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omments2.xml" ContentType="application/vnd.openxmlformats-officedocument.spreadsheetml.comments+xml"/>
  <Override PartName="/xl/drawings/drawing9.xml" ContentType="application/vnd.openxmlformats-officedocument.drawing+xml"/>
  <Override PartName="/xl/comments3.xml" ContentType="application/vnd.openxmlformats-officedocument.spreadsheetml.comments+xml"/>
  <Override PartName="/xl/drawings/drawing10.xml" ContentType="application/vnd.openxmlformats-officedocument.drawing+xml"/>
  <Override PartName="/xl/comments4.xml" ContentType="application/vnd.openxmlformats-officedocument.spreadsheetml.comments+xml"/>
  <Override PartName="/xl/drawings/drawing11.xml" ContentType="application/vnd.openxmlformats-officedocument.drawing+xml"/>
  <Override PartName="/xl/comments5.xml" ContentType="application/vnd.openxmlformats-officedocument.spreadsheetml.comments+xml"/>
  <Override PartName="/xl/drawings/drawing12.xml" ContentType="application/vnd.openxmlformats-officedocument.drawing+xml"/>
  <Override PartName="/xl/comments6.xml" ContentType="application/vnd.openxmlformats-officedocument.spreadsheetml.comments+xml"/>
  <Override PartName="/xl/drawings/drawing13.xml" ContentType="application/vnd.openxmlformats-officedocument.drawing+xml"/>
  <Override PartName="/xl/comments7.xml" ContentType="application/vnd.openxmlformats-officedocument.spreadsheetml.comments+xml"/>
  <Override PartName="/xl/drawings/drawing14.xml" ContentType="application/vnd.openxmlformats-officedocument.drawing+xml"/>
  <Override PartName="/xl/comments8.xml" ContentType="application/vnd.openxmlformats-officedocument.spreadsheetml.comments+xml"/>
  <Override PartName="/xl/drawings/drawing15.xml" ContentType="application/vnd.openxmlformats-officedocument.drawing+xml"/>
  <Override PartName="/xl/comments9.xml" ContentType="application/vnd.openxmlformats-officedocument.spreadsheetml.comments+xml"/>
  <Override PartName="/xl/drawings/drawing16.xml" ContentType="application/vnd.openxmlformats-officedocument.drawing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SVR-ORE-DC01\Ore Work\OREAS Standards\OREAS 251b &amp; 253b JN1597\DataPacks\R3\"/>
    </mc:Choice>
  </mc:AlternateContent>
  <xr:revisionPtr revIDLastSave="0" documentId="13_ncr:1_{13825B0A-168E-4264-BF7E-D71618B67876}" xr6:coauthVersionLast="47" xr6:coauthVersionMax="47" xr10:uidLastSave="{00000000-0000-0000-0000-000000000000}"/>
  <bookViews>
    <workbookView xWindow="-120" yWindow="-120" windowWidth="29040" windowHeight="15840" tabRatio="933" xr2:uid="{00000000-000D-0000-FFFF-FFFF00000000}"/>
  </bookViews>
  <sheets>
    <sheet name="Performance Gates" sheetId="47886" r:id="rId1"/>
    <sheet name="Uncertainty &amp; Tolerance Limits" sheetId="47885" r:id="rId2"/>
    <sheet name="Indicative Values" sheetId="47888" r:id="rId3"/>
    <sheet name="Abbreviations" sheetId="47890" r:id="rId4"/>
    <sheet name="Laboratory List" sheetId="47894" r:id="rId5"/>
    <sheet name="Upscaled Metrics" sheetId="47895" r:id="rId6"/>
    <sheet name="Fire Assay" sheetId="47896" r:id="rId7"/>
    <sheet name="AR Digest 10-50g" sheetId="47897" r:id="rId8"/>
    <sheet name="CNL" sheetId="47898" r:id="rId9"/>
    <sheet name="PA" sheetId="47899" r:id="rId10"/>
    <sheet name="4-Acid" sheetId="47900" r:id="rId11"/>
    <sheet name="Aqua Regia" sheetId="47901" r:id="rId12"/>
    <sheet name="Fusion XRF" sheetId="47902" r:id="rId13"/>
    <sheet name="Thermograv" sheetId="47903" r:id="rId14"/>
    <sheet name="IRC" sheetId="47904" r:id="rId15"/>
    <sheet name="Laser Ablation" sheetId="47905" r:id="rId16"/>
  </sheets>
  <calcPr calcId="191029" calcMode="manual"/>
</workbook>
</file>

<file path=xl/calcChain.xml><?xml version="1.0" encoding="utf-8"?>
<calcChain xmlns="http://schemas.openxmlformats.org/spreadsheetml/2006/main">
  <c r="I23" i="47895" l="1"/>
  <c r="I24" i="47895"/>
  <c r="I25" i="47895"/>
  <c r="H23" i="47895"/>
  <c r="I26" i="47895" l="1"/>
  <c r="I27" i="47895" s="1"/>
  <c r="J10" i="47895" s="1"/>
  <c r="J9" i="47895"/>
  <c r="J13" i="47895"/>
  <c r="J17" i="47895"/>
  <c r="J3" i="47895"/>
  <c r="J6" i="47895"/>
  <c r="J18" i="47895"/>
  <c r="J15" i="47895"/>
  <c r="J19" i="47895"/>
  <c r="J4" i="47895"/>
  <c r="J8" i="47895"/>
  <c r="J12" i="47895"/>
  <c r="J20" i="47895" l="1"/>
  <c r="J14" i="47895"/>
  <c r="J5" i="47895"/>
  <c r="J24" i="47895" s="1"/>
  <c r="J16" i="47895"/>
  <c r="J11" i="47895"/>
  <c r="J22" i="47895"/>
  <c r="J7" i="47895"/>
  <c r="J21" i="47895"/>
  <c r="J25" i="47895" l="1"/>
  <c r="J23" i="47895"/>
  <c r="J26" i="4789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8917C047-AD5B-4347-9FB7-E040738DC5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25D9C3F7-7B3F-4466-969B-8EB6D40341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1A657CC6-2C38-469C-9A60-4B170534EA7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D6789803-A42C-4990-897E-6F067D1DCF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CF72373B-615D-4516-B63A-0E733D1EAB2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A89B59F4-C9E4-4AE0-A852-2B70C4A7F1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990826CF-2239-4B01-BFA5-E1122E38B5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6D48EA0B-65ED-4E24-A2E8-849BD08A59D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86C9A64D-A377-4CA2-BC57-EC3F49C1D2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5B922BF8-BE9C-4F11-BF65-5DA84716DF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6C3976CE-D4A7-402B-8482-D6A305F34ED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F820A44F-9957-45E5-BBB8-DE68FC00CD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526A7AD3-BE4E-408E-9E9D-F6064012A5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9B8B5B52-436B-43B3-8D3E-F3F33A8A5FA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0A58E23F-4478-4987-AAA4-97FCAC43B84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D6CE8884-3A61-4A10-8232-211CE18390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307E648D-83DF-47D1-BAD0-76735B91A36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357A1898-F6B1-4DC1-A68E-C3546242EA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EF2E8EAE-5976-4B48-9507-5EB05AD24D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45D512B2-0AA4-4C38-9A53-595F9C64C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B391A41A-50E2-4D9A-BB63-AAD72465B3D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B5B748E8-72A1-4F93-827F-47B0C3139A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35334F44-B37B-49F8-AF5E-4CAAA55DCF6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3F648C99-7596-44E2-82DE-1F7F832EB7B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AB4BBD29-CDE7-47DD-9218-BF81A7F48A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 xr:uid="{72290788-E449-47CD-86E6-30E0D2BD82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 xr:uid="{A4746A44-2537-48AA-984E-C3995C1553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 xr:uid="{22353A80-2447-4E1F-ADA4-5EBC08F9C8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 xr:uid="{5C1EF013-8FAA-49D7-B984-0F2298BA46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 xr:uid="{D9889870-D320-4D18-BEAF-E41A185283F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 xr:uid="{F3FC3221-9869-4030-9B59-00E5A04EE1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 xr:uid="{CFF2DD97-B97C-4673-883A-85545FD36F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 xr:uid="{BBFA31FA-53DB-41DC-AB2B-45352BB744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 xr:uid="{66E38C6F-3B1F-4EAA-8A38-86A5A46178D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2566B5A4-D8D2-42A4-B299-737651118D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 xr:uid="{B7A076ED-BA7D-4095-8C42-AA5FCD83B3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 xr:uid="{D8B95C75-87B6-4582-A070-91463E57FA4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 xr:uid="{EB46493B-340F-4E21-A2E4-BFE40BC2E3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6071D15E-D772-4B76-932B-2B51B70101F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 xr:uid="{8EFC957A-EA4E-4B0E-8206-82C2296A7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 xr:uid="{CFF1917F-779A-41A2-AE3A-80588515753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 xr:uid="{CFF66B61-CCF4-457D-8F87-DE2892C99BD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 xr:uid="{445FDB53-6A39-4097-B724-9BF5B61979C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 xr:uid="{C5149F90-1A37-4636-B0A8-F61AE817B2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 xr:uid="{5B583FF1-27CD-4FA1-AA9A-DFA68A039F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 xr:uid="{0AC02625-456E-4D68-A6D1-0D6289CFB6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 xr:uid="{E850B4D4-CF9D-4634-9609-DBE635F031B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 xr:uid="{04D7F037-9988-4C65-8937-03FA80456D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 xr:uid="{53AF5104-6C7D-41DD-BCA2-EDCD90CA084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 xr:uid="{5B1B9F49-72EB-4DD6-B479-D76DE8EE4E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 xr:uid="{05BAF784-F94C-4D61-BD92-C140DD423D9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74938AAE-498E-4B3E-BEA4-2EED75BF99D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8A5A2D7D-E1B8-4A2D-AFC6-758C30483A5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31" authorId="0" shapeId="0" xr:uid="{8C5D9AAC-69F0-4362-B9E2-E29BA90C14C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47" authorId="0" shapeId="0" xr:uid="{13F5CD79-0ECC-4221-A43E-B7557973E21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102BAF3D-C000-47D5-94C9-EE15833035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EF1B2F8E-D22C-49C5-A33A-85BAD3700C0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1A4C4A53-F04D-4638-9FEC-FE8BB02C690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4DDF4AEF-E952-44A9-A076-E673B8EED5B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93DF2305-80C9-4764-960D-91060F4E722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" authorId="0" shapeId="0" xr:uid="{E1522645-CC7D-43F4-ADDC-1AEF8EB078C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 xr:uid="{26EEEE5F-021A-4490-974D-FCA8CAEE67C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DDA157AE-A5F1-4942-959F-C13FF663AF9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 xr:uid="{447AA096-4630-48C7-8B38-07719B32A7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9217BBAF-1CA2-41CA-9C2A-3B8AAD3F50B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 xr:uid="{CA219D7F-0EC8-4C20-B0A6-D8A5CDA7A8A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1" authorId="0" shapeId="0" xr:uid="{878065DA-6CDE-4B0F-80D4-7967E8CC38C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40" authorId="0" shapeId="0" xr:uid="{98814E6A-7884-404C-9E9B-5895EDF61E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8" authorId="0" shapeId="0" xr:uid="{D56E224C-C64B-4B11-866C-8B23944B757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6" authorId="0" shapeId="0" xr:uid="{E678F93D-59E7-4F7C-894A-290B60BA67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4" authorId="0" shapeId="0" xr:uid="{B7154267-78B6-4E1C-971E-7117F77BFC0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3" authorId="0" shapeId="0" xr:uid="{803BACBB-2C9A-45CD-8E60-AAB57563725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1" authorId="0" shapeId="0" xr:uid="{1899D12F-946D-4A21-A0C3-25FE006D7A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0" authorId="0" shapeId="0" xr:uid="{492C5101-3A0E-451D-BED7-588C85BD6E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8" authorId="0" shapeId="0" xr:uid="{F91DCFBB-5DBC-4D06-8ABC-7547BD23195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6" authorId="0" shapeId="0" xr:uid="{F1B746E9-17D0-4661-81B9-FB3E309FA5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4" authorId="0" shapeId="0" xr:uid="{34481142-5239-4A29-87F4-01B7B84DCE4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2" authorId="0" shapeId="0" xr:uid="{896BAA2D-5775-416A-B0F9-367F0941AD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0" authorId="0" shapeId="0" xr:uid="{17C3E8A3-6D2A-4EFB-9DE7-48142EEF4E3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 xr:uid="{EF174CF5-B156-4D23-AA2B-41EBE059C98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 xr:uid="{7DA198AA-9792-4483-BA6A-6E0DC0D453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4" authorId="0" shapeId="0" xr:uid="{05FC43FB-D2A0-4D09-93F5-0915539669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 xr:uid="{D6C14608-E161-496D-8188-F33C901D91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 xr:uid="{5680045F-08A2-4898-ACE6-FE66B7B8803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9" authorId="0" shapeId="0" xr:uid="{F42A0D19-5ACB-4856-80B3-ECA178C83A0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 xr:uid="{62A786A1-740A-4FFA-84E7-6678DE4438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 xr:uid="{11C58E53-03EF-4E02-9A0A-616F02DFBAF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 xr:uid="{3DC78101-2326-4497-8EA2-612D35590E1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 xr:uid="{1C93E3CC-BD1F-4E01-B544-2831118D400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41A589B9-8843-4814-9219-9E230BBA44F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1A018182-8388-4A7A-98C2-9738F5875C7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5CFEAD34-2DEC-4CC4-8907-ABDFFC694C5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5" authorId="0" shapeId="0" xr:uid="{7E2CEC5F-E395-4674-8A71-40C7392796A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E5B013BD-E35F-4200-84A1-26DD100A54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8AB2DD29-0813-4F19-9501-A6DAF7346A6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9824E738-659F-4D53-974D-EAA8071F9B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062C3F33-0683-43DE-8364-118CDDE78C2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6" authorId="0" shapeId="0" xr:uid="{5EE6EE7E-DFE7-41B3-BBFA-DD936470B5B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5" authorId="0" shapeId="0" xr:uid="{6322ED13-9FAB-4D89-A8E1-2521FC5848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3" authorId="0" shapeId="0" xr:uid="{0E13F35D-5ADE-4E46-8241-31B30E0A27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1" authorId="0" shapeId="0" xr:uid="{EDDB54F6-98D7-41E2-B7DD-0F3070C76F2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0" authorId="0" shapeId="0" xr:uid="{AD98689F-C967-40FC-8923-E37C3A91309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8" authorId="0" shapeId="0" xr:uid="{374B99A5-A641-44EE-AB70-4D1C4513E61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6" authorId="0" shapeId="0" xr:uid="{6F25805E-AE7E-4205-9C5E-4D7BE3339E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5" authorId="0" shapeId="0" xr:uid="{FD8B33BE-6259-4817-9474-EC95E4BC8C8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3" authorId="0" shapeId="0" xr:uid="{D447FB18-5FCC-4092-93B7-B1B0BA7E24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2" authorId="0" shapeId="0" xr:uid="{0FA6C98E-2B2E-413D-9392-AE33DB6BD6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0" authorId="0" shapeId="0" xr:uid="{945F260C-3DF6-41C1-9C45-75FAE88E6A0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9" authorId="0" shapeId="0" xr:uid="{A7F89431-9B20-46C6-BD60-504BB2ED10C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8" authorId="0" shapeId="0" xr:uid="{E282AC8E-4EE8-4B19-888B-B1498782019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7" authorId="0" shapeId="0" xr:uid="{DF411B56-559D-4E8D-A892-17A5AC2DC0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5" authorId="0" shapeId="0" xr:uid="{F16F6DAF-EE30-4D8E-BE15-BBB9E92BD55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3" authorId="0" shapeId="0" xr:uid="{F216A704-2B5A-4DA2-8F7E-BCA7B295E7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2" authorId="0" shapeId="0" xr:uid="{FCDE1DE1-BCDB-4B69-8EDD-4440A60FBC0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0" authorId="0" shapeId="0" xr:uid="{1B1E332C-CEA1-4B92-8BC9-633EC3E379D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8" authorId="0" shapeId="0" xr:uid="{1864C87F-8408-410B-ACA6-5B4B40019C7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7" authorId="0" shapeId="0" xr:uid="{373E34A3-E02F-47E0-9CC2-8E57EFA153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 xr:uid="{966642C7-C6EC-4732-B0A3-13AD20A679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 xr:uid="{42040E16-C478-4E01-B819-E499E03169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 xr:uid="{BB88ED39-7270-4F7C-9D39-6457293FF96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 xr:uid="{8DF19E0F-9099-4E24-929A-7D8D6E136D1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 xr:uid="{BDEAEEE6-4D44-450F-AA78-AF17AD3240E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7" authorId="0" shapeId="0" xr:uid="{DBBE6C5F-838D-4F6B-8BF6-FEA62E68413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 xr:uid="{00D6EE01-4248-46E0-9C52-C2E464E37DC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4" authorId="0" shapeId="0" xr:uid="{8A1A7CFA-E0FB-4B8B-999D-FC036107498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 xr:uid="{0F4EF557-4253-4F8E-8DD1-82E74483E66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1" authorId="0" shapeId="0" xr:uid="{A979DD1D-9E48-4599-A9E3-A15AE13EAC0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 xr:uid="{D676C9D7-960F-4B27-9E25-ADFB01D45B4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8" authorId="0" shapeId="0" xr:uid="{F675A175-AE11-4715-89D4-FB5B565FCD5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 xr:uid="{BDC71A5B-8580-4405-82AE-DD420ED2E2E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 xr:uid="{9642E514-EE74-467D-BC52-F3A0446D01F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 xr:uid="{BF3923E7-1B15-48A8-83EA-FF3B9686631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 xr:uid="{5E3F0DDA-FC4B-4AB2-9FC9-C53B896D56D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 xr:uid="{12ECC5E7-0303-4413-9C94-7BEA7BFE337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 xr:uid="{8D72ADEC-A1E7-4424-A6F5-D1F38FF5BC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 xr:uid="{8374B296-9EF5-4FC6-82E8-93B6C051EC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 xr:uid="{DBBF7FBB-845F-4138-82F7-3A06F178C29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1" authorId="0" shapeId="0" xr:uid="{0DD6728C-C6A4-458F-8175-72C0B381A2F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 xr:uid="{7A903E63-9BC6-4513-A9C1-931F7A9C44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 xr:uid="{D81DEC5E-6AF8-4BE5-9284-A85DF22C38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 xr:uid="{F3A0550E-C347-4CC8-9E61-46E6BA8DAE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 xr:uid="{C083D6EB-0D90-4AE7-949C-2356287090F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 xr:uid="{E82A1682-69EE-4A2A-9E18-8F92EC14D0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1" authorId="0" shapeId="0" xr:uid="{767AB606-2DA6-451C-9B07-5226BDC3B3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 xr:uid="{2E6A1B40-C191-4D93-8BEC-72FEAFBC029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 xr:uid="{08D420E9-46CF-4C34-AD9F-B54D4535816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6" authorId="0" shapeId="0" xr:uid="{EB70C155-5EF1-43E7-BC0C-6717768A2A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4" authorId="0" shapeId="0" xr:uid="{CF19A1EA-1A68-489F-B230-4BB2C93EECC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 xr:uid="{06018E47-86D9-435F-A665-FEE9F06C02B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1" authorId="0" shapeId="0" xr:uid="{8206EB70-7A45-4740-A70B-B6D4545F4D3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0" authorId="0" shapeId="0" xr:uid="{06150FF9-DE34-4CDC-9290-E6918CB08A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8" authorId="0" shapeId="0" xr:uid="{9C865EE3-2604-4C83-B256-672A3D97F54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6" authorId="0" shapeId="0" xr:uid="{C032454B-1628-460D-AF05-30FADB181BA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4" authorId="0" shapeId="0" xr:uid="{FD0A1D1E-E934-476A-A14B-FDC9B7AB928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 xr:uid="{AD9949B1-B3AC-47DA-BF01-273FEA150B0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1" authorId="0" shapeId="0" xr:uid="{7D5DAFB9-2DB3-49C6-8A14-E96CD24297D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49" authorId="0" shapeId="0" xr:uid="{2D0811FD-5652-41A4-A297-16C95C11147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67" authorId="0" shapeId="0" xr:uid="{4900D91A-1438-4C85-98FA-F3AC1E2EFF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5" authorId="0" shapeId="0" xr:uid="{DFF276DC-02FF-4F4E-96B9-6F133BC90CF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3" authorId="0" shapeId="0" xr:uid="{B3F46381-DFF8-4F53-A108-06D7B385C8A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1" authorId="0" shapeId="0" xr:uid="{5C9CC864-35B3-403E-BEC8-C68F0F517B3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0" authorId="0" shapeId="0" xr:uid="{6485F2FE-C890-41C8-8158-33B706A65D8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59" authorId="0" shapeId="0" xr:uid="{ABAC10BA-B53F-4A29-B5DD-31F9537FCE0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77" authorId="0" shapeId="0" xr:uid="{97783036-BA4D-464D-9AB4-692CBCFA8F2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95" authorId="0" shapeId="0" xr:uid="{31E914C5-64F8-4321-8786-6801FD9FFF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3" authorId="0" shapeId="0" xr:uid="{ABCE4591-1F7B-47B8-A636-A42424D6FEE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1" authorId="0" shapeId="0" xr:uid="{9A38D2AC-129E-4258-AA84-F327DED215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49" authorId="0" shapeId="0" xr:uid="{D5B69753-73B8-44BF-BBEF-15F12491E84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68" authorId="0" shapeId="0" xr:uid="{10D7A123-2467-4CB7-B11E-D1742B2F431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86" authorId="0" shapeId="0" xr:uid="{CF0AE656-A84E-48F1-8FCD-07C1ED66225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04" authorId="0" shapeId="0" xr:uid="{4C381742-3249-4FC6-BCF5-251A16F3463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2" authorId="0" shapeId="0" xr:uid="{81B3577C-8744-46F9-A6CF-22F085C65BD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0" authorId="0" shapeId="0" xr:uid="{FBD6294E-E7F5-46EB-9B2B-6F540E6FE3E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58" authorId="0" shapeId="0" xr:uid="{C6CDC3E9-00EA-4C51-8EB1-C6165316BAE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77" authorId="0" shapeId="0" xr:uid="{A186A7E0-8570-4568-BADF-374C0F8F040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95" authorId="0" shapeId="0" xr:uid="{F3D35A04-D879-4309-8B0F-C2C329C38461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4" authorId="0" shapeId="0" xr:uid="{3B35F8BA-5507-4B62-8589-F70C909AD47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3" authorId="0" shapeId="0" xr:uid="{EC3247EC-70C8-4534-91B8-53FBCB74584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1" authorId="0" shapeId="0" xr:uid="{311010B3-42DF-46BF-A757-A6AB6098FDE9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69" authorId="0" shapeId="0" xr:uid="{6D4B85F2-C025-4AF4-8BDC-710DB551F5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16AA4B75-294D-4940-8A25-FBA71CEEABA4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852EDFA1-56D9-4E7E-B17B-33D57EAA08F5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 xr:uid="{8145A184-185D-48C7-82FB-32353FAA381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 xr:uid="{D91892B6-7DA3-43F7-ADCA-647CAA16893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 xr:uid="{919F0128-4AC2-446F-AF9B-5A543D6CA20C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 xr:uid="{7AE383DD-1C73-41B3-8BF2-5D4CC76DBB2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 xr:uid="{3B4168BC-338C-470E-B392-6233FDC2C87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 xr:uid="{D83622E3-4120-4712-83DF-8426D37DE5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 xr:uid="{C6E78556-86A7-4665-AA5C-B8C23063021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 xr:uid="{139E128E-EAC5-4697-BB9B-5D23F252A9CB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 xr:uid="{B1118934-1781-49F3-8432-C6FBDFF9DC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 xr:uid="{32103E2C-EAC3-4B1C-982F-151F004A069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 xr:uid="{5CB7BF65-BC25-467A-BB28-15C454E22FF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 xr:uid="{258445DD-2AC7-4911-82CA-CF02209225CE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 xr:uid="{A4EB02AA-F1FB-44AD-AE7D-5ABF2F15826A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 xr:uid="{EF6F1CCF-2DC1-4EDB-8143-C88359037103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 xr:uid="{F6848D00-AFAB-4D62-B121-663EEBA10C5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 xr:uid="{8F90FD20-F2F2-4830-A808-EF8C584B319D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 xr:uid="{9531EE8E-C5C1-455A-90D8-099AE08DB11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 xr:uid="{26A019D7-5443-48FA-A544-5A34DA9E1390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 xr:uid="{63645217-F7EE-4154-8709-1664C435D0F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 xr:uid="{BB0BB345-7F67-4F20-B925-2A7A53A4244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 xr:uid="{95850564-D097-43AD-87D6-40A95B740C58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 xr:uid="{5A210ECA-DC22-4E0B-9620-2EB024ABDD46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BD8851E1-0497-48E6-930D-5397EC8C5A9F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Clinton Savory</author>
  </authors>
  <commentList>
    <comment ref="C13" authorId="0" shapeId="0" xr:uid="{FCD87F47-2D2E-43D2-AD3C-9B3621363972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 xr:uid="{FA7348C2-B22D-400B-BBA1-F45287ABD3A7}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<sst xmlns="http://schemas.openxmlformats.org/spreadsheetml/2006/main" count="14723" uniqueCount="684">
  <si>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</si>
  <si>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</si>
  <si>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</si>
  <si>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</si>
  <si>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</si>
  <si>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</si>
  <si>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</si>
  <si>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</si>
  <si>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</si>
  <si>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</si>
  <si>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</si>
  <si>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</si>
  <si>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</si>
  <si>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</si>
  <si>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</si>
  <si>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</si>
  <si>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</si>
  <si>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</si>
  <si>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</si>
  <si>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</si>
  <si>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</si>
  <si>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</si>
  <si>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</si>
  <si>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</si>
  <si>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</si>
  <si>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</si>
  <si>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</si>
  <si>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</si>
  <si>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</si>
  <si>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</si>
  <si>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</si>
  <si>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</si>
  <si>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</si>
  <si>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</si>
  <si>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</si>
  <si>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</si>
  <si>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</si>
  <si>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</si>
  <si>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</si>
  <si>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</si>
  <si>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</si>
  <si>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</si>
  <si>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</si>
  <si>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</si>
  <si>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</si>
  <si>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</si>
  <si>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</si>
  <si>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</si>
  <si>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</si>
  <si>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</si>
  <si>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</si>
  <si>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</si>
  <si>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</si>
  <si>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</si>
  <si>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</si>
  <si>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</si>
  <si>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</si>
  <si>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</si>
  <si>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</si>
  <si>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</si>
  <si>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</si>
  <si>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</si>
  <si>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</si>
  <si>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</si>
  <si>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</si>
  <si>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</si>
  <si>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</si>
  <si>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</si>
  <si>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</si>
  <si>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</si>
  <si>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</si>
  <si>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</si>
  <si>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</si>
  <si>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</si>
  <si>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</si>
  <si>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</si>
  <si>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</si>
  <si>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</si>
  <si>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</si>
  <si>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</si>
  <si>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 xml:space="preserve">1SD  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</si>
  <si>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</si>
  <si>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</si>
  <si>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</si>
  <si>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</si>
  <si>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</si>
  <si>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</si>
  <si>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</si>
  <si>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</si>
  <si>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</si>
  <si>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</si>
  <si>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</si>
  <si>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</si>
  <si>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Tolerance Limits</t>
  </si>
  <si>
    <t>IND</t>
  </si>
  <si>
    <t>&lt; 10</t>
  </si>
  <si>
    <t>&lt; 0.2</t>
  </si>
  <si>
    <t>Au</t>
  </si>
  <si>
    <t>BF*XRF</t>
  </si>
  <si>
    <t>IRC</t>
  </si>
  <si>
    <t>CaO</t>
  </si>
  <si>
    <t>&lt; 1</t>
  </si>
  <si>
    <t>&lt; 2</t>
  </si>
  <si>
    <t>&lt; 5</t>
  </si>
  <si>
    <t>&lt; 0.1</t>
  </si>
  <si>
    <t>&lt; 0.01</t>
  </si>
  <si>
    <t>BaO</t>
  </si>
  <si>
    <t>MgO</t>
  </si>
  <si>
    <t>MnO</t>
  </si>
  <si>
    <t>C</t>
  </si>
  <si>
    <t>Round</t>
  </si>
  <si>
    <t>Replicate</t>
  </si>
  <si>
    <t>Perth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</si>
  <si>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</si>
  <si>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</si>
  <si>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</si>
  <si>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</si>
  <si>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</si>
  <si>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</si>
  <si>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</si>
  <si>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</si>
  <si>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</si>
  <si>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</si>
  <si>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</si>
  <si>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</si>
  <si>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</si>
  <si>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</si>
  <si>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</si>
  <si>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</si>
  <si>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</si>
  <si>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</si>
  <si>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</si>
  <si>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</si>
  <si>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</si>
  <si>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</si>
  <si>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Borate Fusion XRF</t>
  </si>
  <si>
    <t>U, ppm</t>
  </si>
  <si>
    <t>Al, wt.%</t>
  </si>
  <si>
    <t>Ba, ppm</t>
  </si>
  <si>
    <t>Be, ppm</t>
  </si>
  <si>
    <t>Ca, wt.%</t>
  </si>
  <si>
    <t>Ce, ppm</t>
  </si>
  <si>
    <t>Cr, ppm</t>
  </si>
  <si>
    <t>Dy, ppm</t>
  </si>
  <si>
    <t>Eu, ppm</t>
  </si>
  <si>
    <t>Fe, wt.%</t>
  </si>
  <si>
    <t>Ga, ppm</t>
  </si>
  <si>
    <t>Gd, ppm</t>
  </si>
  <si>
    <t>Hf, ppm</t>
  </si>
  <si>
    <t>Ho, ppm</t>
  </si>
  <si>
    <t>K, wt.%</t>
  </si>
  <si>
    <t>La, ppm</t>
  </si>
  <si>
    <t>Lu, ppm</t>
  </si>
  <si>
    <t>Mg, wt.%</t>
  </si>
  <si>
    <t>Mn, wt.%</t>
  </si>
  <si>
    <t>Nd, ppm</t>
  </si>
  <si>
    <t>Pr, ppm</t>
  </si>
  <si>
    <t>Rb, ppm</t>
  </si>
  <si>
    <t>Sm, ppm</t>
  </si>
  <si>
    <t>Sr, ppm</t>
  </si>
  <si>
    <t>Tb, ppm</t>
  </si>
  <si>
    <t>Th, ppm</t>
  </si>
  <si>
    <t>Ti, wt.%</t>
  </si>
  <si>
    <t>Tm, ppm</t>
  </si>
  <si>
    <t>Y, ppm</t>
  </si>
  <si>
    <t>Yb, ppm</t>
  </si>
  <si>
    <t>Co, ppm</t>
  </si>
  <si>
    <t>Cs, ppm</t>
  </si>
  <si>
    <t>In, ppm</t>
  </si>
  <si>
    <t>Li, ppm</t>
  </si>
  <si>
    <t>Mo, ppm</t>
  </si>
  <si>
    <t>Na, wt.%</t>
  </si>
  <si>
    <t>Nb, ppm</t>
  </si>
  <si>
    <t>Ni, ppm</t>
  </si>
  <si>
    <t>P, wt.%</t>
  </si>
  <si>
    <t>Pb, ppm</t>
  </si>
  <si>
    <t>Sc, ppm</t>
  </si>
  <si>
    <t>Sn, ppm</t>
  </si>
  <si>
    <t>Ta, ppm</t>
  </si>
  <si>
    <t>Tl, ppm</t>
  </si>
  <si>
    <t>V, ppm</t>
  </si>
  <si>
    <t>Zn, ppm</t>
  </si>
  <si>
    <t>Infrared Combustion</t>
  </si>
  <si>
    <t>Thermogravimetry</t>
  </si>
  <si>
    <t>4-Acid Digestion</t>
  </si>
  <si>
    <t>Zr, ppm</t>
  </si>
  <si>
    <t>gm</t>
  </si>
  <si>
    <t>Nominal Mass Value</t>
  </si>
  <si>
    <t>Parameters</t>
  </si>
  <si>
    <t xml:space="preserve"> RSD Upscale Factor</t>
  </si>
  <si>
    <t xml:space="preserve"> RSD</t>
  </si>
  <si>
    <t xml:space="preserve"> SD</t>
  </si>
  <si>
    <t xml:space="preserve"> Median</t>
  </si>
  <si>
    <t xml:space="preserve"> Mean</t>
  </si>
  <si>
    <t>ACTAn</t>
  </si>
  <si>
    <t>Upscaled
Value</t>
  </si>
  <si>
    <t>Response</t>
  </si>
  <si>
    <t>Response
SmplMass(g)</t>
  </si>
  <si>
    <t>SID</t>
  </si>
  <si>
    <t>Lot</t>
  </si>
  <si>
    <t>LabCode</t>
  </si>
  <si>
    <t>LabSlot</t>
  </si>
  <si>
    <t>Branch</t>
  </si>
  <si>
    <t>Smp#</t>
  </si>
  <si>
    <t>:</t>
  </si>
  <si>
    <t>Note: Upscaled Metrics are also available in this CSG for analytes with INAA results for Au</t>
  </si>
  <si>
    <t>Aqua Regia Digestion</t>
  </si>
  <si>
    <t>Cl</t>
  </si>
  <si>
    <t>Laser Ablation ICP-MS</t>
  </si>
  <si>
    <t>Pb Fire Assay</t>
  </si>
  <si>
    <t>Aqua Regia Digestion (sample weights 10-50g)</t>
  </si>
  <si>
    <t>Cyanide Leach</t>
  </si>
  <si>
    <t>PhotonAssay</t>
  </si>
  <si>
    <t>&lt; 0.002</t>
  </si>
  <si>
    <t>&lt; 0.001</t>
  </si>
  <si>
    <t>Au, ppm</t>
  </si>
  <si>
    <t>Ag, ppm</t>
  </si>
  <si>
    <t>As, ppm</t>
  </si>
  <si>
    <t>Bi, ppm</t>
  </si>
  <si>
    <t>Cd, ppm</t>
  </si>
  <si>
    <t>Cu, ppm</t>
  </si>
  <si>
    <t>Er, ppm</t>
  </si>
  <si>
    <t>Re, ppm</t>
  </si>
  <si>
    <t>S, wt.%</t>
  </si>
  <si>
    <t>Sb, ppm</t>
  </si>
  <si>
    <t>Se, ppm</t>
  </si>
  <si>
    <t>Te, ppm</t>
  </si>
  <si>
    <t>W, ppm</t>
  </si>
  <si>
    <t>B, ppm</t>
  </si>
  <si>
    <t>Ge, ppm</t>
  </si>
  <si>
    <t>Hg, ppm</t>
  </si>
  <si>
    <t>Pd, ppb</t>
  </si>
  <si>
    <t>Lab</t>
  </si>
  <si>
    <t>No</t>
  </si>
  <si>
    <t>2.00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</si>
  <si>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</si>
  <si>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</si>
  <si>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</si>
  <si>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</si>
  <si>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</si>
  <si>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</si>
  <si>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</si>
  <si>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</si>
  <si>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</si>
  <si>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</si>
  <si>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</si>
  <si>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</si>
  <si>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</si>
  <si>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</si>
  <si>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</si>
  <si>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</si>
  <si>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</si>
  <si>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</si>
  <si>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</si>
  <si>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</si>
  <si>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1.22</t>
  </si>
  <si>
    <t>1.23</t>
  </si>
  <si>
    <t>1.24</t>
  </si>
  <si>
    <t>1.25</t>
  </si>
  <si>
    <t>1.26</t>
  </si>
  <si>
    <t>1.27</t>
  </si>
  <si>
    <t>FA*AAS</t>
  </si>
  <si>
    <t>FA*OES</t>
  </si>
  <si>
    <t>1.0g</t>
  </si>
  <si>
    <t>40g</t>
  </si>
  <si>
    <t>50g</t>
  </si>
  <si>
    <t>NSS</t>
  </si>
  <si>
    <t>Mean</t>
  </si>
  <si>
    <t>Median</t>
  </si>
  <si>
    <t>Std Dev.</t>
  </si>
  <si>
    <t>PDM3</t>
  </si>
  <si>
    <t>Z-Score (Absolute)</t>
  </si>
  <si>
    <t>NA</t>
  </si>
  <si>
    <t>AR*MS</t>
  </si>
  <si>
    <t>AR*AAS</t>
  </si>
  <si>
    <t>AR*OES</t>
  </si>
  <si>
    <t>AR*OES/MS</t>
  </si>
  <si>
    <t>10g</t>
  </si>
  <si>
    <t>15g</t>
  </si>
  <si>
    <t>20g</t>
  </si>
  <si>
    <t>&gt; 0.5</t>
  </si>
  <si>
    <t>1.21</t>
  </si>
  <si>
    <t>CNL*AAS</t>
  </si>
  <si>
    <t>CNL*MS</t>
  </si>
  <si>
    <t>200g</t>
  </si>
  <si>
    <t>60g</t>
  </si>
  <si>
    <t>05g</t>
  </si>
  <si>
    <t>Raw*PA</t>
  </si>
  <si>
    <t>350g</t>
  </si>
  <si>
    <t>4A*OES/MS</t>
  </si>
  <si>
    <t>4A*MS</t>
  </si>
  <si>
    <t>&lt; 0.5</t>
  </si>
  <si>
    <t>Results from laboratories 7, 11, 13, 19 and 23 were removed due to their 0.1 ppm reading resolution.</t>
  </si>
  <si>
    <t>Results from laboratories 7 and 20 were removed due to their 1 ppm reading resolution.</t>
  </si>
  <si>
    <t>Results from laboratory 23 were removed due to their 1 ppm reading resolution.</t>
  </si>
  <si>
    <t>&lt; 0.05</t>
  </si>
  <si>
    <t>&lt; 0.02</t>
  </si>
  <si>
    <t>Results from laboratories 7 and 17 were removed due to their 0.1 ppm reading resolution.</t>
  </si>
  <si>
    <t>Results from laboratories 2, 19 and 23 were removed due to their 1 ppm reading resolution.</t>
  </si>
  <si>
    <t>Results from laboratory 2 were removed due to their 10 ppm reading resolution.</t>
  </si>
  <si>
    <t>Results from laboratory 16 were removed due to their 1 ppm reading resolution.</t>
  </si>
  <si>
    <t>Results from laboratories 17 and 20 were removed due to their 0.1 ppm reading resolution.</t>
  </si>
  <si>
    <t>Results from laboratories 7 and 23 were removed due to their 1 ppm reading resolution.</t>
  </si>
  <si>
    <t>Results from laboratories 14, 17 and 20 were removed due to their 0.1 ppm reading resolution.</t>
  </si>
  <si>
    <t>Results from laboratories 2, 11, 13, 19 and 23 were removed due to their 1 ppm reading resolution.</t>
  </si>
  <si>
    <t>&lt; 0.005</t>
  </si>
  <si>
    <t>&lt; 0.04</t>
  </si>
  <si>
    <t>Results from laboratories 2, 11, 13, 14, 19 and 23 were removed due to their 1 ppm reading resolution.</t>
  </si>
  <si>
    <t>&lt; 0.3</t>
  </si>
  <si>
    <t>Results from laboratories 2 and 14 were removed due to their 1 ppm reading resolution.</t>
  </si>
  <si>
    <t>Results from laboratory 24 were removed due to their 1 ppm reading resolution.</t>
  </si>
  <si>
    <t>Results from laboratories 2, 5, 7 and 17 were removed due to their 0.1 ppm reading resolution.</t>
  </si>
  <si>
    <t>Indicative</t>
  </si>
  <si>
    <t>0.5g</t>
  </si>
  <si>
    <t>0.25g</t>
  </si>
  <si>
    <t>01g</t>
  </si>
  <si>
    <t>0.15g</t>
  </si>
  <si>
    <t>0.2g</t>
  </si>
  <si>
    <t>Results from laboratories 7 and 23 were removed due to their 0.1 ppm reading resolution.</t>
  </si>
  <si>
    <t>&lt; 20</t>
  </si>
  <si>
    <t>Results from laboratories 4, 5, 11, 14 and 23 were removed due to their 0.1 ppm reading resolution.</t>
  </si>
  <si>
    <t>&lt; 3</t>
  </si>
  <si>
    <t>Results from laboratory 7 were removed due to their 0.1 ppm reading resolution.</t>
  </si>
  <si>
    <t>Results from laboratories 2, 23 and 24 were removed due to their 1 ppm reading resolution.</t>
  </si>
  <si>
    <t>Results from laboratories 7, 23 and 24 were removed due to their 1 ppm reading resolution.</t>
  </si>
  <si>
    <t>Results from laboratories 4, 16, 23 and 24 were removed due to their 1 ppm reading resolution.</t>
  </si>
  <si>
    <t>&lt; 0.08</t>
  </si>
  <si>
    <t>Results from laboratories 7, 11, 14 and 19 were removed due to their 0.1 ppm reading resolution.</t>
  </si>
  <si>
    <t>Results from laboratories 2, 11, 19 and 23 were removed due to their 1 ppm reading resolution.</t>
  </si>
  <si>
    <t>Results from laboratory 14 were removed due to their 0.1 ppm reading resolution.</t>
  </si>
  <si>
    <t>&lt; 0.03</t>
  </si>
  <si>
    <t>Results from laboratories 7, 14 and 20 were removed due to their 0.1 ppm reading resolution._x000D_
Results from laboratory 23 were removed due to their 1 ppm reading resolution.</t>
  </si>
  <si>
    <t>Results from laboratories 16 and 23 were removed due to their 1 ppm reading resolution.</t>
  </si>
  <si>
    <t>Results from laboratories 23 and 24 were removed due to their 1 ppm reading resolution.</t>
  </si>
  <si>
    <t>BV Geo</t>
  </si>
  <si>
    <r>
      <t>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</si>
  <si>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</si>
  <si>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</si>
  <si>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</si>
  <si>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</si>
  <si>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</si>
  <si>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TiO</t>
    </r>
    <r>
      <rPr>
        <vertAlign val="subscript"/>
        <sz val="12"/>
        <rFont val="Arial"/>
        <family val="2"/>
      </rPr>
      <t>2</t>
    </r>
  </si>
  <si>
    <r>
      <t>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</si>
  <si>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LOI*TGA</t>
  </si>
  <si>
    <t>ABL*MS</t>
  </si>
  <si>
    <t>4-acid (HF-HNO3-HClO4-HCl) digestion with inductively coupled plasma mass spectroscopy</t>
  </si>
  <si>
    <t>4-acid (HF-HNO3-HClO4-HCl) digestion with inductively coupled plasma optical emission spectroscopy</t>
  </si>
  <si>
    <t>4-acid (HF-HNO3-HClO4-HCl) digestion with ICP-OES or ICP-MS finish</t>
  </si>
  <si>
    <t>laser ablation with inductively coupled plasma mass spectroscopy</t>
  </si>
  <si>
    <t>aqua regia digestion with atomic absorption spectroscopy</t>
  </si>
  <si>
    <t>aqua regia digestion with inductively coupled plasma mass spectroscopy</t>
  </si>
  <si>
    <t>aqua regia digestion with inductively coupled plasma optical emission spectroscopy</t>
  </si>
  <si>
    <t>aqua regia digestion with ICP-OES or ICP-MS finish</t>
  </si>
  <si>
    <t>lithium borate fusion with X-ray fluorescence spectroscopy</t>
  </si>
  <si>
    <t>cyanide leach with atomic absorption spectroscopy</t>
  </si>
  <si>
    <t>cyanide leach with inductively coupled plasma mass spectroscopy</t>
  </si>
  <si>
    <t>fire assay with atomic absorption spectroscopy</t>
  </si>
  <si>
    <t>fire assay with inductively coupled plasma optical emission spectroscopy</t>
  </si>
  <si>
    <t>instrumental neutron activation analysis</t>
  </si>
  <si>
    <t>infrared combustion</t>
  </si>
  <si>
    <t>loss on ignition by thermogravimetric analysis</t>
  </si>
  <si>
    <t>350g 300ml raw sample (solid) packed into single use jar with PhotonAssay (X-ray) finish</t>
  </si>
  <si>
    <t>Text Values:</t>
  </si>
  <si>
    <t>No Sufficient Sample (Lab 1.27)</t>
  </si>
  <si>
    <t>Alex Stewart International, Mendoza, Argentina</t>
  </si>
  <si>
    <t>ALS, Canning Vale, WA, Australia</t>
  </si>
  <si>
    <t>ALS, Kalgoorlie, WA, Australia</t>
  </si>
  <si>
    <t>ALS, Lima, Peru</t>
  </si>
  <si>
    <t>ALS, Loughrea, Galway, Ireland</t>
  </si>
  <si>
    <t>ALS, Perth, WA, Australia</t>
  </si>
  <si>
    <t>Bureau Veritas Commodities Canada Ltd, Vancouver, BC, Canada</t>
  </si>
  <si>
    <t>Bureau Veritas Geoanalytical, Perth, WA, Australia</t>
  </si>
  <si>
    <t>CRS Laboratories Oy, Kempele, Northern Ostrobothnia, Finland</t>
  </si>
  <si>
    <t>ESAN Istanbul, Istanbul, Turkey</t>
  </si>
  <si>
    <t>Inspectorate (BV), Lima, Peru</t>
  </si>
  <si>
    <t>Intertek Genalysis, Adelaide, SA, Australia</t>
  </si>
  <si>
    <t>Intertek Tarkwa, Tarkwa, Ghana</t>
  </si>
  <si>
    <t>Intertek Testing Services Philippines, Cupang, Muntinlupa, Philippines</t>
  </si>
  <si>
    <t>MinAnalytical Services, Perth, WA, Australia</t>
  </si>
  <si>
    <t>MSA ENVAL Laboratories, Yamoussoukro, Côte d'Ivoire</t>
  </si>
  <si>
    <t>MSALABS, Val-d'Or, Quebec, Canada</t>
  </si>
  <si>
    <t>MSALABS, Vancouver, BC, Canada</t>
  </si>
  <si>
    <t>On Site Laboratory Services, Bendigo, VIC, Australia</t>
  </si>
  <si>
    <t>Ostrea Mineral Laboratories, Inc., Laguna, Philippines</t>
  </si>
  <si>
    <t>PT Geoservices Ltd, Cikarang, Jakarta Raya, Indonesia</t>
  </si>
  <si>
    <t>PT Intertek Utama Services, Jakarta Timur, DKI Jakarta, Indonesia</t>
  </si>
  <si>
    <t>Ravenswood Gold, Ravenswood, QLD, Australia</t>
  </si>
  <si>
    <t>Reminex Centre de Recherche, Marrakesh, Marrakesh-Safi, Morocco</t>
  </si>
  <si>
    <t>SGS, Randfontein, Gauteng, South Africa</t>
  </si>
  <si>
    <t>SGS Canada Inc., Vancouver, BC, Canada</t>
  </si>
  <si>
    <t>SGS del Peru, Lima, Peru</t>
  </si>
  <si>
    <t>SGS Tarkwa, Tarkwa, Western Region, Ghana</t>
  </si>
  <si>
    <t>Shiva Analyticals Ltd, Bangalore North, Karnataka, India</t>
  </si>
  <si>
    <t>Skyline Assayers &amp; Laboratories, Tucson, Arizona, USA</t>
  </si>
  <si>
    <r>
      <t>Al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</si>
  <si>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Fe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</si>
  <si>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K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</si>
  <si>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SiO</t>
    </r>
    <r>
      <rPr>
        <vertAlign val="subscript"/>
        <sz val="10"/>
        <color theme="10"/>
        <rFont val="Arial"/>
        <family val="2"/>
      </rPr>
      <t>2</t>
    </r>
  </si>
  <si>
    <r>
      <t>Na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</si>
  <si>
    <r>
      <t>TiO</t>
    </r>
    <r>
      <rPr>
        <vertAlign val="subscript"/>
        <sz val="10"/>
        <color theme="10"/>
        <rFont val="Arial"/>
        <family val="2"/>
      </rPr>
      <t>2</t>
    </r>
  </si>
  <si>
    <r>
      <t>V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</si>
  <si>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Cr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3</t>
    </r>
  </si>
  <si>
    <r>
      <t>P</t>
    </r>
    <r>
      <rPr>
        <vertAlign val="subscript"/>
        <sz val="10"/>
        <color theme="10"/>
        <rFont val="Arial"/>
        <family val="2"/>
      </rPr>
      <t>2</t>
    </r>
    <r>
      <rPr>
        <sz val="10"/>
        <color theme="10"/>
        <rFont val="Arial"/>
        <family val="2"/>
      </rPr>
      <t>O</t>
    </r>
    <r>
      <rPr>
        <vertAlign val="subscript"/>
        <sz val="10"/>
        <color theme="10"/>
        <rFont val="Arial"/>
        <family val="2"/>
      </rPr>
      <t>5</t>
    </r>
  </si>
  <si>
    <r>
      <t>LOI</t>
    </r>
    <r>
      <rPr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</si>
  <si>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</si>
  <si>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</si>
  <si>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</si>
  <si>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</si>
  <si>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</si>
  <si>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</si>
  <si>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</si>
  <si>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</si>
  <si>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</si>
  <si>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</si>
  <si>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</si>
  <si>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</si>
  <si>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Caesium (ppm)</t>
  </si>
  <si>
    <t>Cu, Copper (ppm)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</si>
  <si>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</si>
  <si>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</si>
  <si>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</si>
  <si>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</si>
  <si>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</si>
  <si>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</si>
  <si>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</si>
  <si>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</si>
  <si>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</si>
  <si>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</si>
  <si>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</si>
  <si>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</si>
  <si>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</si>
  <si>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</si>
  <si>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</si>
  <si>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</si>
  <si>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</si>
  <si>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</si>
  <si>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</si>
  <si>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</si>
  <si>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</si>
  <si>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</si>
  <si>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</si>
  <si>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</si>
  <si>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(ppm)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</si>
  <si>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</si>
  <si>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</si>
  <si>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</si>
  <si>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</si>
  <si>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</si>
  <si>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</si>
  <si>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</si>
  <si>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</si>
  <si>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</si>
  <si>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</si>
  <si>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</si>
  <si>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</si>
  <si>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</si>
  <si>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</si>
  <si>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</si>
  <si>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</si>
  <si>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</si>
  <si>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</si>
  <si>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</si>
  <si>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</si>
  <si>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</si>
  <si>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B, Boron (ppm)</t>
  </si>
  <si>
    <t>Ge, Germanium (ppm)</t>
  </si>
  <si>
    <t>Hg, Mercury (ppm)</t>
  </si>
  <si>
    <t>Pd, Palladium (ppb)</t>
  </si>
  <si>
    <r>
      <t>LOI</t>
    </r>
    <r>
      <rPr>
        <vertAlign val="superscript"/>
        <sz val="12"/>
        <rFont val="Arial"/>
        <family val="2"/>
      </rPr>
      <t>1000</t>
    </r>
  </si>
  <si>
    <t>Analytical results for Au in OREAS 253b (Certified Value 1.24 ppm)</t>
  </si>
  <si>
    <t>Analytical results for Au in OREAS 253b (Certified Value 1.23 ppm)</t>
  </si>
  <si>
    <t>Analytical results for Au in OREAS 253b (Certified Value 1.21 ppm)</t>
  </si>
  <si>
    <t>Analytical results for Au in OREAS 253b (Certified Value 1.26 ppm)</t>
  </si>
  <si>
    <t>Analytical results for Ag in OREAS 253b (Certified Value 0.348 ppm)</t>
  </si>
  <si>
    <t>Analytical results for Al in OREAS 253b (Certified Value 6.3 wt.%)</t>
  </si>
  <si>
    <t>Analytical results for As in OREAS 253b (Certified Value 235 ppm)</t>
  </si>
  <si>
    <t>Analytical results for Ba in OREAS 253b (Certified Value 482 ppm)</t>
  </si>
  <si>
    <t>Analytical results for Be in OREAS 253b (Certified Value 2.13 ppm)</t>
  </si>
  <si>
    <t>Analytical results for Bi in OREAS 253b (Certified Value 4.34 ppm)</t>
  </si>
  <si>
    <t>Analytical results for Ca in OREAS 253b (Certified Value 1.24 wt.%)</t>
  </si>
  <si>
    <t>Analytical results for Cd in OREAS 253b (Certified Value 0.059 ppm)</t>
  </si>
  <si>
    <t>Analytical results for Ce in OREAS 253b (Certified Value 76 ppm)</t>
  </si>
  <si>
    <t>Analytical results for Co in OREAS 253b (Certified Value 15 ppm)</t>
  </si>
  <si>
    <t>Analytical results for Cr in OREAS 253b (Certified Value 120 ppm)</t>
  </si>
  <si>
    <t>Analytical results for Cs in OREAS 253b (Certified Value 5.06 ppm)</t>
  </si>
  <si>
    <t>Analytical results for Cu in OREAS 253b (Certified Value 38.6 ppm)</t>
  </si>
  <si>
    <t>Analytical results for Dy in OREAS 253b (Certified Value 3.84 ppm)</t>
  </si>
  <si>
    <t>Analytical results for Er in OREAS 253b (Certified Value 1.81 ppm)</t>
  </si>
  <si>
    <t>Analytical results for Eu in OREAS 253b (Certified Value 1.45 ppm)</t>
  </si>
  <si>
    <t>Analytical results for Fe in OREAS 253b (Certified Value 4.02 wt.%)</t>
  </si>
  <si>
    <t>Analytical results for Ga in OREAS 253b (Certified Value 17.3 ppm)</t>
  </si>
  <si>
    <t>Analytical results for Gd in OREAS 253b (Certified Value 5.24 ppm)</t>
  </si>
  <si>
    <t>Analytical results for Ge in OREAS 253b (Indicative Value 0.16 ppm)</t>
  </si>
  <si>
    <t>Analytical results for Hf in OREAS 253b (Certified Value 4.33 ppm)</t>
  </si>
  <si>
    <t>Analytical results for Hg in OREAS 253b (Indicative Value &lt; 2 ppm)</t>
  </si>
  <si>
    <t>Analytical results for Ho in OREAS 253b (Certified Value 0.64 ppm)</t>
  </si>
  <si>
    <t>Analytical results for In in OREAS 253b (Certified Value 0.07 ppm)</t>
  </si>
  <si>
    <t>Analytical results for K in OREAS 253b (Certified Value 1.74 wt.%)</t>
  </si>
  <si>
    <t>Analytical results for La in OREAS 253b (Certified Value 39.7 ppm)</t>
  </si>
  <si>
    <t>Analytical results for Li in OREAS 253b (Certified Value 25.5 ppm)</t>
  </si>
  <si>
    <t>Analytical results for Lu in OREAS 253b (Certified Value 0.25 ppm)</t>
  </si>
  <si>
    <t>Analytical results for Mg in OREAS 253b (Certified Value 1.24 wt.%)</t>
  </si>
  <si>
    <t>Analytical results for Mn in OREAS 253b (Certified Value 0.032 wt.%)</t>
  </si>
  <si>
    <t>Analytical results for Mo in OREAS 253b (Certified Value 2.48 ppm)</t>
  </si>
  <si>
    <t>Analytical results for Na in OREAS 253b (Certified Value 0.645 wt.%)</t>
  </si>
  <si>
    <t>Analytical results for Nb in OREAS 253b (Certified Value 18.5 ppm)</t>
  </si>
  <si>
    <t>Analytical results for Nd in OREAS 253b (Certified Value 33.6 ppm)</t>
  </si>
  <si>
    <t>Analytical results for Ni in OREAS 253b (Certified Value 67 ppm)</t>
  </si>
  <si>
    <t>Analytical results for P in OREAS 253b (Certified Value 0.068 wt.%)</t>
  </si>
  <si>
    <t>Analytical results for Pb in OREAS 253b (Certified Value 15 ppm)</t>
  </si>
  <si>
    <t>Analytical results for Pr in OREAS 253b (Certified Value 8.99 ppm)</t>
  </si>
  <si>
    <t>Analytical results for Rb in OREAS 253b (Certified Value 93 ppm)</t>
  </si>
  <si>
    <t>Analytical results for Re in OREAS 253b (Certified Value &lt; 0.002 ppm)</t>
  </si>
  <si>
    <t>Analytical results for S in OREAS 253b (Certified Value 0.021 wt.%)</t>
  </si>
  <si>
    <t>Analytical results for Sb in OREAS 253b (Certified Value 11.1 ppm)</t>
  </si>
  <si>
    <t>Analytical results for Sc in OREAS 253b (Certified Value 13.2 ppm)</t>
  </si>
  <si>
    <t>Analytical results for Se in OREAS 253b (Certified Value &lt; 1 ppm)</t>
  </si>
  <si>
    <t>Analytical results for Sm in OREAS 253b (Certified Value 6.48 ppm)</t>
  </si>
  <si>
    <t>Analytical results for Sn in OREAS 253b (Certified Value 6.92 ppm)</t>
  </si>
  <si>
    <t>Analytical results for Sr in OREAS 253b (Certified Value 186 ppm)</t>
  </si>
  <si>
    <t>Analytical results for Ta in OREAS 253b (Certified Value 1.27 ppm)</t>
  </si>
  <si>
    <t>Analytical results for Tb in OREAS 253b (Certified Value 0.73 ppm)</t>
  </si>
  <si>
    <t>Analytical results for Te in OREAS 253b (Certified Value &lt; 0.1 ppm)</t>
  </si>
  <si>
    <t>Analytical results for Th in OREAS 253b (Certified Value 12.9 ppm)</t>
  </si>
  <si>
    <t>Analytical results for Ti in OREAS 253b (Certified Value 0.468 wt.%)</t>
  </si>
  <si>
    <t>Analytical results for Tl in OREAS 253b (Certified Value 0.5 ppm)</t>
  </si>
  <si>
    <t>Analytical results for Tm in OREAS 253b (Certified Value 0.24 ppm)</t>
  </si>
  <si>
    <t>Analytical results for U in OREAS 253b (Certified Value 2.14 ppm)</t>
  </si>
  <si>
    <t>Analytical results for V in OREAS 253b (Certified Value 90 ppm)</t>
  </si>
  <si>
    <t>Analytical results for W in OREAS 253b (Certified Value 40.6 ppm)</t>
  </si>
  <si>
    <t>Analytical results for Y in OREAS 253b (Certified Value 17.2 ppm)</t>
  </si>
  <si>
    <t>Analytical results for Yb in OREAS 253b (Certified Value 1.64 ppm)</t>
  </si>
  <si>
    <t>Analytical results for Zn in OREAS 253b (Certified Value 73 ppm)</t>
  </si>
  <si>
    <t>Analytical results for Zr in OREAS 253b (Certified Value 157 ppm)</t>
  </si>
  <si>
    <t>Analytical results for Ag in OREAS 253b (Certified Value 0.286 ppm)</t>
  </si>
  <si>
    <t>Analytical results for Al in OREAS 253b (Certified Value 1.15 wt.%)</t>
  </si>
  <si>
    <t>Analytical results for As in OREAS 253b (Certified Value 214 ppm)</t>
  </si>
  <si>
    <t>Analytical results for B in OREAS 253b (Certified Value &lt; 10 ppm)</t>
  </si>
  <si>
    <t>Analytical results for Ba in OREAS 253b (Certified Value 66 ppm)</t>
  </si>
  <si>
    <t>Analytical results for Be in OREAS 253b (Certified Value 0.89 ppm)</t>
  </si>
  <si>
    <t>Analytical results for Bi in OREAS 253b (Certified Value 3.78 ppm)</t>
  </si>
  <si>
    <t>Analytical results for Ca in OREAS 253b (Certified Value 0.404 wt.%)</t>
  </si>
  <si>
    <t>Analytical results for Cd in OREAS 253b (Certified Value 0.04 ppm)</t>
  </si>
  <si>
    <t>Analytical results for Ce in OREAS 253b (Certified Value 49.7 ppm)</t>
  </si>
  <si>
    <t>Analytical results for Co in OREAS 253b (Certified Value 11.5 ppm)</t>
  </si>
  <si>
    <t>Analytical results for Cr in OREAS 253b (Certified Value 66 ppm)</t>
  </si>
  <si>
    <t>Analytical results for Cs in OREAS 253b (Certified Value 1.08 ppm)</t>
  </si>
  <si>
    <t>Analytical results for Cu in OREAS 253b (Certified Value 33.3 ppm)</t>
  </si>
  <si>
    <t>Analytical results for Dy in OREAS 253b (Certified Value 2.14 ppm)</t>
  </si>
  <si>
    <t>Analytical results for Er in OREAS 253b (Certified Value 0.83 ppm)</t>
  </si>
  <si>
    <t>Analytical results for Eu in OREAS 253b (Certified Value 0.88 ppm)</t>
  </si>
  <si>
    <t>Analytical results for Fe in OREAS 253b (Certified Value 3.05 wt.%)</t>
  </si>
  <si>
    <t>Analytical results for Ga in OREAS 253b (Certified Value 3.99 ppm)</t>
  </si>
  <si>
    <t>Analytical results for Gd in OREAS 253b (Certified Value 3.37 ppm)</t>
  </si>
  <si>
    <t>Analytical results for Ge in OREAS 253b (Certified Value &lt; 0.1 ppm)</t>
  </si>
  <si>
    <t>Analytical results for Hf in OREAS 253b (Certified Value 0.52 ppm)</t>
  </si>
  <si>
    <t>Analytical results for Hg in OREAS 253b (Certified Value 0.039 ppm)</t>
  </si>
  <si>
    <t>Analytical results for Ho in OREAS 253b (Certified Value 0.34 ppm)</t>
  </si>
  <si>
    <t>Analytical results for In in OREAS 253b (Certified Value 0.022 ppm)</t>
  </si>
  <si>
    <t>Analytical results for K in OREAS 253b (Certified Value 0.191 wt.%)</t>
  </si>
  <si>
    <t>Analytical results for La in OREAS 253b (Certified Value 25 ppm)</t>
  </si>
  <si>
    <t>Analytical results for Li in OREAS 253b (Certified Value 8.16 ppm)</t>
  </si>
  <si>
    <t>Analytical results for Lu in OREAS 253b (Certified Value 0.079 ppm)</t>
  </si>
  <si>
    <t>Analytical results for Mg in OREAS 253b (Certified Value 0.572 wt.%)</t>
  </si>
  <si>
    <t>Analytical results for Mn in OREAS 253b (Certified Value 0.019 wt.%)</t>
  </si>
  <si>
    <t>Analytical results for Mo in OREAS 253b (Certified Value 2.05 ppm)</t>
  </si>
  <si>
    <t>Analytical results for Na in OREAS 253b (Certified Value 0.136 wt.%)</t>
  </si>
  <si>
    <t>Analytical results for Nb in OREAS 253b (Certified Value 0.4 ppm)</t>
  </si>
  <si>
    <t>Analytical results for Nd in OREAS 253b (Certified Value 23.3 ppm)</t>
  </si>
  <si>
    <t>Analytical results for Ni in OREAS 253b (Certified Value 54 ppm)</t>
  </si>
  <si>
    <t>Analytical results for P in OREAS 253b (Certified Value 0.051 wt.%)</t>
  </si>
  <si>
    <t>Analytical results for Pb in OREAS 253b (Certified Value 9.41 ppm)</t>
  </si>
  <si>
    <t>Analytical results for Pd in OREAS 253b (Certified Value &lt; 10 ppb)</t>
  </si>
  <si>
    <t>Analytical results for Pr in OREAS 253b (Certified Value 5.72 ppm)</t>
  </si>
  <si>
    <t>Analytical results for Pt in OREAS 253b (Indicative Value &lt; 5 ppb)</t>
  </si>
  <si>
    <t>Analytical results for Rb in OREAS 253b (Certified Value 11.6 ppm)</t>
  </si>
  <si>
    <t>Analytical results for Re in OREAS 253b (Certified Value &lt; 0.001 ppm)</t>
  </si>
  <si>
    <t>Analytical results for S in OREAS 253b (Certified Value 0.018 wt.%)</t>
  </si>
  <si>
    <t>Analytical results for Sb in OREAS 253b (Certified Value 8.25 ppm)</t>
  </si>
  <si>
    <t>Analytical results for Sc in OREAS 253b (Certified Value 3.83 ppm)</t>
  </si>
  <si>
    <t>Analytical results for Sm in OREAS 253b (Certified Value 4.4 ppm)</t>
  </si>
  <si>
    <t>Analytical results for Sn in OREAS 253b (Certified Value 1.27 ppm)</t>
  </si>
  <si>
    <t>Analytical results for Sr in OREAS 253b (Certified Value 31.9 ppm)</t>
  </si>
  <si>
    <t>Analytical results for Ta in OREAS 253b (Certified Value &lt; 0.01 ppm)</t>
  </si>
  <si>
    <t>Analytical results for Tb in OREAS 253b (Certified Value 0.44 ppm)</t>
  </si>
  <si>
    <t>Analytical results for Te in OREAS 253b (Certified Value 0.069 ppm)</t>
  </si>
  <si>
    <t>Analytical results for Th in OREAS 253b (Certified Value 8.75 ppm)</t>
  </si>
  <si>
    <t>Analytical results for Ti in OREAS 253b (Certified Value 0.078 wt.%)</t>
  </si>
  <si>
    <t>Analytical results for Tl in OREAS 253b (Certified Value 0.081 ppm)</t>
  </si>
  <si>
    <t>Analytical results for Tm in OREAS 253b (Certified Value 0.098 ppm)</t>
  </si>
  <si>
    <t>Analytical results for U in OREAS 253b (Certified Value 1.01 ppm)</t>
  </si>
  <si>
    <t>Analytical results for V in OREAS 253b (Certified Value 30.6 ppm)</t>
  </si>
  <si>
    <t>Analytical results for W in OREAS 253b (Certified Value 16.9 ppm)</t>
  </si>
  <si>
    <t>Analytical results for Y in OREAS 253b (Certified Value 8.55 ppm)</t>
  </si>
  <si>
    <t>Analytical results for Yb in OREAS 253b (Certified Value 0.61 ppm)</t>
  </si>
  <si>
    <t>Analytical results for Zn in OREAS 253b (Certified Value 52 ppm)</t>
  </si>
  <si>
    <t>Analytical results for Zr in OREAS 253b (Certified Value 23.7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</si>
  <si>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253b (Indicative Value 12.51 wt.%)</t>
    </r>
  </si>
  <si>
    <t>Analytical results for As in OREAS 253b (Indicative Value 240 ppm)</t>
  </si>
  <si>
    <t>Analytical results for BaO in OREAS 253b (Indicative Value 560 ppm)</t>
  </si>
  <si>
    <t>Analytical results for CaO in OREAS 253b (Indicative Value 1.74 wt.%)</t>
  </si>
  <si>
    <t>Analytical results for Cl in OREAS 253b (Indicative Value 75 ppm)</t>
  </si>
  <si>
    <t>Analytical results for Co in OREAS 253b (Indicative Value 15 ppm)</t>
  </si>
  <si>
    <r>
      <t>Analytical results for Cr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253b (Indicative Value 235 ppm)</t>
    </r>
  </si>
  <si>
    <t>Analytical results for Cu in OREAS 253b (Indicative Value 35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</si>
  <si>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253b (Indicative Value 5.9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</si>
  <si>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253b (Indicative Value 2.09 wt.%)</t>
    </r>
  </si>
  <si>
    <t>Analytical results for MgO in OREAS 253b (Indicative Value 2.13 wt.%)</t>
  </si>
  <si>
    <t>Analytical results for MnO in OREAS 253b (Indicative Value 0.042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</si>
  <si>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253b (Indicative Value 0.87 wt.%)</t>
    </r>
  </si>
  <si>
    <t>Analytical results for Ni in OREAS 253b (Indicative Value 80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</si>
  <si>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253b (Indicative Value 0.162 wt.%)</t>
    </r>
  </si>
  <si>
    <t>Analytical results for Pb in OREAS 253b (Indicative Value 15 ppm)</t>
  </si>
  <si>
    <t>Analytical results for S in OREAS 253b (Indicative Value 0.018 wt.%)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</si>
  <si>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253b (Indicative Value 70.57 wt.%)</t>
    </r>
  </si>
  <si>
    <t>Analytical results for Sn in OREAS 253b (Indicative Value 10 ppm)</t>
  </si>
  <si>
    <t>Analytical results for Sr in OREAS 253b (Indicative Value 169 ppm)</t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</si>
  <si>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253b (Indicative Value 0.901 wt.%)</t>
    </r>
  </si>
  <si>
    <r>
      <t>Analytical results for V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253b (Indicative Value 185 ppm)</t>
    </r>
  </si>
  <si>
    <t>Analytical results for Zn in OREAS 253b (Indicative Value 75 ppm)</t>
  </si>
  <si>
    <t>Analytical results for Zr in OREAS 253b (Indicative Value 263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</si>
  <si>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253b (Indicative Value 2.78 wt.%)</t>
    </r>
  </si>
  <si>
    <t>Analytical results for C in OREAS 253b (Indicative Value 0.075 wt.%)</t>
  </si>
  <si>
    <t>Analytical results for S in OREAS 253b (Indicative Value 0.008 wt.%)</t>
  </si>
  <si>
    <t>Analytical results for Ag in OREAS 253b (Indicative Value 0.35 ppm)</t>
  </si>
  <si>
    <t>Analytical results for As in OREAS 253b (Indicative Value 235 ppm)</t>
  </si>
  <si>
    <t>Analytical results for Ba in OREAS 253b (Indicative Value 506 ppm)</t>
  </si>
  <si>
    <t>Analytical results for Be in OREAS 253b (Indicative Value 2.1 ppm)</t>
  </si>
  <si>
    <t>Analytical results for Bi in OREAS 253b (Indicative Value 4.66 ppm)</t>
  </si>
  <si>
    <t>Analytical results for Cd in OREAS 253b (Indicative Value &lt; 0.1 ppm)</t>
  </si>
  <si>
    <t>Analytical results for Ce in OREAS 253b (Indicative Value 78 ppm)</t>
  </si>
  <si>
    <t>Analytical results for Co in OREAS 253b (Indicative Value 16.3 ppm)</t>
  </si>
  <si>
    <t>Analytical results for Cr in OREAS 253b (Indicative Value 152 ppm)</t>
  </si>
  <si>
    <t>Analytical results for Cs in OREAS 253b (Indicative Value 5.2 ppm)</t>
  </si>
  <si>
    <t>Analytical results for Cu in OREAS 253b (Indicative Value 39 ppm)</t>
  </si>
  <si>
    <t>Analytical results for Dy in OREAS 253b (Indicative Value 5.36 ppm)</t>
  </si>
  <si>
    <t>Analytical results for Er in OREAS 253b (Indicative Value 2.96 ppm)</t>
  </si>
  <si>
    <t>Analytical results for Eu in OREAS 253b (Indicative Value 1.54 ppm)</t>
  </si>
  <si>
    <t>Analytical results for Ga in OREAS 253b (Indicative Value 17.3 ppm)</t>
  </si>
  <si>
    <t>Analytical results for Gd in OREAS 253b (Indicative Value 6.09 ppm)</t>
  </si>
  <si>
    <t>Analytical results for Ge in OREAS 253b (Indicative Value 1.33 ppm)</t>
  </si>
  <si>
    <t>Analytical results for Hf in OREAS 253b (Indicative Value 7.44 ppm)</t>
  </si>
  <si>
    <t>Analytical results for Ho in OREAS 253b (Indicative Value 1.07 ppm)</t>
  </si>
  <si>
    <t>Analytical results for In in OREAS 253b (Indicative Value 0.075 ppm)</t>
  </si>
  <si>
    <t>Analytical results for La in OREAS 253b (Indicative Value 41.6 ppm)</t>
  </si>
  <si>
    <t>Analytical results for Lu in OREAS 253b (Indicative Value 0.37 ppm)</t>
  </si>
  <si>
    <t>Analytical results for Mn in OREAS 253b (Indicative Value 0.034 wt.%)</t>
  </si>
  <si>
    <t>Analytical results for Mo in OREAS 253b (Indicative Value 2.6 ppm)</t>
  </si>
  <si>
    <t>Analytical results for Nb in OREAS 253b (Indicative Value 23.2 ppm)</t>
  </si>
  <si>
    <t>Analytical results for Nd in OREAS 253b (Indicative Value 36.7 ppm)</t>
  </si>
  <si>
    <t>Analytical results for Ni in OREAS 253b (Indicative Value 71 ppm)</t>
  </si>
  <si>
    <t>Analytical results for Pb in OREAS 253b (Indicative Value 15.5 ppm)</t>
  </si>
  <si>
    <t>Analytical results for Pr in OREAS 253b (Indicative Value 9.8 ppm)</t>
  </si>
  <si>
    <t>Analytical results for Rb in OREAS 253b (Indicative Value 94 ppm)</t>
  </si>
  <si>
    <t>Analytical results for Re in OREAS 253b (Indicative Value &lt; 0.01 ppm)</t>
  </si>
  <si>
    <t>Analytical results for Sb in OREAS 253b (Indicative Value 12.5 ppm)</t>
  </si>
  <si>
    <t>Analytical results for Sc in OREAS 253b (Indicative Value 12.2 ppm)</t>
  </si>
  <si>
    <t>Analytical results for Se in OREAS 253b (Indicative Value &lt; 5 ppm)</t>
  </si>
  <si>
    <t>Analytical results for Sm in OREAS 253b (Indicative Value 7.32 ppm)</t>
  </si>
  <si>
    <t>Analytical results for Sn in OREAS 253b (Indicative Value 9.5 ppm)</t>
  </si>
  <si>
    <t>Analytical results for Sr in OREAS 253b (Indicative Value 190 ppm)</t>
  </si>
  <si>
    <t>Analytical results for Ta in OREAS 253b (Indicative Value 1.69 ppm)</t>
  </si>
  <si>
    <t>Analytical results for Tb in OREAS 253b (Indicative Value 0.92 ppm)</t>
  </si>
  <si>
    <t>Analytical results for Te in OREAS 253b (Indicative Value &lt; 0.2 ppm)</t>
  </si>
  <si>
    <t>Analytical results for Th in OREAS 253b (Indicative Value 13.3 ppm)</t>
  </si>
  <si>
    <t>Analytical results for Ti in OREAS 253b (Indicative Value 0.546 wt.%)</t>
  </si>
  <si>
    <t>Analytical results for Tl in OREAS 253b (Indicative Value 0.2 ppm)</t>
  </si>
  <si>
    <t>Analytical results for Tm in OREAS 253b (Indicative Value 0.4 ppm)</t>
  </si>
  <si>
    <t>Analytical results for U in OREAS 253b (Indicative Value 2.43 ppm)</t>
  </si>
  <si>
    <t>Analytical results for V in OREAS 253b (Indicative Value 98 ppm)</t>
  </si>
  <si>
    <t>Analytical results for W in OREAS 253b (Indicative Value 45.5 ppm)</t>
  </si>
  <si>
    <t>Analytical results for Y in OREAS 253b (Indicative Value 27.8 ppm)</t>
  </si>
  <si>
    <t>Analytical results for Yb in OREAS 253b (Indicative Value 2.68 ppm)</t>
  </si>
  <si>
    <t>Analytical results for Zn in OREAS 253b (Indicative Value 80 ppm)</t>
  </si>
  <si>
    <t>Analytical results for Zr in OREAS 253b (Indicative Value 271 ppm)</t>
  </si>
  <si>
    <t/>
  </si>
  <si>
    <t>Table 5. Participating Laboratory List used for OREAS 253b</t>
  </si>
  <si>
    <t>Table 4. Abbreviations used for OREAS 253b</t>
  </si>
  <si>
    <t>Table 3. Indicative Values for OREAS 253b</t>
  </si>
  <si>
    <t>Table 2. Certified Values, Expanded Uncertainty and Tolerance Limits for OREAS 253b</t>
  </si>
  <si>
    <t>Table 1. Certified Values and Performance Gates for OREAS 253b</t>
  </si>
  <si>
    <t>SI unit equivalents: ppb (parts per billion; 1 x 10⁹) ≡ µg/kg; ppm (parts per million; 1 x 10⁶) ≡ mg/kg; wt.% (weight per cent) ≡ % (mass fraction)</t>
  </si>
  <si>
    <t>ORE - Lab-Upscaled RSD Results for CRM: OREAS 253b (Execution: 1) - Analyte Au - (Gold) by INAA</t>
  </si>
  <si>
    <t>95% Expanded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</si>
</sst>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0000"/>
  </numFmts>
  <fonts count="56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b/>
      <u/>
      <sz val="12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sz val="10"/>
      <color theme="10"/>
      <name val="Arial"/>
      <family val="2"/>
    </font>
    <font>
      <b/>
      <sz val="7"/>
      <name val="Arial MT"/>
    </font>
    <font>
      <sz val="11"/>
      <color theme="1"/>
      <name val="Arial"/>
      <family val="2"/>
    </font>
    <font>
      <u/>
      <sz val="11"/>
      <color theme="10"/>
      <name val="Calibri"/>
      <family val="2"/>
    </font>
    <font>
      <b/>
      <u/>
      <sz val="10"/>
      <color rgb="FFFF6600"/>
      <name val="Arial"/>
      <family val="2"/>
    </font>
    <font>
      <sz val="10"/>
      <color rgb="FFFF6600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i/>
      <sz val="10"/>
      <name val="Arial"/>
      <family val="2"/>
    </font>
    <font>
      <vertAlign val="subscript"/>
      <sz val="10"/>
      <color theme="10"/>
      <name val="Arial"/>
      <family val="2"/>
    </font>
    <font>
      <vertAlign val="superscript"/>
      <sz val="10"/>
      <color theme="10"/>
      <name val="Arial"/>
      <family val="2"/>
    </font>
    <font>
      <sz val="8.5"/>
      <color theme="10"/>
      <name val="Arial"/>
      <family val="2"/>
    </font>
    <font>
      <vertAlign val="superscript"/>
      <sz val="12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</fills>
  <borders count="5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</borders>
  <cellStyleXfs count="62">
    <xf numFmtId="0" fontId="0" fillId="0" borderId="0" applyBorder="0" applyAlignment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1" fillId="3" borderId="0" applyNumberFormat="0" applyBorder="0" applyAlignment="0" applyProtection="0"/>
    <xf numFmtId="0" fontId="12" fillId="20" borderId="1" applyNumberFormat="0" applyAlignment="0" applyProtection="0"/>
    <xf numFmtId="0" fontId="13" fillId="21" borderId="2" applyNumberFormat="0" applyAlignment="0" applyProtection="0"/>
    <xf numFmtId="0" fontId="14" fillId="0" borderId="0" applyNumberFormat="0" applyFill="0" applyBorder="0" applyAlignment="0" applyProtection="0"/>
    <xf numFmtId="0" fontId="15" fillId="4" borderId="0" applyNumberFormat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7" borderId="1" applyNumberFormat="0" applyAlignment="0" applyProtection="0"/>
    <xf numFmtId="0" fontId="20" fillId="0" borderId="6" applyNumberFormat="0" applyFill="0" applyAlignment="0" applyProtection="0"/>
    <xf numFmtId="0" fontId="21" fillId="22" borderId="0" applyNumberFormat="0" applyBorder="0" applyAlignment="0" applyProtection="0"/>
    <xf numFmtId="0" fontId="9" fillId="23" borderId="7" applyNumberFormat="0" applyFont="0" applyAlignment="0" applyProtection="0"/>
    <xf numFmtId="0" fontId="22" fillId="20" borderId="8" applyNumberFormat="0" applyAlignment="0" applyProtection="0"/>
    <xf numFmtId="0" fontId="23" fillId="0" borderId="0" applyNumberFormat="0" applyFill="0" applyBorder="0" applyAlignment="0" applyProtection="0"/>
    <xf numFmtId="0" fontId="24" fillId="0" borderId="9" applyNumberFormat="0" applyFill="0" applyAlignment="0" applyProtection="0"/>
    <xf numFmtId="0" fontId="25" fillId="0" borderId="0" applyNumberFormat="0" applyFill="0" applyBorder="0" applyAlignment="0" applyProtection="0"/>
    <xf numFmtId="0" fontId="26" fillId="0" borderId="0"/>
    <xf numFmtId="9" fontId="30" fillId="0" borderId="0" applyFont="0" applyFill="0" applyBorder="0" applyAlignment="0" applyProtection="0"/>
    <xf numFmtId="0" fontId="31" fillId="0" borderId="0"/>
    <xf numFmtId="0" fontId="3" fillId="0" borderId="0"/>
    <xf numFmtId="0" fontId="43" fillId="0" borderId="0" applyNumberFormat="0" applyFill="0" applyBorder="0" applyAlignment="0" applyProtection="0"/>
    <xf numFmtId="0" fontId="2" fillId="0" borderId="0"/>
    <xf numFmtId="9" fontId="45" fillId="0" borderId="0" applyFont="0" applyFill="0" applyBorder="0" applyAlignment="0" applyProtection="0"/>
    <xf numFmtId="0" fontId="4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4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3" fillId="0" borderId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Border="1"/>
    <xf numFmtId="0" fontId="7" fillId="0" borderId="0" xfId="0" applyFont="1"/>
    <xf numFmtId="0" fontId="7" fillId="0" borderId="0" xfId="0" applyFont="1" applyBorder="1"/>
    <xf numFmtId="164" fontId="28" fillId="0" borderId="0" xfId="0" applyNumberFormat="1" applyFont="1" applyAlignment="1">
      <alignment horizontal="centerContinuous" vertical="center"/>
    </xf>
    <xf numFmtId="164" fontId="4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0" fontId="4" fillId="0" borderId="11" xfId="0" applyFont="1" applyBorder="1" applyAlignment="1">
      <alignment horizontal="center"/>
    </xf>
    <xf numFmtId="2" fontId="4" fillId="0" borderId="11" xfId="0" applyNumberFormat="1" applyFont="1" applyBorder="1" applyAlignment="1">
      <alignment horizontal="center"/>
    </xf>
    <xf numFmtId="2" fontId="4" fillId="0" borderId="10" xfId="0" applyNumberFormat="1" applyFont="1" applyBorder="1" applyAlignment="1">
      <alignment horizontal="center"/>
    </xf>
    <xf numFmtId="0" fontId="4" fillId="0" borderId="30" xfId="0" applyFont="1" applyBorder="1"/>
    <xf numFmtId="10" fontId="4" fillId="0" borderId="10" xfId="43" applyNumberFormat="1" applyFont="1" applyFill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4" fillId="0" borderId="34" xfId="0" applyFont="1" applyBorder="1" applyAlignment="1">
      <alignment horizontal="center"/>
    </xf>
    <xf numFmtId="2" fontId="4" fillId="0" borderId="33" xfId="0" applyNumberFormat="1" applyFont="1" applyBorder="1" applyAlignment="1">
      <alignment horizontal="center"/>
    </xf>
    <xf numFmtId="2" fontId="4" fillId="0" borderId="35" xfId="0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18" xfId="0" applyFont="1" applyBorder="1"/>
    <xf numFmtId="2" fontId="4" fillId="0" borderId="31" xfId="0" applyNumberFormat="1" applyFont="1" applyBorder="1" applyAlignment="1">
      <alignment horizontal="center"/>
    </xf>
    <xf numFmtId="2" fontId="4" fillId="0" borderId="32" xfId="0" applyNumberFormat="1" applyFont="1" applyBorder="1" applyAlignment="1">
      <alignment horizontal="center"/>
    </xf>
    <xf numFmtId="2" fontId="4" fillId="0" borderId="24" xfId="0" applyNumberFormat="1" applyFont="1" applyBorder="1" applyAlignment="1">
      <alignment horizontal="center"/>
    </xf>
    <xf numFmtId="165" fontId="4" fillId="0" borderId="10" xfId="0" applyNumberFormat="1" applyFont="1" applyBorder="1" applyAlignment="1">
      <alignment horizontal="center"/>
    </xf>
    <xf numFmtId="0" fontId="27" fillId="0" borderId="40" xfId="0" applyFont="1" applyBorder="1" applyAlignment="1">
      <alignment horizontal="center" vertical="center"/>
    </xf>
    <xf numFmtId="167" fontId="4" fillId="0" borderId="11" xfId="0" applyNumberFormat="1" applyFont="1" applyBorder="1" applyAlignment="1">
      <alignment horizontal="center"/>
    </xf>
    <xf numFmtId="168" fontId="4" fillId="0" borderId="11" xfId="0" applyNumberFormat="1" applyFont="1" applyBorder="1" applyAlignment="1">
      <alignment horizontal="center"/>
    </xf>
    <xf numFmtId="2" fontId="36" fillId="0" borderId="0" xfId="0" applyNumberFormat="1" applyFont="1" applyBorder="1" applyAlignment="1">
      <alignment horizontal="center"/>
    </xf>
    <xf numFmtId="0" fontId="4" fillId="0" borderId="11" xfId="0" applyFont="1" applyBorder="1"/>
    <xf numFmtId="0" fontId="0" fillId="0" borderId="40" xfId="0" applyBorder="1"/>
    <xf numFmtId="0" fontId="37" fillId="0" borderId="18" xfId="0" applyFont="1" applyBorder="1"/>
    <xf numFmtId="164" fontId="5" fillId="0" borderId="0" xfId="0" applyNumberFormat="1" applyFont="1" applyAlignment="1">
      <alignment vertical="center"/>
    </xf>
    <xf numFmtId="0" fontId="6" fillId="0" borderId="0" xfId="0" applyFont="1"/>
    <xf numFmtId="164" fontId="6" fillId="0" borderId="0" xfId="0" applyNumberFormat="1" applyFont="1" applyAlignment="1">
      <alignment horizontal="centerContinuous" vertical="center"/>
    </xf>
    <xf numFmtId="164" fontId="4" fillId="0" borderId="36" xfId="0" applyNumberFormat="1" applyFont="1" applyBorder="1" applyAlignment="1">
      <alignment horizontal="center" vertical="center"/>
    </xf>
    <xf numFmtId="2" fontId="29" fillId="0" borderId="0" xfId="0" applyNumberFormat="1" applyFont="1" applyBorder="1" applyAlignment="1">
      <alignment horizontal="center" vertical="center"/>
    </xf>
    <xf numFmtId="1" fontId="29" fillId="0" borderId="40" xfId="0" applyNumberFormat="1" applyFont="1" applyBorder="1" applyAlignment="1">
      <alignment horizontal="center" vertical="center"/>
    </xf>
    <xf numFmtId="164" fontId="29" fillId="0" borderId="40" xfId="0" applyNumberFormat="1" applyFont="1" applyBorder="1" applyAlignment="1">
      <alignment horizontal="center" vertical="center"/>
    </xf>
    <xf numFmtId="0" fontId="6" fillId="30" borderId="40" xfId="0" applyFont="1" applyFill="1" applyBorder="1" applyAlignment="1">
      <alignment horizontal="center" vertical="center"/>
    </xf>
    <xf numFmtId="0" fontId="6" fillId="29" borderId="16" xfId="0" applyFont="1" applyFill="1" applyBorder="1" applyAlignment="1">
      <alignment horizontal="left" vertical="center"/>
    </xf>
    <xf numFmtId="0" fontId="4" fillId="30" borderId="12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vertical="center" wrapText="1"/>
    </xf>
    <xf numFmtId="0" fontId="4" fillId="0" borderId="10" xfId="0" applyFont="1" applyBorder="1" applyAlignment="1">
      <alignment vertical="center" wrapText="1"/>
    </xf>
    <xf numFmtId="0" fontId="4" fillId="0" borderId="13" xfId="0" applyFont="1" applyBorder="1" applyAlignment="1">
      <alignment vertical="center" wrapText="1"/>
    </xf>
    <xf numFmtId="2" fontId="4" fillId="24" borderId="10" xfId="43" applyNumberFormat="1" applyFont="1" applyFill="1" applyBorder="1" applyAlignment="1">
      <alignment horizontal="center"/>
    </xf>
    <xf numFmtId="0" fontId="4" fillId="24" borderId="0" xfId="0" applyFont="1" applyFill="1" applyBorder="1"/>
    <xf numFmtId="0" fontId="4" fillId="24" borderId="11" xfId="0" applyFont="1" applyFill="1" applyBorder="1"/>
    <xf numFmtId="0" fontId="38" fillId="0" borderId="0" xfId="0" applyFont="1" applyAlignment="1">
      <alignment vertical="center"/>
    </xf>
    <xf numFmtId="0" fontId="38" fillId="0" borderId="0" xfId="0" applyFont="1" applyBorder="1" applyAlignment="1">
      <alignment vertical="center"/>
    </xf>
    <xf numFmtId="165" fontId="38" fillId="0" borderId="10" xfId="44" applyNumberFormat="1" applyFont="1" applyBorder="1" applyAlignment="1">
      <alignment horizontal="center" vertical="center"/>
    </xf>
    <xf numFmtId="10" fontId="38" fillId="0" borderId="10" xfId="43" applyNumberFormat="1" applyFont="1" applyFill="1" applyBorder="1" applyAlignment="1">
      <alignment horizontal="center" vertical="center"/>
    </xf>
    <xf numFmtId="10" fontId="38" fillId="0" borderId="40" xfId="43" applyNumberFormat="1" applyFont="1" applyFill="1" applyBorder="1" applyAlignment="1">
      <alignment horizontal="center" vertical="center"/>
    </xf>
    <xf numFmtId="10" fontId="38" fillId="0" borderId="36" xfId="43" applyNumberFormat="1" applyFont="1" applyFill="1" applyBorder="1" applyAlignment="1">
      <alignment horizontal="center" vertical="center"/>
    </xf>
    <xf numFmtId="0" fontId="36" fillId="0" borderId="0" xfId="0" applyFont="1"/>
    <xf numFmtId="2" fontId="36" fillId="0" borderId="0" xfId="0" applyNumberFormat="1" applyFont="1" applyBorder="1" applyAlignment="1"/>
    <xf numFmtId="165" fontId="36" fillId="0" borderId="0" xfId="0" applyNumberFormat="1" applyFont="1" applyBorder="1" applyAlignment="1"/>
    <xf numFmtId="0" fontId="36" fillId="0" borderId="0" xfId="0" applyFont="1" applyBorder="1" applyAlignment="1"/>
    <xf numFmtId="0" fontId="0" fillId="30" borderId="37" xfId="0" applyFill="1" applyBorder="1"/>
    <xf numFmtId="0" fontId="0" fillId="30" borderId="30" xfId="0" applyFill="1" applyBorder="1"/>
    <xf numFmtId="0" fontId="40" fillId="30" borderId="36" xfId="0" applyFont="1" applyFill="1" applyBorder="1"/>
    <xf numFmtId="0" fontId="7" fillId="30" borderId="40" xfId="0" applyFont="1" applyFill="1" applyBorder="1"/>
    <xf numFmtId="0" fontId="7" fillId="30" borderId="36" xfId="0" applyFont="1" applyFill="1" applyBorder="1"/>
    <xf numFmtId="0" fontId="6" fillId="32" borderId="36" xfId="0" applyFont="1" applyFill="1" applyBorder="1" applyAlignment="1">
      <alignment horizontal="center"/>
    </xf>
    <xf numFmtId="0" fontId="7" fillId="30" borderId="40" xfId="0" quotePrefix="1" applyFont="1" applyFill="1" applyBorder="1"/>
    <xf numFmtId="0" fontId="6" fillId="31" borderId="36" xfId="0" applyFont="1" applyFill="1" applyBorder="1" applyAlignment="1">
      <alignment horizontal="center"/>
    </xf>
    <xf numFmtId="0" fontId="0" fillId="30" borderId="14" xfId="0" applyFill="1" applyBorder="1"/>
    <xf numFmtId="0" fontId="0" fillId="30" borderId="15" xfId="0" applyFill="1" applyBorder="1"/>
    <xf numFmtId="2" fontId="6" fillId="0" borderId="0" xfId="0" applyNumberFormat="1" applyFont="1" applyAlignment="1">
      <alignment horizontal="centerContinuous" vertical="center"/>
    </xf>
    <xf numFmtId="2" fontId="4" fillId="30" borderId="12" xfId="0" applyNumberFormat="1" applyFont="1" applyFill="1" applyBorder="1" applyAlignment="1">
      <alignment horizontal="center" vertical="center" wrapText="1"/>
    </xf>
    <xf numFmtId="0" fontId="4" fillId="27" borderId="46" xfId="0" applyFont="1" applyFill="1" applyBorder="1" applyAlignment="1">
      <alignment vertical="center" wrapText="1"/>
    </xf>
    <xf numFmtId="0" fontId="4" fillId="27" borderId="47" xfId="0" applyFont="1" applyFill="1" applyBorder="1" applyAlignment="1">
      <alignment vertical="center" wrapText="1"/>
    </xf>
    <xf numFmtId="0" fontId="6" fillId="30" borderId="1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30" borderId="48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164" fontId="0" fillId="0" borderId="0" xfId="0" applyNumberFormat="1" applyBorder="1" applyAlignment="1">
      <alignment vertical="center"/>
    </xf>
    <xf numFmtId="164" fontId="6" fillId="0" borderId="0" xfId="0" applyNumberFormat="1" applyFont="1" applyAlignment="1">
      <alignment horizontal="left" vertical="center"/>
    </xf>
    <xf numFmtId="164" fontId="4" fillId="30" borderId="49" xfId="0" applyNumberFormat="1" applyFont="1" applyFill="1" applyBorder="1" applyAlignment="1">
      <alignment horizontal="center" vertical="center"/>
    </xf>
    <xf numFmtId="164" fontId="4" fillId="30" borderId="50" xfId="0" applyNumberFormat="1" applyFont="1" applyFill="1" applyBorder="1" applyAlignment="1">
      <alignment horizontal="center" vertical="center"/>
    </xf>
    <xf numFmtId="164" fontId="4" fillId="30" borderId="18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65" fontId="0" fillId="0" borderId="0" xfId="0" applyNumberFormat="1" applyBorder="1" applyAlignment="1">
      <alignment vertical="center"/>
    </xf>
    <xf numFmtId="166" fontId="0" fillId="0" borderId="0" xfId="0" applyNumberFormat="1" applyBorder="1" applyAlignment="1">
      <alignment vertical="center"/>
    </xf>
    <xf numFmtId="0" fontId="0" fillId="0" borderId="10" xfId="0" applyBorder="1" applyAlignment="1">
      <alignment vertical="center" wrapText="1"/>
    </xf>
    <xf numFmtId="0" fontId="6" fillId="0" borderId="0" xfId="0" applyFont="1" applyBorder="1"/>
    <xf numFmtId="2" fontId="7" fillId="0" borderId="0" xfId="0" applyNumberFormat="1" applyFont="1" applyAlignment="1">
      <alignment horizontal="center"/>
    </xf>
    <xf numFmtId="0" fontId="6" fillId="0" borderId="43" xfId="0" applyFont="1" applyBorder="1" applyAlignment="1">
      <alignment horizontal="centerContinuous" vertical="center"/>
    </xf>
    <xf numFmtId="0" fontId="8" fillId="0" borderId="0" xfId="0" applyFont="1" applyAlignment="1">
      <alignment horizontal="center"/>
    </xf>
    <xf numFmtId="0" fontId="8" fillId="0" borderId="0" xfId="0" applyFont="1" applyBorder="1" applyAlignment="1">
      <alignment horizontal="center"/>
    </xf>
    <xf numFmtId="0" fontId="3" fillId="0" borderId="0" xfId="47" applyFont="1" applyAlignment="1">
      <alignment vertical="center"/>
    </xf>
    <xf numFmtId="0" fontId="49" fillId="35" borderId="54" xfId="53" applyFont="1" applyFill="1" applyBorder="1" applyAlignment="1">
      <alignment horizontal="right" vertical="center"/>
    </xf>
    <xf numFmtId="0" fontId="49" fillId="25" borderId="25" xfId="47" applyFont="1" applyFill="1" applyBorder="1" applyAlignment="1">
      <alignment horizontal="right" vertical="center" wrapText="1"/>
    </xf>
    <xf numFmtId="0" fontId="49" fillId="0" borderId="25" xfId="47" applyFont="1" applyBorder="1" applyAlignment="1">
      <alignment horizontal="right" vertical="center" wrapText="1"/>
    </xf>
    <xf numFmtId="0" fontId="49" fillId="0" borderId="27" xfId="47" applyFont="1" applyBorder="1" applyAlignment="1">
      <alignment horizontal="right" vertical="center" wrapText="1"/>
    </xf>
    <xf numFmtId="0" fontId="3" fillId="0" borderId="53" xfId="47" applyFont="1" applyBorder="1" applyAlignment="1">
      <alignment horizontal="center" vertical="center"/>
    </xf>
    <xf numFmtId="0" fontId="3" fillId="0" borderId="52" xfId="47" applyFont="1" applyBorder="1" applyAlignment="1">
      <alignment horizontal="center" vertical="center"/>
    </xf>
    <xf numFmtId="0" fontId="3" fillId="0" borderId="52" xfId="47" applyFont="1" applyBorder="1" applyAlignment="1">
      <alignment vertical="center"/>
    </xf>
    <xf numFmtId="2" fontId="3" fillId="0" borderId="52" xfId="47" applyNumberFormat="1" applyFont="1" applyBorder="1" applyAlignment="1">
      <alignment horizontal="center" vertical="center"/>
    </xf>
    <xf numFmtId="2" fontId="3" fillId="34" borderId="52" xfId="53" applyNumberFormat="1" applyFont="1" applyFill="1" applyBorder="1" applyAlignment="1">
      <alignment vertical="center"/>
    </xf>
    <xf numFmtId="165" fontId="3" fillId="24" borderId="52" xfId="47" applyNumberFormat="1" applyFont="1" applyFill="1" applyBorder="1" applyAlignment="1">
      <alignment horizontal="right" vertical="center"/>
    </xf>
    <xf numFmtId="165" fontId="3" fillId="0" borderId="52" xfId="47" applyNumberFormat="1" applyFont="1" applyBorder="1" applyAlignment="1">
      <alignment vertical="center"/>
    </xf>
    <xf numFmtId="0" fontId="3" fillId="0" borderId="51" xfId="47" applyFont="1" applyBorder="1" applyAlignment="1">
      <alignment vertical="center"/>
    </xf>
    <xf numFmtId="0" fontId="3" fillId="0" borderId="28" xfId="47" applyFont="1" applyBorder="1" applyAlignment="1">
      <alignment horizontal="center" vertical="center"/>
    </xf>
    <xf numFmtId="0" fontId="3" fillId="0" borderId="0" xfId="47" applyFont="1" applyAlignment="1">
      <alignment horizontal="center" vertical="center"/>
    </xf>
    <xf numFmtId="2" fontId="3" fillId="0" borderId="0" xfId="47" applyNumberFormat="1" applyFont="1" applyAlignment="1">
      <alignment horizontal="center" vertical="center"/>
    </xf>
    <xf numFmtId="2" fontId="3" fillId="34" borderId="0" xfId="53" applyNumberFormat="1" applyFont="1" applyFill="1" applyAlignment="1">
      <alignment vertical="center"/>
    </xf>
    <xf numFmtId="165" fontId="3" fillId="24" borderId="0" xfId="47" applyNumberFormat="1" applyFont="1" applyFill="1" applyAlignment="1">
      <alignment horizontal="right" vertical="center"/>
    </xf>
    <xf numFmtId="165" fontId="3" fillId="0" borderId="0" xfId="47" applyNumberFormat="1" applyFont="1" applyAlignment="1">
      <alignment vertical="center"/>
    </xf>
    <xf numFmtId="10" fontId="3" fillId="0" borderId="29" xfId="48" applyNumberFormat="1" applyFont="1" applyFill="1" applyBorder="1" applyAlignment="1">
      <alignment vertical="center"/>
    </xf>
    <xf numFmtId="165" fontId="3" fillId="34" borderId="25" xfId="47" applyNumberFormat="1" applyFont="1" applyFill="1" applyBorder="1" applyAlignment="1">
      <alignment vertical="center"/>
    </xf>
    <xf numFmtId="165" fontId="3" fillId="24" borderId="25" xfId="47" applyNumberFormat="1" applyFont="1" applyFill="1" applyBorder="1" applyAlignment="1">
      <alignment vertical="center"/>
    </xf>
    <xf numFmtId="165" fontId="3" fillId="34" borderId="0" xfId="47" applyNumberFormat="1" applyFont="1" applyFill="1" applyAlignment="1">
      <alignment vertical="center"/>
    </xf>
    <xf numFmtId="165" fontId="3" fillId="24" borderId="0" xfId="47" applyNumberFormat="1" applyFont="1" applyFill="1" applyAlignment="1">
      <alignment vertical="center"/>
    </xf>
    <xf numFmtId="0" fontId="3" fillId="28" borderId="21" xfId="47" applyFont="1" applyFill="1" applyBorder="1" applyAlignment="1">
      <alignment horizontal="center" vertical="center"/>
    </xf>
    <xf numFmtId="0" fontId="3" fillId="28" borderId="21" xfId="47" applyFont="1" applyFill="1" applyBorder="1" applyAlignment="1">
      <alignment vertical="center"/>
    </xf>
    <xf numFmtId="2" fontId="3" fillId="28" borderId="21" xfId="47" applyNumberFormat="1" applyFont="1" applyFill="1" applyBorder="1" applyAlignment="1">
      <alignment horizontal="center" vertical="center"/>
    </xf>
    <xf numFmtId="165" fontId="3" fillId="28" borderId="21" xfId="47" applyNumberFormat="1" applyFont="1" applyFill="1" applyBorder="1" applyAlignment="1">
      <alignment vertical="center"/>
    </xf>
    <xf numFmtId="10" fontId="3" fillId="28" borderId="22" xfId="48" applyNumberFormat="1" applyFont="1" applyFill="1" applyBorder="1" applyAlignment="1">
      <alignment vertical="center"/>
    </xf>
    <xf numFmtId="165" fontId="3" fillId="0" borderId="0" xfId="47" applyNumberFormat="1" applyFont="1" applyAlignment="1">
      <alignment horizontal="center" vertical="center"/>
    </xf>
    <xf numFmtId="0" fontId="50" fillId="0" borderId="0" xfId="47" applyFont="1" applyAlignment="1">
      <alignment vertical="center"/>
    </xf>
    <xf numFmtId="0" fontId="49" fillId="0" borderId="0" xfId="47" applyFont="1" applyAlignment="1">
      <alignment horizontal="center" vertical="center"/>
    </xf>
    <xf numFmtId="0" fontId="3" fillId="26" borderId="0" xfId="47" applyFont="1" applyFill="1" applyAlignment="1">
      <alignment vertical="center"/>
    </xf>
    <xf numFmtId="0" fontId="3" fillId="26" borderId="0" xfId="47" applyFont="1" applyFill="1" applyAlignment="1">
      <alignment horizontal="center" vertical="center"/>
    </xf>
    <xf numFmtId="0" fontId="3" fillId="26" borderId="25" xfId="47" applyFont="1" applyFill="1" applyBorder="1" applyAlignment="1">
      <alignment horizontal="center" vertical="center"/>
    </xf>
    <xf numFmtId="0" fontId="3" fillId="26" borderId="25" xfId="47" applyFont="1" applyFill="1" applyBorder="1" applyAlignment="1">
      <alignment vertical="center"/>
    </xf>
    <xf numFmtId="0" fontId="3" fillId="26" borderId="54" xfId="47" applyFont="1" applyFill="1" applyBorder="1" applyAlignment="1">
      <alignment horizontal="center" vertical="center"/>
    </xf>
    <xf numFmtId="165" fontId="3" fillId="26" borderId="25" xfId="47" applyNumberFormat="1" applyFont="1" applyFill="1" applyBorder="1" applyAlignment="1">
      <alignment horizontal="center" vertical="center"/>
    </xf>
    <xf numFmtId="0" fontId="3" fillId="26" borderId="27" xfId="47" applyFont="1" applyFill="1" applyBorder="1" applyAlignment="1">
      <alignment vertical="center"/>
    </xf>
    <xf numFmtId="2" fontId="3" fillId="26" borderId="0" xfId="47" applyNumberFormat="1" applyFont="1" applyFill="1" applyAlignment="1">
      <alignment horizontal="center" vertical="center"/>
    </xf>
    <xf numFmtId="0" fontId="3" fillId="26" borderId="29" xfId="47" applyFont="1" applyFill="1" applyBorder="1" applyAlignment="1">
      <alignment vertical="center"/>
    </xf>
    <xf numFmtId="0" fontId="49" fillId="26" borderId="26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vertical="center"/>
    </xf>
    <xf numFmtId="0" fontId="49" fillId="26" borderId="54" xfId="47" applyFont="1" applyFill="1" applyBorder="1" applyAlignment="1">
      <alignment horizontal="center" vertical="center"/>
    </xf>
    <xf numFmtId="0" fontId="49" fillId="26" borderId="25" xfId="47" applyFont="1" applyFill="1" applyBorder="1" applyAlignment="1">
      <alignment horizontal="center" vertical="center" wrapText="1"/>
    </xf>
    <xf numFmtId="0" fontId="47" fillId="26" borderId="20" xfId="47" applyFont="1" applyFill="1" applyBorder="1" applyAlignment="1">
      <alignment horizontal="left" vertical="center"/>
    </xf>
    <xf numFmtId="0" fontId="48" fillId="26" borderId="21" xfId="47" applyFont="1" applyFill="1" applyBorder="1" applyAlignment="1">
      <alignment horizontal="left" vertical="center"/>
    </xf>
    <xf numFmtId="0" fontId="48" fillId="26" borderId="22" xfId="47" applyFont="1" applyFill="1" applyBorder="1" applyAlignment="1">
      <alignment horizontal="left" vertical="center"/>
    </xf>
    <xf numFmtId="0" fontId="34" fillId="26" borderId="21" xfId="47" applyFont="1" applyFill="1" applyBorder="1" applyAlignment="1">
      <alignment horizontal="left" vertical="center"/>
    </xf>
    <xf numFmtId="0" fontId="6" fillId="26" borderId="26" xfId="47" applyFont="1" applyFill="1" applyBorder="1" applyAlignment="1">
      <alignment horizontal="left" vertical="center"/>
    </xf>
    <xf numFmtId="0" fontId="6" fillId="26" borderId="28" xfId="47" applyFont="1" applyFill="1" applyBorder="1" applyAlignment="1">
      <alignment horizontal="left" vertical="center"/>
    </xf>
    <xf numFmtId="0" fontId="51" fillId="28" borderId="20" xfId="47" applyFont="1" applyFill="1" applyBorder="1" applyAlignment="1">
      <alignment horizontal="left" vertical="center"/>
    </xf>
    <xf numFmtId="169" fontId="29" fillId="28" borderId="21" xfId="47" applyNumberFormat="1" applyFont="1" applyFill="1" applyBorder="1" applyAlignment="1">
      <alignment vertical="center"/>
    </xf>
    <xf numFmtId="2" fontId="4" fillId="32" borderId="32" xfId="0" applyNumberFormat="1" applyFont="1" applyFill="1" applyBorder="1" applyAlignment="1">
      <alignment horizontal="center"/>
    </xf>
    <xf numFmtId="2" fontId="4" fillId="32" borderId="10" xfId="0" applyNumberFormat="1" applyFont="1" applyFill="1" applyBorder="1" applyAlignment="1">
      <alignment horizontal="center"/>
    </xf>
    <xf numFmtId="0" fontId="4" fillId="0" borderId="11" xfId="0" quotePrefix="1" applyFont="1" applyBorder="1" applyAlignment="1">
      <alignment horizontal="center"/>
    </xf>
    <xf numFmtId="2" fontId="4" fillId="0" borderId="11" xfId="0" quotePrefix="1" applyNumberFormat="1" applyFont="1" applyBorder="1" applyAlignment="1">
      <alignment horizontal="center"/>
    </xf>
    <xf numFmtId="2" fontId="4" fillId="0" borderId="10" xfId="0" quotePrefix="1" applyNumberFormat="1" applyFont="1" applyBorder="1" applyAlignment="1">
      <alignment horizontal="center"/>
    </xf>
    <xf numFmtId="0" fontId="4" fillId="0" borderId="36" xfId="0" applyFont="1" applyBorder="1"/>
    <xf numFmtId="2" fontId="4" fillId="31" borderId="32" xfId="0" applyNumberFormat="1" applyFont="1" applyFill="1" applyBorder="1" applyAlignment="1">
      <alignment horizontal="center"/>
    </xf>
    <xf numFmtId="2" fontId="4" fillId="31" borderId="10" xfId="0" applyNumberFormat="1" applyFont="1" applyFill="1" applyBorder="1" applyAlignment="1">
      <alignment horizontal="center"/>
    </xf>
    <xf numFmtId="0" fontId="37" fillId="0" borderId="18" xfId="0" applyFont="1" applyBorder="1" applyAlignment="1"/>
    <xf numFmtId="2" fontId="4" fillId="0" borderId="10" xfId="0" quotePrefix="1" applyNumberFormat="1" applyFont="1" applyBorder="1" applyAlignment="1">
      <alignment horizontal="center" vertical="center" wrapText="1"/>
    </xf>
    <xf numFmtId="2" fontId="4" fillId="0" borderId="13" xfId="0" quotePrefix="1" applyNumberFormat="1" applyFont="1" applyBorder="1" applyAlignment="1">
      <alignment horizontal="center" vertical="center" wrapText="1"/>
    </xf>
    <xf numFmtId="0" fontId="4" fillId="27" borderId="36" xfId="0" applyFont="1" applyFill="1" applyBorder="1" applyAlignment="1">
      <alignment vertical="center" wrapText="1"/>
    </xf>
    <xf numFmtId="0" fontId="4" fillId="27" borderId="40" xfId="0" applyFont="1" applyFill="1" applyBorder="1" applyAlignment="1">
      <alignment vertical="center" wrapText="1"/>
    </xf>
    <xf numFmtId="164" fontId="4" fillId="0" borderId="55" xfId="0" applyNumberFormat="1" applyFont="1" applyBorder="1" applyAlignment="1">
      <alignment horizontal="center" vertical="center"/>
    </xf>
    <xf numFmtId="164" fontId="4" fillId="33" borderId="42" xfId="0" applyNumberFormat="1" applyFont="1" applyFill="1" applyBorder="1" applyAlignment="1">
      <alignment horizontal="center" vertical="center"/>
    </xf>
    <xf numFmtId="164" fontId="4" fillId="30" borderId="56" xfId="0" applyNumberFormat="1" applyFont="1" applyFill="1" applyBorder="1" applyAlignment="1">
      <alignment horizontal="center" vertical="center"/>
    </xf>
    <xf numFmtId="164" fontId="4" fillId="30" borderId="42" xfId="0" applyNumberFormat="1" applyFont="1" applyFill="1" applyBorder="1" applyAlignment="1">
      <alignment horizontal="center" vertical="center"/>
    </xf>
    <xf numFmtId="164" fontId="6" fillId="29" borderId="19" xfId="0" applyNumberFormat="1" applyFont="1" applyFill="1" applyBorder="1" applyAlignment="1">
      <alignment horizontal="center" vertical="center"/>
    </xf>
    <xf numFmtId="164" fontId="6" fillId="29" borderId="16" xfId="0" applyNumberFormat="1" applyFont="1" applyFill="1" applyBorder="1" applyAlignment="1">
      <alignment horizontal="left" vertical="center" indent="1"/>
    </xf>
    <xf numFmtId="2" fontId="51" fillId="29" borderId="19" xfId="0" applyNumberFormat="1" applyFont="1" applyFill="1" applyBorder="1" applyAlignment="1">
      <alignment horizontal="center" vertical="center"/>
    </xf>
    <xf numFmtId="164" fontId="51" fillId="29" borderId="19" xfId="0" applyNumberFormat="1" applyFont="1" applyFill="1" applyBorder="1" applyAlignment="1">
      <alignment horizontal="center" vertical="center"/>
    </xf>
    <xf numFmtId="1" fontId="51" fillId="29" borderId="17" xfId="0" applyNumberFormat="1" applyFont="1" applyFill="1" applyBorder="1" applyAlignment="1">
      <alignment horizontal="center" vertical="center"/>
    </xf>
    <xf numFmtId="164" fontId="43" fillId="0" borderId="36" xfId="46" applyNumberFormat="1" applyBorder="1" applyAlignment="1">
      <alignment horizontal="center" vertical="center"/>
    </xf>
    <xf numFmtId="2" fontId="29" fillId="0" borderId="40" xfId="0" applyNumberFormat="1" applyFont="1" applyBorder="1" applyAlignment="1">
      <alignment horizontal="center" vertical="center"/>
    </xf>
    <xf numFmtId="165" fontId="29" fillId="0" borderId="40" xfId="0" applyNumberFormat="1" applyFont="1" applyBorder="1" applyAlignment="1">
      <alignment horizontal="center" vertical="center"/>
    </xf>
    <xf numFmtId="164" fontId="43" fillId="0" borderId="0" xfId="46" applyNumberFormat="1" applyBorder="1" applyAlignment="1">
      <alignment horizontal="center" vertical="center"/>
    </xf>
    <xf numFmtId="1" fontId="29" fillId="0" borderId="0" xfId="0" applyNumberFormat="1" applyFont="1" applyBorder="1" applyAlignment="1">
      <alignment horizontal="center" vertical="center"/>
    </xf>
    <xf numFmtId="164" fontId="29" fillId="0" borderId="0" xfId="0" applyNumberFormat="1" applyFont="1" applyBorder="1" applyAlignment="1">
      <alignment horizontal="center" vertical="center"/>
    </xf>
    <xf numFmtId="165" fontId="29" fillId="0" borderId="0" xfId="0" applyNumberFormat="1" applyFont="1" applyBorder="1" applyAlignment="1">
      <alignment horizontal="center" vertical="center"/>
    </xf>
    <xf numFmtId="0" fontId="6" fillId="30" borderId="44" xfId="0" applyFont="1" applyFill="1" applyBorder="1" applyAlignment="1">
      <alignment horizontal="center" vertical="center"/>
    </xf>
    <xf numFmtId="2" fontId="6" fillId="29" borderId="17" xfId="0" applyNumberFormat="1" applyFont="1" applyFill="1" applyBorder="1" applyAlignment="1">
      <alignment horizontal="center" vertical="center"/>
    </xf>
    <xf numFmtId="2" fontId="6" fillId="29" borderId="19" xfId="0" applyNumberFormat="1" applyFont="1" applyFill="1" applyBorder="1" applyAlignment="1">
      <alignment horizontal="center" vertical="center"/>
    </xf>
    <xf numFmtId="0" fontId="43" fillId="0" borderId="10" xfId="46" applyFill="1" applyBorder="1" applyAlignment="1">
      <alignment vertical="center"/>
    </xf>
    <xf numFmtId="2" fontId="38" fillId="0" borderId="36" xfId="0" applyNumberFormat="1" applyFont="1" applyBorder="1" applyAlignment="1">
      <alignment horizontal="center" vertical="center"/>
    </xf>
    <xf numFmtId="2" fontId="38" fillId="0" borderId="10" xfId="44" applyNumberFormat="1" applyFont="1" applyBorder="1" applyAlignment="1">
      <alignment horizontal="center" vertical="center"/>
    </xf>
    <xf numFmtId="0" fontId="38" fillId="30" borderId="10" xfId="44" applyFont="1" applyFill="1" applyBorder="1" applyAlignment="1">
      <alignment horizontal="center" vertical="center"/>
    </xf>
    <xf numFmtId="0" fontId="38" fillId="30" borderId="40" xfId="44" applyFont="1" applyFill="1" applyBorder="1" applyAlignment="1">
      <alignment horizontal="center" vertical="center"/>
    </xf>
    <xf numFmtId="0" fontId="38" fillId="30" borderId="36" xfId="44" applyFont="1" applyFill="1" applyBorder="1" applyAlignment="1">
      <alignment horizontal="center" vertical="center"/>
    </xf>
    <xf numFmtId="165" fontId="6" fillId="29" borderId="16" xfId="0" applyNumberFormat="1" applyFont="1" applyFill="1" applyBorder="1" applyAlignment="1">
      <alignment horizontal="left" vertical="center"/>
    </xf>
    <xf numFmtId="1" fontId="6" fillId="29" borderId="19" xfId="0" applyNumberFormat="1" applyFont="1" applyFill="1" applyBorder="1" applyAlignment="1">
      <alignment vertical="center"/>
    </xf>
    <xf numFmtId="1" fontId="6" fillId="29" borderId="17" xfId="0" applyNumberFormat="1" applyFont="1" applyFill="1" applyBorder="1" applyAlignment="1">
      <alignment vertical="center"/>
    </xf>
    <xf numFmtId="0" fontId="54" fillId="0" borderId="36" xfId="46" applyFont="1" applyFill="1" applyBorder="1" applyAlignment="1">
      <alignment vertical="center"/>
    </xf>
    <xf numFmtId="165" fontId="6" fillId="29" borderId="19" xfId="44" applyNumberFormat="1" applyFont="1" applyFill="1" applyBorder="1" applyAlignment="1">
      <alignment horizontal="center" vertical="center"/>
    </xf>
    <xf numFmtId="10" fontId="6" fillId="29" borderId="19" xfId="43" applyNumberFormat="1" applyFont="1" applyFill="1" applyBorder="1" applyAlignment="1">
      <alignment horizontal="center" vertical="center"/>
    </xf>
    <xf numFmtId="2" fontId="6" fillId="29" borderId="19" xfId="44" applyNumberFormat="1" applyFont="1" applyFill="1" applyBorder="1" applyAlignment="1">
      <alignment horizontal="center" vertical="center"/>
    </xf>
    <xf numFmtId="2" fontId="6" fillId="29" borderId="17" xfId="44" applyNumberFormat="1" applyFont="1" applyFill="1" applyBorder="1" applyAlignment="1">
      <alignment horizontal="center" vertical="center"/>
    </xf>
    <xf numFmtId="164" fontId="43" fillId="0" borderId="14" xfId="46" applyNumberFormat="1" applyBorder="1" applyAlignment="1">
      <alignment horizontal="center" vertical="center"/>
    </xf>
    <xf numFmtId="164" fontId="4" fillId="0" borderId="57" xfId="0" applyNumberFormat="1" applyFont="1" applyBorder="1" applyAlignment="1">
      <alignment horizontal="center" vertical="center"/>
    </xf>
    <xf numFmtId="2" fontId="29" fillId="0" borderId="43" xfId="0" applyNumberFormat="1" applyFont="1" applyBorder="1" applyAlignment="1">
      <alignment horizontal="center" vertical="center"/>
    </xf>
    <xf numFmtId="164" fontId="29" fillId="0" borderId="15" xfId="0" applyNumberFormat="1" applyFont="1" applyBorder="1" applyAlignment="1">
      <alignment horizontal="center" vertical="center"/>
    </xf>
    <xf numFmtId="164" fontId="43" fillId="0" borderId="43" xfId="46" applyNumberFormat="1" applyBorder="1" applyAlignment="1">
      <alignment horizontal="center" vertical="center"/>
    </xf>
    <xf numFmtId="1" fontId="29" fillId="0" borderId="15" xfId="0" applyNumberFormat="1" applyFont="1" applyBorder="1" applyAlignment="1">
      <alignment horizontal="center" vertical="center"/>
    </xf>
    <xf numFmtId="0" fontId="43" fillId="0" borderId="13" xfId="46" applyFill="1" applyBorder="1" applyAlignment="1">
      <alignment vertical="center"/>
    </xf>
    <xf numFmtId="0" fontId="54" fillId="0" borderId="14" xfId="46" applyFont="1" applyFill="1" applyBorder="1" applyAlignment="1">
      <alignment vertical="center"/>
    </xf>
    <xf numFmtId="10" fontId="38" fillId="0" borderId="15" xfId="43" applyNumberFormat="1" applyFont="1" applyFill="1" applyBorder="1" applyAlignment="1">
      <alignment horizontal="center" vertical="center"/>
    </xf>
    <xf numFmtId="10" fontId="38" fillId="0" borderId="13" xfId="43" applyNumberFormat="1" applyFont="1" applyFill="1" applyBorder="1" applyAlignment="1">
      <alignment horizontal="center" vertical="center"/>
    </xf>
    <xf numFmtId="10" fontId="38" fillId="0" borderId="14" xfId="43" applyNumberFormat="1" applyFont="1" applyFill="1" applyBorder="1" applyAlignment="1">
      <alignment horizontal="center" vertical="center"/>
    </xf>
    <xf numFmtId="165" fontId="4" fillId="0" borderId="36" xfId="0" applyNumberFormat="1" applyFont="1" applyBorder="1"/>
    <xf numFmtId="165" fontId="4" fillId="0" borderId="0" xfId="0" applyNumberFormat="1" applyFont="1" applyBorder="1"/>
    <xf numFmtId="165" fontId="4" fillId="0" borderId="32" xfId="0" applyNumberFormat="1" applyFont="1" applyBorder="1" applyAlignment="1">
      <alignment horizontal="center"/>
    </xf>
    <xf numFmtId="165" fontId="4" fillId="31" borderId="32" xfId="0" applyNumberFormat="1" applyFont="1" applyFill="1" applyBorder="1" applyAlignment="1">
      <alignment horizontal="center"/>
    </xf>
    <xf numFmtId="165" fontId="4" fillId="32" borderId="32" xfId="0" applyNumberFormat="1" applyFont="1" applyFill="1" applyBorder="1" applyAlignment="1">
      <alignment horizontal="center"/>
    </xf>
    <xf numFmtId="165" fontId="36" fillId="0" borderId="0" xfId="0" applyNumberFormat="1" applyFont="1" applyBorder="1" applyAlignment="1">
      <alignment horizontal="center"/>
    </xf>
    <xf numFmtId="165" fontId="4" fillId="31" borderId="10" xfId="0" applyNumberFormat="1" applyFont="1" applyFill="1" applyBorder="1" applyAlignment="1">
      <alignment horizontal="center"/>
    </xf>
    <xf numFmtId="165" fontId="4" fillId="32" borderId="10" xfId="0" applyNumberFormat="1" applyFont="1" applyFill="1" applyBorder="1" applyAlignment="1">
      <alignment horizontal="center"/>
    </xf>
    <xf numFmtId="165" fontId="4" fillId="0" borderId="24" xfId="0" applyNumberFormat="1" applyFont="1" applyBorder="1" applyAlignment="1">
      <alignment horizontal="center"/>
    </xf>
    <xf numFmtId="1" fontId="4" fillId="0" borderId="32" xfId="0" applyNumberFormat="1" applyFont="1" applyBorder="1" applyAlignment="1">
      <alignment horizontal="center"/>
    </xf>
    <xf numFmtId="1" fontId="4" fillId="32" borderId="32" xfId="0" applyNumberFormat="1" applyFont="1" applyFill="1" applyBorder="1" applyAlignment="1">
      <alignment horizontal="center"/>
    </xf>
    <xf numFmtId="1" fontId="4" fillId="31" borderId="32" xfId="0" applyNumberFormat="1" applyFont="1" applyFill="1" applyBorder="1" applyAlignment="1">
      <alignment horizontal="center"/>
    </xf>
    <xf numFmtId="1" fontId="4" fillId="0" borderId="36" xfId="0" applyNumberFormat="1" applyFont="1" applyBorder="1"/>
    <xf numFmtId="1" fontId="4" fillId="0" borderId="0" xfId="0" applyNumberFormat="1" applyFont="1" applyBorder="1"/>
    <xf numFmtId="1" fontId="36" fillId="0" borderId="0" xfId="0" applyNumberFormat="1" applyFont="1" applyBorder="1" applyAlignment="1">
      <alignment horizontal="center"/>
    </xf>
    <xf numFmtId="1" fontId="4" fillId="0" borderId="10" xfId="0" applyNumberFormat="1" applyFont="1" applyBorder="1" applyAlignment="1">
      <alignment horizontal="center"/>
    </xf>
    <xf numFmtId="1" fontId="4" fillId="31" borderId="10" xfId="0" applyNumberFormat="1" applyFont="1" applyFill="1" applyBorder="1" applyAlignment="1">
      <alignment horizontal="center"/>
    </xf>
    <xf numFmtId="1" fontId="4" fillId="32" borderId="10" xfId="0" applyNumberFormat="1" applyFont="1" applyFill="1" applyBorder="1" applyAlignment="1">
      <alignment horizontal="center"/>
    </xf>
    <xf numFmtId="1" fontId="36" fillId="0" borderId="0" xfId="0" applyNumberFormat="1" applyFont="1" applyBorder="1" applyAlignment="1"/>
    <xf numFmtId="1" fontId="4" fillId="0" borderId="24" xfId="0" applyNumberFormat="1" applyFont="1" applyBorder="1" applyAlignment="1">
      <alignment horizontal="center"/>
    </xf>
    <xf numFmtId="164" fontId="4" fillId="0" borderId="10" xfId="0" applyNumberFormat="1" applyFont="1" applyBorder="1" applyAlignment="1">
      <alignment horizontal="center"/>
    </xf>
    <xf numFmtId="164" fontId="4" fillId="0" borderId="36" xfId="0" applyNumberFormat="1" applyFont="1" applyBorder="1"/>
    <xf numFmtId="164" fontId="4" fillId="0" borderId="0" xfId="0" applyNumberFormat="1" applyFont="1" applyBorder="1"/>
    <xf numFmtId="164" fontId="36" fillId="0" borderId="0" xfId="0" applyNumberFormat="1" applyFont="1" applyBorder="1" applyAlignment="1"/>
    <xf numFmtId="164" fontId="4" fillId="0" borderId="32" xfId="0" applyNumberFormat="1" applyFont="1" applyBorder="1" applyAlignment="1">
      <alignment horizontal="center"/>
    </xf>
    <xf numFmtId="164" fontId="4" fillId="31" borderId="32" xfId="0" applyNumberFormat="1" applyFont="1" applyFill="1" applyBorder="1" applyAlignment="1">
      <alignment horizontal="center"/>
    </xf>
    <xf numFmtId="164" fontId="4" fillId="32" borderId="32" xfId="0" applyNumberFormat="1" applyFont="1" applyFill="1" applyBorder="1" applyAlignment="1">
      <alignment horizontal="center"/>
    </xf>
    <xf numFmtId="164" fontId="36" fillId="0" borderId="0" xfId="0" applyNumberFormat="1" applyFont="1" applyBorder="1" applyAlignment="1">
      <alignment horizontal="center"/>
    </xf>
    <xf numFmtId="164" fontId="4" fillId="31" borderId="10" xfId="0" applyNumberFormat="1" applyFont="1" applyFill="1" applyBorder="1" applyAlignment="1">
      <alignment horizontal="center"/>
    </xf>
    <xf numFmtId="164" fontId="4" fillId="32" borderId="10" xfId="0" applyNumberFormat="1" applyFont="1" applyFill="1" applyBorder="1" applyAlignment="1">
      <alignment horizontal="center"/>
    </xf>
    <xf numFmtId="164" fontId="4" fillId="0" borderId="24" xfId="0" applyNumberFormat="1" applyFont="1" applyBorder="1" applyAlignment="1">
      <alignment horizontal="center"/>
    </xf>
    <xf numFmtId="165" fontId="0" fillId="0" borderId="10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45" xfId="0" applyNumberFormat="1" applyBorder="1" applyAlignment="1">
      <alignment horizontal="center" vertical="center"/>
    </xf>
    <xf numFmtId="2" fontId="0" fillId="0" borderId="40" xfId="0" applyNumberFormat="1" applyBorder="1" applyAlignment="1">
      <alignment horizontal="center" vertical="center"/>
    </xf>
    <xf numFmtId="0" fontId="6" fillId="29" borderId="16" xfId="46" applyFont="1" applyFill="1" applyBorder="1" applyAlignment="1">
      <alignment horizontal="left" vertical="center"/>
    </xf>
    <xf numFmtId="165" fontId="0" fillId="0" borderId="45" xfId="0" applyNumberFormat="1" applyBorder="1" applyAlignment="1">
      <alignment horizontal="center" vertical="center"/>
    </xf>
    <xf numFmtId="165" fontId="0" fillId="0" borderId="40" xfId="0" applyNumberFormat="1" applyBorder="1" applyAlignment="1">
      <alignment horizontal="center" vertical="center"/>
    </xf>
    <xf numFmtId="165" fontId="38" fillId="0" borderId="36" xfId="0" applyNumberFormat="1" applyFont="1" applyBorder="1" applyAlignment="1">
      <alignment horizontal="center" vertical="center"/>
    </xf>
    <xf numFmtId="1" fontId="0" fillId="0" borderId="45" xfId="0" applyNumberFormat="1" applyBorder="1" applyAlignment="1">
      <alignment horizontal="center" vertical="center"/>
    </xf>
    <xf numFmtId="1" fontId="0" fillId="0" borderId="40" xfId="0" applyNumberFormat="1" applyBorder="1" applyAlignment="1">
      <alignment horizontal="center" vertical="center"/>
    </xf>
    <xf numFmtId="1" fontId="38" fillId="0" borderId="36" xfId="0" applyNumberFormat="1" applyFont="1" applyBorder="1" applyAlignment="1">
      <alignment horizontal="center" vertical="center"/>
    </xf>
    <xf numFmtId="1" fontId="38" fillId="0" borderId="10" xfId="44" applyNumberFormat="1" applyFont="1" applyBorder="1" applyAlignment="1">
      <alignment horizontal="center" vertical="center"/>
    </xf>
    <xf numFmtId="164" fontId="38" fillId="0" borderId="10" xfId="44" applyNumberFormat="1" applyFon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45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38" fillId="0" borderId="36" xfId="0" applyNumberFormat="1" applyFont="1" applyBorder="1" applyAlignment="1">
      <alignment horizontal="center" vertical="center"/>
    </xf>
    <xf numFmtId="164" fontId="38" fillId="0" borderId="14" xfId="0" applyNumberFormat="1" applyFont="1" applyBorder="1" applyAlignment="1">
      <alignment horizontal="center" vertical="center"/>
    </xf>
    <xf numFmtId="164" fontId="38" fillId="0" borderId="13" xfId="44" applyNumberFormat="1" applyFon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58" xfId="0" applyNumberFormat="1" applyBorder="1" applyAlignment="1">
      <alignment horizontal="center" vertical="center"/>
    </xf>
    <xf numFmtId="164" fontId="0" fillId="0" borderId="15" xfId="0" applyNumberFormat="1" applyBorder="1" applyAlignment="1">
      <alignment horizontal="center" vertical="center"/>
    </xf>
    <xf numFmtId="0" fontId="5" fillId="0" borderId="0" xfId="0" applyFont="1"/>
    <xf numFmtId="0" fontId="8" fillId="0" borderId="0" xfId="0" applyFont="1"/>
    <xf numFmtId="10" fontId="3" fillId="34" borderId="0" xfId="48" applyNumberFormat="1" applyFont="1" applyFill="1" applyBorder="1" applyAlignment="1">
      <alignment vertical="center"/>
    </xf>
    <xf numFmtId="10" fontId="3" fillId="24" borderId="0" xfId="48" applyNumberFormat="1" applyFont="1" applyFill="1" applyBorder="1" applyAlignment="1">
      <alignment vertic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/>
    <xf numFmtId="0" fontId="38" fillId="30" borderId="37" xfId="44" applyFont="1" applyFill="1" applyBorder="1" applyAlignment="1">
      <alignment horizontal="center" vertical="center"/>
    </xf>
    <xf numFmtId="0" fontId="38" fillId="30" borderId="36" xfId="0" applyFont="1" applyFill="1" applyBorder="1" applyAlignment="1">
      <alignment horizontal="center" vertical="center"/>
    </xf>
    <xf numFmtId="0" fontId="38" fillId="30" borderId="37" xfId="44" applyFont="1" applyFill="1" applyBorder="1" applyAlignment="1">
      <alignment horizontal="center" vertical="center" wrapText="1"/>
    </xf>
    <xf numFmtId="0" fontId="39" fillId="30" borderId="36" xfId="0" applyFont="1" applyFill="1" applyBorder="1" applyAlignment="1">
      <alignment horizontal="center" vertical="center" wrapText="1"/>
    </xf>
    <xf numFmtId="9" fontId="38" fillId="30" borderId="16" xfId="44" applyNumberFormat="1" applyFont="1" applyFill="1" applyBorder="1" applyAlignment="1">
      <alignment horizontal="center" vertical="center"/>
    </xf>
    <xf numFmtId="0" fontId="38" fillId="30" borderId="19" xfId="0" applyFont="1" applyFill="1" applyBorder="1" applyAlignment="1">
      <alignment horizontal="center" vertical="center"/>
    </xf>
    <xf numFmtId="0" fontId="38" fillId="30" borderId="17" xfId="0" applyFont="1" applyFill="1" applyBorder="1" applyAlignment="1">
      <alignment horizontal="center" vertical="center"/>
    </xf>
    <xf numFmtId="0" fontId="38" fillId="30" borderId="17" xfId="44" applyFont="1" applyFill="1" applyBorder="1" applyAlignment="1">
      <alignment horizontal="center" vertical="center"/>
    </xf>
    <xf numFmtId="0" fontId="38" fillId="30" borderId="12" xfId="44" applyFont="1" applyFill="1" applyBorder="1" applyAlignment="1">
      <alignment vertical="center"/>
    </xf>
    <xf numFmtId="0" fontId="38" fillId="30" borderId="16" xfId="44" applyFont="1" applyFill="1" applyBorder="1" applyAlignment="1">
      <alignment vertical="center"/>
    </xf>
    <xf numFmtId="9" fontId="38" fillId="30" borderId="12" xfId="44" applyNumberFormat="1" applyFont="1" applyFill="1" applyBorder="1" applyAlignment="1">
      <alignment horizontal="center" vertical="center"/>
    </xf>
    <xf numFmtId="0" fontId="33" fillId="30" borderId="16" xfId="0" applyFont="1" applyFill="1" applyBorder="1" applyAlignment="1">
      <alignment horizontal="center" vertical="center" wrapText="1"/>
    </xf>
    <xf numFmtId="0" fontId="33" fillId="30" borderId="17" xfId="0" applyFont="1" applyFill="1" applyBorder="1" applyAlignment="1">
      <alignment horizontal="center" vertical="center" wrapText="1"/>
    </xf>
    <xf numFmtId="0" fontId="6" fillId="30" borderId="48" xfId="0" applyFont="1" applyFill="1" applyBorder="1" applyAlignment="1">
      <alignment horizontal="center" vertical="center"/>
    </xf>
    <xf numFmtId="0" fontId="6" fillId="30" borderId="10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wrapText="1"/>
    </xf>
  </cellXfs>
  <cellStyles count="6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Hyperlink 2" xfId="54" xr:uid="{0BA0D485-4FF4-4A90-8ADC-A641491978F9}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 xr:uid="{00000000-0005-0000-0000-000026000000}"/>
    <cellStyle name="Normal 2 2" xfId="50" xr:uid="{39C55EB9-F845-4216-868B-E6AC86488EE8}"/>
    <cellStyle name="Normal 2 2 2" xfId="59" xr:uid="{BBB41443-72B3-47F8-8EE9-952A73386BF1}"/>
    <cellStyle name="Normal 2 2 3" xfId="52" xr:uid="{CCA755AC-CB94-4F5F-AFCC-43A0395B935D}"/>
    <cellStyle name="Normal 2 3" xfId="47" xr:uid="{49C33076-1209-474E-B482-62FE347900FD}"/>
    <cellStyle name="Normal 2 3 2" xfId="60" xr:uid="{80D8D087-D1E2-46DE-AA63-C216A72D4B16}"/>
    <cellStyle name="Normal 2 3 3" xfId="53" xr:uid="{13E7B9E6-22D4-4A5C-A35F-4743EB85D9EB}"/>
    <cellStyle name="Normal 2 4" xfId="58" xr:uid="{760A564D-D118-4CB2-8CE7-83245476EAC4}"/>
    <cellStyle name="Normal 2 5" xfId="51" xr:uid="{22B0904B-07F4-4015-B00F-5B268FC7775E}"/>
    <cellStyle name="Normal 3" xfId="45" xr:uid="{00000000-0005-0000-0000-000027000000}"/>
    <cellStyle name="Normal 3 2" xfId="61" xr:uid="{318B1EE0-FE51-494B-A9D2-5FA89922481A}"/>
    <cellStyle name="Normal 3 3" xfId="55" xr:uid="{763B54B0-0A9D-471E-AF3C-22B982D930D8}"/>
    <cellStyle name="Normal 4" xfId="49" xr:uid="{A1A07759-2198-42BE-98A0-DFAC83972CC1}"/>
    <cellStyle name="Normal 4 2" xfId="56" xr:uid="{A5DAE28F-39F8-4309-86AE-1E43B2FDA7AD}"/>
    <cellStyle name="Normal_Summary Tables" xfId="44" xr:uid="{00000000-0005-0000-0000-000028000000}"/>
    <cellStyle name="Note" xfId="37" builtinId="10" customBuiltin="1"/>
    <cellStyle name="Output" xfId="38" builtinId="21" customBuiltin="1"/>
    <cellStyle name="Percent" xfId="43" builtinId="5"/>
    <cellStyle name="Percent 2" xfId="48" xr:uid="{5A83A482-559E-47F4-A866-AE8566181AC3}"/>
    <cellStyle name="Percent 2 2" xfId="57" xr:uid="{0193C4C1-3393-4A34-818B-C132B24F5D4E}"/>
    <cellStyle name="Title" xfId="39" builtinId="15" customBuiltin="1"/>
    <cellStyle name="Total" xfId="40" builtinId="25" customBuiltin="1"/>
    <cellStyle name="Warning Text" xfId="41" builtinId="11" customBuiltin="1"/>
  </cellStyles>
  <dxfs count="37"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FF99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138</xdr:row>
      <xdr:rowOff>0</xdr:rowOff>
    </xdr:from>
    <xdr:to>
      <xdr:col>13</xdr:col>
      <xdr:colOff>125887</xdr:colOff>
      <xdr:row>142</xdr:row>
      <xdr:rowOff>121997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8E84C21-CF61-49D8-BA64-A1831952C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7700" y="26365200"/>
          <a:ext cx="62123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49</xdr:row>
      <xdr:rowOff>0</xdr:rowOff>
    </xdr:from>
    <xdr:to>
      <xdr:col>9</xdr:col>
      <xdr:colOff>358107</xdr:colOff>
      <xdr:row>54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3D1A538-62B5-49F8-9AEF-40B12139C3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7970921"/>
          <a:ext cx="6212362" cy="883997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1120</xdr:row>
      <xdr:rowOff>0</xdr:rowOff>
    </xdr:from>
    <xdr:to>
      <xdr:col>9</xdr:col>
      <xdr:colOff>368935</xdr:colOff>
      <xdr:row>1125</xdr:row>
      <xdr:rowOff>81328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D0B2AF2-DD9C-4C56-82D0-682D6BAEC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183714775"/>
          <a:ext cx="6212362" cy="883997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1171</xdr:row>
      <xdr:rowOff>0</xdr:rowOff>
    </xdr:from>
    <xdr:to>
      <xdr:col>9</xdr:col>
      <xdr:colOff>362891</xdr:colOff>
      <xdr:row>1176</xdr:row>
      <xdr:rowOff>99585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129EDEE-1123-4115-BFE0-CF2009E3EF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588" y="188012294"/>
          <a:ext cx="6212362" cy="883997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337</xdr:row>
      <xdr:rowOff>0</xdr:rowOff>
    </xdr:from>
    <xdr:to>
      <xdr:col>9</xdr:col>
      <xdr:colOff>402669</xdr:colOff>
      <xdr:row>342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9E45DC-EB26-4F8A-B217-168113C0D2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56776798"/>
          <a:ext cx="6212362" cy="883997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15</xdr:row>
      <xdr:rowOff>0</xdr:rowOff>
    </xdr:from>
    <xdr:to>
      <xdr:col>9</xdr:col>
      <xdr:colOff>402669</xdr:colOff>
      <xdr:row>20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72189C8-3F13-4624-84D2-C295FEF7F1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2556711"/>
          <a:ext cx="6212362" cy="883997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29</xdr:row>
      <xdr:rowOff>0</xdr:rowOff>
    </xdr:from>
    <xdr:to>
      <xdr:col>9</xdr:col>
      <xdr:colOff>402669</xdr:colOff>
      <xdr:row>34</xdr:row>
      <xdr:rowOff>76322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DF407F-7D92-4F2B-8742-CEBD1F6AAE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4795921"/>
          <a:ext cx="6212362" cy="883997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740833</xdr:colOff>
      <xdr:row>715</xdr:row>
      <xdr:rowOff>0</xdr:rowOff>
    </xdr:from>
    <xdr:to>
      <xdr:col>9</xdr:col>
      <xdr:colOff>402669</xdr:colOff>
      <xdr:row>720</xdr:row>
      <xdr:rowOff>76321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BB00AEF-BBBE-481C-B2C8-28542A7471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18338377"/>
          <a:ext cx="62123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138</xdr:row>
      <xdr:rowOff>0</xdr:rowOff>
    </xdr:from>
    <xdr:to>
      <xdr:col>7</xdr:col>
      <xdr:colOff>344962</xdr:colOff>
      <xdr:row>142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D1967F6-B43A-4C03-9311-51FB2324FE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7660600"/>
          <a:ext cx="62123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40</xdr:row>
      <xdr:rowOff>0</xdr:rowOff>
    </xdr:from>
    <xdr:to>
      <xdr:col>10</xdr:col>
      <xdr:colOff>383062</xdr:colOff>
      <xdr:row>44</xdr:row>
      <xdr:rowOff>83897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BDD243-702F-412C-B5F9-5BD74AA9D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210550"/>
          <a:ext cx="62123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2</xdr:col>
      <xdr:colOff>5097937</xdr:colOff>
      <xdr:row>41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800E22A-D50B-4484-8E66-5D0EB4090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953250"/>
          <a:ext cx="62123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2</xdr:col>
      <xdr:colOff>5097937</xdr:colOff>
      <xdr:row>42</xdr:row>
      <xdr:rowOff>74372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09E17F-03A5-473B-BCD9-63EEE76B7C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7829550"/>
          <a:ext cx="62123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8</xdr:col>
      <xdr:colOff>620626</xdr:colOff>
      <xdr:row>35</xdr:row>
      <xdr:rowOff>211644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24FB16-B188-4711-A0ED-0F7600C7E8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8882" y="7765676"/>
          <a:ext cx="62123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336551</xdr:colOff>
      <xdr:row>38</xdr:row>
      <xdr:rowOff>79938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1B8D4A-0478-4B8C-A8DC-D2B5D38E48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208" y="5356266"/>
          <a:ext cx="62123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368935</xdr:colOff>
      <xdr:row>38</xdr:row>
      <xdr:rowOff>81329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436B9EB-D314-4137-91EB-A729AA234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8455" y="5361826"/>
          <a:ext cx="62123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9</xdr:col>
      <xdr:colOff>359982</xdr:colOff>
      <xdr:row>38</xdr:row>
      <xdr:rowOff>59718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31C921-2DD6-4FA3-8C0D-B04716F59A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1851" y="5495192"/>
          <a:ext cx="62123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8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Relationship Id="rId4" Type="http://schemas.openxmlformats.org/officeDocument/2006/relationships/comments" Target="../comments9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0"/>
  <dimension ref="A1:M136"/>
  <sheetViews>
    <sheetView tabSelected="1" zoomScaleNormal="100" workbookViewId="0">
      <pane ySplit="3" topLeftCell="A4" activePane="bottomLeft" state="frozen"/>
      <selection pane="bottomLeft"/>
    </sheetView>
  </sheetViews>
  <sheetFormatPr defaultRowHeight="15" customHeight="1"/>
  <cols>
    <col min="1" max="1" width="9.7109375" style="3" customWidth="1" collapsed="1"/>
    <col min="2" max="2" width="11.140625" style="2" customWidth="1"/>
    <col min="3" max="13" width="7.28515625" style="2" customWidth="1"/>
    <col min="14" max="16384" width="9.140625" style="2"/>
  </cols>
  <sheetData>
    <row r="1" spans="1:13" s="33" customFormat="1" ht="21" customHeight="1">
      <c r="A1" s="87"/>
      <c r="B1" s="261" t="s">
        <v>680</v>
      </c>
      <c r="C1" s="262"/>
      <c r="D1" s="262"/>
      <c r="E1" s="262"/>
      <c r="F1" s="262"/>
      <c r="G1" s="262"/>
      <c r="H1" s="262"/>
      <c r="I1" s="262"/>
      <c r="J1" s="262"/>
      <c r="K1" s="262"/>
      <c r="L1" s="262"/>
      <c r="M1" s="262"/>
    </row>
    <row r="2" spans="1:13" s="48" customFormat="1" ht="15" customHeight="1">
      <c r="A2" s="49"/>
      <c r="B2" s="263" t="s">
        <v>2</v>
      </c>
      <c r="C2" s="265" t="s">
        <v>69</v>
      </c>
      <c r="D2" s="267" t="s">
        <v>70</v>
      </c>
      <c r="E2" s="268"/>
      <c r="F2" s="268"/>
      <c r="G2" s="268"/>
      <c r="H2" s="269"/>
      <c r="I2" s="270" t="s">
        <v>71</v>
      </c>
      <c r="J2" s="271"/>
      <c r="K2" s="272"/>
      <c r="L2" s="273" t="s">
        <v>72</v>
      </c>
      <c r="M2" s="273"/>
    </row>
    <row r="3" spans="1:13" s="48" customFormat="1" ht="15" customHeight="1">
      <c r="A3" s="49"/>
      <c r="B3" s="264"/>
      <c r="C3" s="266"/>
      <c r="D3" s="181" t="s">
        <v>80</v>
      </c>
      <c r="E3" s="181" t="s">
        <v>73</v>
      </c>
      <c r="F3" s="181" t="s">
        <v>74</v>
      </c>
      <c r="G3" s="181" t="s">
        <v>75</v>
      </c>
      <c r="H3" s="181" t="s">
        <v>76</v>
      </c>
      <c r="I3" s="182" t="s">
        <v>77</v>
      </c>
      <c r="J3" s="181" t="s">
        <v>78</v>
      </c>
      <c r="K3" s="183" t="s">
        <v>79</v>
      </c>
      <c r="L3" s="181" t="s">
        <v>67</v>
      </c>
      <c r="M3" s="181" t="s">
        <v>68</v>
      </c>
    </row>
    <row r="4" spans="1:13" s="48" customFormat="1" ht="15" customHeight="1">
      <c r="A4" s="49"/>
      <c r="B4" s="184" t="s">
        <v>209</v>
      </c>
      <c r="C4" s="185"/>
      <c r="D4" s="185"/>
      <c r="E4" s="185"/>
      <c r="F4" s="185"/>
      <c r="G4" s="185"/>
      <c r="H4" s="185"/>
      <c r="I4" s="185"/>
      <c r="J4" s="185"/>
      <c r="K4" s="185"/>
      <c r="L4" s="185"/>
      <c r="M4" s="186"/>
    </row>
    <row r="5" spans="1:13" ht="15" customHeight="1">
      <c r="A5" s="49"/>
      <c r="B5" s="187" t="s">
        <v>215</v>
      </c>
      <c r="C5" s="179">
        <v>1.2418402357435896</v>
      </c>
      <c r="D5" s="50">
        <v>3.5971832337488886E-2</v>
      </c>
      <c r="E5" s="180">
        <v>1.1698965710686118</v>
      </c>
      <c r="F5" s="180">
        <v>1.3137839004185674</v>
      </c>
      <c r="G5" s="180">
        <v>1.1339247387311229</v>
      </c>
      <c r="H5" s="180">
        <v>1.3497557327560563</v>
      </c>
      <c r="I5" s="52">
        <v>2.896655407202977E-2</v>
      </c>
      <c r="J5" s="51">
        <v>5.7933108144059539E-2</v>
      </c>
      <c r="K5" s="53">
        <v>8.6899662216089302E-2</v>
      </c>
      <c r="L5" s="180">
        <v>1.1797482239564101</v>
      </c>
      <c r="M5" s="180">
        <v>1.3039322475307691</v>
      </c>
    </row>
    <row r="6" spans="1:13" ht="15" customHeight="1">
      <c r="A6" s="49"/>
      <c r="B6" s="40" t="s">
        <v>210</v>
      </c>
      <c r="C6" s="177"/>
      <c r="D6" s="188"/>
      <c r="E6" s="190"/>
      <c r="F6" s="190"/>
      <c r="G6" s="190"/>
      <c r="H6" s="190"/>
      <c r="I6" s="189"/>
      <c r="J6" s="189"/>
      <c r="K6" s="189"/>
      <c r="L6" s="190"/>
      <c r="M6" s="191"/>
    </row>
    <row r="7" spans="1:13" ht="15" customHeight="1">
      <c r="A7" s="49"/>
      <c r="B7" s="187" t="s">
        <v>215</v>
      </c>
      <c r="C7" s="179">
        <v>1.2277974830407452</v>
      </c>
      <c r="D7" s="50">
        <v>4.5910128264068505E-2</v>
      </c>
      <c r="E7" s="180">
        <v>1.1359772265126082</v>
      </c>
      <c r="F7" s="180">
        <v>1.3196177395688822</v>
      </c>
      <c r="G7" s="180">
        <v>1.0900670982485396</v>
      </c>
      <c r="H7" s="180">
        <v>1.3655278678329508</v>
      </c>
      <c r="I7" s="52">
        <v>3.7392264520992625E-2</v>
      </c>
      <c r="J7" s="51">
        <v>7.4784529041985251E-2</v>
      </c>
      <c r="K7" s="53">
        <v>0.11217679356297788</v>
      </c>
      <c r="L7" s="180">
        <v>1.1664076088887079</v>
      </c>
      <c r="M7" s="180">
        <v>1.2891873571927825</v>
      </c>
    </row>
    <row r="8" spans="1:13" ht="15" customHeight="1">
      <c r="A8" s="49"/>
      <c r="B8" s="40" t="s">
        <v>211</v>
      </c>
      <c r="C8" s="177"/>
      <c r="D8" s="188"/>
      <c r="E8" s="190"/>
      <c r="F8" s="190"/>
      <c r="G8" s="190"/>
      <c r="H8" s="190"/>
      <c r="I8" s="189"/>
      <c r="J8" s="189"/>
      <c r="K8" s="189"/>
      <c r="L8" s="190"/>
      <c r="M8" s="191"/>
    </row>
    <row r="9" spans="1:13" ht="15" customHeight="1">
      <c r="A9" s="49"/>
      <c r="B9" s="187" t="s">
        <v>215</v>
      </c>
      <c r="C9" s="179">
        <v>1.2100650013725489</v>
      </c>
      <c r="D9" s="50">
        <v>3.2099342808491749E-2</v>
      </c>
      <c r="E9" s="180">
        <v>1.1458663157555655</v>
      </c>
      <c r="F9" s="180">
        <v>1.2742636869895323</v>
      </c>
      <c r="G9" s="180">
        <v>1.1137669729470736</v>
      </c>
      <c r="H9" s="180">
        <v>1.3063630297980242</v>
      </c>
      <c r="I9" s="52">
        <v>2.6526957454419558E-2</v>
      </c>
      <c r="J9" s="51">
        <v>5.3053914908839116E-2</v>
      </c>
      <c r="K9" s="53">
        <v>7.958087236325867E-2</v>
      </c>
      <c r="L9" s="180">
        <v>1.1495617513039216</v>
      </c>
      <c r="M9" s="180">
        <v>1.2705682514411762</v>
      </c>
    </row>
    <row r="10" spans="1:13" ht="15" customHeight="1">
      <c r="A10" s="49"/>
      <c r="B10" s="40" t="s">
        <v>212</v>
      </c>
      <c r="C10" s="177"/>
      <c r="D10" s="188"/>
      <c r="E10" s="190"/>
      <c r="F10" s="190"/>
      <c r="G10" s="190"/>
      <c r="H10" s="190"/>
      <c r="I10" s="189"/>
      <c r="J10" s="189"/>
      <c r="K10" s="189"/>
      <c r="L10" s="190"/>
      <c r="M10" s="191"/>
    </row>
    <row r="11" spans="1:13" ht="15" customHeight="1">
      <c r="A11" s="49"/>
      <c r="B11" s="187" t="s">
        <v>215</v>
      </c>
      <c r="C11" s="179">
        <v>1.2575330397453512</v>
      </c>
      <c r="D11" s="50">
        <v>5.0732957199035339E-2</v>
      </c>
      <c r="E11" s="180">
        <v>1.1560671253472805</v>
      </c>
      <c r="F11" s="180">
        <v>1.358998954143422</v>
      </c>
      <c r="G11" s="180">
        <v>1.1053341681482451</v>
      </c>
      <c r="H11" s="180">
        <v>1.4097319113424573</v>
      </c>
      <c r="I11" s="52">
        <v>4.0343239975077473E-2</v>
      </c>
      <c r="J11" s="51">
        <v>8.0686479950154946E-2</v>
      </c>
      <c r="K11" s="53">
        <v>0.12102971992523243</v>
      </c>
      <c r="L11" s="180">
        <v>1.1946563877580836</v>
      </c>
      <c r="M11" s="180">
        <v>1.3204096917326189</v>
      </c>
    </row>
    <row r="12" spans="1:13" ht="15" customHeight="1">
      <c r="A12" s="49"/>
      <c r="B12" s="40" t="s">
        <v>184</v>
      </c>
      <c r="C12" s="177"/>
      <c r="D12" s="188"/>
      <c r="E12" s="190"/>
      <c r="F12" s="190"/>
      <c r="G12" s="190"/>
      <c r="H12" s="190"/>
      <c r="I12" s="189"/>
      <c r="J12" s="189"/>
      <c r="K12" s="189"/>
      <c r="L12" s="190"/>
      <c r="M12" s="191"/>
    </row>
    <row r="13" spans="1:13" ht="15" customHeight="1">
      <c r="A13" s="49"/>
      <c r="B13" s="187" t="s">
        <v>216</v>
      </c>
      <c r="C13" s="242">
        <v>0.34766666666666662</v>
      </c>
      <c r="D13" s="50">
        <v>2.4507125623973686E-2</v>
      </c>
      <c r="E13" s="50">
        <v>0.29865241541871923</v>
      </c>
      <c r="F13" s="50">
        <v>0.39668091791461402</v>
      </c>
      <c r="G13" s="50">
        <v>0.27414528979474556</v>
      </c>
      <c r="H13" s="50">
        <v>0.42118804353858769</v>
      </c>
      <c r="I13" s="52">
        <v>7.0490294220442062E-2</v>
      </c>
      <c r="J13" s="51">
        <v>0.14098058844088412</v>
      </c>
      <c r="K13" s="53">
        <v>0.21147088266132619</v>
      </c>
      <c r="L13" s="50">
        <v>0.33028333333333332</v>
      </c>
      <c r="M13" s="50">
        <v>0.36504999999999993</v>
      </c>
    </row>
    <row r="14" spans="1:13" ht="15" customHeight="1">
      <c r="A14" s="49"/>
      <c r="B14" s="187" t="s">
        <v>137</v>
      </c>
      <c r="C14" s="179">
        <v>6.2985402394736854</v>
      </c>
      <c r="D14" s="50">
        <v>0.17027795923447026</v>
      </c>
      <c r="E14" s="180">
        <v>5.9579843210047452</v>
      </c>
      <c r="F14" s="180">
        <v>6.6390961579426255</v>
      </c>
      <c r="G14" s="180">
        <v>5.7877063617702742</v>
      </c>
      <c r="H14" s="180">
        <v>6.8093741171770965</v>
      </c>
      <c r="I14" s="52">
        <v>2.7034511610693292E-2</v>
      </c>
      <c r="J14" s="51">
        <v>5.4069023221386583E-2</v>
      </c>
      <c r="K14" s="53">
        <v>8.1103534832079882E-2</v>
      </c>
      <c r="L14" s="180">
        <v>5.9836132275000011</v>
      </c>
      <c r="M14" s="180">
        <v>6.6134672514473696</v>
      </c>
    </row>
    <row r="15" spans="1:13" s="48" customFormat="1" ht="15" customHeight="1">
      <c r="A15" s="49"/>
      <c r="B15" s="187" t="s">
        <v>217</v>
      </c>
      <c r="C15" s="245">
        <v>234.72717375005266</v>
      </c>
      <c r="D15" s="246">
        <v>11.414908143670665</v>
      </c>
      <c r="E15" s="246">
        <v>211.89735746271134</v>
      </c>
      <c r="F15" s="246">
        <v>257.55699003739397</v>
      </c>
      <c r="G15" s="246">
        <v>200.48244931904065</v>
      </c>
      <c r="H15" s="246">
        <v>268.97189818106466</v>
      </c>
      <c r="I15" s="52">
        <v>4.8630535448042064E-2</v>
      </c>
      <c r="J15" s="51">
        <v>9.7261070896084129E-2</v>
      </c>
      <c r="K15" s="53">
        <v>0.14589160634412618</v>
      </c>
      <c r="L15" s="246">
        <v>222.99081506255001</v>
      </c>
      <c r="M15" s="246">
        <v>246.4635324375553</v>
      </c>
    </row>
    <row r="16" spans="1:13" ht="15" customHeight="1">
      <c r="A16" s="49"/>
      <c r="B16" s="187" t="s">
        <v>138</v>
      </c>
      <c r="C16" s="245">
        <v>481.54097239827053</v>
      </c>
      <c r="D16" s="246">
        <v>15.739158065726476</v>
      </c>
      <c r="E16" s="246">
        <v>450.06265626681756</v>
      </c>
      <c r="F16" s="246">
        <v>513.01928852972344</v>
      </c>
      <c r="G16" s="246">
        <v>434.32349820109107</v>
      </c>
      <c r="H16" s="246">
        <v>528.75844659544998</v>
      </c>
      <c r="I16" s="52">
        <v>3.2684982105134375E-2</v>
      </c>
      <c r="J16" s="51">
        <v>6.5369964210268749E-2</v>
      </c>
      <c r="K16" s="53">
        <v>9.8054946315403124E-2</v>
      </c>
      <c r="L16" s="246">
        <v>457.46392377835701</v>
      </c>
      <c r="M16" s="246">
        <v>505.61802101818404</v>
      </c>
    </row>
    <row r="17" spans="1:13" ht="15" customHeight="1">
      <c r="A17" s="49"/>
      <c r="B17" s="187" t="s">
        <v>139</v>
      </c>
      <c r="C17" s="179">
        <v>2.1258796493601624</v>
      </c>
      <c r="D17" s="50">
        <v>9.7904268640968656E-2</v>
      </c>
      <c r="E17" s="180">
        <v>1.930071112078225</v>
      </c>
      <c r="F17" s="180">
        <v>2.3216881866420995</v>
      </c>
      <c r="G17" s="180">
        <v>1.8321668434372564</v>
      </c>
      <c r="H17" s="180">
        <v>2.4195924552830683</v>
      </c>
      <c r="I17" s="52">
        <v>4.6053533025933728E-2</v>
      </c>
      <c r="J17" s="51">
        <v>9.2107066051867456E-2</v>
      </c>
      <c r="K17" s="53">
        <v>0.13816059907780118</v>
      </c>
      <c r="L17" s="180">
        <v>2.0195856668921541</v>
      </c>
      <c r="M17" s="180">
        <v>2.2321736318281706</v>
      </c>
    </row>
    <row r="18" spans="1:13" ht="15" customHeight="1">
      <c r="A18" s="49"/>
      <c r="B18" s="187" t="s">
        <v>218</v>
      </c>
      <c r="C18" s="179">
        <v>4.3398039215686275</v>
      </c>
      <c r="D18" s="50">
        <v>0.2794234162423902</v>
      </c>
      <c r="E18" s="180">
        <v>3.7809570890838469</v>
      </c>
      <c r="F18" s="180">
        <v>4.8986507540534081</v>
      </c>
      <c r="G18" s="180">
        <v>3.501533672841457</v>
      </c>
      <c r="H18" s="180">
        <v>5.1780741702957984</v>
      </c>
      <c r="I18" s="52">
        <v>6.438618455863146E-2</v>
      </c>
      <c r="J18" s="51">
        <v>0.12877236911726292</v>
      </c>
      <c r="K18" s="53">
        <v>0.19315855367589438</v>
      </c>
      <c r="L18" s="180">
        <v>4.1228137254901958</v>
      </c>
      <c r="M18" s="180">
        <v>4.5567941176470592</v>
      </c>
    </row>
    <row r="19" spans="1:13" ht="15" customHeight="1">
      <c r="A19" s="49"/>
      <c r="B19" s="187" t="s">
        <v>140</v>
      </c>
      <c r="C19" s="179">
        <v>1.2350329197811447</v>
      </c>
      <c r="D19" s="50">
        <v>5.6219785210991483E-2</v>
      </c>
      <c r="E19" s="180">
        <v>1.1225933493591618</v>
      </c>
      <c r="F19" s="180">
        <v>1.3474724902031276</v>
      </c>
      <c r="G19" s="180">
        <v>1.0663735641481702</v>
      </c>
      <c r="H19" s="180">
        <v>1.4036922754141192</v>
      </c>
      <c r="I19" s="52">
        <v>4.5520879897641892E-2</v>
      </c>
      <c r="J19" s="51">
        <v>9.1041759795283783E-2</v>
      </c>
      <c r="K19" s="53">
        <v>0.13656263969292567</v>
      </c>
      <c r="L19" s="180">
        <v>1.1732812737920875</v>
      </c>
      <c r="M19" s="180">
        <v>1.296784565770202</v>
      </c>
    </row>
    <row r="20" spans="1:13" ht="15" customHeight="1">
      <c r="A20" s="49"/>
      <c r="B20" s="187" t="s">
        <v>219</v>
      </c>
      <c r="C20" s="242">
        <v>5.8863636363636361E-2</v>
      </c>
      <c r="D20" s="50">
        <v>2.0573692817727054E-2</v>
      </c>
      <c r="E20" s="50">
        <v>1.7716250728182253E-2</v>
      </c>
      <c r="F20" s="50">
        <v>0.10001102199909047</v>
      </c>
      <c r="G20" s="50">
        <v>0</v>
      </c>
      <c r="H20" s="50">
        <v>0.12058471481681751</v>
      </c>
      <c r="I20" s="52">
        <v>0.34951447257914686</v>
      </c>
      <c r="J20" s="51">
        <v>0.69902894515829372</v>
      </c>
      <c r="K20" s="53">
        <v>1.0485434177374406</v>
      </c>
      <c r="L20" s="50">
        <v>5.5920454545454544E-2</v>
      </c>
      <c r="M20" s="50">
        <v>6.1806818181818178E-2</v>
      </c>
    </row>
    <row r="21" spans="1:13" ht="15" customHeight="1">
      <c r="A21" s="49"/>
      <c r="B21" s="187" t="s">
        <v>141</v>
      </c>
      <c r="C21" s="245">
        <v>76.281774665374385</v>
      </c>
      <c r="D21" s="247">
        <v>5.8616221529918544</v>
      </c>
      <c r="E21" s="246">
        <v>64.558530359390673</v>
      </c>
      <c r="F21" s="246">
        <v>88.005018971358098</v>
      </c>
      <c r="G21" s="246">
        <v>58.696908206398824</v>
      </c>
      <c r="H21" s="246">
        <v>93.86664112434994</v>
      </c>
      <c r="I21" s="52">
        <v>7.684171191224981E-2</v>
      </c>
      <c r="J21" s="51">
        <v>0.15368342382449962</v>
      </c>
      <c r="K21" s="53">
        <v>0.23052513573674943</v>
      </c>
      <c r="L21" s="246">
        <v>72.467685932105667</v>
      </c>
      <c r="M21" s="246">
        <v>80.095863398643104</v>
      </c>
    </row>
    <row r="22" spans="1:13" ht="15" customHeight="1">
      <c r="A22" s="49"/>
      <c r="B22" s="187" t="s">
        <v>166</v>
      </c>
      <c r="C22" s="251">
        <v>14.957965939976065</v>
      </c>
      <c r="D22" s="180">
        <v>0.6160545920014967</v>
      </c>
      <c r="E22" s="247">
        <v>13.725856755973071</v>
      </c>
      <c r="F22" s="247">
        <v>16.190075123979057</v>
      </c>
      <c r="G22" s="247">
        <v>13.109802163971574</v>
      </c>
      <c r="H22" s="247">
        <v>16.806129715980553</v>
      </c>
      <c r="I22" s="52">
        <v>4.1185719667608929E-2</v>
      </c>
      <c r="J22" s="51">
        <v>8.2371439335217858E-2</v>
      </c>
      <c r="K22" s="53">
        <v>0.12355715900282679</v>
      </c>
      <c r="L22" s="247">
        <v>14.210067642977261</v>
      </c>
      <c r="M22" s="247">
        <v>15.705864236974868</v>
      </c>
    </row>
    <row r="23" spans="1:13" ht="15" customHeight="1">
      <c r="A23" s="49"/>
      <c r="B23" s="187" t="s">
        <v>142</v>
      </c>
      <c r="C23" s="245">
        <v>119.96541875</v>
      </c>
      <c r="D23" s="246">
        <v>15.804275914690054</v>
      </c>
      <c r="E23" s="246">
        <v>88.356866920619893</v>
      </c>
      <c r="F23" s="246">
        <v>151.5739705793801</v>
      </c>
      <c r="G23" s="246">
        <v>72.552591005929827</v>
      </c>
      <c r="H23" s="246">
        <v>167.37824649407017</v>
      </c>
      <c r="I23" s="52">
        <v>0.13174026381406728</v>
      </c>
      <c r="J23" s="51">
        <v>0.26348052762813456</v>
      </c>
      <c r="K23" s="53">
        <v>0.39522079144220185</v>
      </c>
      <c r="L23" s="246">
        <v>113.9671478125</v>
      </c>
      <c r="M23" s="246">
        <v>125.96368968749999</v>
      </c>
    </row>
    <row r="24" spans="1:13" ht="15" customHeight="1">
      <c r="A24" s="49"/>
      <c r="B24" s="187" t="s">
        <v>167</v>
      </c>
      <c r="C24" s="179">
        <v>5.0601063762644838</v>
      </c>
      <c r="D24" s="50">
        <v>0.34062744455911237</v>
      </c>
      <c r="E24" s="180">
        <v>4.3788514871462594</v>
      </c>
      <c r="F24" s="180">
        <v>5.7413612653827082</v>
      </c>
      <c r="G24" s="180">
        <v>4.0382240425871467</v>
      </c>
      <c r="H24" s="180">
        <v>6.0819887099418208</v>
      </c>
      <c r="I24" s="52">
        <v>6.7316261602107533E-2</v>
      </c>
      <c r="J24" s="51">
        <v>0.13463252320421507</v>
      </c>
      <c r="K24" s="53">
        <v>0.20194878480632261</v>
      </c>
      <c r="L24" s="180">
        <v>4.8071010574512592</v>
      </c>
      <c r="M24" s="180">
        <v>5.3131116950777084</v>
      </c>
    </row>
    <row r="25" spans="1:13" ht="15" customHeight="1">
      <c r="A25" s="49"/>
      <c r="B25" s="187" t="s">
        <v>220</v>
      </c>
      <c r="C25" s="251">
        <v>38.578111556550098</v>
      </c>
      <c r="D25" s="180">
        <v>2.3490141080631592</v>
      </c>
      <c r="E25" s="247">
        <v>33.880083340423781</v>
      </c>
      <c r="F25" s="247">
        <v>43.276139772676416</v>
      </c>
      <c r="G25" s="247">
        <v>31.531069232360622</v>
      </c>
      <c r="H25" s="247">
        <v>45.625153880739575</v>
      </c>
      <c r="I25" s="52">
        <v>6.0889815838181559E-2</v>
      </c>
      <c r="J25" s="51">
        <v>0.12177963167636312</v>
      </c>
      <c r="K25" s="53">
        <v>0.18266944751454467</v>
      </c>
      <c r="L25" s="247">
        <v>36.649205978722591</v>
      </c>
      <c r="M25" s="247">
        <v>40.507017134377605</v>
      </c>
    </row>
    <row r="26" spans="1:13" ht="15" customHeight="1">
      <c r="A26" s="49"/>
      <c r="B26" s="187" t="s">
        <v>143</v>
      </c>
      <c r="C26" s="179">
        <v>3.8386685728984702</v>
      </c>
      <c r="D26" s="50">
        <v>0.33681866794008436</v>
      </c>
      <c r="E26" s="180">
        <v>3.1650312370183014</v>
      </c>
      <c r="F26" s="180">
        <v>4.5123059087786386</v>
      </c>
      <c r="G26" s="180">
        <v>2.8282125690782172</v>
      </c>
      <c r="H26" s="180">
        <v>4.8491245767187232</v>
      </c>
      <c r="I26" s="52">
        <v>8.7743617752798625E-2</v>
      </c>
      <c r="J26" s="51">
        <v>0.17548723550559725</v>
      </c>
      <c r="K26" s="53">
        <v>0.2632308532583959</v>
      </c>
      <c r="L26" s="180">
        <v>3.6467351442535465</v>
      </c>
      <c r="M26" s="180">
        <v>4.0306020015433939</v>
      </c>
    </row>
    <row r="27" spans="1:13" ht="15" customHeight="1">
      <c r="A27" s="49"/>
      <c r="B27" s="187" t="s">
        <v>221</v>
      </c>
      <c r="C27" s="179">
        <v>1.8139373580780713</v>
      </c>
      <c r="D27" s="180">
        <v>0.24195680330878017</v>
      </c>
      <c r="E27" s="180">
        <v>1.3300237514605109</v>
      </c>
      <c r="F27" s="180">
        <v>2.2978509646956318</v>
      </c>
      <c r="G27" s="180">
        <v>1.0880669481517309</v>
      </c>
      <c r="H27" s="180">
        <v>2.5398077680044118</v>
      </c>
      <c r="I27" s="52">
        <v>0.13338762897807105</v>
      </c>
      <c r="J27" s="51">
        <v>0.2667752579561421</v>
      </c>
      <c r="K27" s="53">
        <v>0.40016288693421315</v>
      </c>
      <c r="L27" s="180">
        <v>1.7232404901741678</v>
      </c>
      <c r="M27" s="180">
        <v>1.9046342259819748</v>
      </c>
    </row>
    <row r="28" spans="1:13" ht="15" customHeight="1">
      <c r="A28" s="49"/>
      <c r="B28" s="187" t="s">
        <v>144</v>
      </c>
      <c r="C28" s="179">
        <v>1.4529341452987163</v>
      </c>
      <c r="D28" s="50">
        <v>9.9182394734984372E-2</v>
      </c>
      <c r="E28" s="180">
        <v>1.2545693558287476</v>
      </c>
      <c r="F28" s="180">
        <v>1.6512989347686851</v>
      </c>
      <c r="G28" s="180">
        <v>1.1553869610937633</v>
      </c>
      <c r="H28" s="180">
        <v>1.7504813295036694</v>
      </c>
      <c r="I28" s="52">
        <v>6.8263517005165392E-2</v>
      </c>
      <c r="J28" s="51">
        <v>0.13652703401033078</v>
      </c>
      <c r="K28" s="53">
        <v>0.20479055101549618</v>
      </c>
      <c r="L28" s="180">
        <v>1.3802874380337806</v>
      </c>
      <c r="M28" s="180">
        <v>1.5255808525636521</v>
      </c>
    </row>
    <row r="29" spans="1:13" ht="15" customHeight="1">
      <c r="A29" s="49"/>
      <c r="B29" s="187" t="s">
        <v>145</v>
      </c>
      <c r="C29" s="179">
        <v>4.0232247022339802</v>
      </c>
      <c r="D29" s="50">
        <v>0.13569410010841154</v>
      </c>
      <c r="E29" s="180">
        <v>3.7518365020171571</v>
      </c>
      <c r="F29" s="180">
        <v>4.2946129024508028</v>
      </c>
      <c r="G29" s="180">
        <v>3.6161424019087454</v>
      </c>
      <c r="H29" s="180">
        <v>4.4303070025592151</v>
      </c>
      <c r="I29" s="52">
        <v>3.3727696102349075E-2</v>
      </c>
      <c r="J29" s="51">
        <v>6.745539220469815E-2</v>
      </c>
      <c r="K29" s="53">
        <v>0.10118308830704723</v>
      </c>
      <c r="L29" s="180">
        <v>3.8220634671222813</v>
      </c>
      <c r="M29" s="180">
        <v>4.2243859373456791</v>
      </c>
    </row>
    <row r="30" spans="1:13" ht="15" customHeight="1">
      <c r="A30" s="49"/>
      <c r="B30" s="187" t="s">
        <v>146</v>
      </c>
      <c r="C30" s="251">
        <v>17.319131578947374</v>
      </c>
      <c r="D30" s="180">
        <v>1.4596996506341</v>
      </c>
      <c r="E30" s="247">
        <v>14.399732277679174</v>
      </c>
      <c r="F30" s="247">
        <v>20.238530880215574</v>
      </c>
      <c r="G30" s="247">
        <v>12.940032627045074</v>
      </c>
      <c r="H30" s="247">
        <v>21.698230530849674</v>
      </c>
      <c r="I30" s="52">
        <v>8.4282496727980744E-2</v>
      </c>
      <c r="J30" s="51">
        <v>0.16856499345596149</v>
      </c>
      <c r="K30" s="53">
        <v>0.25284749018394226</v>
      </c>
      <c r="L30" s="247">
        <v>16.453175000000005</v>
      </c>
      <c r="M30" s="247">
        <v>18.185088157894743</v>
      </c>
    </row>
    <row r="31" spans="1:13" ht="15" customHeight="1">
      <c r="A31" s="49"/>
      <c r="B31" s="187" t="s">
        <v>147</v>
      </c>
      <c r="C31" s="179">
        <v>5.2398912537290343</v>
      </c>
      <c r="D31" s="50">
        <v>0.41833305843780538</v>
      </c>
      <c r="E31" s="180">
        <v>4.4032251368534236</v>
      </c>
      <c r="F31" s="180">
        <v>6.076557370604645</v>
      </c>
      <c r="G31" s="180">
        <v>3.9848920784156183</v>
      </c>
      <c r="H31" s="180">
        <v>6.4948904290424503</v>
      </c>
      <c r="I31" s="52">
        <v>7.9836209986246076E-2</v>
      </c>
      <c r="J31" s="51">
        <v>0.15967241997249215</v>
      </c>
      <c r="K31" s="53">
        <v>0.23950862995873823</v>
      </c>
      <c r="L31" s="180">
        <v>4.9778966910425826</v>
      </c>
      <c r="M31" s="180">
        <v>5.501885816415486</v>
      </c>
    </row>
    <row r="32" spans="1:13" ht="15" customHeight="1">
      <c r="A32" s="49"/>
      <c r="B32" s="187" t="s">
        <v>148</v>
      </c>
      <c r="C32" s="179">
        <v>4.3330475395045802</v>
      </c>
      <c r="D32" s="50">
        <v>0.21729727323312065</v>
      </c>
      <c r="E32" s="180">
        <v>3.8984529930383389</v>
      </c>
      <c r="F32" s="180">
        <v>4.767642085970822</v>
      </c>
      <c r="G32" s="180">
        <v>3.6811557198052185</v>
      </c>
      <c r="H32" s="180">
        <v>4.9849393592039419</v>
      </c>
      <c r="I32" s="52">
        <v>5.014883202919241E-2</v>
      </c>
      <c r="J32" s="51">
        <v>0.10029766405838482</v>
      </c>
      <c r="K32" s="53">
        <v>0.15044649608757724</v>
      </c>
      <c r="L32" s="180">
        <v>4.1163951625293516</v>
      </c>
      <c r="M32" s="180">
        <v>4.5496999164798089</v>
      </c>
    </row>
    <row r="33" spans="1:13" ht="15" customHeight="1">
      <c r="A33" s="49"/>
      <c r="B33" s="187" t="s">
        <v>149</v>
      </c>
      <c r="C33" s="179">
        <v>0.643297329126574</v>
      </c>
      <c r="D33" s="50">
        <v>4.7362354786899277E-2</v>
      </c>
      <c r="E33" s="180">
        <v>0.54857261955277548</v>
      </c>
      <c r="F33" s="180">
        <v>0.73802203870037253</v>
      </c>
      <c r="G33" s="180">
        <v>0.50121026476587616</v>
      </c>
      <c r="H33" s="180">
        <v>0.78538439348727185</v>
      </c>
      <c r="I33" s="52">
        <v>7.3624360995256585E-2</v>
      </c>
      <c r="J33" s="51">
        <v>0.14724872199051317</v>
      </c>
      <c r="K33" s="53">
        <v>0.22087308298576974</v>
      </c>
      <c r="L33" s="180">
        <v>0.61113246267024535</v>
      </c>
      <c r="M33" s="180">
        <v>0.67546219558290266</v>
      </c>
    </row>
    <row r="34" spans="1:13" ht="15" customHeight="1">
      <c r="A34" s="49"/>
      <c r="B34" s="187" t="s">
        <v>168</v>
      </c>
      <c r="C34" s="242">
        <v>6.9528205128205137E-2</v>
      </c>
      <c r="D34" s="50">
        <v>5.8550323234612869E-3</v>
      </c>
      <c r="E34" s="50">
        <v>5.7818140481282559E-2</v>
      </c>
      <c r="F34" s="50">
        <v>8.1238269775127714E-2</v>
      </c>
      <c r="G34" s="50">
        <v>5.1963108157821278E-2</v>
      </c>
      <c r="H34" s="50">
        <v>8.7093302098588996E-2</v>
      </c>
      <c r="I34" s="52">
        <v>8.4210894163958605E-2</v>
      </c>
      <c r="J34" s="51">
        <v>0.16842178832791721</v>
      </c>
      <c r="K34" s="53">
        <v>0.25263268249187582</v>
      </c>
      <c r="L34" s="50">
        <v>6.6051794871794883E-2</v>
      </c>
      <c r="M34" s="50">
        <v>7.300461538461539E-2</v>
      </c>
    </row>
    <row r="35" spans="1:13" ht="15" customHeight="1">
      <c r="A35" s="49"/>
      <c r="B35" s="187" t="s">
        <v>150</v>
      </c>
      <c r="C35" s="179">
        <v>1.73842615</v>
      </c>
      <c r="D35" s="50">
        <v>5.1633639037167507E-2</v>
      </c>
      <c r="E35" s="180">
        <v>1.6351588719256649</v>
      </c>
      <c r="F35" s="180">
        <v>1.8416934280743351</v>
      </c>
      <c r="G35" s="180">
        <v>1.5835252328884974</v>
      </c>
      <c r="H35" s="180">
        <v>1.8933270671115026</v>
      </c>
      <c r="I35" s="52">
        <v>2.970137042471865E-2</v>
      </c>
      <c r="J35" s="51">
        <v>5.9402740849437301E-2</v>
      </c>
      <c r="K35" s="53">
        <v>8.9104111274155948E-2</v>
      </c>
      <c r="L35" s="180">
        <v>1.6515048425000001</v>
      </c>
      <c r="M35" s="180">
        <v>1.8253474574999999</v>
      </c>
    </row>
    <row r="36" spans="1:13" ht="15" customHeight="1">
      <c r="A36" s="49"/>
      <c r="B36" s="187" t="s">
        <v>151</v>
      </c>
      <c r="C36" s="251">
        <v>39.676588078420998</v>
      </c>
      <c r="D36" s="180">
        <v>2.7473672512967457</v>
      </c>
      <c r="E36" s="247">
        <v>34.181853575827503</v>
      </c>
      <c r="F36" s="247">
        <v>45.171322581014493</v>
      </c>
      <c r="G36" s="247">
        <v>31.434486324530759</v>
      </c>
      <c r="H36" s="247">
        <v>47.918689832311237</v>
      </c>
      <c r="I36" s="52">
        <v>6.924403998313966E-2</v>
      </c>
      <c r="J36" s="51">
        <v>0.13848807996627932</v>
      </c>
      <c r="K36" s="53">
        <v>0.20773211994941898</v>
      </c>
      <c r="L36" s="247">
        <v>37.692758674499949</v>
      </c>
      <c r="M36" s="247">
        <v>41.660417482342048</v>
      </c>
    </row>
    <row r="37" spans="1:13" ht="15" customHeight="1">
      <c r="A37" s="49"/>
      <c r="B37" s="187" t="s">
        <v>169</v>
      </c>
      <c r="C37" s="251">
        <v>25.454953204482109</v>
      </c>
      <c r="D37" s="180">
        <v>1.4230672674026463</v>
      </c>
      <c r="E37" s="247">
        <v>22.608818669676815</v>
      </c>
      <c r="F37" s="247">
        <v>28.301087739287404</v>
      </c>
      <c r="G37" s="247">
        <v>21.185751402274171</v>
      </c>
      <c r="H37" s="247">
        <v>29.724155006690047</v>
      </c>
      <c r="I37" s="52">
        <v>5.5905318543350242E-2</v>
      </c>
      <c r="J37" s="51">
        <v>0.11181063708670048</v>
      </c>
      <c r="K37" s="53">
        <v>0.16771595563005073</v>
      </c>
      <c r="L37" s="247">
        <v>24.182205544258004</v>
      </c>
      <c r="M37" s="247">
        <v>26.727700864706215</v>
      </c>
    </row>
    <row r="38" spans="1:13" ht="15" customHeight="1">
      <c r="A38" s="49"/>
      <c r="B38" s="187" t="s">
        <v>152</v>
      </c>
      <c r="C38" s="179">
        <v>0.25136763667838535</v>
      </c>
      <c r="D38" s="50">
        <v>2.1428992913895998E-2</v>
      </c>
      <c r="E38" s="180">
        <v>0.20850965085059336</v>
      </c>
      <c r="F38" s="180">
        <v>0.29422562250617734</v>
      </c>
      <c r="G38" s="180">
        <v>0.18708065793669737</v>
      </c>
      <c r="H38" s="180">
        <v>0.31565461542007334</v>
      </c>
      <c r="I38" s="52">
        <v>8.5249609683499233E-2</v>
      </c>
      <c r="J38" s="51">
        <v>0.17049921936699847</v>
      </c>
      <c r="K38" s="53">
        <v>0.25574882905049767</v>
      </c>
      <c r="L38" s="180">
        <v>0.2387992548444661</v>
      </c>
      <c r="M38" s="180">
        <v>0.26393601851230464</v>
      </c>
    </row>
    <row r="39" spans="1:13" ht="15" customHeight="1">
      <c r="A39" s="49"/>
      <c r="B39" s="187" t="s">
        <v>153</v>
      </c>
      <c r="C39" s="179">
        <v>1.2407962431818182</v>
      </c>
      <c r="D39" s="50">
        <v>5.5132945402105865E-2</v>
      </c>
      <c r="E39" s="180">
        <v>1.1305303523776065</v>
      </c>
      <c r="F39" s="180">
        <v>1.35106213398603</v>
      </c>
      <c r="G39" s="180">
        <v>1.0753974069755006</v>
      </c>
      <c r="H39" s="180">
        <v>1.4061950793881359</v>
      </c>
      <c r="I39" s="52">
        <v>4.4433520576050808E-2</v>
      </c>
      <c r="J39" s="51">
        <v>8.8867041152101617E-2</v>
      </c>
      <c r="K39" s="53">
        <v>0.13330056172815241</v>
      </c>
      <c r="L39" s="180">
        <v>1.1787564310227274</v>
      </c>
      <c r="M39" s="180">
        <v>1.3028360553409091</v>
      </c>
    </row>
    <row r="40" spans="1:13" ht="15" customHeight="1">
      <c r="A40" s="49"/>
      <c r="B40" s="187" t="s">
        <v>154</v>
      </c>
      <c r="C40" s="242">
        <v>3.2486840092592596E-2</v>
      </c>
      <c r="D40" s="50">
        <v>9.5381927437632728E-4</v>
      </c>
      <c r="E40" s="50">
        <v>3.0579201543839942E-2</v>
      </c>
      <c r="F40" s="50">
        <v>3.4394478641345254E-2</v>
      </c>
      <c r="G40" s="50">
        <v>2.9625382269463613E-2</v>
      </c>
      <c r="H40" s="50">
        <v>3.5348297915721576E-2</v>
      </c>
      <c r="I40" s="52">
        <v>2.9360173893730277E-2</v>
      </c>
      <c r="J40" s="51">
        <v>5.8720347787460554E-2</v>
      </c>
      <c r="K40" s="53">
        <v>8.8080521681190835E-2</v>
      </c>
      <c r="L40" s="50">
        <v>3.0862498087962965E-2</v>
      </c>
      <c r="M40" s="50">
        <v>3.4111182097222227E-2</v>
      </c>
    </row>
    <row r="41" spans="1:13" ht="15" customHeight="1">
      <c r="A41" s="49"/>
      <c r="B41" s="187" t="s">
        <v>170</v>
      </c>
      <c r="C41" s="179">
        <v>2.4803863304093565</v>
      </c>
      <c r="D41" s="50">
        <v>0.16271589831909095</v>
      </c>
      <c r="E41" s="180">
        <v>2.1549545337711749</v>
      </c>
      <c r="F41" s="180">
        <v>2.8058181270475382</v>
      </c>
      <c r="G41" s="180">
        <v>1.9922386354520838</v>
      </c>
      <c r="H41" s="180">
        <v>2.9685340253666292</v>
      </c>
      <c r="I41" s="52">
        <v>6.5601030099305832E-2</v>
      </c>
      <c r="J41" s="51">
        <v>0.13120206019861166</v>
      </c>
      <c r="K41" s="53">
        <v>0.19680309029791748</v>
      </c>
      <c r="L41" s="180">
        <v>2.3563670138888888</v>
      </c>
      <c r="M41" s="180">
        <v>2.6044056469298242</v>
      </c>
    </row>
    <row r="42" spans="1:13" ht="15" customHeight="1">
      <c r="A42" s="49"/>
      <c r="B42" s="187" t="s">
        <v>171</v>
      </c>
      <c r="C42" s="242">
        <v>0.64519420833333352</v>
      </c>
      <c r="D42" s="50">
        <v>2.1670288773043056E-2</v>
      </c>
      <c r="E42" s="50">
        <v>0.60185363078724741</v>
      </c>
      <c r="F42" s="50">
        <v>0.68853478587941963</v>
      </c>
      <c r="G42" s="50">
        <v>0.58018334201420441</v>
      </c>
      <c r="H42" s="50">
        <v>0.71020507465246263</v>
      </c>
      <c r="I42" s="52">
        <v>3.3587233879581423E-2</v>
      </c>
      <c r="J42" s="51">
        <v>6.7174467759162845E-2</v>
      </c>
      <c r="K42" s="53">
        <v>0.10076170163874426</v>
      </c>
      <c r="L42" s="50">
        <v>0.61293449791666688</v>
      </c>
      <c r="M42" s="50">
        <v>0.67745391875000016</v>
      </c>
    </row>
    <row r="43" spans="1:13" ht="15" customHeight="1">
      <c r="A43" s="49"/>
      <c r="B43" s="187" t="s">
        <v>172</v>
      </c>
      <c r="C43" s="251">
        <v>18.48763693957115</v>
      </c>
      <c r="D43" s="247">
        <v>1.9190784276810047</v>
      </c>
      <c r="E43" s="247">
        <v>14.649480084209141</v>
      </c>
      <c r="F43" s="247">
        <v>22.325793794933158</v>
      </c>
      <c r="G43" s="247">
        <v>12.730401656528135</v>
      </c>
      <c r="H43" s="247">
        <v>24.244872222614163</v>
      </c>
      <c r="I43" s="52">
        <v>0.10380333808770266</v>
      </c>
      <c r="J43" s="51">
        <v>0.20760667617540532</v>
      </c>
      <c r="K43" s="53">
        <v>0.31141001426310799</v>
      </c>
      <c r="L43" s="247">
        <v>17.563255092592591</v>
      </c>
      <c r="M43" s="247">
        <v>19.412018786549709</v>
      </c>
    </row>
    <row r="44" spans="1:13" ht="15" customHeight="1">
      <c r="A44" s="49"/>
      <c r="B44" s="187" t="s">
        <v>155</v>
      </c>
      <c r="C44" s="251">
        <v>33.602051687914702</v>
      </c>
      <c r="D44" s="180">
        <v>1.3258869571958352</v>
      </c>
      <c r="E44" s="247">
        <v>30.950277773523034</v>
      </c>
      <c r="F44" s="247">
        <v>36.253825602306371</v>
      </c>
      <c r="G44" s="247">
        <v>29.624390816327196</v>
      </c>
      <c r="H44" s="247">
        <v>37.579712559502205</v>
      </c>
      <c r="I44" s="52">
        <v>3.9458511923922281E-2</v>
      </c>
      <c r="J44" s="51">
        <v>7.8917023847844561E-2</v>
      </c>
      <c r="K44" s="53">
        <v>0.11837553577176685</v>
      </c>
      <c r="L44" s="247">
        <v>31.921949103518969</v>
      </c>
      <c r="M44" s="247">
        <v>35.282154272310436</v>
      </c>
    </row>
    <row r="45" spans="1:13" ht="15" customHeight="1">
      <c r="A45" s="49"/>
      <c r="B45" s="187" t="s">
        <v>173</v>
      </c>
      <c r="C45" s="245">
        <v>67.478553921568633</v>
      </c>
      <c r="D45" s="247">
        <v>2.244042117584669</v>
      </c>
      <c r="E45" s="246">
        <v>62.990469686399294</v>
      </c>
      <c r="F45" s="246">
        <v>71.966638156737972</v>
      </c>
      <c r="G45" s="246">
        <v>60.746427568814624</v>
      </c>
      <c r="H45" s="246">
        <v>74.210680274322641</v>
      </c>
      <c r="I45" s="52">
        <v>3.3255634378190055E-2</v>
      </c>
      <c r="J45" s="51">
        <v>6.651126875638011E-2</v>
      </c>
      <c r="K45" s="53">
        <v>9.9766903134570165E-2</v>
      </c>
      <c r="L45" s="246">
        <v>64.104626225490208</v>
      </c>
      <c r="M45" s="246">
        <v>70.852481617647058</v>
      </c>
    </row>
    <row r="46" spans="1:13" ht="15" customHeight="1">
      <c r="A46" s="49"/>
      <c r="B46" s="187" t="s">
        <v>174</v>
      </c>
      <c r="C46" s="242">
        <v>6.8259642807017573E-2</v>
      </c>
      <c r="D46" s="50">
        <v>2.6409249477242435E-3</v>
      </c>
      <c r="E46" s="50">
        <v>6.2977792911569089E-2</v>
      </c>
      <c r="F46" s="50">
        <v>7.3541492702466058E-2</v>
      </c>
      <c r="G46" s="50">
        <v>6.033686796384484E-2</v>
      </c>
      <c r="H46" s="50">
        <v>7.6182417650190307E-2</v>
      </c>
      <c r="I46" s="52">
        <v>3.8689404736421178E-2</v>
      </c>
      <c r="J46" s="51">
        <v>7.7378809472842355E-2</v>
      </c>
      <c r="K46" s="53">
        <v>0.11606821420926353</v>
      </c>
      <c r="L46" s="50">
        <v>6.4846660666666694E-2</v>
      </c>
      <c r="M46" s="50">
        <v>7.1672624947368452E-2</v>
      </c>
    </row>
    <row r="47" spans="1:13" ht="15" customHeight="1">
      <c r="A47" s="49"/>
      <c r="B47" s="187" t="s">
        <v>175</v>
      </c>
      <c r="C47" s="251">
        <v>14.964737057532792</v>
      </c>
      <c r="D47" s="180">
        <v>1.3978459626331616</v>
      </c>
      <c r="E47" s="247">
        <v>12.169045132266469</v>
      </c>
      <c r="F47" s="247">
        <v>17.760428982799116</v>
      </c>
      <c r="G47" s="247">
        <v>10.771199169633308</v>
      </c>
      <c r="H47" s="247">
        <v>19.158274945432275</v>
      </c>
      <c r="I47" s="52">
        <v>9.3409323348553494E-2</v>
      </c>
      <c r="J47" s="51">
        <v>0.18681864669710699</v>
      </c>
      <c r="K47" s="53">
        <v>0.28022797004566047</v>
      </c>
      <c r="L47" s="247">
        <v>14.216500204656153</v>
      </c>
      <c r="M47" s="247">
        <v>15.712973910409431</v>
      </c>
    </row>
    <row r="48" spans="1:13" s="48" customFormat="1" ht="15" customHeight="1">
      <c r="A48" s="49"/>
      <c r="B48" s="187" t="s">
        <v>156</v>
      </c>
      <c r="C48" s="179">
        <v>8.9910168460175477</v>
      </c>
      <c r="D48" s="50">
        <v>0.58025172354611709</v>
      </c>
      <c r="E48" s="180">
        <v>7.830513398925314</v>
      </c>
      <c r="F48" s="180">
        <v>10.151520293109781</v>
      </c>
      <c r="G48" s="180">
        <v>7.2502616753791962</v>
      </c>
      <c r="H48" s="180">
        <v>10.731772016655899</v>
      </c>
      <c r="I48" s="52">
        <v>6.4536829758375103E-2</v>
      </c>
      <c r="J48" s="51">
        <v>0.12907365951675021</v>
      </c>
      <c r="K48" s="53">
        <v>0.19361048927512531</v>
      </c>
      <c r="L48" s="180">
        <v>8.5414660037166712</v>
      </c>
      <c r="M48" s="180">
        <v>9.4405676883184242</v>
      </c>
    </row>
    <row r="49" spans="1:13" ht="15" customHeight="1">
      <c r="A49" s="49"/>
      <c r="B49" s="187" t="s">
        <v>157</v>
      </c>
      <c r="C49" s="245">
        <v>92.550767850450342</v>
      </c>
      <c r="D49" s="247">
        <v>4.9148923943509644</v>
      </c>
      <c r="E49" s="246">
        <v>82.720983061748413</v>
      </c>
      <c r="F49" s="246">
        <v>102.38055263915227</v>
      </c>
      <c r="G49" s="246">
        <v>77.806090667397456</v>
      </c>
      <c r="H49" s="246">
        <v>107.29544503350323</v>
      </c>
      <c r="I49" s="52">
        <v>5.3104825691914007E-2</v>
      </c>
      <c r="J49" s="51">
        <v>0.10620965138382801</v>
      </c>
      <c r="K49" s="53">
        <v>0.15931447707574203</v>
      </c>
      <c r="L49" s="246">
        <v>87.923229457927818</v>
      </c>
      <c r="M49" s="246">
        <v>97.178306242972866</v>
      </c>
    </row>
    <row r="50" spans="1:13" ht="15" customHeight="1">
      <c r="A50" s="49"/>
      <c r="B50" s="187" t="s">
        <v>222</v>
      </c>
      <c r="C50" s="242" t="s">
        <v>213</v>
      </c>
      <c r="D50" s="50" t="s">
        <v>94</v>
      </c>
      <c r="E50" s="50" t="s">
        <v>94</v>
      </c>
      <c r="F50" s="50" t="s">
        <v>94</v>
      </c>
      <c r="G50" s="50" t="s">
        <v>94</v>
      </c>
      <c r="H50" s="50" t="s">
        <v>94</v>
      </c>
      <c r="I50" s="52" t="s">
        <v>94</v>
      </c>
      <c r="J50" s="51" t="s">
        <v>94</v>
      </c>
      <c r="K50" s="53" t="s">
        <v>94</v>
      </c>
      <c r="L50" s="50" t="s">
        <v>94</v>
      </c>
      <c r="M50" s="50" t="s">
        <v>94</v>
      </c>
    </row>
    <row r="51" spans="1:13" ht="15" customHeight="1">
      <c r="A51" s="49"/>
      <c r="B51" s="187" t="s">
        <v>223</v>
      </c>
      <c r="C51" s="242">
        <v>2.0993137254901959E-2</v>
      </c>
      <c r="D51" s="50">
        <v>4.0519315874941323E-3</v>
      </c>
      <c r="E51" s="50">
        <v>1.2889274079913695E-2</v>
      </c>
      <c r="F51" s="50">
        <v>2.9097000429890225E-2</v>
      </c>
      <c r="G51" s="50">
        <v>8.8373424924195615E-3</v>
      </c>
      <c r="H51" s="50">
        <v>3.3148932017384357E-2</v>
      </c>
      <c r="I51" s="52">
        <v>0.19301219909606385</v>
      </c>
      <c r="J51" s="51">
        <v>0.38602439819212769</v>
      </c>
      <c r="K51" s="53">
        <v>0.57903659728819157</v>
      </c>
      <c r="L51" s="50">
        <v>1.9943480392156862E-2</v>
      </c>
      <c r="M51" s="50">
        <v>2.2042794117647056E-2</v>
      </c>
    </row>
    <row r="52" spans="1:13" ht="15" customHeight="1">
      <c r="A52" s="49"/>
      <c r="B52" s="187" t="s">
        <v>224</v>
      </c>
      <c r="C52" s="251">
        <v>11.14159994553377</v>
      </c>
      <c r="D52" s="180">
        <v>0.79534050923641186</v>
      </c>
      <c r="E52" s="247">
        <v>9.5509189270609465</v>
      </c>
      <c r="F52" s="247">
        <v>12.732280964006593</v>
      </c>
      <c r="G52" s="247">
        <v>8.7555784178245339</v>
      </c>
      <c r="H52" s="247">
        <v>13.527621473243006</v>
      </c>
      <c r="I52" s="52">
        <v>7.1384766382249498E-2</v>
      </c>
      <c r="J52" s="51">
        <v>0.142769532764499</v>
      </c>
      <c r="K52" s="53">
        <v>0.21415429914674849</v>
      </c>
      <c r="L52" s="247">
        <v>10.584519948257082</v>
      </c>
      <c r="M52" s="247">
        <v>11.698679942810458</v>
      </c>
    </row>
    <row r="53" spans="1:13" ht="15" customHeight="1">
      <c r="A53" s="49"/>
      <c r="B53" s="187" t="s">
        <v>176</v>
      </c>
      <c r="C53" s="251">
        <v>13.22867195953082</v>
      </c>
      <c r="D53" s="180">
        <v>0.82773278319871879</v>
      </c>
      <c r="E53" s="247">
        <v>11.573206393133383</v>
      </c>
      <c r="F53" s="247">
        <v>14.884137525928256</v>
      </c>
      <c r="G53" s="247">
        <v>10.745473609934663</v>
      </c>
      <c r="H53" s="247">
        <v>15.711870309126976</v>
      </c>
      <c r="I53" s="52">
        <v>6.2571117171165827E-2</v>
      </c>
      <c r="J53" s="51">
        <v>0.12514223434233165</v>
      </c>
      <c r="K53" s="53">
        <v>0.1877133515134975</v>
      </c>
      <c r="L53" s="247">
        <v>12.567238361554278</v>
      </c>
      <c r="M53" s="247">
        <v>13.890105557507361</v>
      </c>
    </row>
    <row r="54" spans="1:13" ht="15" customHeight="1">
      <c r="A54" s="49"/>
      <c r="B54" s="187" t="s">
        <v>225</v>
      </c>
      <c r="C54" s="179" t="s">
        <v>101</v>
      </c>
      <c r="D54" s="180" t="s">
        <v>94</v>
      </c>
      <c r="E54" s="180" t="s">
        <v>94</v>
      </c>
      <c r="F54" s="180" t="s">
        <v>94</v>
      </c>
      <c r="G54" s="180" t="s">
        <v>94</v>
      </c>
      <c r="H54" s="180" t="s">
        <v>94</v>
      </c>
      <c r="I54" s="52" t="s">
        <v>94</v>
      </c>
      <c r="J54" s="51" t="s">
        <v>94</v>
      </c>
      <c r="K54" s="53" t="s">
        <v>94</v>
      </c>
      <c r="L54" s="180" t="s">
        <v>94</v>
      </c>
      <c r="M54" s="180" t="s">
        <v>94</v>
      </c>
    </row>
    <row r="55" spans="1:13" ht="15" customHeight="1">
      <c r="A55" s="49"/>
      <c r="B55" s="187" t="s">
        <v>158</v>
      </c>
      <c r="C55" s="179">
        <v>6.4752276294774331</v>
      </c>
      <c r="D55" s="50">
        <v>0.46846606343132041</v>
      </c>
      <c r="E55" s="180">
        <v>5.5382955026147922</v>
      </c>
      <c r="F55" s="180">
        <v>7.4121597563400741</v>
      </c>
      <c r="G55" s="180">
        <v>5.0698294391834722</v>
      </c>
      <c r="H55" s="180">
        <v>7.8806258197713941</v>
      </c>
      <c r="I55" s="52">
        <v>7.2347427802955361E-2</v>
      </c>
      <c r="J55" s="51">
        <v>0.14469485560591072</v>
      </c>
      <c r="K55" s="53">
        <v>0.21704228340886608</v>
      </c>
      <c r="L55" s="180">
        <v>6.1514662480035618</v>
      </c>
      <c r="M55" s="180">
        <v>6.7989890109513045</v>
      </c>
    </row>
    <row r="56" spans="1:13" ht="15" customHeight="1">
      <c r="A56" s="49"/>
      <c r="B56" s="187" t="s">
        <v>177</v>
      </c>
      <c r="C56" s="179">
        <v>6.9193333333333324</v>
      </c>
      <c r="D56" s="50">
        <v>0.66114649004264303</v>
      </c>
      <c r="E56" s="180">
        <v>5.5970403532480466</v>
      </c>
      <c r="F56" s="180">
        <v>8.2416263134186192</v>
      </c>
      <c r="G56" s="180">
        <v>4.9358938632054032</v>
      </c>
      <c r="H56" s="180">
        <v>8.9027728034612608</v>
      </c>
      <c r="I56" s="52">
        <v>9.555060555583049E-2</v>
      </c>
      <c r="J56" s="51">
        <v>0.19110121111166098</v>
      </c>
      <c r="K56" s="53">
        <v>0.28665181666749145</v>
      </c>
      <c r="L56" s="180">
        <v>6.5733666666666659</v>
      </c>
      <c r="M56" s="180">
        <v>7.265299999999999</v>
      </c>
    </row>
    <row r="57" spans="1:13" ht="15" customHeight="1">
      <c r="A57" s="49"/>
      <c r="B57" s="187" t="s">
        <v>159</v>
      </c>
      <c r="C57" s="245">
        <v>185.53761904761905</v>
      </c>
      <c r="D57" s="246">
        <v>10.367920965703055</v>
      </c>
      <c r="E57" s="246">
        <v>164.80177711621295</v>
      </c>
      <c r="F57" s="246">
        <v>206.27346097902515</v>
      </c>
      <c r="G57" s="246">
        <v>154.43385615050988</v>
      </c>
      <c r="H57" s="246">
        <v>216.64138194472821</v>
      </c>
      <c r="I57" s="52">
        <v>5.5880424783515639E-2</v>
      </c>
      <c r="J57" s="51">
        <v>0.11176084956703128</v>
      </c>
      <c r="K57" s="53">
        <v>0.16764127435054693</v>
      </c>
      <c r="L57" s="246">
        <v>176.26073809523808</v>
      </c>
      <c r="M57" s="246">
        <v>194.81450000000001</v>
      </c>
    </row>
    <row r="58" spans="1:13" ht="15" customHeight="1">
      <c r="A58" s="49"/>
      <c r="B58" s="187" t="s">
        <v>178</v>
      </c>
      <c r="C58" s="179">
        <v>1.2682222222222221</v>
      </c>
      <c r="D58" s="180">
        <v>0.14967813991375492</v>
      </c>
      <c r="E58" s="180">
        <v>0.96886594239471235</v>
      </c>
      <c r="F58" s="180">
        <v>1.5675785020497319</v>
      </c>
      <c r="G58" s="180">
        <v>0.81918780248095735</v>
      </c>
      <c r="H58" s="180">
        <v>1.7172566419634869</v>
      </c>
      <c r="I58" s="52">
        <v>0.11802201324897445</v>
      </c>
      <c r="J58" s="51">
        <v>0.23604402649794889</v>
      </c>
      <c r="K58" s="53">
        <v>0.35406603974692336</v>
      </c>
      <c r="L58" s="180">
        <v>1.2048111111111111</v>
      </c>
      <c r="M58" s="180">
        <v>1.3316333333333332</v>
      </c>
    </row>
    <row r="59" spans="1:13" ht="15" customHeight="1">
      <c r="A59" s="49"/>
      <c r="B59" s="187" t="s">
        <v>160</v>
      </c>
      <c r="C59" s="179">
        <v>0.72986682934165048</v>
      </c>
      <c r="D59" s="50">
        <v>5.3084568229617234E-2</v>
      </c>
      <c r="E59" s="180">
        <v>0.62369769288241605</v>
      </c>
      <c r="F59" s="180">
        <v>0.83603596580088491</v>
      </c>
      <c r="G59" s="180">
        <v>0.57061312465279879</v>
      </c>
      <c r="H59" s="180">
        <v>0.88912053403050217</v>
      </c>
      <c r="I59" s="52">
        <v>7.2731854765204523E-2</v>
      </c>
      <c r="J59" s="51">
        <v>0.14546370953040905</v>
      </c>
      <c r="K59" s="53">
        <v>0.21819556429561357</v>
      </c>
      <c r="L59" s="180">
        <v>0.69337348787456798</v>
      </c>
      <c r="M59" s="180">
        <v>0.76636017080873298</v>
      </c>
    </row>
    <row r="60" spans="1:13" ht="15" customHeight="1">
      <c r="A60" s="49"/>
      <c r="B60" s="187" t="s">
        <v>226</v>
      </c>
      <c r="C60" s="179" t="s">
        <v>104</v>
      </c>
      <c r="D60" s="180" t="s">
        <v>94</v>
      </c>
      <c r="E60" s="180" t="s">
        <v>94</v>
      </c>
      <c r="F60" s="180" t="s">
        <v>94</v>
      </c>
      <c r="G60" s="180" t="s">
        <v>94</v>
      </c>
      <c r="H60" s="180" t="s">
        <v>94</v>
      </c>
      <c r="I60" s="52" t="s">
        <v>94</v>
      </c>
      <c r="J60" s="51" t="s">
        <v>94</v>
      </c>
      <c r="K60" s="53" t="s">
        <v>94</v>
      </c>
      <c r="L60" s="180" t="s">
        <v>94</v>
      </c>
      <c r="M60" s="180" t="s">
        <v>94</v>
      </c>
    </row>
    <row r="61" spans="1:13" ht="15" customHeight="1">
      <c r="A61" s="49"/>
      <c r="B61" s="187" t="s">
        <v>161</v>
      </c>
      <c r="C61" s="251">
        <v>12.850296027703042</v>
      </c>
      <c r="D61" s="180">
        <v>0.72423693239629716</v>
      </c>
      <c r="E61" s="247">
        <v>11.401822162910447</v>
      </c>
      <c r="F61" s="247">
        <v>14.298769892495637</v>
      </c>
      <c r="G61" s="247">
        <v>10.677585230514151</v>
      </c>
      <c r="H61" s="247">
        <v>15.023006824891933</v>
      </c>
      <c r="I61" s="52">
        <v>5.6359552405249355E-2</v>
      </c>
      <c r="J61" s="51">
        <v>0.11271910481049871</v>
      </c>
      <c r="K61" s="53">
        <v>0.16907865721574805</v>
      </c>
      <c r="L61" s="247">
        <v>12.20778122631789</v>
      </c>
      <c r="M61" s="247">
        <v>13.492810829088194</v>
      </c>
    </row>
    <row r="62" spans="1:13" ht="15" customHeight="1">
      <c r="A62" s="49"/>
      <c r="B62" s="187" t="s">
        <v>162</v>
      </c>
      <c r="C62" s="242">
        <v>0.46827105263157887</v>
      </c>
      <c r="D62" s="50">
        <v>2.9724430301091214E-2</v>
      </c>
      <c r="E62" s="50">
        <v>0.40882219202939646</v>
      </c>
      <c r="F62" s="50">
        <v>0.52771991323376133</v>
      </c>
      <c r="G62" s="50">
        <v>0.37909776172830523</v>
      </c>
      <c r="H62" s="50">
        <v>0.5574443435348525</v>
      </c>
      <c r="I62" s="52">
        <v>6.3476975854148035E-2</v>
      </c>
      <c r="J62" s="51">
        <v>0.12695395170829607</v>
      </c>
      <c r="K62" s="53">
        <v>0.19043092756244412</v>
      </c>
      <c r="L62" s="50">
        <v>0.44485749999999991</v>
      </c>
      <c r="M62" s="50">
        <v>0.49168460526315783</v>
      </c>
    </row>
    <row r="63" spans="1:13" ht="15" customHeight="1">
      <c r="A63" s="49"/>
      <c r="B63" s="187" t="s">
        <v>179</v>
      </c>
      <c r="C63" s="179">
        <v>0.49586166286150501</v>
      </c>
      <c r="D63" s="50">
        <v>2.8966883519776259E-2</v>
      </c>
      <c r="E63" s="180">
        <v>0.43792789582195252</v>
      </c>
      <c r="F63" s="180">
        <v>0.55379542990105757</v>
      </c>
      <c r="G63" s="180">
        <v>0.40896101230217624</v>
      </c>
      <c r="H63" s="180">
        <v>0.58276231342083373</v>
      </c>
      <c r="I63" s="52">
        <v>5.8417267736761411E-2</v>
      </c>
      <c r="J63" s="51">
        <v>0.11683453547352282</v>
      </c>
      <c r="K63" s="53">
        <v>0.17525180321028422</v>
      </c>
      <c r="L63" s="180">
        <v>0.47106857971842975</v>
      </c>
      <c r="M63" s="180">
        <v>0.52065474600458028</v>
      </c>
    </row>
    <row r="64" spans="1:13" ht="15" customHeight="1">
      <c r="A64" s="49"/>
      <c r="B64" s="187" t="s">
        <v>163</v>
      </c>
      <c r="C64" s="179">
        <v>0.24047650322244554</v>
      </c>
      <c r="D64" s="180">
        <v>2.4071335329925531E-2</v>
      </c>
      <c r="E64" s="180">
        <v>0.19233383256259448</v>
      </c>
      <c r="F64" s="180">
        <v>0.28861917388229663</v>
      </c>
      <c r="G64" s="180">
        <v>0.16826249723266895</v>
      </c>
      <c r="H64" s="180">
        <v>0.31269050921222213</v>
      </c>
      <c r="I64" s="52">
        <v>0.10009849198305694</v>
      </c>
      <c r="J64" s="51">
        <v>0.20019698396611388</v>
      </c>
      <c r="K64" s="53">
        <v>0.30029547594917083</v>
      </c>
      <c r="L64" s="180">
        <v>0.22845267806132327</v>
      </c>
      <c r="M64" s="180">
        <v>0.25250032838356784</v>
      </c>
    </row>
    <row r="65" spans="1:13" ht="15" customHeight="1">
      <c r="A65" s="49"/>
      <c r="B65" s="187" t="s">
        <v>136</v>
      </c>
      <c r="C65" s="179">
        <v>2.1414559955482737</v>
      </c>
      <c r="D65" s="50">
        <v>0.1334567345379625</v>
      </c>
      <c r="E65" s="180">
        <v>1.8745425264723488</v>
      </c>
      <c r="F65" s="180">
        <v>2.4083694646241987</v>
      </c>
      <c r="G65" s="180">
        <v>1.7410857919343861</v>
      </c>
      <c r="H65" s="180">
        <v>2.5418261991621613</v>
      </c>
      <c r="I65" s="52">
        <v>6.2320558916642031E-2</v>
      </c>
      <c r="J65" s="51">
        <v>0.12464111783328406</v>
      </c>
      <c r="K65" s="53">
        <v>0.18696167674992609</v>
      </c>
      <c r="L65" s="180">
        <v>2.03438319577086</v>
      </c>
      <c r="M65" s="180">
        <v>2.2485287953256874</v>
      </c>
    </row>
    <row r="66" spans="1:13" ht="15" customHeight="1">
      <c r="A66" s="49"/>
      <c r="B66" s="187" t="s">
        <v>180</v>
      </c>
      <c r="C66" s="245">
        <v>89.983147178130508</v>
      </c>
      <c r="D66" s="247">
        <v>4.8401371001587856</v>
      </c>
      <c r="E66" s="246">
        <v>80.302872977812939</v>
      </c>
      <c r="F66" s="246">
        <v>99.663421378448078</v>
      </c>
      <c r="G66" s="246">
        <v>75.462735877654154</v>
      </c>
      <c r="H66" s="246">
        <v>104.50355847860686</v>
      </c>
      <c r="I66" s="52">
        <v>5.3789373365406491E-2</v>
      </c>
      <c r="J66" s="51">
        <v>0.10757874673081298</v>
      </c>
      <c r="K66" s="53">
        <v>0.16136812009621948</v>
      </c>
      <c r="L66" s="246">
        <v>85.483989819223979</v>
      </c>
      <c r="M66" s="246">
        <v>94.482304537037038</v>
      </c>
    </row>
    <row r="67" spans="1:13" ht="15" customHeight="1">
      <c r="A67" s="49"/>
      <c r="B67" s="187" t="s">
        <v>227</v>
      </c>
      <c r="C67" s="251">
        <v>40.585179852033406</v>
      </c>
      <c r="D67" s="180">
        <v>3.0089372975216078</v>
      </c>
      <c r="E67" s="247">
        <v>34.567305256990188</v>
      </c>
      <c r="F67" s="247">
        <v>46.603054447076623</v>
      </c>
      <c r="G67" s="247">
        <v>31.558367959468583</v>
      </c>
      <c r="H67" s="247">
        <v>49.611991744598228</v>
      </c>
      <c r="I67" s="52">
        <v>7.4138818861753886E-2</v>
      </c>
      <c r="J67" s="51">
        <v>0.14827763772350777</v>
      </c>
      <c r="K67" s="53">
        <v>0.22241645658526166</v>
      </c>
      <c r="L67" s="247">
        <v>38.555920859431737</v>
      </c>
      <c r="M67" s="247">
        <v>42.614438844635075</v>
      </c>
    </row>
    <row r="68" spans="1:13" ht="15" customHeight="1">
      <c r="A68" s="49"/>
      <c r="B68" s="187" t="s">
        <v>164</v>
      </c>
      <c r="C68" s="251">
        <v>17.190286716495542</v>
      </c>
      <c r="D68" s="180">
        <v>1.7083546658567585</v>
      </c>
      <c r="E68" s="247">
        <v>13.773577384782026</v>
      </c>
      <c r="F68" s="247">
        <v>20.606996048209059</v>
      </c>
      <c r="G68" s="247">
        <v>12.065222718925266</v>
      </c>
      <c r="H68" s="247">
        <v>22.315350714065818</v>
      </c>
      <c r="I68" s="52">
        <v>9.9379067611330002E-2</v>
      </c>
      <c r="J68" s="51">
        <v>0.19875813522266</v>
      </c>
      <c r="K68" s="53">
        <v>0.29813720283399003</v>
      </c>
      <c r="L68" s="247">
        <v>16.330772380670766</v>
      </c>
      <c r="M68" s="247">
        <v>18.049801052320319</v>
      </c>
    </row>
    <row r="69" spans="1:13" ht="15" customHeight="1">
      <c r="A69" s="49"/>
      <c r="B69" s="187" t="s">
        <v>165</v>
      </c>
      <c r="C69" s="179">
        <v>1.6366852361213056</v>
      </c>
      <c r="D69" s="180">
        <v>0.18011625810497087</v>
      </c>
      <c r="E69" s="180">
        <v>1.2764527199113638</v>
      </c>
      <c r="F69" s="180">
        <v>1.9969177523312474</v>
      </c>
      <c r="G69" s="180">
        <v>1.0963364618063931</v>
      </c>
      <c r="H69" s="180">
        <v>2.177034010436218</v>
      </c>
      <c r="I69" s="52">
        <v>0.11004941825700031</v>
      </c>
      <c r="J69" s="51">
        <v>0.22009883651400061</v>
      </c>
      <c r="K69" s="53">
        <v>0.3301482547710009</v>
      </c>
      <c r="L69" s="180">
        <v>1.5548509743152403</v>
      </c>
      <c r="M69" s="180">
        <v>1.7185194979273708</v>
      </c>
    </row>
    <row r="70" spans="1:13" ht="15" customHeight="1">
      <c r="A70" s="49"/>
      <c r="B70" s="187" t="s">
        <v>181</v>
      </c>
      <c r="C70" s="245">
        <v>73.48593750000002</v>
      </c>
      <c r="D70" s="247">
        <v>2.2366578410366462</v>
      </c>
      <c r="E70" s="246">
        <v>69.012621817926728</v>
      </c>
      <c r="F70" s="246">
        <v>77.959253182073311</v>
      </c>
      <c r="G70" s="246">
        <v>66.775963976890083</v>
      </c>
      <c r="H70" s="246">
        <v>80.195911023109957</v>
      </c>
      <c r="I70" s="52">
        <v>3.0436542243699967E-2</v>
      </c>
      <c r="J70" s="51">
        <v>6.0873084487399934E-2</v>
      </c>
      <c r="K70" s="53">
        <v>9.1309626731099908E-2</v>
      </c>
      <c r="L70" s="246">
        <v>69.811640625000024</v>
      </c>
      <c r="M70" s="246">
        <v>77.160234375000016</v>
      </c>
    </row>
    <row r="71" spans="1:13" ht="15" customHeight="1">
      <c r="A71" s="49"/>
      <c r="B71" s="187" t="s">
        <v>185</v>
      </c>
      <c r="C71" s="245">
        <v>157.03139705504111</v>
      </c>
      <c r="D71" s="246">
        <v>8.8204312485893208</v>
      </c>
      <c r="E71" s="246">
        <v>139.39053455786248</v>
      </c>
      <c r="F71" s="246">
        <v>174.67225955221974</v>
      </c>
      <c r="G71" s="246">
        <v>130.57010330927315</v>
      </c>
      <c r="H71" s="246">
        <v>183.49269080080907</v>
      </c>
      <c r="I71" s="52">
        <v>5.6169857837395851E-2</v>
      </c>
      <c r="J71" s="51">
        <v>0.1123397156747917</v>
      </c>
      <c r="K71" s="53">
        <v>0.16850957351218754</v>
      </c>
      <c r="L71" s="246">
        <v>149.17982720228906</v>
      </c>
      <c r="M71" s="246">
        <v>164.88296690779316</v>
      </c>
    </row>
    <row r="72" spans="1:13" ht="15" customHeight="1">
      <c r="A72" s="49"/>
      <c r="B72" s="40" t="s">
        <v>206</v>
      </c>
      <c r="C72" s="177"/>
      <c r="D72" s="188"/>
      <c r="E72" s="190"/>
      <c r="F72" s="190"/>
      <c r="G72" s="190"/>
      <c r="H72" s="190"/>
      <c r="I72" s="189"/>
      <c r="J72" s="189"/>
      <c r="K72" s="189"/>
      <c r="L72" s="190"/>
      <c r="M72" s="191"/>
    </row>
    <row r="73" spans="1:13" ht="15" customHeight="1">
      <c r="A73" s="49"/>
      <c r="B73" s="187" t="s">
        <v>216</v>
      </c>
      <c r="C73" s="242">
        <v>0.28583095238095241</v>
      </c>
      <c r="D73" s="50">
        <v>2.0051006950946595E-2</v>
      </c>
      <c r="E73" s="50">
        <v>0.24572893847905922</v>
      </c>
      <c r="F73" s="50">
        <v>0.32593296628284563</v>
      </c>
      <c r="G73" s="50">
        <v>0.22567793152811261</v>
      </c>
      <c r="H73" s="50">
        <v>0.34598397323379221</v>
      </c>
      <c r="I73" s="52">
        <v>7.0149879794063841E-2</v>
      </c>
      <c r="J73" s="51">
        <v>0.14029975958812768</v>
      </c>
      <c r="K73" s="53">
        <v>0.21044963938219152</v>
      </c>
      <c r="L73" s="50">
        <v>0.2715394047619048</v>
      </c>
      <c r="M73" s="50">
        <v>0.30012250000000001</v>
      </c>
    </row>
    <row r="74" spans="1:13" ht="15" customHeight="1">
      <c r="A74" s="49"/>
      <c r="B74" s="187" t="s">
        <v>137</v>
      </c>
      <c r="C74" s="179">
        <v>1.145511450950673</v>
      </c>
      <c r="D74" s="180">
        <v>0.16524015299073055</v>
      </c>
      <c r="E74" s="180">
        <v>0.81503114496921181</v>
      </c>
      <c r="F74" s="180">
        <v>1.4759917569321341</v>
      </c>
      <c r="G74" s="180">
        <v>0.64979099197848134</v>
      </c>
      <c r="H74" s="180">
        <v>1.6412319099228645</v>
      </c>
      <c r="I74" s="52">
        <v>0.14425011016135708</v>
      </c>
      <c r="J74" s="51">
        <v>0.28850022032271416</v>
      </c>
      <c r="K74" s="53">
        <v>0.43275033048407124</v>
      </c>
      <c r="L74" s="180">
        <v>1.0882358784031394</v>
      </c>
      <c r="M74" s="180">
        <v>1.2027870234982065</v>
      </c>
    </row>
    <row r="75" spans="1:13" ht="15" customHeight="1">
      <c r="A75" s="49"/>
      <c r="B75" s="187" t="s">
        <v>217</v>
      </c>
      <c r="C75" s="245">
        <v>213.65637087545159</v>
      </c>
      <c r="D75" s="246">
        <v>14.036307883469577</v>
      </c>
      <c r="E75" s="246">
        <v>185.58375510851243</v>
      </c>
      <c r="F75" s="246">
        <v>241.72898664239074</v>
      </c>
      <c r="G75" s="246">
        <v>171.54744722504284</v>
      </c>
      <c r="H75" s="246">
        <v>255.76529452586033</v>
      </c>
      <c r="I75" s="52">
        <v>6.5695714225399229E-2</v>
      </c>
      <c r="J75" s="51">
        <v>0.13139142845079846</v>
      </c>
      <c r="K75" s="53">
        <v>0.1970871426761977</v>
      </c>
      <c r="L75" s="246">
        <v>202.973552331679</v>
      </c>
      <c r="M75" s="246">
        <v>224.33918941922417</v>
      </c>
    </row>
    <row r="76" spans="1:13" ht="15" customHeight="1">
      <c r="A76" s="49"/>
      <c r="B76" s="187" t="s">
        <v>228</v>
      </c>
      <c r="C76" s="251" t="s">
        <v>95</v>
      </c>
      <c r="D76" s="247" t="s">
        <v>94</v>
      </c>
      <c r="E76" s="247" t="s">
        <v>94</v>
      </c>
      <c r="F76" s="247" t="s">
        <v>94</v>
      </c>
      <c r="G76" s="247" t="s">
        <v>94</v>
      </c>
      <c r="H76" s="247" t="s">
        <v>94</v>
      </c>
      <c r="I76" s="52" t="s">
        <v>94</v>
      </c>
      <c r="J76" s="51" t="s">
        <v>94</v>
      </c>
      <c r="K76" s="53" t="s">
        <v>94</v>
      </c>
      <c r="L76" s="247" t="s">
        <v>94</v>
      </c>
      <c r="M76" s="247" t="s">
        <v>94</v>
      </c>
    </row>
    <row r="77" spans="1:13" ht="15" customHeight="1">
      <c r="A77" s="49"/>
      <c r="B77" s="187" t="s">
        <v>138</v>
      </c>
      <c r="C77" s="245">
        <v>66.282655683686272</v>
      </c>
      <c r="D77" s="247">
        <v>5.8055207934998547</v>
      </c>
      <c r="E77" s="246">
        <v>54.671614096686561</v>
      </c>
      <c r="F77" s="246">
        <v>77.893697270685976</v>
      </c>
      <c r="G77" s="246">
        <v>48.866093303186709</v>
      </c>
      <c r="H77" s="246">
        <v>83.699218064185828</v>
      </c>
      <c r="I77" s="52">
        <v>8.7587329349097437E-2</v>
      </c>
      <c r="J77" s="51">
        <v>0.17517465869819487</v>
      </c>
      <c r="K77" s="53">
        <v>0.26276198804729234</v>
      </c>
      <c r="L77" s="246">
        <v>62.968522899501956</v>
      </c>
      <c r="M77" s="246">
        <v>69.596788467870581</v>
      </c>
    </row>
    <row r="78" spans="1:13" ht="15" customHeight="1">
      <c r="A78" s="49"/>
      <c r="B78" s="187" t="s">
        <v>139</v>
      </c>
      <c r="C78" s="179">
        <v>0.89089477582105936</v>
      </c>
      <c r="D78" s="180">
        <v>0.1006794675597633</v>
      </c>
      <c r="E78" s="180">
        <v>0.68953584070153273</v>
      </c>
      <c r="F78" s="180">
        <v>1.0922537109405859</v>
      </c>
      <c r="G78" s="180">
        <v>0.58885637314176953</v>
      </c>
      <c r="H78" s="180">
        <v>1.1929331785003492</v>
      </c>
      <c r="I78" s="52">
        <v>0.11300938145806938</v>
      </c>
      <c r="J78" s="51">
        <v>0.22601876291613876</v>
      </c>
      <c r="K78" s="53">
        <v>0.33902814437420814</v>
      </c>
      <c r="L78" s="180">
        <v>0.84635003703000633</v>
      </c>
      <c r="M78" s="180">
        <v>0.93543951461211239</v>
      </c>
    </row>
    <row r="79" spans="1:13" ht="15" customHeight="1">
      <c r="A79" s="49"/>
      <c r="B79" s="187" t="s">
        <v>218</v>
      </c>
      <c r="C79" s="179">
        <v>3.7757058823529412</v>
      </c>
      <c r="D79" s="50">
        <v>0.28588434477223651</v>
      </c>
      <c r="E79" s="180">
        <v>3.2039371928084681</v>
      </c>
      <c r="F79" s="180">
        <v>4.3474745718974139</v>
      </c>
      <c r="G79" s="180">
        <v>2.9180528480362318</v>
      </c>
      <c r="H79" s="180">
        <v>4.6333589166696507</v>
      </c>
      <c r="I79" s="52">
        <v>7.5716794072444901E-2</v>
      </c>
      <c r="J79" s="51">
        <v>0.1514335881448898</v>
      </c>
      <c r="K79" s="53">
        <v>0.22715038221733469</v>
      </c>
      <c r="L79" s="180">
        <v>3.5869205882352944</v>
      </c>
      <c r="M79" s="180">
        <v>3.9644911764705881</v>
      </c>
    </row>
    <row r="80" spans="1:13" ht="15" customHeight="1">
      <c r="A80" s="49"/>
      <c r="B80" s="187" t="s">
        <v>140</v>
      </c>
      <c r="C80" s="242">
        <v>0.40384576388570242</v>
      </c>
      <c r="D80" s="50">
        <v>2.8929027263955274E-2</v>
      </c>
      <c r="E80" s="50">
        <v>0.34598770935779188</v>
      </c>
      <c r="F80" s="50">
        <v>0.46170381841361297</v>
      </c>
      <c r="G80" s="50">
        <v>0.31705868209383659</v>
      </c>
      <c r="H80" s="50">
        <v>0.49063284567756826</v>
      </c>
      <c r="I80" s="52">
        <v>7.1633850967278812E-2</v>
      </c>
      <c r="J80" s="51">
        <v>0.14326770193455762</v>
      </c>
      <c r="K80" s="53">
        <v>0.21490155290183643</v>
      </c>
      <c r="L80" s="50">
        <v>0.38365347569141728</v>
      </c>
      <c r="M80" s="50">
        <v>0.42403805207998757</v>
      </c>
    </row>
    <row r="81" spans="1:13" ht="15" customHeight="1">
      <c r="A81" s="49"/>
      <c r="B81" s="187" t="s">
        <v>219</v>
      </c>
      <c r="C81" s="242">
        <v>4.0138888888888891E-2</v>
      </c>
      <c r="D81" s="50">
        <v>7.2689079050980831E-3</v>
      </c>
      <c r="E81" s="50">
        <v>2.5601073078692724E-2</v>
      </c>
      <c r="F81" s="50">
        <v>5.467670469908506E-2</v>
      </c>
      <c r="G81" s="50">
        <v>1.8332165173594643E-2</v>
      </c>
      <c r="H81" s="50">
        <v>6.1945612604183138E-2</v>
      </c>
      <c r="I81" s="52">
        <v>0.18109389936576539</v>
      </c>
      <c r="J81" s="51">
        <v>0.36218779873153079</v>
      </c>
      <c r="K81" s="53">
        <v>0.54328169809729621</v>
      </c>
      <c r="L81" s="50">
        <v>3.8131944444444447E-2</v>
      </c>
      <c r="M81" s="50">
        <v>4.2145833333333334E-2</v>
      </c>
    </row>
    <row r="82" spans="1:13" ht="15" customHeight="1">
      <c r="A82" s="49"/>
      <c r="B82" s="187" t="s">
        <v>141</v>
      </c>
      <c r="C82" s="251">
        <v>49.685169202538617</v>
      </c>
      <c r="D82" s="180">
        <v>4.0779473773771358</v>
      </c>
      <c r="E82" s="247">
        <v>41.529274447784346</v>
      </c>
      <c r="F82" s="247">
        <v>57.841063957292889</v>
      </c>
      <c r="G82" s="247">
        <v>37.45132707040721</v>
      </c>
      <c r="H82" s="247">
        <v>61.919011334670024</v>
      </c>
      <c r="I82" s="52">
        <v>8.2075747005180305E-2</v>
      </c>
      <c r="J82" s="51">
        <v>0.16415149401036061</v>
      </c>
      <c r="K82" s="53">
        <v>0.24622724101554092</v>
      </c>
      <c r="L82" s="247">
        <v>47.200910742411686</v>
      </c>
      <c r="M82" s="247">
        <v>52.169427662665548</v>
      </c>
    </row>
    <row r="83" spans="1:13" ht="15" customHeight="1">
      <c r="A83" s="49"/>
      <c r="B83" s="187" t="s">
        <v>166</v>
      </c>
      <c r="C83" s="251">
        <v>11.543061734222221</v>
      </c>
      <c r="D83" s="247">
        <v>1.2842209238386026</v>
      </c>
      <c r="E83" s="247">
        <v>8.9746198865450157</v>
      </c>
      <c r="F83" s="247">
        <v>14.111503581899425</v>
      </c>
      <c r="G83" s="247">
        <v>7.6903989627064124</v>
      </c>
      <c r="H83" s="247">
        <v>15.395724505738029</v>
      </c>
      <c r="I83" s="52">
        <v>0.11125479126835272</v>
      </c>
      <c r="J83" s="51">
        <v>0.22250958253670544</v>
      </c>
      <c r="K83" s="53">
        <v>0.33376437380505819</v>
      </c>
      <c r="L83" s="247">
        <v>10.96590864751111</v>
      </c>
      <c r="M83" s="247">
        <v>12.120214820933331</v>
      </c>
    </row>
    <row r="84" spans="1:13" ht="15" customHeight="1">
      <c r="A84" s="49"/>
      <c r="B84" s="187" t="s">
        <v>142</v>
      </c>
      <c r="C84" s="245">
        <v>65.507658188350561</v>
      </c>
      <c r="D84" s="247">
        <v>5.7332578126659914</v>
      </c>
      <c r="E84" s="246">
        <v>54.041142563018582</v>
      </c>
      <c r="F84" s="246">
        <v>76.97417381368254</v>
      </c>
      <c r="G84" s="246">
        <v>48.307884750352585</v>
      </c>
      <c r="H84" s="246">
        <v>82.707431626348537</v>
      </c>
      <c r="I84" s="52">
        <v>8.752042083662144E-2</v>
      </c>
      <c r="J84" s="51">
        <v>0.17504084167324288</v>
      </c>
      <c r="K84" s="53">
        <v>0.26256126250986433</v>
      </c>
      <c r="L84" s="246">
        <v>62.232275278933031</v>
      </c>
      <c r="M84" s="246">
        <v>68.783041097768091</v>
      </c>
    </row>
    <row r="85" spans="1:13" ht="15" customHeight="1">
      <c r="A85" s="49"/>
      <c r="B85" s="187" t="s">
        <v>167</v>
      </c>
      <c r="C85" s="179">
        <v>1.0787461393937225</v>
      </c>
      <c r="D85" s="180">
        <v>0.17060823917464263</v>
      </c>
      <c r="E85" s="180">
        <v>0.73752966104443729</v>
      </c>
      <c r="F85" s="180">
        <v>1.4199626177430078</v>
      </c>
      <c r="G85" s="180">
        <v>0.56692142186979466</v>
      </c>
      <c r="H85" s="180">
        <v>1.5905708569176504</v>
      </c>
      <c r="I85" s="52">
        <v>0.15815420602156496</v>
      </c>
      <c r="J85" s="51">
        <v>0.31630841204312993</v>
      </c>
      <c r="K85" s="53">
        <v>0.47446261806469492</v>
      </c>
      <c r="L85" s="180">
        <v>1.0248088324240365</v>
      </c>
      <c r="M85" s="180">
        <v>1.1326834463634086</v>
      </c>
    </row>
    <row r="86" spans="1:13" ht="15" customHeight="1">
      <c r="A86" s="49"/>
      <c r="B86" s="187" t="s">
        <v>220</v>
      </c>
      <c r="C86" s="251">
        <v>33.347930915449275</v>
      </c>
      <c r="D86" s="180">
        <v>2.2103196064396937</v>
      </c>
      <c r="E86" s="247">
        <v>28.927291702569889</v>
      </c>
      <c r="F86" s="247">
        <v>37.768570128328662</v>
      </c>
      <c r="G86" s="247">
        <v>26.716972096130192</v>
      </c>
      <c r="H86" s="247">
        <v>39.978889734768359</v>
      </c>
      <c r="I86" s="52">
        <v>6.6280562114745992E-2</v>
      </c>
      <c r="J86" s="51">
        <v>0.13256112422949198</v>
      </c>
      <c r="K86" s="53">
        <v>0.19884168634423799</v>
      </c>
      <c r="L86" s="247">
        <v>31.680534369676813</v>
      </c>
      <c r="M86" s="247">
        <v>35.015327461221737</v>
      </c>
    </row>
    <row r="87" spans="1:13" ht="15" customHeight="1">
      <c r="A87" s="49"/>
      <c r="B87" s="187" t="s">
        <v>143</v>
      </c>
      <c r="C87" s="179">
        <v>2.1382729562925098</v>
      </c>
      <c r="D87" s="50">
        <v>0.17401324932775528</v>
      </c>
      <c r="E87" s="180">
        <v>1.7902464576369992</v>
      </c>
      <c r="F87" s="180">
        <v>2.4862994549480204</v>
      </c>
      <c r="G87" s="180">
        <v>1.6162332083092439</v>
      </c>
      <c r="H87" s="180">
        <v>2.6603127042757757</v>
      </c>
      <c r="I87" s="52">
        <v>8.1380278797273789E-2</v>
      </c>
      <c r="J87" s="51">
        <v>0.16276055759454758</v>
      </c>
      <c r="K87" s="53">
        <v>0.24414083639182138</v>
      </c>
      <c r="L87" s="180">
        <v>2.0313593084778843</v>
      </c>
      <c r="M87" s="180">
        <v>2.2451866041071353</v>
      </c>
    </row>
    <row r="88" spans="1:13" s="48" customFormat="1" ht="15" customHeight="1">
      <c r="A88" s="49"/>
      <c r="B88" s="187" t="s">
        <v>221</v>
      </c>
      <c r="C88" s="179">
        <v>0.83310019972669769</v>
      </c>
      <c r="D88" s="50">
        <v>7.0255214785788139E-2</v>
      </c>
      <c r="E88" s="180">
        <v>0.69258977015512135</v>
      </c>
      <c r="F88" s="180">
        <v>0.97361062929827402</v>
      </c>
      <c r="G88" s="180">
        <v>0.62233455536933324</v>
      </c>
      <c r="H88" s="180">
        <v>1.043865844084062</v>
      </c>
      <c r="I88" s="52">
        <v>8.4329849889407879E-2</v>
      </c>
      <c r="J88" s="51">
        <v>0.16865969977881576</v>
      </c>
      <c r="K88" s="53">
        <v>0.25298954966822362</v>
      </c>
      <c r="L88" s="180">
        <v>0.79144518974036282</v>
      </c>
      <c r="M88" s="180">
        <v>0.87475520971303256</v>
      </c>
    </row>
    <row r="89" spans="1:13" ht="15" customHeight="1">
      <c r="A89" s="49"/>
      <c r="B89" s="187" t="s">
        <v>144</v>
      </c>
      <c r="C89" s="179">
        <v>0.87544889116536928</v>
      </c>
      <c r="D89" s="180">
        <v>9.3542058641069514E-2</v>
      </c>
      <c r="E89" s="180">
        <v>0.68836477388323025</v>
      </c>
      <c r="F89" s="180">
        <v>1.0625330084475082</v>
      </c>
      <c r="G89" s="180">
        <v>0.59482271524216079</v>
      </c>
      <c r="H89" s="180">
        <v>1.1560750670885778</v>
      </c>
      <c r="I89" s="52">
        <v>0.10685039364953601</v>
      </c>
      <c r="J89" s="51">
        <v>0.21370078729907202</v>
      </c>
      <c r="K89" s="53">
        <v>0.32055118094860802</v>
      </c>
      <c r="L89" s="180">
        <v>0.83167644660710083</v>
      </c>
      <c r="M89" s="180">
        <v>0.91922133572363773</v>
      </c>
    </row>
    <row r="90" spans="1:13" s="48" customFormat="1" ht="15" customHeight="1">
      <c r="A90" s="49"/>
      <c r="B90" s="187" t="s">
        <v>145</v>
      </c>
      <c r="C90" s="179">
        <v>3.0528948332196313</v>
      </c>
      <c r="D90" s="50">
        <v>0.18377472314011134</v>
      </c>
      <c r="E90" s="180">
        <v>2.6853453869394084</v>
      </c>
      <c r="F90" s="180">
        <v>3.4204442794998542</v>
      </c>
      <c r="G90" s="180">
        <v>2.5015706637992974</v>
      </c>
      <c r="H90" s="180">
        <v>3.6042190026399652</v>
      </c>
      <c r="I90" s="52">
        <v>6.019687319078057E-2</v>
      </c>
      <c r="J90" s="51">
        <v>0.12039374638156114</v>
      </c>
      <c r="K90" s="53">
        <v>0.18059061957234171</v>
      </c>
      <c r="L90" s="180">
        <v>2.9002500915586498</v>
      </c>
      <c r="M90" s="180">
        <v>3.2055395748806128</v>
      </c>
    </row>
    <row r="91" spans="1:13" s="48" customFormat="1" ht="15" customHeight="1">
      <c r="A91" s="49"/>
      <c r="B91" s="187" t="s">
        <v>146</v>
      </c>
      <c r="C91" s="179">
        <v>3.9867499999999998</v>
      </c>
      <c r="D91" s="180">
        <v>0.4793893035143284</v>
      </c>
      <c r="E91" s="180">
        <v>3.027971392971343</v>
      </c>
      <c r="F91" s="180">
        <v>4.9455286070286562</v>
      </c>
      <c r="G91" s="180">
        <v>2.5485820894570148</v>
      </c>
      <c r="H91" s="180">
        <v>5.4249179105429848</v>
      </c>
      <c r="I91" s="52">
        <v>0.12024563955962336</v>
      </c>
      <c r="J91" s="51">
        <v>0.24049127911924673</v>
      </c>
      <c r="K91" s="53">
        <v>0.36073691867887009</v>
      </c>
      <c r="L91" s="180">
        <v>3.7874124999999998</v>
      </c>
      <c r="M91" s="180">
        <v>4.1860875000000002</v>
      </c>
    </row>
    <row r="92" spans="1:13" ht="15" customHeight="1">
      <c r="A92" s="49"/>
      <c r="B92" s="187" t="s">
        <v>147</v>
      </c>
      <c r="C92" s="179">
        <v>3.3665433111588863</v>
      </c>
      <c r="D92" s="180">
        <v>0.46863779766062524</v>
      </c>
      <c r="E92" s="180">
        <v>2.4292677158376357</v>
      </c>
      <c r="F92" s="180">
        <v>4.3038189064801369</v>
      </c>
      <c r="G92" s="180">
        <v>1.9606299181770106</v>
      </c>
      <c r="H92" s="180">
        <v>4.7724567041407617</v>
      </c>
      <c r="I92" s="52">
        <v>0.13920444632548129</v>
      </c>
      <c r="J92" s="51">
        <v>0.27840889265096258</v>
      </c>
      <c r="K92" s="53">
        <v>0.41761333897644387</v>
      </c>
      <c r="L92" s="180">
        <v>3.1982161456009419</v>
      </c>
      <c r="M92" s="180">
        <v>3.5348704767168306</v>
      </c>
    </row>
    <row r="93" spans="1:13" ht="15" customHeight="1">
      <c r="A93" s="49"/>
      <c r="B93" s="187" t="s">
        <v>229</v>
      </c>
      <c r="C93" s="179" t="s">
        <v>104</v>
      </c>
      <c r="D93" s="180" t="s">
        <v>94</v>
      </c>
      <c r="E93" s="180" t="s">
        <v>94</v>
      </c>
      <c r="F93" s="180" t="s">
        <v>94</v>
      </c>
      <c r="G93" s="180" t="s">
        <v>94</v>
      </c>
      <c r="H93" s="180" t="s">
        <v>94</v>
      </c>
      <c r="I93" s="52" t="s">
        <v>94</v>
      </c>
      <c r="J93" s="51" t="s">
        <v>94</v>
      </c>
      <c r="K93" s="53" t="s">
        <v>94</v>
      </c>
      <c r="L93" s="180" t="s">
        <v>94</v>
      </c>
      <c r="M93" s="180" t="s">
        <v>94</v>
      </c>
    </row>
    <row r="94" spans="1:13" ht="15" customHeight="1">
      <c r="A94" s="49"/>
      <c r="B94" s="187" t="s">
        <v>148</v>
      </c>
      <c r="C94" s="179">
        <v>0.52331367812074336</v>
      </c>
      <c r="D94" s="180">
        <v>0.10627505220011609</v>
      </c>
      <c r="E94" s="180">
        <v>0.31076357372051122</v>
      </c>
      <c r="F94" s="180">
        <v>0.73586378252097551</v>
      </c>
      <c r="G94" s="180">
        <v>0.20448852152039509</v>
      </c>
      <c r="H94" s="180">
        <v>0.84213883472109163</v>
      </c>
      <c r="I94" s="52">
        <v>0.20308097541374678</v>
      </c>
      <c r="J94" s="51">
        <v>0.40616195082749357</v>
      </c>
      <c r="K94" s="53">
        <v>0.60924292624124032</v>
      </c>
      <c r="L94" s="180">
        <v>0.49714799421470618</v>
      </c>
      <c r="M94" s="180">
        <v>0.54947936202678049</v>
      </c>
    </row>
    <row r="95" spans="1:13" ht="15" customHeight="1">
      <c r="A95" s="49"/>
      <c r="B95" s="187" t="s">
        <v>230</v>
      </c>
      <c r="C95" s="242">
        <v>3.9106060606060609E-2</v>
      </c>
      <c r="D95" s="50">
        <v>1.244794717569481E-2</v>
      </c>
      <c r="E95" s="50">
        <v>1.4210166254670989E-2</v>
      </c>
      <c r="F95" s="50">
        <v>6.400195495745023E-2</v>
      </c>
      <c r="G95" s="50">
        <v>1.7622190789761752E-3</v>
      </c>
      <c r="H95" s="50">
        <v>7.6449902133145037E-2</v>
      </c>
      <c r="I95" s="52">
        <v>0.31831248105225007</v>
      </c>
      <c r="J95" s="51">
        <v>0.63662496210450015</v>
      </c>
      <c r="K95" s="53">
        <v>0.95493744315675022</v>
      </c>
      <c r="L95" s="50">
        <v>3.715075757575758E-2</v>
      </c>
      <c r="M95" s="50">
        <v>4.1061363636363639E-2</v>
      </c>
    </row>
    <row r="96" spans="1:13" ht="15" customHeight="1">
      <c r="A96" s="49"/>
      <c r="B96" s="187" t="s">
        <v>149</v>
      </c>
      <c r="C96" s="179">
        <v>0.34023824769075828</v>
      </c>
      <c r="D96" s="180">
        <v>3.8654520620369615E-2</v>
      </c>
      <c r="E96" s="180">
        <v>0.26292920645001905</v>
      </c>
      <c r="F96" s="180">
        <v>0.41754728893149751</v>
      </c>
      <c r="G96" s="180">
        <v>0.22427468582964943</v>
      </c>
      <c r="H96" s="180">
        <v>0.45620180955186712</v>
      </c>
      <c r="I96" s="52">
        <v>0.11361015665558745</v>
      </c>
      <c r="J96" s="51">
        <v>0.2272203133111749</v>
      </c>
      <c r="K96" s="53">
        <v>0.34083046996676236</v>
      </c>
      <c r="L96" s="180">
        <v>0.32322633530622036</v>
      </c>
      <c r="M96" s="180">
        <v>0.3572501600752962</v>
      </c>
    </row>
    <row r="97" spans="1:13" ht="15" customHeight="1">
      <c r="A97" s="49"/>
      <c r="B97" s="187" t="s">
        <v>168</v>
      </c>
      <c r="C97" s="242">
        <v>2.1555555555555553E-2</v>
      </c>
      <c r="D97" s="50">
        <v>3.1152251550408965E-3</v>
      </c>
      <c r="E97" s="50">
        <v>1.5325105245473761E-2</v>
      </c>
      <c r="F97" s="50">
        <v>2.7786005865637346E-2</v>
      </c>
      <c r="G97" s="50">
        <v>1.2209880090432864E-2</v>
      </c>
      <c r="H97" s="50">
        <v>3.0901231020678245E-2</v>
      </c>
      <c r="I97" s="52">
        <v>0.14452075461529934</v>
      </c>
      <c r="J97" s="51">
        <v>0.28904150923059868</v>
      </c>
      <c r="K97" s="53">
        <v>0.43356226384589802</v>
      </c>
      <c r="L97" s="50">
        <v>2.0477777777777775E-2</v>
      </c>
      <c r="M97" s="50">
        <v>2.2633333333333332E-2</v>
      </c>
    </row>
    <row r="98" spans="1:13" ht="15" customHeight="1">
      <c r="A98" s="49"/>
      <c r="B98" s="187" t="s">
        <v>150</v>
      </c>
      <c r="C98" s="242">
        <v>0.19105894224279929</v>
      </c>
      <c r="D98" s="50">
        <v>3.1672869131452307E-2</v>
      </c>
      <c r="E98" s="50">
        <v>0.12771320397989466</v>
      </c>
      <c r="F98" s="50">
        <v>0.25440468050570392</v>
      </c>
      <c r="G98" s="50">
        <v>9.6040334848442377E-2</v>
      </c>
      <c r="H98" s="50">
        <v>0.2860775496371562</v>
      </c>
      <c r="I98" s="52">
        <v>0.16577538198239453</v>
      </c>
      <c r="J98" s="51">
        <v>0.33155076396478905</v>
      </c>
      <c r="K98" s="53">
        <v>0.49732614594718361</v>
      </c>
      <c r="L98" s="50">
        <v>0.18150599513065932</v>
      </c>
      <c r="M98" s="50">
        <v>0.20061188935493926</v>
      </c>
    </row>
    <row r="99" spans="1:13" ht="15" customHeight="1">
      <c r="A99" s="49"/>
      <c r="B99" s="187" t="s">
        <v>151</v>
      </c>
      <c r="C99" s="251">
        <v>25.043521864855805</v>
      </c>
      <c r="D99" s="247">
        <v>2.5102519855914047</v>
      </c>
      <c r="E99" s="247">
        <v>20.023017893672996</v>
      </c>
      <c r="F99" s="247">
        <v>30.064025836038613</v>
      </c>
      <c r="G99" s="247">
        <v>17.51276590808159</v>
      </c>
      <c r="H99" s="247">
        <v>32.57427782163002</v>
      </c>
      <c r="I99" s="52">
        <v>0.10023558184578278</v>
      </c>
      <c r="J99" s="51">
        <v>0.20047116369156556</v>
      </c>
      <c r="K99" s="53">
        <v>0.30070674553734833</v>
      </c>
      <c r="L99" s="247">
        <v>23.791345771613013</v>
      </c>
      <c r="M99" s="247">
        <v>26.295697958098597</v>
      </c>
    </row>
    <row r="100" spans="1:13" ht="15" customHeight="1">
      <c r="A100" s="49"/>
      <c r="B100" s="187" t="s">
        <v>169</v>
      </c>
      <c r="C100" s="179">
        <v>8.1582488711686025</v>
      </c>
      <c r="D100" s="180">
        <v>1.0787911212442989</v>
      </c>
      <c r="E100" s="180">
        <v>6.0006666286800048</v>
      </c>
      <c r="F100" s="180">
        <v>10.3158311136572</v>
      </c>
      <c r="G100" s="180">
        <v>4.9218755074357059</v>
      </c>
      <c r="H100" s="180">
        <v>11.394622234901499</v>
      </c>
      <c r="I100" s="52">
        <v>0.13223317139254798</v>
      </c>
      <c r="J100" s="51">
        <v>0.26446634278509595</v>
      </c>
      <c r="K100" s="53">
        <v>0.39669951417764393</v>
      </c>
      <c r="L100" s="180">
        <v>7.7503364276101721</v>
      </c>
      <c r="M100" s="180">
        <v>8.566161314727033</v>
      </c>
    </row>
    <row r="101" spans="1:13" ht="15" customHeight="1">
      <c r="A101" s="49"/>
      <c r="B101" s="187" t="s">
        <v>152</v>
      </c>
      <c r="C101" s="242">
        <v>7.9399999999999998E-2</v>
      </c>
      <c r="D101" s="50">
        <v>5.9341210893820856E-3</v>
      </c>
      <c r="E101" s="50">
        <v>6.7531757821235827E-2</v>
      </c>
      <c r="F101" s="50">
        <v>9.126824217876417E-2</v>
      </c>
      <c r="G101" s="50">
        <v>6.1597636731853742E-2</v>
      </c>
      <c r="H101" s="50">
        <v>9.7202363268146255E-2</v>
      </c>
      <c r="I101" s="52">
        <v>7.473704142798597E-2</v>
      </c>
      <c r="J101" s="51">
        <v>0.14947408285597194</v>
      </c>
      <c r="K101" s="53">
        <v>0.2242111242839579</v>
      </c>
      <c r="L101" s="50">
        <v>7.5429999999999997E-2</v>
      </c>
      <c r="M101" s="50">
        <v>8.337E-2</v>
      </c>
    </row>
    <row r="102" spans="1:13" ht="15" customHeight="1">
      <c r="A102" s="49"/>
      <c r="B102" s="187" t="s">
        <v>153</v>
      </c>
      <c r="C102" s="242">
        <v>0.57237107246566521</v>
      </c>
      <c r="D102" s="50">
        <v>4.8155225522363995E-2</v>
      </c>
      <c r="E102" s="50">
        <v>0.47606062142093719</v>
      </c>
      <c r="F102" s="50">
        <v>0.66868152351039323</v>
      </c>
      <c r="G102" s="50">
        <v>0.42790539589857324</v>
      </c>
      <c r="H102" s="50">
        <v>0.71683674903275718</v>
      </c>
      <c r="I102" s="52">
        <v>8.4132877846045728E-2</v>
      </c>
      <c r="J102" s="51">
        <v>0.16826575569209146</v>
      </c>
      <c r="K102" s="53">
        <v>0.25239863353813718</v>
      </c>
      <c r="L102" s="50">
        <v>0.54375251884238196</v>
      </c>
      <c r="M102" s="50">
        <v>0.60098962608894846</v>
      </c>
    </row>
    <row r="103" spans="1:13" ht="15" customHeight="1">
      <c r="A103" s="49"/>
      <c r="B103" s="187" t="s">
        <v>154</v>
      </c>
      <c r="C103" s="242">
        <v>1.9451425075969701E-2</v>
      </c>
      <c r="D103" s="50">
        <v>1.6581287859322787E-3</v>
      </c>
      <c r="E103" s="50">
        <v>1.6135167504105142E-2</v>
      </c>
      <c r="F103" s="50">
        <v>2.2767682647834259E-2</v>
      </c>
      <c r="G103" s="50">
        <v>1.4477038718172864E-2</v>
      </c>
      <c r="H103" s="50">
        <v>2.4425811433766535E-2</v>
      </c>
      <c r="I103" s="52">
        <v>8.5244591563665525E-2</v>
      </c>
      <c r="J103" s="51">
        <v>0.17048918312733105</v>
      </c>
      <c r="K103" s="53">
        <v>0.25573377469099656</v>
      </c>
      <c r="L103" s="50">
        <v>1.8478853822171216E-2</v>
      </c>
      <c r="M103" s="50">
        <v>2.0423996329768185E-2</v>
      </c>
    </row>
    <row r="104" spans="1:13" ht="15" customHeight="1">
      <c r="A104" s="49"/>
      <c r="B104" s="187" t="s">
        <v>170</v>
      </c>
      <c r="C104" s="179">
        <v>2.0517037037037036</v>
      </c>
      <c r="D104" s="50">
        <v>0.13420443987873695</v>
      </c>
      <c r="E104" s="180">
        <v>1.7832948239462296</v>
      </c>
      <c r="F104" s="180">
        <v>2.3201125834611775</v>
      </c>
      <c r="G104" s="180">
        <v>1.6490903840674926</v>
      </c>
      <c r="H104" s="180">
        <v>2.4543170233399145</v>
      </c>
      <c r="I104" s="52">
        <v>6.5411218801463972E-2</v>
      </c>
      <c r="J104" s="51">
        <v>0.13082243760292794</v>
      </c>
      <c r="K104" s="53">
        <v>0.19623365640439192</v>
      </c>
      <c r="L104" s="180">
        <v>1.9491185185185185</v>
      </c>
      <c r="M104" s="180">
        <v>2.1542888888888889</v>
      </c>
    </row>
    <row r="105" spans="1:13" ht="15" customHeight="1">
      <c r="A105" s="49"/>
      <c r="B105" s="187" t="s">
        <v>171</v>
      </c>
      <c r="C105" s="242">
        <v>0.1359428247105115</v>
      </c>
      <c r="D105" s="50">
        <v>8.5535014765856631E-3</v>
      </c>
      <c r="E105" s="50">
        <v>0.11883582175734017</v>
      </c>
      <c r="F105" s="50">
        <v>0.15304982766368283</v>
      </c>
      <c r="G105" s="50">
        <v>0.11028232028075452</v>
      </c>
      <c r="H105" s="50">
        <v>0.16160332914026848</v>
      </c>
      <c r="I105" s="52">
        <v>6.2919845124597307E-2</v>
      </c>
      <c r="J105" s="51">
        <v>0.12583969024919461</v>
      </c>
      <c r="K105" s="53">
        <v>0.18875953537379192</v>
      </c>
      <c r="L105" s="50">
        <v>0.12914568347498592</v>
      </c>
      <c r="M105" s="50">
        <v>0.14273996594603708</v>
      </c>
    </row>
    <row r="106" spans="1:13" ht="15" customHeight="1">
      <c r="A106" s="49"/>
      <c r="B106" s="187" t="s">
        <v>172</v>
      </c>
      <c r="C106" s="179">
        <v>0.39937499999999998</v>
      </c>
      <c r="D106" s="180">
        <v>7.7415877474239003E-2</v>
      </c>
      <c r="E106" s="180">
        <v>0.24454324505152197</v>
      </c>
      <c r="F106" s="180">
        <v>0.55420675494847793</v>
      </c>
      <c r="G106" s="180">
        <v>0.16712736757728297</v>
      </c>
      <c r="H106" s="180">
        <v>0.63162263242271699</v>
      </c>
      <c r="I106" s="52">
        <v>0.19384257270544977</v>
      </c>
      <c r="J106" s="51">
        <v>0.38768514541089955</v>
      </c>
      <c r="K106" s="53">
        <v>0.58152771811634929</v>
      </c>
      <c r="L106" s="180">
        <v>0.37940625</v>
      </c>
      <c r="M106" s="180">
        <v>0.41934374999999996</v>
      </c>
    </row>
    <row r="107" spans="1:13" ht="15" customHeight="1">
      <c r="A107" s="49"/>
      <c r="B107" s="187" t="s">
        <v>155</v>
      </c>
      <c r="C107" s="251">
        <v>23.264149643801499</v>
      </c>
      <c r="D107" s="247">
        <v>2.9590916507626477</v>
      </c>
      <c r="E107" s="247">
        <v>17.345966342276203</v>
      </c>
      <c r="F107" s="247">
        <v>29.182332945326795</v>
      </c>
      <c r="G107" s="247">
        <v>14.386874691513556</v>
      </c>
      <c r="H107" s="247">
        <v>32.141424596089443</v>
      </c>
      <c r="I107" s="52">
        <v>0.12719534975786523</v>
      </c>
      <c r="J107" s="51">
        <v>0.25439069951573046</v>
      </c>
      <c r="K107" s="53">
        <v>0.38158604927359568</v>
      </c>
      <c r="L107" s="247">
        <v>22.100942161611425</v>
      </c>
      <c r="M107" s="247">
        <v>24.427357125991573</v>
      </c>
    </row>
    <row r="108" spans="1:13" ht="15" customHeight="1">
      <c r="A108" s="49"/>
      <c r="B108" s="187" t="s">
        <v>173</v>
      </c>
      <c r="C108" s="245">
        <v>54.180182500599031</v>
      </c>
      <c r="D108" s="247">
        <v>3.7678812978945495</v>
      </c>
      <c r="E108" s="246">
        <v>46.644419904809929</v>
      </c>
      <c r="F108" s="246">
        <v>61.715945096388133</v>
      </c>
      <c r="G108" s="246">
        <v>42.876538606915382</v>
      </c>
      <c r="H108" s="246">
        <v>65.483826394282687</v>
      </c>
      <c r="I108" s="52">
        <v>6.9543532782542591E-2</v>
      </c>
      <c r="J108" s="51">
        <v>0.13908706556508518</v>
      </c>
      <c r="K108" s="53">
        <v>0.20863059834762776</v>
      </c>
      <c r="L108" s="246">
        <v>51.47117337556908</v>
      </c>
      <c r="M108" s="246">
        <v>56.889191625628982</v>
      </c>
    </row>
    <row r="109" spans="1:13" ht="15" customHeight="1">
      <c r="A109" s="49"/>
      <c r="B109" s="187" t="s">
        <v>174</v>
      </c>
      <c r="C109" s="242">
        <v>5.1123845583474756E-2</v>
      </c>
      <c r="D109" s="50">
        <v>2.0199558945563178E-3</v>
      </c>
      <c r="E109" s="50">
        <v>4.7083933794362119E-2</v>
      </c>
      <c r="F109" s="50">
        <v>5.5163757372587392E-2</v>
      </c>
      <c r="G109" s="50">
        <v>4.5063977899805804E-2</v>
      </c>
      <c r="H109" s="50">
        <v>5.7183713267143707E-2</v>
      </c>
      <c r="I109" s="52">
        <v>3.9511031916762682E-2</v>
      </c>
      <c r="J109" s="51">
        <v>7.9022063833525363E-2</v>
      </c>
      <c r="K109" s="53">
        <v>0.11853309575028805</v>
      </c>
      <c r="L109" s="50">
        <v>4.8567653304301017E-2</v>
      </c>
      <c r="M109" s="50">
        <v>5.3680037862648494E-2</v>
      </c>
    </row>
    <row r="110" spans="1:13" ht="15" customHeight="1">
      <c r="A110" s="49"/>
      <c r="B110" s="187" t="s">
        <v>175</v>
      </c>
      <c r="C110" s="179">
        <v>9.4065632211732435</v>
      </c>
      <c r="D110" s="50">
        <v>0.76537986062450325</v>
      </c>
      <c r="E110" s="180">
        <v>7.8758034999242366</v>
      </c>
      <c r="F110" s="180">
        <v>10.93732294242225</v>
      </c>
      <c r="G110" s="180">
        <v>7.110423639299734</v>
      </c>
      <c r="H110" s="180">
        <v>11.702702803046753</v>
      </c>
      <c r="I110" s="52">
        <v>8.1366578061337944E-2</v>
      </c>
      <c r="J110" s="51">
        <v>0.16273315612267589</v>
      </c>
      <c r="K110" s="53">
        <v>0.24409973418401382</v>
      </c>
      <c r="L110" s="180">
        <v>8.9362350601145817</v>
      </c>
      <c r="M110" s="180">
        <v>9.8768913822319053</v>
      </c>
    </row>
    <row r="111" spans="1:13" ht="15" customHeight="1">
      <c r="A111" s="49"/>
      <c r="B111" s="187" t="s">
        <v>231</v>
      </c>
      <c r="C111" s="251" t="s">
        <v>95</v>
      </c>
      <c r="D111" s="247" t="s">
        <v>94</v>
      </c>
      <c r="E111" s="247" t="s">
        <v>94</v>
      </c>
      <c r="F111" s="247" t="s">
        <v>94</v>
      </c>
      <c r="G111" s="247" t="s">
        <v>94</v>
      </c>
      <c r="H111" s="247" t="s">
        <v>94</v>
      </c>
      <c r="I111" s="52" t="s">
        <v>94</v>
      </c>
      <c r="J111" s="51" t="s">
        <v>94</v>
      </c>
      <c r="K111" s="53" t="s">
        <v>94</v>
      </c>
      <c r="L111" s="247" t="s">
        <v>94</v>
      </c>
      <c r="M111" s="247" t="s">
        <v>94</v>
      </c>
    </row>
    <row r="112" spans="1:13" ht="15" customHeight="1">
      <c r="A112" s="49"/>
      <c r="B112" s="187" t="s">
        <v>156</v>
      </c>
      <c r="C112" s="179">
        <v>5.7235224518111583</v>
      </c>
      <c r="D112" s="180">
        <v>0.57644598701805971</v>
      </c>
      <c r="E112" s="180">
        <v>4.5706304777750386</v>
      </c>
      <c r="F112" s="180">
        <v>6.8764144258472779</v>
      </c>
      <c r="G112" s="180">
        <v>3.9941844907569792</v>
      </c>
      <c r="H112" s="180">
        <v>7.4528604128653377</v>
      </c>
      <c r="I112" s="52">
        <v>0.1007152486727205</v>
      </c>
      <c r="J112" s="51">
        <v>0.201430497345441</v>
      </c>
      <c r="K112" s="53">
        <v>0.30214574601816147</v>
      </c>
      <c r="L112" s="180">
        <v>5.4373463292206008</v>
      </c>
      <c r="M112" s="180">
        <v>6.0096985744017157</v>
      </c>
    </row>
    <row r="113" spans="1:13" ht="15" customHeight="1">
      <c r="A113" s="49"/>
      <c r="B113" s="187" t="s">
        <v>157</v>
      </c>
      <c r="C113" s="251">
        <v>11.624021463911436</v>
      </c>
      <c r="D113" s="247">
        <v>1.7392040985922417</v>
      </c>
      <c r="E113" s="247">
        <v>8.1456132667269525</v>
      </c>
      <c r="F113" s="247">
        <v>15.10242966109592</v>
      </c>
      <c r="G113" s="247">
        <v>6.4064091681347115</v>
      </c>
      <c r="H113" s="247">
        <v>16.841633759688161</v>
      </c>
      <c r="I113" s="52">
        <v>0.14962154913356521</v>
      </c>
      <c r="J113" s="51">
        <v>0.29924309826713041</v>
      </c>
      <c r="K113" s="53">
        <v>0.44886464740069565</v>
      </c>
      <c r="L113" s="247">
        <v>11.042820390715864</v>
      </c>
      <c r="M113" s="247">
        <v>12.205222537107009</v>
      </c>
    </row>
    <row r="114" spans="1:13" ht="15" customHeight="1">
      <c r="A114" s="49"/>
      <c r="B114" s="187" t="s">
        <v>222</v>
      </c>
      <c r="C114" s="242" t="s">
        <v>214</v>
      </c>
      <c r="D114" s="50" t="s">
        <v>94</v>
      </c>
      <c r="E114" s="50" t="s">
        <v>94</v>
      </c>
      <c r="F114" s="50" t="s">
        <v>94</v>
      </c>
      <c r="G114" s="50" t="s">
        <v>94</v>
      </c>
      <c r="H114" s="50" t="s">
        <v>94</v>
      </c>
      <c r="I114" s="52" t="s">
        <v>94</v>
      </c>
      <c r="J114" s="51" t="s">
        <v>94</v>
      </c>
      <c r="K114" s="53" t="s">
        <v>94</v>
      </c>
      <c r="L114" s="50" t="s">
        <v>94</v>
      </c>
      <c r="M114" s="50" t="s">
        <v>94</v>
      </c>
    </row>
    <row r="115" spans="1:13" ht="15" customHeight="1">
      <c r="A115" s="49"/>
      <c r="B115" s="187" t="s">
        <v>223</v>
      </c>
      <c r="C115" s="242">
        <v>1.8116255107580248E-2</v>
      </c>
      <c r="D115" s="50">
        <v>2.8521102836583114E-3</v>
      </c>
      <c r="E115" s="50">
        <v>1.2412034540263624E-2</v>
      </c>
      <c r="F115" s="50">
        <v>2.3820475674896872E-2</v>
      </c>
      <c r="G115" s="50">
        <v>9.5599242566053143E-3</v>
      </c>
      <c r="H115" s="50">
        <v>2.6672585958555182E-2</v>
      </c>
      <c r="I115" s="52">
        <v>0.15743376689727251</v>
      </c>
      <c r="J115" s="51">
        <v>0.31486753379454502</v>
      </c>
      <c r="K115" s="53">
        <v>0.47230130069181753</v>
      </c>
      <c r="L115" s="50">
        <v>1.7210442352201236E-2</v>
      </c>
      <c r="M115" s="50">
        <v>1.902206786295926E-2</v>
      </c>
    </row>
    <row r="116" spans="1:13" ht="15" customHeight="1">
      <c r="A116" s="49"/>
      <c r="B116" s="187" t="s">
        <v>224</v>
      </c>
      <c r="C116" s="179">
        <v>8.2488059317808009</v>
      </c>
      <c r="D116" s="180">
        <v>0.90294657756700902</v>
      </c>
      <c r="E116" s="180">
        <v>6.4429127766467831</v>
      </c>
      <c r="F116" s="180">
        <v>10.05469908691482</v>
      </c>
      <c r="G116" s="180">
        <v>5.5399661990797737</v>
      </c>
      <c r="H116" s="180">
        <v>10.957645664481827</v>
      </c>
      <c r="I116" s="52">
        <v>0.10946391332691659</v>
      </c>
      <c r="J116" s="51">
        <v>0.21892782665383317</v>
      </c>
      <c r="K116" s="53">
        <v>0.32839173998074978</v>
      </c>
      <c r="L116" s="180">
        <v>7.8363656351917612</v>
      </c>
      <c r="M116" s="180">
        <v>8.6612462283698406</v>
      </c>
    </row>
    <row r="117" spans="1:13" ht="15" customHeight="1">
      <c r="A117" s="49"/>
      <c r="B117" s="187" t="s">
        <v>176</v>
      </c>
      <c r="C117" s="179">
        <v>3.8265165963021421</v>
      </c>
      <c r="D117" s="50">
        <v>0.3362916832588681</v>
      </c>
      <c r="E117" s="180">
        <v>3.153933229784406</v>
      </c>
      <c r="F117" s="180">
        <v>4.4990999628198782</v>
      </c>
      <c r="G117" s="180">
        <v>2.8176415465255378</v>
      </c>
      <c r="H117" s="180">
        <v>4.8353916460787465</v>
      </c>
      <c r="I117" s="52">
        <v>8.7884548464745374E-2</v>
      </c>
      <c r="J117" s="51">
        <v>0.17576909692949075</v>
      </c>
      <c r="K117" s="53">
        <v>0.26365364539423614</v>
      </c>
      <c r="L117" s="180">
        <v>3.6351907664870349</v>
      </c>
      <c r="M117" s="180">
        <v>4.017842426117249</v>
      </c>
    </row>
    <row r="118" spans="1:13" ht="15" customHeight="1">
      <c r="A118" s="49"/>
      <c r="B118" s="187" t="s">
        <v>225</v>
      </c>
      <c r="C118" s="179" t="s">
        <v>101</v>
      </c>
      <c r="D118" s="180" t="s">
        <v>94</v>
      </c>
      <c r="E118" s="180" t="s">
        <v>94</v>
      </c>
      <c r="F118" s="180" t="s">
        <v>94</v>
      </c>
      <c r="G118" s="180" t="s">
        <v>94</v>
      </c>
      <c r="H118" s="180" t="s">
        <v>94</v>
      </c>
      <c r="I118" s="52" t="s">
        <v>94</v>
      </c>
      <c r="J118" s="51" t="s">
        <v>94</v>
      </c>
      <c r="K118" s="53" t="s">
        <v>94</v>
      </c>
      <c r="L118" s="180" t="s">
        <v>94</v>
      </c>
      <c r="M118" s="180" t="s">
        <v>94</v>
      </c>
    </row>
    <row r="119" spans="1:13" ht="15" customHeight="1">
      <c r="A119" s="49"/>
      <c r="B119" s="187" t="s">
        <v>158</v>
      </c>
      <c r="C119" s="179">
        <v>4.4004184492887477</v>
      </c>
      <c r="D119" s="180">
        <v>0.45224579457976322</v>
      </c>
      <c r="E119" s="180">
        <v>3.495926860129221</v>
      </c>
      <c r="F119" s="180">
        <v>5.3049100384482744</v>
      </c>
      <c r="G119" s="180">
        <v>3.0436810655494582</v>
      </c>
      <c r="H119" s="180">
        <v>5.7571558330280368</v>
      </c>
      <c r="I119" s="52">
        <v>0.10277336116815459</v>
      </c>
      <c r="J119" s="51">
        <v>0.20554672233630919</v>
      </c>
      <c r="K119" s="53">
        <v>0.30832008350446377</v>
      </c>
      <c r="L119" s="180">
        <v>4.1803975268243105</v>
      </c>
      <c r="M119" s="180">
        <v>4.6204393717531849</v>
      </c>
    </row>
    <row r="120" spans="1:13" ht="15" customHeight="1">
      <c r="A120" s="49"/>
      <c r="B120" s="187" t="s">
        <v>177</v>
      </c>
      <c r="C120" s="179">
        <v>1.2715384615384617</v>
      </c>
      <c r="D120" s="50">
        <v>0.11115774357211215</v>
      </c>
      <c r="E120" s="180">
        <v>1.0492229743942374</v>
      </c>
      <c r="F120" s="180">
        <v>1.4938539486826861</v>
      </c>
      <c r="G120" s="180">
        <v>0.93806523082212534</v>
      </c>
      <c r="H120" s="180">
        <v>1.6050116922547981</v>
      </c>
      <c r="I120" s="52">
        <v>8.7419883027069434E-2</v>
      </c>
      <c r="J120" s="51">
        <v>0.17483976605413887</v>
      </c>
      <c r="K120" s="53">
        <v>0.2622596490812083</v>
      </c>
      <c r="L120" s="180">
        <v>1.2079615384615385</v>
      </c>
      <c r="M120" s="180">
        <v>1.3351153846153849</v>
      </c>
    </row>
    <row r="121" spans="1:13" ht="15" customHeight="1">
      <c r="A121" s="49"/>
      <c r="B121" s="187" t="s">
        <v>159</v>
      </c>
      <c r="C121" s="251">
        <v>31.91500991429724</v>
      </c>
      <c r="D121" s="247">
        <v>3.9435829482117231</v>
      </c>
      <c r="E121" s="247">
        <v>24.027844017873793</v>
      </c>
      <c r="F121" s="247">
        <v>39.802175810720684</v>
      </c>
      <c r="G121" s="247">
        <v>20.08426106966207</v>
      </c>
      <c r="H121" s="247">
        <v>43.745758758932411</v>
      </c>
      <c r="I121" s="52">
        <v>0.12356514877487418</v>
      </c>
      <c r="J121" s="51">
        <v>0.24713029754974836</v>
      </c>
      <c r="K121" s="53">
        <v>0.37069544632462254</v>
      </c>
      <c r="L121" s="247">
        <v>30.319259418582376</v>
      </c>
      <c r="M121" s="247">
        <v>33.510760410012104</v>
      </c>
    </row>
    <row r="122" spans="1:13" ht="15" customHeight="1">
      <c r="A122" s="49"/>
      <c r="B122" s="187" t="s">
        <v>178</v>
      </c>
      <c r="C122" s="242" t="s">
        <v>105</v>
      </c>
      <c r="D122" s="50" t="s">
        <v>94</v>
      </c>
      <c r="E122" s="50" t="s">
        <v>94</v>
      </c>
      <c r="F122" s="50" t="s">
        <v>94</v>
      </c>
      <c r="G122" s="50" t="s">
        <v>94</v>
      </c>
      <c r="H122" s="50" t="s">
        <v>94</v>
      </c>
      <c r="I122" s="52" t="s">
        <v>94</v>
      </c>
      <c r="J122" s="51" t="s">
        <v>94</v>
      </c>
      <c r="K122" s="53" t="s">
        <v>94</v>
      </c>
      <c r="L122" s="50" t="s">
        <v>94</v>
      </c>
      <c r="M122" s="50" t="s">
        <v>94</v>
      </c>
    </row>
    <row r="123" spans="1:13" ht="15" customHeight="1">
      <c r="A123" s="49"/>
      <c r="B123" s="187" t="s">
        <v>160</v>
      </c>
      <c r="C123" s="179">
        <v>0.43790318098013881</v>
      </c>
      <c r="D123" s="50">
        <v>4.2744228321921443E-2</v>
      </c>
      <c r="E123" s="180">
        <v>0.35241472433629595</v>
      </c>
      <c r="F123" s="180">
        <v>0.52339163762398166</v>
      </c>
      <c r="G123" s="180">
        <v>0.30967049601437446</v>
      </c>
      <c r="H123" s="180">
        <v>0.56613586594590315</v>
      </c>
      <c r="I123" s="52">
        <v>9.7611139124975016E-2</v>
      </c>
      <c r="J123" s="51">
        <v>0.19522227824995003</v>
      </c>
      <c r="K123" s="53">
        <v>0.29283341737492508</v>
      </c>
      <c r="L123" s="180">
        <v>0.41600802193113184</v>
      </c>
      <c r="M123" s="180">
        <v>0.45979834002914577</v>
      </c>
    </row>
    <row r="124" spans="1:13" ht="15" customHeight="1">
      <c r="A124" s="49"/>
      <c r="B124" s="187" t="s">
        <v>226</v>
      </c>
      <c r="C124" s="242">
        <v>6.9333333333333344E-2</v>
      </c>
      <c r="D124" s="50">
        <v>8.0980082395034209E-3</v>
      </c>
      <c r="E124" s="50">
        <v>5.3137316854326502E-2</v>
      </c>
      <c r="F124" s="50">
        <v>8.5529349812340186E-2</v>
      </c>
      <c r="G124" s="50">
        <v>4.5039308614823081E-2</v>
      </c>
      <c r="H124" s="50">
        <v>9.3627358051843607E-2</v>
      </c>
      <c r="I124" s="52">
        <v>0.11679819576206855</v>
      </c>
      <c r="J124" s="51">
        <v>0.23359639152413711</v>
      </c>
      <c r="K124" s="53">
        <v>0.35039458728620565</v>
      </c>
      <c r="L124" s="50">
        <v>6.5866666666666671E-2</v>
      </c>
      <c r="M124" s="50">
        <v>7.2800000000000017E-2</v>
      </c>
    </row>
    <row r="125" spans="1:13" ht="15" customHeight="1">
      <c r="A125" s="49"/>
      <c r="B125" s="187" t="s">
        <v>161</v>
      </c>
      <c r="C125" s="179">
        <v>8.7530444804794207</v>
      </c>
      <c r="D125" s="50">
        <v>0.52201701691200986</v>
      </c>
      <c r="E125" s="180">
        <v>7.7090104466554008</v>
      </c>
      <c r="F125" s="180">
        <v>9.7970785143034398</v>
      </c>
      <c r="G125" s="180">
        <v>7.1869934297433913</v>
      </c>
      <c r="H125" s="180">
        <v>10.319095531215449</v>
      </c>
      <c r="I125" s="52">
        <v>5.9638337046748105E-2</v>
      </c>
      <c r="J125" s="51">
        <v>0.11927667409349621</v>
      </c>
      <c r="K125" s="53">
        <v>0.17891501114024433</v>
      </c>
      <c r="L125" s="180">
        <v>8.3153922564554499</v>
      </c>
      <c r="M125" s="180">
        <v>9.1906967045033916</v>
      </c>
    </row>
    <row r="126" spans="1:13" ht="15" customHeight="1">
      <c r="A126" s="49"/>
      <c r="B126" s="187" t="s">
        <v>162</v>
      </c>
      <c r="C126" s="242">
        <v>7.7521740500860081E-2</v>
      </c>
      <c r="D126" s="50">
        <v>1.5186458470842507E-2</v>
      </c>
      <c r="E126" s="50">
        <v>4.7148823559175067E-2</v>
      </c>
      <c r="F126" s="50">
        <v>0.10789465744254509</v>
      </c>
      <c r="G126" s="50">
        <v>3.1962365088332556E-2</v>
      </c>
      <c r="H126" s="50">
        <v>0.12308111591338761</v>
      </c>
      <c r="I126" s="52">
        <v>0.19589934865657482</v>
      </c>
      <c r="J126" s="51">
        <v>0.39179869731314965</v>
      </c>
      <c r="K126" s="53">
        <v>0.58769804596972453</v>
      </c>
      <c r="L126" s="50">
        <v>7.3645653475817072E-2</v>
      </c>
      <c r="M126" s="50">
        <v>8.1397827525903091E-2</v>
      </c>
    </row>
    <row r="127" spans="1:13" ht="15" customHeight="1">
      <c r="A127" s="49"/>
      <c r="B127" s="187" t="s">
        <v>179</v>
      </c>
      <c r="C127" s="242">
        <v>8.1187499999999982E-2</v>
      </c>
      <c r="D127" s="50">
        <v>1.0465107598284258E-2</v>
      </c>
      <c r="E127" s="50">
        <v>6.0257284803431468E-2</v>
      </c>
      <c r="F127" s="50">
        <v>0.1021177151965685</v>
      </c>
      <c r="G127" s="50">
        <v>4.9792177205147205E-2</v>
      </c>
      <c r="H127" s="50">
        <v>0.11258282279485277</v>
      </c>
      <c r="I127" s="52">
        <v>0.12890047850080691</v>
      </c>
      <c r="J127" s="51">
        <v>0.25780095700161382</v>
      </c>
      <c r="K127" s="53">
        <v>0.38670143550242075</v>
      </c>
      <c r="L127" s="50">
        <v>7.7128124999999978E-2</v>
      </c>
      <c r="M127" s="50">
        <v>8.5246874999999986E-2</v>
      </c>
    </row>
    <row r="128" spans="1:13" ht="15" customHeight="1">
      <c r="A128" s="49"/>
      <c r="B128" s="187" t="s">
        <v>163</v>
      </c>
      <c r="C128" s="242">
        <v>9.8400499447970288E-2</v>
      </c>
      <c r="D128" s="50">
        <v>8.6420510323836543E-3</v>
      </c>
      <c r="E128" s="50">
        <v>8.1116397383202976E-2</v>
      </c>
      <c r="F128" s="50">
        <v>0.1156846015127376</v>
      </c>
      <c r="G128" s="50">
        <v>7.2474346350819327E-2</v>
      </c>
      <c r="H128" s="50">
        <v>0.12432665254512125</v>
      </c>
      <c r="I128" s="52">
        <v>8.7825276099875671E-2</v>
      </c>
      <c r="J128" s="51">
        <v>0.17565055219975134</v>
      </c>
      <c r="K128" s="53">
        <v>0.26347582829962701</v>
      </c>
      <c r="L128" s="50">
        <v>9.348047447557177E-2</v>
      </c>
      <c r="M128" s="50">
        <v>0.10332052442036881</v>
      </c>
    </row>
    <row r="129" spans="1:13" ht="15" customHeight="1">
      <c r="A129" s="49"/>
      <c r="B129" s="187" t="s">
        <v>136</v>
      </c>
      <c r="C129" s="179">
        <v>1.0099965535343089</v>
      </c>
      <c r="D129" s="50">
        <v>4.3151633115232187E-2</v>
      </c>
      <c r="E129" s="180">
        <v>0.92369328730384459</v>
      </c>
      <c r="F129" s="180">
        <v>1.0962998197647733</v>
      </c>
      <c r="G129" s="180">
        <v>0.88054165418861241</v>
      </c>
      <c r="H129" s="180">
        <v>1.1394514528800055</v>
      </c>
      <c r="I129" s="52">
        <v>4.2724535013738886E-2</v>
      </c>
      <c r="J129" s="51">
        <v>8.5449070027477772E-2</v>
      </c>
      <c r="K129" s="53">
        <v>0.12817360504121666</v>
      </c>
      <c r="L129" s="180">
        <v>0.95949672585759349</v>
      </c>
      <c r="M129" s="180">
        <v>1.0604963812110244</v>
      </c>
    </row>
    <row r="130" spans="1:13" ht="15" customHeight="1">
      <c r="A130" s="49"/>
      <c r="B130" s="187" t="s">
        <v>180</v>
      </c>
      <c r="C130" s="251">
        <v>30.627022727272735</v>
      </c>
      <c r="D130" s="180">
        <v>2.5417798495583304</v>
      </c>
      <c r="E130" s="247">
        <v>25.543463028156076</v>
      </c>
      <c r="F130" s="247">
        <v>35.710582426389394</v>
      </c>
      <c r="G130" s="247">
        <v>23.001683178597744</v>
      </c>
      <c r="H130" s="247">
        <v>38.252362275947725</v>
      </c>
      <c r="I130" s="52">
        <v>8.299141161034003E-2</v>
      </c>
      <c r="J130" s="51">
        <v>0.16598282322068006</v>
      </c>
      <c r="K130" s="53">
        <v>0.2489742348310201</v>
      </c>
      <c r="L130" s="247">
        <v>29.095671590909099</v>
      </c>
      <c r="M130" s="247">
        <v>32.158373863636371</v>
      </c>
    </row>
    <row r="131" spans="1:13" ht="15" customHeight="1">
      <c r="A131" s="49"/>
      <c r="B131" s="187" t="s">
        <v>227</v>
      </c>
      <c r="C131" s="251">
        <v>16.918494047619049</v>
      </c>
      <c r="D131" s="247">
        <v>2.9723505278532079</v>
      </c>
      <c r="E131" s="247">
        <v>10.973792991912633</v>
      </c>
      <c r="F131" s="247">
        <v>22.863195103325467</v>
      </c>
      <c r="G131" s="247">
        <v>8.0014424640594264</v>
      </c>
      <c r="H131" s="247">
        <v>25.835545631178672</v>
      </c>
      <c r="I131" s="52">
        <v>0.17568647182705419</v>
      </c>
      <c r="J131" s="51">
        <v>0.35137294365410837</v>
      </c>
      <c r="K131" s="53">
        <v>0.52705941548116253</v>
      </c>
      <c r="L131" s="247">
        <v>16.072569345238097</v>
      </c>
      <c r="M131" s="247">
        <v>17.764418750000001</v>
      </c>
    </row>
    <row r="132" spans="1:13" ht="15" customHeight="1">
      <c r="A132" s="49"/>
      <c r="B132" s="187" t="s">
        <v>164</v>
      </c>
      <c r="C132" s="179">
        <v>8.5461122219395698</v>
      </c>
      <c r="D132" s="50">
        <v>0.49877155996158551</v>
      </c>
      <c r="E132" s="180">
        <v>7.5485691020163985</v>
      </c>
      <c r="F132" s="180">
        <v>9.5436553418627401</v>
      </c>
      <c r="G132" s="180">
        <v>7.0497975420548133</v>
      </c>
      <c r="H132" s="180">
        <v>10.042426901824326</v>
      </c>
      <c r="I132" s="52">
        <v>5.8362392981587546E-2</v>
      </c>
      <c r="J132" s="51">
        <v>0.11672478596317509</v>
      </c>
      <c r="K132" s="53">
        <v>0.17508717894476264</v>
      </c>
      <c r="L132" s="180">
        <v>8.1188066108425918</v>
      </c>
      <c r="M132" s="180">
        <v>8.9734178330365477</v>
      </c>
    </row>
    <row r="133" spans="1:13" ht="15" customHeight="1">
      <c r="A133" s="49"/>
      <c r="B133" s="187" t="s">
        <v>165</v>
      </c>
      <c r="C133" s="179">
        <v>0.60570119079003615</v>
      </c>
      <c r="D133" s="50">
        <v>4.688703136114683E-2</v>
      </c>
      <c r="E133" s="180">
        <v>0.51192712806774243</v>
      </c>
      <c r="F133" s="180">
        <v>0.69947525351232986</v>
      </c>
      <c r="G133" s="180">
        <v>0.46504009670659563</v>
      </c>
      <c r="H133" s="180">
        <v>0.74636228487347667</v>
      </c>
      <c r="I133" s="52">
        <v>7.7409508308858566E-2</v>
      </c>
      <c r="J133" s="51">
        <v>0.15481901661771713</v>
      </c>
      <c r="K133" s="53">
        <v>0.2322285249265757</v>
      </c>
      <c r="L133" s="180">
        <v>0.57541613125053437</v>
      </c>
      <c r="M133" s="180">
        <v>0.63598625032953793</v>
      </c>
    </row>
    <row r="134" spans="1:13" ht="15" customHeight="1">
      <c r="A134" s="49"/>
      <c r="B134" s="187" t="s">
        <v>181</v>
      </c>
      <c r="C134" s="245">
        <v>52.464547656606925</v>
      </c>
      <c r="D134" s="247">
        <v>3.8813055620546701</v>
      </c>
      <c r="E134" s="246">
        <v>44.701936532497584</v>
      </c>
      <c r="F134" s="246">
        <v>60.227158780716266</v>
      </c>
      <c r="G134" s="246">
        <v>40.820630970442913</v>
      </c>
      <c r="H134" s="246">
        <v>64.10846434277093</v>
      </c>
      <c r="I134" s="52">
        <v>7.3979586890918186E-2</v>
      </c>
      <c r="J134" s="51">
        <v>0.14795917378183637</v>
      </c>
      <c r="K134" s="53">
        <v>0.22193876067275456</v>
      </c>
      <c r="L134" s="246">
        <v>49.841320273776581</v>
      </c>
      <c r="M134" s="246">
        <v>55.087775039437268</v>
      </c>
    </row>
    <row r="135" spans="1:13" ht="15" customHeight="1">
      <c r="A135" s="49"/>
      <c r="B135" s="199" t="s">
        <v>185</v>
      </c>
      <c r="C135" s="252">
        <v>23.701206750002655</v>
      </c>
      <c r="D135" s="253">
        <v>4.6683988279482751</v>
      </c>
      <c r="E135" s="253">
        <v>14.364409094106104</v>
      </c>
      <c r="F135" s="253">
        <v>33.038004405899201</v>
      </c>
      <c r="G135" s="253">
        <v>9.6960102661578293</v>
      </c>
      <c r="H135" s="253">
        <v>37.706403233847482</v>
      </c>
      <c r="I135" s="200">
        <v>0.19696882429616172</v>
      </c>
      <c r="J135" s="201">
        <v>0.39393764859232344</v>
      </c>
      <c r="K135" s="202">
        <v>0.59090647288848519</v>
      </c>
      <c r="L135" s="253">
        <v>22.516146412502522</v>
      </c>
      <c r="M135" s="253">
        <v>24.886267087502787</v>
      </c>
    </row>
    <row r="136" spans="1:13" ht="15" customHeight="1">
      <c r="B136" s="257" t="s">
        <v>681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5:M135">
    <cfRule type="expression" dxfId="6" priority="69">
      <formula>IF(PG_IsBlnkRowRout*PG_IsBlnkRowRoutNext=1,TRUE,FALSE)</formula>
    </cfRule>
  </conditionalFormatting>
  <hyperlinks>
    <hyperlink ref="B5" location="'Fire Assay'!$A$4" display="'Fire Assay'!$A$4" xr:uid="{C74B26A8-AF37-4535-8BA4-5B5408C692C9}"/>
    <hyperlink ref="B7" location="'AR Digest 10-50g'!$A$4" display="'AR Digest 10-50g'!$A$4" xr:uid="{CBCA75F5-17FE-4E9C-9A3D-19242EC6F5A0}"/>
    <hyperlink ref="B9" location="'CNL'!$A$4" display="'CNL'!$A$4" xr:uid="{61B3DF96-2F03-4669-AA03-0465F523609F}"/>
    <hyperlink ref="B11" location="'PA'!$A$4" display="'PA'!$A$4" xr:uid="{DEB907CB-4C00-490F-BCCE-BD0B7673F39E}"/>
    <hyperlink ref="B13" location="'4-Acid'!$A$4" display="'4-Acid'!$A$4" xr:uid="{9988944E-D8C3-43BD-BD8F-5063CA2E512E}"/>
    <hyperlink ref="B14" location="'4-Acid'!$A$23" display="'4-Acid'!$A$23" xr:uid="{EBD03002-2EF7-49C9-950E-F6C727DB2A56}"/>
    <hyperlink ref="B15" location="'4-Acid'!$A$41" display="'4-Acid'!$A$41" xr:uid="{2C5EB6D4-C724-4D7D-8BBF-2E2D6E966DE7}"/>
    <hyperlink ref="B16" location="'4-Acid'!$A$59" display="'4-Acid'!$A$59" xr:uid="{AC883213-E9C5-4B95-B5E7-D84459B1A616}"/>
    <hyperlink ref="B17" location="'4-Acid'!$A$77" display="'4-Acid'!$A$77" xr:uid="{72641949-C3E7-4918-AAF8-14C4753A6033}"/>
    <hyperlink ref="B18" location="'4-Acid'!$A$96" display="'4-Acid'!$A$96" xr:uid="{85A2696D-4884-4694-A646-96B8C4FCCB7C}"/>
    <hyperlink ref="B19" location="'4-Acid'!$A$115" display="'4-Acid'!$A$115" xr:uid="{1A370571-E52B-4426-BA94-678E10281520}"/>
    <hyperlink ref="B20" location="'4-Acid'!$A$133" display="'4-Acid'!$A$133" xr:uid="{AA200D5F-6617-4855-ACE9-4E7D2FC84363}"/>
    <hyperlink ref="B21" location="'4-Acid'!$A$152" display="'4-Acid'!$A$152" xr:uid="{D2D92156-5632-4892-8A33-D4AB707AAA4A}"/>
    <hyperlink ref="B22" location="'4-Acid'!$A$170" display="'4-Acid'!$A$170" xr:uid="{02038B6E-29E5-4B46-BF38-35ADFEE6A64B}"/>
    <hyperlink ref="B23" location="'4-Acid'!$A$189" display="'4-Acid'!$A$189" xr:uid="{3ED21EA8-A9D0-4C66-AB3D-2D2DE82365E6}"/>
    <hyperlink ref="B24" location="'4-Acid'!$A$208" display="'4-Acid'!$A$208" xr:uid="{DD0D5E54-5C44-44DB-B751-DFB58F31F51F}"/>
    <hyperlink ref="B25" location="'4-Acid'!$A$227" display="'4-Acid'!$A$227" xr:uid="{D080D70D-C5E8-4CEA-9571-1190E88C3BD5}"/>
    <hyperlink ref="B26" location="'4-Acid'!$A$245" display="'4-Acid'!$A$245" xr:uid="{211F2A6D-4B28-4F8A-A44E-342305974447}"/>
    <hyperlink ref="B27" location="'4-Acid'!$A$263" display="'4-Acid'!$A$263" xr:uid="{37B345D1-2A99-4766-AF84-19EECE4561CB}"/>
    <hyperlink ref="B28" location="'4-Acid'!$A$281" display="'4-Acid'!$A$281" xr:uid="{333C39A0-5B82-4068-874C-33F6D34EA3F3}"/>
    <hyperlink ref="B29" location="'4-Acid'!$A$300" display="'4-Acid'!$A$300" xr:uid="{11627115-2FED-40E0-B516-DE70F01F1256}"/>
    <hyperlink ref="B30" location="'4-Acid'!$A$318" display="'4-Acid'!$A$318" xr:uid="{72B68546-2F32-4A98-B6AF-627BB7631AE4}"/>
    <hyperlink ref="B31" location="'4-Acid'!$A$337" display="'4-Acid'!$A$337" xr:uid="{7DC3C87B-520A-477D-B864-F23879943C1D}"/>
    <hyperlink ref="B32" location="'4-Acid'!$A$373" display="'4-Acid'!$A$373" xr:uid="{DF0D14FC-2097-4C9E-982C-99572820A7EE}"/>
    <hyperlink ref="B33" location="'4-Acid'!$A$409" display="'4-Acid'!$A$409" xr:uid="{079E6E81-B783-4FAB-8A95-2CE1FC2BC99C}"/>
    <hyperlink ref="B34" location="'4-Acid'!$A$427" display="'4-Acid'!$A$427" xr:uid="{56EAAEA2-1084-4ED2-A351-ADC193E302AA}"/>
    <hyperlink ref="B35" location="'4-Acid'!$A$445" display="'4-Acid'!$A$445" xr:uid="{E7BF9845-FD63-4F58-93ED-084582510463}"/>
    <hyperlink ref="B36" location="'4-Acid'!$A$463" display="'4-Acid'!$A$463" xr:uid="{C6E0F022-0E19-4D4E-9F54-DFB8A8DF917C}"/>
    <hyperlink ref="B37" location="'4-Acid'!$A$481" display="'4-Acid'!$A$481" xr:uid="{6DC28A28-58A1-4ECE-91EB-4C3AE1EF8B7C}"/>
    <hyperlink ref="B38" location="'4-Acid'!$A$499" display="'4-Acid'!$A$499" xr:uid="{4710FCE4-937E-4C81-B77A-D718B24AB8C7}"/>
    <hyperlink ref="B39" location="'4-Acid'!$A$518" display="'4-Acid'!$A$518" xr:uid="{9D717A5C-C99E-4753-869F-E3DEA9F0FF23}"/>
    <hyperlink ref="B40" location="'4-Acid'!$A$536" display="'4-Acid'!$A$536" xr:uid="{F3821855-EDB2-4B50-98C6-52EB7284B43D}"/>
    <hyperlink ref="B41" location="'4-Acid'!$A$554" display="'4-Acid'!$A$554" xr:uid="{0DFFD08F-8547-475C-B522-96423F936FBE}"/>
    <hyperlink ref="B42" location="'4-Acid'!$A$573" display="'4-Acid'!$A$573" xr:uid="{1205FDBD-76F1-4D16-AA93-608160DE29A5}"/>
    <hyperlink ref="B43" location="'4-Acid'!$A$591" display="'4-Acid'!$A$591" xr:uid="{EFE70904-EA7C-42D4-ACCF-338AA14D9261}"/>
    <hyperlink ref="B44" location="'4-Acid'!$A$609" display="'4-Acid'!$A$609" xr:uid="{0AB59B20-79CD-44BC-81BB-604B2DD427D2}"/>
    <hyperlink ref="B45" location="'4-Acid'!$A$627" display="'4-Acid'!$A$627" xr:uid="{CFFB85F1-137A-4C61-BD29-684B8200A573}"/>
    <hyperlink ref="B46" location="'4-Acid'!$A$645" display="'4-Acid'!$A$645" xr:uid="{B09EB859-DAEB-491F-A0E9-FB779D3A410A}"/>
    <hyperlink ref="B47" location="'4-Acid'!$A$663" display="'4-Acid'!$A$663" xr:uid="{D889765D-9562-4B4F-9351-19860C4F8EC5}"/>
    <hyperlink ref="B48" location="'4-Acid'!$A$682" display="'4-Acid'!$A$682" xr:uid="{433D6633-4BFF-40F1-AD7B-0758D76C94A1}"/>
    <hyperlink ref="B49" location="'4-Acid'!$A$700" display="'4-Acid'!$A$700" xr:uid="{661CF76D-2DAF-4EB0-BEA0-BB0488D6A180}"/>
    <hyperlink ref="B50" location="'4-Acid'!$A$718" display="'4-Acid'!$A$718" xr:uid="{16CD9A18-9CB3-4C96-A600-10233FCD12C2}"/>
    <hyperlink ref="B51" location="'4-Acid'!$A$736" display="'4-Acid'!$A$736" xr:uid="{AFD916E3-1B4E-4442-AB6E-C9B3606CC83E}"/>
    <hyperlink ref="B52" location="'4-Acid'!$A$754" display="'4-Acid'!$A$754" xr:uid="{CBB9E441-7083-4D7B-A93D-8FCF2C3E2729}"/>
    <hyperlink ref="B53" location="'4-Acid'!$A$773" display="'4-Acid'!$A$773" xr:uid="{97A786A1-7494-4938-A7E3-5571BAA8AF9E}"/>
    <hyperlink ref="B54" location="'4-Acid'!$A$792" display="'4-Acid'!$A$792" xr:uid="{037A9F99-4622-4791-B918-B1A57649C042}"/>
    <hyperlink ref="B55" location="'4-Acid'!$A$810" display="'4-Acid'!$A$810" xr:uid="{B03AAE85-5CBD-4033-89C3-C516EFAD4270}"/>
    <hyperlink ref="B56" location="'4-Acid'!$A$828" display="'4-Acid'!$A$828" xr:uid="{E5593217-9380-44B2-8DBB-331FF16586F5}"/>
    <hyperlink ref="B57" location="'4-Acid'!$A$847" display="'4-Acid'!$A$847" xr:uid="{16CD35F6-3B79-471A-8C73-E43C2561F850}"/>
    <hyperlink ref="B58" location="'4-Acid'!$A$865" display="'4-Acid'!$A$865" xr:uid="{055E1A44-4173-4E3C-91A4-3F91409535F5}"/>
    <hyperlink ref="B59" location="'4-Acid'!$A$883" display="'4-Acid'!$A$883" xr:uid="{A3ECAE24-49CF-4B13-B04A-2121087823BB}"/>
    <hyperlink ref="B60" location="'4-Acid'!$A$902" display="'4-Acid'!$A$902" xr:uid="{6CF6E59C-3C13-44BB-B2A3-B751B2E4EE6C}"/>
    <hyperlink ref="B61" location="'4-Acid'!$A$920" display="'4-Acid'!$A$920" xr:uid="{62742DC7-2BC7-4E17-B58B-F59BDF118FE9}"/>
    <hyperlink ref="B62" location="'4-Acid'!$A$939" display="'4-Acid'!$A$939" xr:uid="{2A821648-FD73-41B9-976D-AC8CA92703EB}"/>
    <hyperlink ref="B63" location="'4-Acid'!$A$957" display="'4-Acid'!$A$957" xr:uid="{28A41067-D48E-44C2-9214-4FE24F4F21C8}"/>
    <hyperlink ref="B64" location="'4-Acid'!$A$976" display="'4-Acid'!$A$976" xr:uid="{8F3F89B4-D57A-431F-B433-BD069FEAB081}"/>
    <hyperlink ref="B65" location="'4-Acid'!$A$995" display="'4-Acid'!$A$995" xr:uid="{5DD90F9B-EFC4-473B-B585-A6E86624E0F8}"/>
    <hyperlink ref="B66" location="'4-Acid'!$A$1014" display="'4-Acid'!$A$1014" xr:uid="{A458573A-395F-45D2-BB6E-5C843F5B0F3E}"/>
    <hyperlink ref="B67" location="'4-Acid'!$A$1032" display="'4-Acid'!$A$1032" xr:uid="{0539CD76-C05B-4F35-AC8B-731157FA53E6}"/>
    <hyperlink ref="B68" location="'4-Acid'!$A$1050" display="'4-Acid'!$A$1050" xr:uid="{1BE22BE6-F88C-4F10-990D-68066CC56ED2}"/>
    <hyperlink ref="B69" location="'4-Acid'!$A$1069" display="'4-Acid'!$A$1069" xr:uid="{2F3DF7D2-3CBC-463D-AA85-3132D9975600}"/>
    <hyperlink ref="B70" location="'4-Acid'!$A$1087" display="'4-Acid'!$A$1087" xr:uid="{C9538F8D-22A2-499D-BBA3-1594E15ADC2C}"/>
    <hyperlink ref="B71" location="'4-Acid'!$A$1105" display="'4-Acid'!$A$1105" xr:uid="{3ABBBD0E-6EFE-4DC9-9DC4-E63054D8C434}"/>
    <hyperlink ref="B73" location="'Aqua Regia'!$A$4" display="'Aqua Regia'!$A$4" xr:uid="{4EE02D44-FA72-4B44-81B2-868EC8F83A6E}"/>
    <hyperlink ref="B74" location="'Aqua Regia'!$A$23" display="'Aqua Regia'!$A$23" xr:uid="{C4CE346A-78EA-4CC5-A922-93830D273864}"/>
    <hyperlink ref="B75" location="'Aqua Regia'!$A$41" display="'Aqua Regia'!$A$41" xr:uid="{20CECDFB-6D93-416B-BCE2-975200FB9DDF}"/>
    <hyperlink ref="B76" location="'Aqua Regia'!$A$59" display="'Aqua Regia'!$A$59" xr:uid="{FE4C54EE-0600-441C-BCD0-DA36120951F6}"/>
    <hyperlink ref="B77" location="'Aqua Regia'!$A$77" display="'Aqua Regia'!$A$77" xr:uid="{234AF3CA-6936-446B-9495-AD5B7D0C3367}"/>
    <hyperlink ref="B78" location="'Aqua Regia'!$A$95" display="'Aqua Regia'!$A$95" xr:uid="{11905680-A455-4B4A-BB6F-0ADEFA44A4F4}"/>
    <hyperlink ref="B79" location="'Aqua Regia'!$A$114" display="'Aqua Regia'!$A$114" xr:uid="{25B52D9B-DC60-44E8-AD8E-11E2D766C13E}"/>
    <hyperlink ref="B80" location="'Aqua Regia'!$A$133" display="'Aqua Regia'!$A$133" xr:uid="{256E7312-C1C7-4870-B0A2-C3FEF85F1D9D}"/>
    <hyperlink ref="B81" location="'Aqua Regia'!$A$151" display="'Aqua Regia'!$A$151" xr:uid="{FCB45D6A-7675-438C-BA43-111914DB1FA1}"/>
    <hyperlink ref="B82" location="'Aqua Regia'!$A$170" display="'Aqua Regia'!$A$170" xr:uid="{18657F25-491F-46AD-AE31-CE60124C0560}"/>
    <hyperlink ref="B83" location="'Aqua Regia'!$A$188" display="'Aqua Regia'!$A$188" xr:uid="{F9D50DA2-57E1-49FD-8A28-AC3FA654FEC7}"/>
    <hyperlink ref="B84" location="'Aqua Regia'!$A$207" display="'Aqua Regia'!$A$207" xr:uid="{3384F882-A148-41CA-86C1-2BB0EDD7B375}"/>
    <hyperlink ref="B85" location="'Aqua Regia'!$A$225" display="'Aqua Regia'!$A$225" xr:uid="{C73D804C-15FE-4C53-B5A1-82A5BDB6FA37}"/>
    <hyperlink ref="B86" location="'Aqua Regia'!$A$243" display="'Aqua Regia'!$A$243" xr:uid="{813011C9-31AC-47CC-A47E-04E44DC0F7B6}"/>
    <hyperlink ref="B87" location="'Aqua Regia'!$A$261" display="'Aqua Regia'!$A$261" xr:uid="{E3CB3B09-446F-4123-9DB7-5E0D44DFB36F}"/>
    <hyperlink ref="B88" location="'Aqua Regia'!$A$279" display="'Aqua Regia'!$A$279" xr:uid="{9456A461-3C46-4AAA-BE32-7F6D9C01593E}"/>
    <hyperlink ref="B89" location="'Aqua Regia'!$A$297" display="'Aqua Regia'!$A$297" xr:uid="{C93EDCDA-E2B6-4C5A-953D-DD6DA6F76216}"/>
    <hyperlink ref="B90" location="'Aqua Regia'!$A$315" display="'Aqua Regia'!$A$315" xr:uid="{E27B8976-6138-4EB5-AA24-892F7EFAC0C7}"/>
    <hyperlink ref="B91" location="'Aqua Regia'!$A$333" display="'Aqua Regia'!$A$333" xr:uid="{9B6CC1EF-D2EF-4523-9E2B-01935EFC870D}"/>
    <hyperlink ref="B92" location="'Aqua Regia'!$A$352" display="'Aqua Regia'!$A$352" xr:uid="{85F420E6-1778-4125-93A9-990804B95832}"/>
    <hyperlink ref="B93" location="'Aqua Regia'!$A$370" display="'Aqua Regia'!$A$370" xr:uid="{52500A4D-20AA-409C-B250-046BCF4A74FE}"/>
    <hyperlink ref="B94" location="'Aqua Regia'!$A$388" display="'Aqua Regia'!$A$388" xr:uid="{D7952C9F-38D7-4872-BDDD-70E8C905850E}"/>
    <hyperlink ref="B95" location="'Aqua Regia'!$A$407" display="'Aqua Regia'!$A$407" xr:uid="{72308F73-46A7-4B19-98F3-E4EC472C8209}"/>
    <hyperlink ref="B96" location="'Aqua Regia'!$A$425" display="'Aqua Regia'!$A$425" xr:uid="{34CBA22A-2D13-4E11-A2FC-7EEAFE5E3126}"/>
    <hyperlink ref="B97" location="'Aqua Regia'!$A$443" display="'Aqua Regia'!$A$443" xr:uid="{5FEDA107-1848-47F0-AC09-71C83DEEFD76}"/>
    <hyperlink ref="B98" location="'Aqua Regia'!$A$462" display="'Aqua Regia'!$A$462" xr:uid="{A0D9D386-AABC-4BCD-AE33-A3982CC8A43A}"/>
    <hyperlink ref="B99" location="'Aqua Regia'!$A$480" display="'Aqua Regia'!$A$480" xr:uid="{BBD8CFB4-05C9-43CE-AA66-E159FE138977}"/>
    <hyperlink ref="B100" location="'Aqua Regia'!$A$498" display="'Aqua Regia'!$A$498" xr:uid="{5680C37A-EE53-4783-A05C-75EA3685B53A}"/>
    <hyperlink ref="B101" location="'Aqua Regia'!$A$517" display="'Aqua Regia'!$A$517" xr:uid="{34CF9C56-E45B-4322-991A-DDD05E8A4C81}"/>
    <hyperlink ref="B102" location="'Aqua Regia'!$A$535" display="'Aqua Regia'!$A$535" xr:uid="{F6E1152E-131B-450A-AAF3-2A9A3FBC565B}"/>
    <hyperlink ref="B103" location="'Aqua Regia'!$A$553" display="'Aqua Regia'!$A$553" xr:uid="{398F56C3-2BCA-46C4-929D-5B973AE0EC5B}"/>
    <hyperlink ref="B104" location="'Aqua Regia'!$A$571" display="'Aqua Regia'!$A$571" xr:uid="{D229CD9B-4A1A-4FCD-ACB0-8C27C960AC8D}"/>
    <hyperlink ref="B105" location="'Aqua Regia'!$A$590" display="'Aqua Regia'!$A$590" xr:uid="{B59041CC-879E-4892-A490-74A772D434F4}"/>
    <hyperlink ref="B106" location="'Aqua Regia'!$A$608" display="'Aqua Regia'!$A$608" xr:uid="{B8ED9499-179B-4A1F-B706-1C4CCBC85EF6}"/>
    <hyperlink ref="B107" location="'Aqua Regia'!$A$627" display="'Aqua Regia'!$A$627" xr:uid="{3DA42253-6C04-451D-9A11-87D34E43DC75}"/>
    <hyperlink ref="B108" location="'Aqua Regia'!$A$645" display="'Aqua Regia'!$A$645" xr:uid="{10653740-4616-4672-9A53-325EB9E214D8}"/>
    <hyperlink ref="B109" location="'Aqua Regia'!$A$663" display="'Aqua Regia'!$A$663" xr:uid="{9D90EE29-357B-4D2E-8E17-4908FC2262C3}"/>
    <hyperlink ref="B110" location="'Aqua Regia'!$A$681" display="'Aqua Regia'!$A$681" xr:uid="{DA983E5B-489C-42B8-97EC-1E0409F6AEA5}"/>
    <hyperlink ref="B111" location="'Aqua Regia'!$A$700" display="'Aqua Regia'!$A$700" xr:uid="{B5E46D53-8FEC-4B65-AFBA-5C77983D6027}"/>
    <hyperlink ref="B112" location="'Aqua Regia'!$A$718" display="'Aqua Regia'!$A$718" xr:uid="{D1CDB032-C705-4F26-BDB9-CA557B344E70}"/>
    <hyperlink ref="B113" location="'Aqua Regia'!$A$754" display="'Aqua Regia'!$A$754" xr:uid="{A615CEFF-185C-4E33-9497-5E5496472677}"/>
    <hyperlink ref="B114" location="'Aqua Regia'!$A$772" display="'Aqua Regia'!$A$772" xr:uid="{BF4EC7E7-8C83-4D45-BE31-0CE22E7CA2BE}"/>
    <hyperlink ref="B115" location="'Aqua Regia'!$A$790" display="'Aqua Regia'!$A$790" xr:uid="{409C6307-D9BE-4799-8070-1D27F9E8889B}"/>
    <hyperlink ref="B116" location="'Aqua Regia'!$A$808" display="'Aqua Regia'!$A$808" xr:uid="{E358424C-002D-44B9-ABEA-D633D1EC905B}"/>
    <hyperlink ref="B117" location="'Aqua Regia'!$A$827" display="'Aqua Regia'!$A$827" xr:uid="{5EA614BF-C11F-4538-9409-2D59475B404F}"/>
    <hyperlink ref="B118" location="'Aqua Regia'!$A$846" display="'Aqua Regia'!$A$846" xr:uid="{52761603-4ED2-4F02-B0DA-51C5F9A08892}"/>
    <hyperlink ref="B119" location="'Aqua Regia'!$A$864" display="'Aqua Regia'!$A$864" xr:uid="{19936D18-1F5B-420A-95FE-72FEF7D30AEF}"/>
    <hyperlink ref="B120" location="'Aqua Regia'!$A$882" display="'Aqua Regia'!$A$882" xr:uid="{2C62F082-4FC1-4ADB-9FB4-3B1BCD4D8282}"/>
    <hyperlink ref="B121" location="'Aqua Regia'!$A$900" display="'Aqua Regia'!$A$900" xr:uid="{ADD11FFA-51BE-4649-84EE-264F41C2B4E2}"/>
    <hyperlink ref="B122" location="'Aqua Regia'!$A$918" display="'Aqua Regia'!$A$918" xr:uid="{1084FA78-8211-4E68-B6DF-FDDC40CD8742}"/>
    <hyperlink ref="B123" location="'Aqua Regia'!$A$936" display="'Aqua Regia'!$A$936" xr:uid="{88B6A500-81FE-434D-B17B-F84A38D21222}"/>
    <hyperlink ref="B124" location="'Aqua Regia'!$A$955" display="'Aqua Regia'!$A$955" xr:uid="{042938F8-13D3-4163-A724-5B163252E8BC}"/>
    <hyperlink ref="B125" location="'Aqua Regia'!$A$973" display="'Aqua Regia'!$A$973" xr:uid="{A6AD5E79-FE2B-4063-AC25-4FE1CB46913C}"/>
    <hyperlink ref="B126" location="'Aqua Regia'!$A$991" display="'Aqua Regia'!$A$991" xr:uid="{B569E260-2CEE-4E50-8158-965581873137}"/>
    <hyperlink ref="B127" location="'Aqua Regia'!$A$1009" display="'Aqua Regia'!$A$1009" xr:uid="{FD7F6DEA-D58F-4E99-9519-F4F125F6AA0C}"/>
    <hyperlink ref="B128" location="'Aqua Regia'!$A$1027" display="'Aqua Regia'!$A$1027" xr:uid="{E6B3FDFD-0D53-4DC4-9207-C11BEA482396}"/>
    <hyperlink ref="B129" location="'Aqua Regia'!$A$1045" display="'Aqua Regia'!$A$1045" xr:uid="{C1626763-59E9-4436-8581-80240EDDE3AB}"/>
    <hyperlink ref="B130" location="'Aqua Regia'!$A$1064" display="'Aqua Regia'!$A$1064" xr:uid="{A04BFE0D-CA14-423E-B8CB-274711712254}"/>
    <hyperlink ref="B131" location="'Aqua Regia'!$A$1082" display="'Aqua Regia'!$A$1082" xr:uid="{1B1ED071-7B36-4A5A-BD6D-80E7DA2C526B}"/>
    <hyperlink ref="B132" location="'Aqua Regia'!$A$1101" display="'Aqua Regia'!$A$1101" xr:uid="{F4650364-CE26-40E1-8250-05BCE80F2920}"/>
    <hyperlink ref="B133" location="'Aqua Regia'!$A$1120" display="'Aqua Regia'!$A$1120" xr:uid="{1D4625AC-A457-454C-91AA-ADCE031EE1A2}"/>
    <hyperlink ref="B134" location="'Aqua Regia'!$A$1138" display="'Aqua Regia'!$A$1138" xr:uid="{474158FD-A144-4273-AA01-21266E6FADBF}"/>
    <hyperlink ref="B135" location="'Aqua Regia'!$A$1156" display="'Aqua Regia'!$A$1156" xr:uid="{12ADA54F-4B77-4B0A-B374-645383437C57}"/>
  </hyperlink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EFE25-5E5F-4663-ABF7-6494925D34E8}">
  <sheetPr codeName="Sheet14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1" width="11.28515625" style="2" bestFit="1" customWidth="1"/>
    <col min="12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472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232</v>
      </c>
      <c r="E2" s="16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51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48" t="s">
        <v>234</v>
      </c>
      <c r="E3" s="149" t="s">
        <v>235</v>
      </c>
      <c r="F3" s="150" t="s">
        <v>236</v>
      </c>
      <c r="G3" s="150" t="s">
        <v>237</v>
      </c>
      <c r="H3" s="150" t="s">
        <v>238</v>
      </c>
      <c r="I3" s="150" t="s">
        <v>239</v>
      </c>
      <c r="J3" s="150" t="s">
        <v>240</v>
      </c>
      <c r="K3" s="150" t="s">
        <v>241</v>
      </c>
      <c r="L3" s="15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287</v>
      </c>
      <c r="F4" s="11" t="s">
        <v>287</v>
      </c>
      <c r="G4" s="11" t="s">
        <v>287</v>
      </c>
      <c r="H4" s="11" t="s">
        <v>287</v>
      </c>
      <c r="I4" s="11" t="s">
        <v>287</v>
      </c>
      <c r="J4" s="11" t="s">
        <v>287</v>
      </c>
      <c r="K4" s="11" t="s">
        <v>287</v>
      </c>
      <c r="L4" s="151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288</v>
      </c>
      <c r="F5" s="26" t="s">
        <v>288</v>
      </c>
      <c r="G5" s="26" t="s">
        <v>288</v>
      </c>
      <c r="H5" s="26" t="s">
        <v>288</v>
      </c>
      <c r="I5" s="26" t="s">
        <v>288</v>
      </c>
      <c r="J5" s="26" t="s">
        <v>288</v>
      </c>
      <c r="K5" s="26" t="s">
        <v>288</v>
      </c>
      <c r="L5" s="151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1.18</v>
      </c>
      <c r="E6" s="22">
        <v>1.2015024540000001</v>
      </c>
      <c r="F6" s="22">
        <v>1.284111834</v>
      </c>
      <c r="G6" s="22">
        <v>1.229571119</v>
      </c>
      <c r="H6" s="22">
        <v>1.2266379119999999</v>
      </c>
      <c r="I6" s="22">
        <v>1.2319308689999999</v>
      </c>
      <c r="J6" s="22">
        <v>1.2699611180000001</v>
      </c>
      <c r="K6" s="22">
        <v>1.197643274</v>
      </c>
      <c r="L6" s="151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1.18</v>
      </c>
      <c r="E7" s="11">
        <v>1.2269821430000001</v>
      </c>
      <c r="F7" s="11">
        <v>1.1902688340000001</v>
      </c>
      <c r="G7" s="11">
        <v>1.1550799599999999</v>
      </c>
      <c r="H7" s="11">
        <v>1.230005759</v>
      </c>
      <c r="I7" s="11">
        <v>1.2356535959999999</v>
      </c>
      <c r="J7" s="11">
        <v>1.3641145320000001</v>
      </c>
      <c r="K7" s="11">
        <v>1.1967599440000001</v>
      </c>
      <c r="L7" s="151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1.21</v>
      </c>
      <c r="E8" s="11">
        <v>1.189957063</v>
      </c>
      <c r="F8" s="11">
        <v>1.2325605479999999</v>
      </c>
      <c r="G8" s="11">
        <v>1.2597398360000001</v>
      </c>
      <c r="H8" s="11">
        <v>1.2743131190000001</v>
      </c>
      <c r="I8" s="11">
        <v>1.275136536</v>
      </c>
      <c r="J8" s="11">
        <v>1.2756029259999999</v>
      </c>
      <c r="K8" s="11">
        <v>1.328577957</v>
      </c>
      <c r="L8" s="151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</v>
      </c>
      <c r="E9" s="11">
        <v>1.286150554</v>
      </c>
      <c r="F9" s="11">
        <v>1.2044025089999999</v>
      </c>
      <c r="G9" s="11">
        <v>1.2026149660000001</v>
      </c>
      <c r="H9" s="11">
        <v>1.187250828</v>
      </c>
      <c r="I9" s="11">
        <v>1.2213038970000001</v>
      </c>
      <c r="J9" s="11">
        <v>1.2639097130000001</v>
      </c>
      <c r="K9" s="11">
        <v>1.256629931</v>
      </c>
      <c r="L9" s="151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1.2575330397453512</v>
      </c>
      <c r="BN9" s="28"/>
    </row>
    <row r="10" spans="1:66">
      <c r="A10" s="30"/>
      <c r="B10" s="19">
        <v>1</v>
      </c>
      <c r="C10" s="9">
        <v>5</v>
      </c>
      <c r="D10" s="10">
        <v>1.22</v>
      </c>
      <c r="E10" s="11">
        <v>1.271549526</v>
      </c>
      <c r="F10" s="11">
        <v>1.1736545229999999</v>
      </c>
      <c r="G10" s="11">
        <v>1.2043943859999999</v>
      </c>
      <c r="H10" s="11">
        <v>1.255417614</v>
      </c>
      <c r="I10" s="11">
        <v>1.175491828</v>
      </c>
      <c r="J10" s="11">
        <v>1.298370158</v>
      </c>
      <c r="K10" s="11">
        <v>1.2866343760000001</v>
      </c>
      <c r="L10" s="151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13</v>
      </c>
    </row>
    <row r="11" spans="1:66">
      <c r="A11" s="30"/>
      <c r="B11" s="19">
        <v>1</v>
      </c>
      <c r="C11" s="9">
        <v>6</v>
      </c>
      <c r="D11" s="10">
        <v>1.25</v>
      </c>
      <c r="E11" s="11">
        <v>1.312006499</v>
      </c>
      <c r="F11" s="11">
        <v>1.35249391</v>
      </c>
      <c r="G11" s="11">
        <v>1.246823748</v>
      </c>
      <c r="H11" s="11">
        <v>1.25027567</v>
      </c>
      <c r="I11" s="11">
        <v>1.288914501</v>
      </c>
      <c r="J11" s="11">
        <v>1.313217796</v>
      </c>
      <c r="K11" s="11">
        <v>1.3820145509999999</v>
      </c>
      <c r="L11" s="151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>
        <v>2</v>
      </c>
      <c r="C12" s="9">
        <v>7</v>
      </c>
      <c r="D12" s="10">
        <v>1.22</v>
      </c>
      <c r="E12" s="11">
        <v>1.220208304</v>
      </c>
      <c r="F12" s="11">
        <v>1.189628226</v>
      </c>
      <c r="G12" s="11">
        <v>1.258941997</v>
      </c>
      <c r="H12" s="11">
        <v>1.200302583</v>
      </c>
      <c r="I12" s="11">
        <v>1.337835997</v>
      </c>
      <c r="J12" s="11">
        <v>1.273714646</v>
      </c>
      <c r="K12" s="11">
        <v>1.1753345820000001</v>
      </c>
      <c r="L12" s="151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>
        <v>2</v>
      </c>
      <c r="C13" s="9">
        <v>8</v>
      </c>
      <c r="D13" s="10">
        <v>1.23</v>
      </c>
      <c r="E13" s="11">
        <v>1.183841699</v>
      </c>
      <c r="F13" s="11">
        <v>1.326093535</v>
      </c>
      <c r="G13" s="11">
        <v>1.2906010409999999</v>
      </c>
      <c r="H13" s="11">
        <v>1.2628054529999999</v>
      </c>
      <c r="I13" s="11">
        <v>1.237647554</v>
      </c>
      <c r="J13" s="11">
        <v>1.236997385</v>
      </c>
      <c r="K13" s="11">
        <v>1.250339155</v>
      </c>
      <c r="L13" s="151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>
        <v>2</v>
      </c>
      <c r="C14" s="9">
        <v>9</v>
      </c>
      <c r="D14" s="10">
        <v>1.22</v>
      </c>
      <c r="E14" s="11">
        <v>1.235943918</v>
      </c>
      <c r="F14" s="11">
        <v>1.305794865</v>
      </c>
      <c r="G14" s="11">
        <v>1.3208186719999999</v>
      </c>
      <c r="H14" s="11">
        <v>1.2010165669999999</v>
      </c>
      <c r="I14" s="11">
        <v>1.2303756880000001</v>
      </c>
      <c r="J14" s="11">
        <v>1.2033748559999999</v>
      </c>
      <c r="K14" s="11">
        <v>1.3993741879999999</v>
      </c>
      <c r="L14" s="151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>
        <v>2</v>
      </c>
      <c r="C15" s="9">
        <v>10</v>
      </c>
      <c r="D15" s="10">
        <v>1.17</v>
      </c>
      <c r="E15" s="11"/>
      <c r="F15" s="11">
        <v>1.2424423659999999</v>
      </c>
      <c r="G15" s="11">
        <v>1.3039747719999999</v>
      </c>
      <c r="H15" s="11">
        <v>1.3208055460000001</v>
      </c>
      <c r="I15" s="11">
        <v>1.3477022670000001</v>
      </c>
      <c r="J15" s="11">
        <v>1.254652511</v>
      </c>
      <c r="K15" s="11">
        <v>1.2466517239999999</v>
      </c>
      <c r="L15" s="151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>
        <v>2</v>
      </c>
      <c r="C16" s="9">
        <v>11</v>
      </c>
      <c r="D16" s="10">
        <v>1.24</v>
      </c>
      <c r="E16" s="11"/>
      <c r="F16" s="11">
        <v>1.1540225589999999</v>
      </c>
      <c r="G16" s="11">
        <v>1.2504571419999999</v>
      </c>
      <c r="H16" s="11">
        <v>1.289886351</v>
      </c>
      <c r="I16" s="11">
        <v>1.2968553869999999</v>
      </c>
      <c r="J16" s="11">
        <v>1.3168565649999999</v>
      </c>
      <c r="K16" s="11">
        <v>1.266112506</v>
      </c>
      <c r="L16" s="151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>
        <v>2</v>
      </c>
      <c r="C17" s="9">
        <v>12</v>
      </c>
      <c r="D17" s="10">
        <v>1.2</v>
      </c>
      <c r="E17" s="11"/>
      <c r="F17" s="11">
        <v>1.259923715</v>
      </c>
      <c r="G17" s="11">
        <v>1.227355236</v>
      </c>
      <c r="H17" s="11">
        <v>1.3338442639999999</v>
      </c>
      <c r="I17" s="11">
        <v>1.266858024</v>
      </c>
      <c r="J17" s="11">
        <v>1.2287554009999999</v>
      </c>
      <c r="K17" s="11">
        <v>1.1853352539999999</v>
      </c>
      <c r="L17" s="151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>
        <v>3</v>
      </c>
      <c r="C18" s="9">
        <v>13</v>
      </c>
      <c r="D18" s="10">
        <v>1.23</v>
      </c>
      <c r="E18" s="11">
        <v>1.1100000000000001</v>
      </c>
      <c r="F18" s="11">
        <v>1.3215745999999999</v>
      </c>
      <c r="G18" s="11">
        <v>1.2024535519999999</v>
      </c>
      <c r="H18" s="11"/>
      <c r="I18" s="11"/>
      <c r="J18" s="11"/>
      <c r="K18" s="11"/>
      <c r="L18" s="151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>
        <v>3</v>
      </c>
      <c r="C19" s="9">
        <v>14</v>
      </c>
      <c r="D19" s="10">
        <v>1.2</v>
      </c>
      <c r="E19" s="11">
        <v>1.34</v>
      </c>
      <c r="F19" s="11">
        <v>1.2728627969999999</v>
      </c>
      <c r="G19" s="11">
        <v>1.327371606</v>
      </c>
      <c r="H19" s="11"/>
      <c r="I19" s="11"/>
      <c r="J19" s="11"/>
      <c r="K19" s="11"/>
      <c r="L19" s="151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>
        <v>3</v>
      </c>
      <c r="C20" s="9">
        <v>15</v>
      </c>
      <c r="D20" s="10">
        <v>1.17</v>
      </c>
      <c r="E20" s="11">
        <v>1.25</v>
      </c>
      <c r="F20" s="11">
        <v>1.302934303</v>
      </c>
      <c r="G20" s="11">
        <v>1.259373313</v>
      </c>
      <c r="H20" s="11"/>
      <c r="I20" s="11"/>
      <c r="J20" s="11"/>
      <c r="K20" s="11"/>
      <c r="L20" s="151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>
        <v>3</v>
      </c>
      <c r="C21" s="9">
        <v>16</v>
      </c>
      <c r="D21" s="10">
        <v>1.2</v>
      </c>
      <c r="E21" s="11">
        <v>1.26</v>
      </c>
      <c r="F21" s="11">
        <v>1.214354259</v>
      </c>
      <c r="G21" s="11">
        <v>1.271801167</v>
      </c>
      <c r="H21" s="11"/>
      <c r="I21" s="11"/>
      <c r="J21" s="11"/>
      <c r="K21" s="11"/>
      <c r="L21" s="151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>
        <v>3</v>
      </c>
      <c r="C22" s="9">
        <v>17</v>
      </c>
      <c r="D22" s="10">
        <v>1.21</v>
      </c>
      <c r="E22" s="11">
        <v>1.3</v>
      </c>
      <c r="F22" s="11">
        <v>1.3510502849999999</v>
      </c>
      <c r="G22" s="11">
        <v>1.2566169549999999</v>
      </c>
      <c r="H22" s="11"/>
      <c r="I22" s="11"/>
      <c r="J22" s="11"/>
      <c r="K22" s="11"/>
      <c r="L22" s="151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>
        <v>3</v>
      </c>
      <c r="C23" s="9">
        <v>18</v>
      </c>
      <c r="D23" s="10">
        <v>1.17</v>
      </c>
      <c r="E23" s="11">
        <v>1.24</v>
      </c>
      <c r="F23" s="11">
        <v>1.245914977</v>
      </c>
      <c r="G23" s="11">
        <v>1.2315696009999999</v>
      </c>
      <c r="H23" s="11"/>
      <c r="I23" s="11"/>
      <c r="J23" s="11"/>
      <c r="K23" s="11"/>
      <c r="L23" s="151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>
        <v>4</v>
      </c>
      <c r="C24" s="9">
        <v>19</v>
      </c>
      <c r="D24" s="10">
        <v>1.1300000000000001</v>
      </c>
      <c r="E24" s="11">
        <v>1.1599999999999999</v>
      </c>
      <c r="F24" s="11">
        <v>1.26</v>
      </c>
      <c r="G24" s="11">
        <v>1.26733875</v>
      </c>
      <c r="H24" s="11"/>
      <c r="I24" s="11"/>
      <c r="J24" s="11"/>
      <c r="K24" s="11"/>
      <c r="L24" s="151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>
        <v>4</v>
      </c>
      <c r="C25" s="9">
        <v>20</v>
      </c>
      <c r="D25" s="10">
        <v>1.22</v>
      </c>
      <c r="E25" s="11">
        <v>1.25</v>
      </c>
      <c r="F25" s="11">
        <v>1.31</v>
      </c>
      <c r="G25" s="11">
        <v>1.3008465090000001</v>
      </c>
      <c r="H25" s="11"/>
      <c r="I25" s="11"/>
      <c r="J25" s="11"/>
      <c r="K25" s="11"/>
      <c r="L25" s="151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19">
        <v>4</v>
      </c>
      <c r="C26" s="9">
        <v>21</v>
      </c>
      <c r="D26" s="10"/>
      <c r="E26" s="11">
        <v>1.25</v>
      </c>
      <c r="F26" s="11">
        <v>1.3</v>
      </c>
      <c r="G26" s="11">
        <v>1.200976287</v>
      </c>
      <c r="H26" s="11"/>
      <c r="I26" s="11"/>
      <c r="J26" s="11"/>
      <c r="K26" s="11"/>
      <c r="L26" s="151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19">
        <v>4</v>
      </c>
      <c r="C27" s="9">
        <v>22</v>
      </c>
      <c r="D27" s="10"/>
      <c r="E27" s="11">
        <v>1.29</v>
      </c>
      <c r="F27" s="11">
        <v>1.32</v>
      </c>
      <c r="G27" s="11">
        <v>1.1997716359999999</v>
      </c>
      <c r="H27" s="11"/>
      <c r="I27" s="11"/>
      <c r="J27" s="11"/>
      <c r="K27" s="11"/>
      <c r="L27" s="151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19">
        <v>4</v>
      </c>
      <c r="C28" s="9">
        <v>23</v>
      </c>
      <c r="D28" s="10"/>
      <c r="E28" s="11">
        <v>1.28</v>
      </c>
      <c r="F28" s="11">
        <v>1.24</v>
      </c>
      <c r="G28" s="11">
        <v>1.1875873459999999</v>
      </c>
      <c r="H28" s="11"/>
      <c r="I28" s="11"/>
      <c r="J28" s="11"/>
      <c r="K28" s="11"/>
      <c r="L28" s="151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55"/>
    </row>
    <row r="29" spans="1:65">
      <c r="A29" s="30"/>
      <c r="B29" s="19">
        <v>4</v>
      </c>
      <c r="C29" s="9">
        <v>24</v>
      </c>
      <c r="D29" s="10"/>
      <c r="E29" s="11">
        <v>1.29</v>
      </c>
      <c r="F29" s="11">
        <v>1.21</v>
      </c>
      <c r="G29" s="11">
        <v>1.177672737</v>
      </c>
      <c r="H29" s="11"/>
      <c r="I29" s="11"/>
      <c r="J29" s="11"/>
      <c r="K29" s="11"/>
      <c r="L29" s="151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19">
        <v>5</v>
      </c>
      <c r="C30" s="9">
        <v>25</v>
      </c>
      <c r="D30" s="10"/>
      <c r="E30" s="11"/>
      <c r="F30" s="11">
        <v>1.23</v>
      </c>
      <c r="G30" s="11">
        <v>1.211666227</v>
      </c>
      <c r="H30" s="11"/>
      <c r="I30" s="11"/>
      <c r="J30" s="11"/>
      <c r="K30" s="11"/>
      <c r="L30" s="151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19">
        <v>5</v>
      </c>
      <c r="C31" s="9">
        <v>26</v>
      </c>
      <c r="D31" s="10"/>
      <c r="E31" s="11"/>
      <c r="F31" s="11">
        <v>1.24</v>
      </c>
      <c r="G31" s="11">
        <v>1.2697995719999999</v>
      </c>
      <c r="H31" s="11"/>
      <c r="I31" s="11"/>
      <c r="J31" s="11"/>
      <c r="K31" s="11"/>
      <c r="L31" s="151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19">
        <v>5</v>
      </c>
      <c r="C32" s="9">
        <v>27</v>
      </c>
      <c r="D32" s="10"/>
      <c r="E32" s="11"/>
      <c r="F32" s="11">
        <v>1.24</v>
      </c>
      <c r="G32" s="11">
        <v>1.224576825</v>
      </c>
      <c r="H32" s="11"/>
      <c r="I32" s="11"/>
      <c r="J32" s="11"/>
      <c r="K32" s="11"/>
      <c r="L32" s="151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19">
        <v>5</v>
      </c>
      <c r="C33" s="9">
        <v>28</v>
      </c>
      <c r="D33" s="10"/>
      <c r="E33" s="11"/>
      <c r="F33" s="11">
        <v>1.24</v>
      </c>
      <c r="G33" s="11">
        <v>1.2484418269999999</v>
      </c>
      <c r="H33" s="11"/>
      <c r="I33" s="11"/>
      <c r="J33" s="11"/>
      <c r="K33" s="11"/>
      <c r="L33" s="151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19">
        <v>5</v>
      </c>
      <c r="C34" s="9">
        <v>29</v>
      </c>
      <c r="D34" s="10"/>
      <c r="E34" s="11"/>
      <c r="F34" s="11">
        <v>1.26</v>
      </c>
      <c r="G34" s="11">
        <v>1.1951712219999999</v>
      </c>
      <c r="H34" s="11"/>
      <c r="I34" s="11"/>
      <c r="J34" s="11"/>
      <c r="K34" s="11"/>
      <c r="L34" s="151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19">
        <v>5</v>
      </c>
      <c r="C35" s="9">
        <v>30</v>
      </c>
      <c r="D35" s="10"/>
      <c r="E35" s="11"/>
      <c r="F35" s="11">
        <v>1.18</v>
      </c>
      <c r="G35" s="11">
        <v>1.2804474130000001</v>
      </c>
      <c r="H35" s="11"/>
      <c r="I35" s="11"/>
      <c r="J35" s="11"/>
      <c r="K35" s="11"/>
      <c r="L35" s="151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19">
        <v>6</v>
      </c>
      <c r="C36" s="9">
        <v>31</v>
      </c>
      <c r="D36" s="10"/>
      <c r="E36" s="11"/>
      <c r="F36" s="11">
        <v>1.28</v>
      </c>
      <c r="G36" s="11">
        <v>1.3149777499999999</v>
      </c>
      <c r="H36" s="11"/>
      <c r="I36" s="11"/>
      <c r="J36" s="11"/>
      <c r="K36" s="11"/>
      <c r="L36" s="151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A37" s="30"/>
      <c r="B37" s="19">
        <v>6</v>
      </c>
      <c r="C37" s="9">
        <v>32</v>
      </c>
      <c r="D37" s="10"/>
      <c r="E37" s="11"/>
      <c r="F37" s="11">
        <v>1.25</v>
      </c>
      <c r="G37" s="11">
        <v>1.258549224</v>
      </c>
      <c r="H37" s="11"/>
      <c r="I37" s="11"/>
      <c r="J37" s="11"/>
      <c r="K37" s="11"/>
      <c r="L37" s="151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55"/>
    </row>
    <row r="38" spans="1:65">
      <c r="A38" s="30"/>
      <c r="B38" s="19">
        <v>6</v>
      </c>
      <c r="C38" s="9">
        <v>33</v>
      </c>
      <c r="D38" s="10"/>
      <c r="E38" s="11"/>
      <c r="F38" s="11">
        <v>1.22</v>
      </c>
      <c r="G38" s="147">
        <v>1.420815859</v>
      </c>
      <c r="H38" s="11"/>
      <c r="I38" s="11"/>
      <c r="J38" s="11"/>
      <c r="K38" s="11"/>
      <c r="L38" s="151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  <c r="BA38" s="3"/>
      <c r="BB38" s="3"/>
      <c r="BC38" s="3"/>
      <c r="BD38" s="3"/>
      <c r="BE38" s="3"/>
      <c r="BF38" s="3"/>
      <c r="BG38" s="3"/>
      <c r="BH38" s="3"/>
      <c r="BI38" s="3"/>
      <c r="BJ38" s="3"/>
      <c r="BK38" s="3"/>
      <c r="BL38" s="3"/>
      <c r="BM38" s="55"/>
    </row>
    <row r="39" spans="1:65">
      <c r="A39" s="30"/>
      <c r="B39" s="19">
        <v>6</v>
      </c>
      <c r="C39" s="9">
        <v>34</v>
      </c>
      <c r="D39" s="10"/>
      <c r="E39" s="11"/>
      <c r="F39" s="11">
        <v>1.3</v>
      </c>
      <c r="G39" s="11">
        <v>1.302559668</v>
      </c>
      <c r="H39" s="11"/>
      <c r="I39" s="11"/>
      <c r="J39" s="11"/>
      <c r="K39" s="11"/>
      <c r="L39" s="151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19">
        <v>6</v>
      </c>
      <c r="C40" s="9">
        <v>35</v>
      </c>
      <c r="D40" s="10"/>
      <c r="E40" s="11"/>
      <c r="F40" s="11">
        <v>1.22</v>
      </c>
      <c r="G40" s="11">
        <v>1.3065764900000001</v>
      </c>
      <c r="H40" s="11"/>
      <c r="I40" s="11"/>
      <c r="J40" s="11"/>
      <c r="K40" s="11"/>
      <c r="L40" s="151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19">
        <v>6</v>
      </c>
      <c r="C41" s="9">
        <v>36</v>
      </c>
      <c r="D41" s="10"/>
      <c r="E41" s="11"/>
      <c r="F41" s="11">
        <v>1.26</v>
      </c>
      <c r="G41" s="11">
        <v>1.246355842</v>
      </c>
      <c r="H41" s="11"/>
      <c r="I41" s="11"/>
      <c r="J41" s="11"/>
      <c r="K41" s="11"/>
      <c r="L41" s="151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A42" s="30"/>
      <c r="B42" s="20" t="s">
        <v>267</v>
      </c>
      <c r="C42" s="12"/>
      <c r="D42" s="23">
        <v>1.2024999999999997</v>
      </c>
      <c r="E42" s="23">
        <v>1.2451496266666666</v>
      </c>
      <c r="F42" s="23">
        <v>1.2551135734722219</v>
      </c>
      <c r="G42" s="23">
        <v>1.2531580625833332</v>
      </c>
      <c r="H42" s="23">
        <v>1.2527134721666666</v>
      </c>
      <c r="I42" s="23">
        <v>1.2621421786666667</v>
      </c>
      <c r="J42" s="23">
        <v>1.2749606339166668</v>
      </c>
      <c r="K42" s="23">
        <v>1.2642839535000001</v>
      </c>
      <c r="L42" s="151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55"/>
    </row>
    <row r="43" spans="1:65">
      <c r="A43" s="30"/>
      <c r="B43" s="3" t="s">
        <v>268</v>
      </c>
      <c r="C43" s="29"/>
      <c r="D43" s="11">
        <v>1.2050000000000001</v>
      </c>
      <c r="E43" s="11">
        <v>1.25</v>
      </c>
      <c r="F43" s="11">
        <v>1.2479574885</v>
      </c>
      <c r="G43" s="11">
        <v>1.2535370484999999</v>
      </c>
      <c r="H43" s="11">
        <v>1.252846642</v>
      </c>
      <c r="I43" s="11">
        <v>1.2522527889999999</v>
      </c>
      <c r="J43" s="11">
        <v>1.271837882</v>
      </c>
      <c r="K43" s="11">
        <v>1.2534845429999999</v>
      </c>
      <c r="L43" s="151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55"/>
    </row>
    <row r="44" spans="1:65">
      <c r="A44" s="30"/>
      <c r="B44" s="3" t="s">
        <v>269</v>
      </c>
      <c r="C44" s="29"/>
      <c r="D44" s="24">
        <v>2.8996370008747829E-2</v>
      </c>
      <c r="E44" s="24">
        <v>5.4621895503578023E-2</v>
      </c>
      <c r="F44" s="24">
        <v>5.0190615691400153E-2</v>
      </c>
      <c r="G44" s="24">
        <v>5.2288792969817643E-2</v>
      </c>
      <c r="H44" s="24">
        <v>4.6790258377842418E-2</v>
      </c>
      <c r="I44" s="24">
        <v>5.0056743052766639E-2</v>
      </c>
      <c r="J44" s="24">
        <v>4.3669691137314219E-2</v>
      </c>
      <c r="K44" s="24">
        <v>7.413486835745231E-2</v>
      </c>
      <c r="L44" s="203"/>
      <c r="M44" s="204"/>
      <c r="N44" s="204"/>
      <c r="O44" s="204"/>
      <c r="P44" s="204"/>
      <c r="Q44" s="204"/>
      <c r="R44" s="204"/>
      <c r="S44" s="204"/>
      <c r="T44" s="204"/>
      <c r="U44" s="204"/>
      <c r="V44" s="204"/>
      <c r="W44" s="204"/>
      <c r="X44" s="204"/>
      <c r="Y44" s="204"/>
      <c r="Z44" s="204"/>
      <c r="AA44" s="204"/>
      <c r="AB44" s="204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4"/>
      <c r="AT44" s="204"/>
      <c r="AU44" s="204"/>
      <c r="AV44" s="204"/>
      <c r="AW44" s="204"/>
      <c r="AX44" s="204"/>
      <c r="AY44" s="204"/>
      <c r="AZ44" s="204"/>
      <c r="BA44" s="204"/>
      <c r="BB44" s="204"/>
      <c r="BC44" s="204"/>
      <c r="BD44" s="204"/>
      <c r="BE44" s="204"/>
      <c r="BF44" s="204"/>
      <c r="BG44" s="204"/>
      <c r="BH44" s="204"/>
      <c r="BI44" s="204"/>
      <c r="BJ44" s="204"/>
      <c r="BK44" s="204"/>
      <c r="BL44" s="204"/>
      <c r="BM44" s="56"/>
    </row>
    <row r="45" spans="1:65">
      <c r="A45" s="30"/>
      <c r="B45" s="3" t="s">
        <v>86</v>
      </c>
      <c r="C45" s="29"/>
      <c r="D45" s="13">
        <v>2.4113405412680113E-2</v>
      </c>
      <c r="E45" s="13">
        <v>4.3867736321620894E-2</v>
      </c>
      <c r="F45" s="13">
        <v>3.9988903595831418E-2</v>
      </c>
      <c r="G45" s="13">
        <v>4.1725616688789019E-2</v>
      </c>
      <c r="H45" s="13">
        <v>3.7351125710267156E-2</v>
      </c>
      <c r="I45" s="13">
        <v>3.9660145979470263E-2</v>
      </c>
      <c r="J45" s="13">
        <v>3.4251795683417574E-2</v>
      </c>
      <c r="K45" s="13">
        <v>5.8637830648898055E-2</v>
      </c>
      <c r="L45" s="151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55"/>
    </row>
    <row r="46" spans="1:65">
      <c r="A46" s="30"/>
      <c r="B46" s="3" t="s">
        <v>270</v>
      </c>
      <c r="C46" s="29"/>
      <c r="D46" s="13">
        <v>-4.3762698876282147E-2</v>
      </c>
      <c r="E46" s="13">
        <v>-9.8473858636686229E-3</v>
      </c>
      <c r="F46" s="13">
        <v>-1.9239782945339456E-3</v>
      </c>
      <c r="G46" s="13">
        <v>-3.4790156789072935E-3</v>
      </c>
      <c r="H46" s="13">
        <v>-3.8325574170684495E-3</v>
      </c>
      <c r="I46" s="13">
        <v>3.6652229211002751E-3</v>
      </c>
      <c r="J46" s="13">
        <v>1.385855768437283E-2</v>
      </c>
      <c r="K46" s="13">
        <v>5.3683788348144468E-3</v>
      </c>
      <c r="L46" s="151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55"/>
    </row>
    <row r="47" spans="1:65">
      <c r="A47" s="30"/>
      <c r="B47" s="46" t="s">
        <v>271</v>
      </c>
      <c r="C47" s="47"/>
      <c r="D47" s="45" t="s">
        <v>272</v>
      </c>
      <c r="E47" s="45">
        <v>0.96</v>
      </c>
      <c r="F47" s="45">
        <v>0</v>
      </c>
      <c r="G47" s="45">
        <v>0.19</v>
      </c>
      <c r="H47" s="45">
        <v>0.23</v>
      </c>
      <c r="I47" s="45">
        <v>0.67</v>
      </c>
      <c r="J47" s="45">
        <v>1.9</v>
      </c>
      <c r="K47" s="45">
        <v>0.88</v>
      </c>
      <c r="L47" s="151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55"/>
    </row>
    <row r="48" spans="1:65">
      <c r="B48" s="31"/>
      <c r="C48" s="20"/>
      <c r="D48" s="20"/>
      <c r="E48" s="20"/>
      <c r="F48" s="20"/>
      <c r="G48" s="20"/>
      <c r="H48" s="20"/>
      <c r="I48" s="20"/>
      <c r="J48" s="20"/>
      <c r="K48" s="20"/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41 E6:K41">
    <cfRule type="expression" dxfId="27" priority="3">
      <formula>AND($B6&lt;&gt;$B5,NOT(ISBLANK(INDIRECT(Anlyt_LabRefThisCol))))</formula>
    </cfRule>
  </conditionalFormatting>
  <conditionalFormatting sqref="C2:K47">
    <cfRule type="expression" dxfId="26" priority="1" stopIfTrue="1">
      <formula>AND(ISBLANK(INDIRECT(Anlyt_LabRefLastCol)),ISBLANK(INDIRECT(Anlyt_LabRefThisCol)))</formula>
    </cfRule>
    <cfRule type="expression" dxfId="25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78546-0124-48DA-AC1A-F33245799A1C}">
  <sheetPr codeName="Sheet15"/>
  <dimension ref="A1:BN1202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5" width="11.28515625" style="2" bestFit="1" customWidth="1"/>
    <col min="2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473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232</v>
      </c>
      <c r="E2" s="17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7" t="s">
        <v>232</v>
      </c>
      <c r="X2" s="17" t="s">
        <v>232</v>
      </c>
      <c r="Y2" s="17" t="s">
        <v>232</v>
      </c>
      <c r="Z2" s="151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49" t="s">
        <v>235</v>
      </c>
      <c r="E3" s="150" t="s">
        <v>236</v>
      </c>
      <c r="F3" s="150" t="s">
        <v>237</v>
      </c>
      <c r="G3" s="150" t="s">
        <v>238</v>
      </c>
      <c r="H3" s="150" t="s">
        <v>241</v>
      </c>
      <c r="I3" s="150" t="s">
        <v>242</v>
      </c>
      <c r="J3" s="150" t="s">
        <v>244</v>
      </c>
      <c r="K3" s="150" t="s">
        <v>245</v>
      </c>
      <c r="L3" s="150" t="s">
        <v>246</v>
      </c>
      <c r="M3" s="150" t="s">
        <v>247</v>
      </c>
      <c r="N3" s="150" t="s">
        <v>248</v>
      </c>
      <c r="O3" s="150" t="s">
        <v>249</v>
      </c>
      <c r="P3" s="150" t="s">
        <v>250</v>
      </c>
      <c r="Q3" s="150" t="s">
        <v>251</v>
      </c>
      <c r="R3" s="150" t="s">
        <v>252</v>
      </c>
      <c r="S3" s="150" t="s">
        <v>253</v>
      </c>
      <c r="T3" s="150" t="s">
        <v>254</v>
      </c>
      <c r="U3" s="150" t="s">
        <v>256</v>
      </c>
      <c r="V3" s="150" t="s">
        <v>257</v>
      </c>
      <c r="W3" s="150" t="s">
        <v>258</v>
      </c>
      <c r="X3" s="150" t="s">
        <v>259</v>
      </c>
      <c r="Y3" s="150" t="s">
        <v>260</v>
      </c>
      <c r="Z3" s="151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289</v>
      </c>
      <c r="E4" s="11" t="s">
        <v>290</v>
      </c>
      <c r="F4" s="11" t="s">
        <v>114</v>
      </c>
      <c r="G4" s="11" t="s">
        <v>289</v>
      </c>
      <c r="H4" s="11" t="s">
        <v>289</v>
      </c>
      <c r="I4" s="11" t="s">
        <v>290</v>
      </c>
      <c r="J4" s="11" t="s">
        <v>290</v>
      </c>
      <c r="K4" s="11" t="s">
        <v>114</v>
      </c>
      <c r="L4" s="11" t="s">
        <v>114</v>
      </c>
      <c r="M4" s="11" t="s">
        <v>290</v>
      </c>
      <c r="N4" s="11" t="s">
        <v>289</v>
      </c>
      <c r="O4" s="11" t="s">
        <v>114</v>
      </c>
      <c r="P4" s="11" t="s">
        <v>290</v>
      </c>
      <c r="Q4" s="11" t="s">
        <v>290</v>
      </c>
      <c r="R4" s="11" t="s">
        <v>289</v>
      </c>
      <c r="S4" s="11" t="s">
        <v>290</v>
      </c>
      <c r="T4" s="11" t="s">
        <v>289</v>
      </c>
      <c r="U4" s="11" t="s">
        <v>114</v>
      </c>
      <c r="V4" s="11" t="s">
        <v>290</v>
      </c>
      <c r="W4" s="11" t="s">
        <v>289</v>
      </c>
      <c r="X4" s="11" t="s">
        <v>289</v>
      </c>
      <c r="Y4" s="11" t="s">
        <v>289</v>
      </c>
      <c r="Z4" s="151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151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5">
        <v>0.36</v>
      </c>
      <c r="E6" s="206" t="s">
        <v>291</v>
      </c>
      <c r="F6" s="206">
        <v>0.91199999999999992</v>
      </c>
      <c r="G6" s="206">
        <v>0.19</v>
      </c>
      <c r="H6" s="206">
        <v>0.4</v>
      </c>
      <c r="I6" s="205">
        <v>0.36</v>
      </c>
      <c r="J6" s="207">
        <v>0.46</v>
      </c>
      <c r="K6" s="206">
        <v>0.8</v>
      </c>
      <c r="L6" s="206" t="s">
        <v>103</v>
      </c>
      <c r="M6" s="206">
        <v>0.3</v>
      </c>
      <c r="N6" s="205">
        <v>0.4</v>
      </c>
      <c r="O6" s="205"/>
      <c r="P6" s="205">
        <v>0.37</v>
      </c>
      <c r="Q6" s="206" t="s">
        <v>104</v>
      </c>
      <c r="R6" s="205">
        <v>0.33</v>
      </c>
      <c r="S6" s="206">
        <v>0.4</v>
      </c>
      <c r="T6" s="205">
        <v>0.318</v>
      </c>
      <c r="U6" s="206">
        <v>0.5</v>
      </c>
      <c r="V6" s="205">
        <v>0.37</v>
      </c>
      <c r="W6" s="205">
        <v>0.33</v>
      </c>
      <c r="X6" s="205">
        <v>0.34</v>
      </c>
      <c r="Y6" s="205">
        <v>0.36</v>
      </c>
      <c r="Z6" s="203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8">
        <v>1</v>
      </c>
    </row>
    <row r="7" spans="1:66">
      <c r="A7" s="30"/>
      <c r="B7" s="19">
        <v>1</v>
      </c>
      <c r="C7" s="9">
        <v>2</v>
      </c>
      <c r="D7" s="24">
        <v>0.35</v>
      </c>
      <c r="E7" s="209" t="s">
        <v>291</v>
      </c>
      <c r="F7" s="209">
        <v>0.92511111111111111</v>
      </c>
      <c r="G7" s="209">
        <v>0.21</v>
      </c>
      <c r="H7" s="209">
        <v>0.4</v>
      </c>
      <c r="I7" s="24">
        <v>0.36</v>
      </c>
      <c r="J7" s="24">
        <v>0.34</v>
      </c>
      <c r="K7" s="209">
        <v>0.9</v>
      </c>
      <c r="L7" s="209" t="s">
        <v>103</v>
      </c>
      <c r="M7" s="209">
        <v>0.3</v>
      </c>
      <c r="N7" s="24">
        <v>0.36</v>
      </c>
      <c r="O7" s="24"/>
      <c r="P7" s="24">
        <v>0.35</v>
      </c>
      <c r="Q7" s="209" t="s">
        <v>104</v>
      </c>
      <c r="R7" s="24">
        <v>0.32</v>
      </c>
      <c r="S7" s="209">
        <v>0.4</v>
      </c>
      <c r="T7" s="24">
        <v>0.307</v>
      </c>
      <c r="U7" s="209">
        <v>0.4</v>
      </c>
      <c r="V7" s="24">
        <v>0.38</v>
      </c>
      <c r="W7" s="24">
        <v>0.32</v>
      </c>
      <c r="X7" s="24">
        <v>0.33</v>
      </c>
      <c r="Y7" s="24">
        <v>0.35</v>
      </c>
      <c r="Z7" s="203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8">
        <v>18</v>
      </c>
    </row>
    <row r="8" spans="1:66">
      <c r="A8" s="30"/>
      <c r="B8" s="19">
        <v>1</v>
      </c>
      <c r="C8" s="9">
        <v>3</v>
      </c>
      <c r="D8" s="24">
        <v>0.35</v>
      </c>
      <c r="E8" s="209" t="s">
        <v>291</v>
      </c>
      <c r="F8" s="209">
        <v>0.91199999999999992</v>
      </c>
      <c r="G8" s="209">
        <v>0.21</v>
      </c>
      <c r="H8" s="209">
        <v>0.4</v>
      </c>
      <c r="I8" s="24">
        <v>0.35</v>
      </c>
      <c r="J8" s="24">
        <v>0.37</v>
      </c>
      <c r="K8" s="209">
        <v>0.9</v>
      </c>
      <c r="L8" s="209" t="s">
        <v>103</v>
      </c>
      <c r="M8" s="209">
        <v>0.3</v>
      </c>
      <c r="N8" s="24">
        <v>0.38</v>
      </c>
      <c r="O8" s="24"/>
      <c r="P8" s="24">
        <v>0.35</v>
      </c>
      <c r="Q8" s="209" t="s">
        <v>104</v>
      </c>
      <c r="R8" s="24">
        <v>0.32</v>
      </c>
      <c r="S8" s="209">
        <v>0.4</v>
      </c>
      <c r="T8" s="24">
        <v>0.30400000000000005</v>
      </c>
      <c r="U8" s="209">
        <v>0.3</v>
      </c>
      <c r="V8" s="24">
        <v>0.34</v>
      </c>
      <c r="W8" s="24">
        <v>0.35</v>
      </c>
      <c r="X8" s="24">
        <v>0.36</v>
      </c>
      <c r="Y8" s="24">
        <v>0.35</v>
      </c>
      <c r="Z8" s="203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08">
        <v>16</v>
      </c>
    </row>
    <row r="9" spans="1:66">
      <c r="A9" s="30"/>
      <c r="B9" s="19">
        <v>1</v>
      </c>
      <c r="C9" s="9">
        <v>4</v>
      </c>
      <c r="D9" s="24">
        <v>0.34</v>
      </c>
      <c r="E9" s="209" t="s">
        <v>291</v>
      </c>
      <c r="F9" s="209">
        <v>0.92966666666666675</v>
      </c>
      <c r="G9" s="209">
        <v>0.23</v>
      </c>
      <c r="H9" s="209">
        <v>0.3</v>
      </c>
      <c r="I9" s="24">
        <v>0.35</v>
      </c>
      <c r="J9" s="24">
        <v>0.34</v>
      </c>
      <c r="K9" s="209">
        <v>0.8</v>
      </c>
      <c r="L9" s="209" t="s">
        <v>103</v>
      </c>
      <c r="M9" s="209">
        <v>0.3</v>
      </c>
      <c r="N9" s="24">
        <v>0.35</v>
      </c>
      <c r="O9" s="24"/>
      <c r="P9" s="24">
        <v>0.39</v>
      </c>
      <c r="Q9" s="209" t="s">
        <v>104</v>
      </c>
      <c r="R9" s="24">
        <v>0.31</v>
      </c>
      <c r="S9" s="209">
        <v>0.4</v>
      </c>
      <c r="T9" s="24">
        <v>0.32700000000000001</v>
      </c>
      <c r="U9" s="209">
        <v>0.4</v>
      </c>
      <c r="V9" s="24">
        <v>0.36</v>
      </c>
      <c r="W9" s="24">
        <v>0.32</v>
      </c>
      <c r="X9" s="24">
        <v>0.38</v>
      </c>
      <c r="Y9" s="24">
        <v>0.35</v>
      </c>
      <c r="Z9" s="203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8">
        <v>0.34766666666666662</v>
      </c>
      <c r="BN9" s="28"/>
    </row>
    <row r="10" spans="1:66">
      <c r="A10" s="30"/>
      <c r="B10" s="19">
        <v>1</v>
      </c>
      <c r="C10" s="9">
        <v>5</v>
      </c>
      <c r="D10" s="24">
        <v>0.34</v>
      </c>
      <c r="E10" s="209" t="s">
        <v>291</v>
      </c>
      <c r="F10" s="209">
        <v>0.91500000000000004</v>
      </c>
      <c r="G10" s="209">
        <v>0.2</v>
      </c>
      <c r="H10" s="209">
        <v>0.3</v>
      </c>
      <c r="I10" s="24">
        <v>0.33</v>
      </c>
      <c r="J10" s="24">
        <v>0.36</v>
      </c>
      <c r="K10" s="209">
        <v>0.8</v>
      </c>
      <c r="L10" s="209" t="s">
        <v>103</v>
      </c>
      <c r="M10" s="209">
        <v>0.3</v>
      </c>
      <c r="N10" s="24">
        <v>0.35</v>
      </c>
      <c r="O10" s="24"/>
      <c r="P10" s="24">
        <v>0.38</v>
      </c>
      <c r="Q10" s="209" t="s">
        <v>104</v>
      </c>
      <c r="R10" s="210">
        <v>0.39</v>
      </c>
      <c r="S10" s="209">
        <v>0.3</v>
      </c>
      <c r="T10" s="24">
        <v>0.316</v>
      </c>
      <c r="U10" s="209">
        <v>0.4</v>
      </c>
      <c r="V10" s="24">
        <v>0.35</v>
      </c>
      <c r="W10" s="24">
        <v>0.38</v>
      </c>
      <c r="X10" s="24">
        <v>0.42</v>
      </c>
      <c r="Y10" s="24">
        <v>0.31</v>
      </c>
      <c r="Z10" s="203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8">
        <v>15</v>
      </c>
    </row>
    <row r="11" spans="1:66">
      <c r="A11" s="30"/>
      <c r="B11" s="19">
        <v>1</v>
      </c>
      <c r="C11" s="9">
        <v>6</v>
      </c>
      <c r="D11" s="24">
        <v>0.34</v>
      </c>
      <c r="E11" s="209" t="s">
        <v>291</v>
      </c>
      <c r="F11" s="209">
        <v>0.93599999999999994</v>
      </c>
      <c r="G11" s="209">
        <v>0.21</v>
      </c>
      <c r="H11" s="209">
        <v>0.4</v>
      </c>
      <c r="I11" s="24">
        <v>0.35</v>
      </c>
      <c r="J11" s="24">
        <v>0.36</v>
      </c>
      <c r="K11" s="209">
        <v>0.8</v>
      </c>
      <c r="L11" s="209" t="s">
        <v>103</v>
      </c>
      <c r="M11" s="209">
        <v>0.3</v>
      </c>
      <c r="N11" s="24">
        <v>0.39</v>
      </c>
      <c r="O11" s="24"/>
      <c r="P11" s="24">
        <v>0.37</v>
      </c>
      <c r="Q11" s="209" t="s">
        <v>104</v>
      </c>
      <c r="R11" s="24">
        <v>0.34</v>
      </c>
      <c r="S11" s="209">
        <v>0.3</v>
      </c>
      <c r="T11" s="24">
        <v>0.30599999999999999</v>
      </c>
      <c r="U11" s="209">
        <v>0.3</v>
      </c>
      <c r="V11" s="24">
        <v>0.34</v>
      </c>
      <c r="W11" s="24">
        <v>0.36</v>
      </c>
      <c r="X11" s="24">
        <v>0.32</v>
      </c>
      <c r="Y11" s="24">
        <v>0.31</v>
      </c>
      <c r="Z11" s="203"/>
      <c r="AA11" s="204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56"/>
    </row>
    <row r="12" spans="1:66">
      <c r="A12" s="30"/>
      <c r="B12" s="20" t="s">
        <v>267</v>
      </c>
      <c r="C12" s="12"/>
      <c r="D12" s="211">
        <v>0.34666666666666668</v>
      </c>
      <c r="E12" s="211" t="s">
        <v>675</v>
      </c>
      <c r="F12" s="211">
        <v>0.92162962962962958</v>
      </c>
      <c r="G12" s="211">
        <v>0.20833333333333334</v>
      </c>
      <c r="H12" s="211">
        <v>0.3666666666666667</v>
      </c>
      <c r="I12" s="211">
        <v>0.35000000000000003</v>
      </c>
      <c r="J12" s="211">
        <v>0.37166666666666665</v>
      </c>
      <c r="K12" s="211">
        <v>0.83333333333333337</v>
      </c>
      <c r="L12" s="211" t="s">
        <v>675</v>
      </c>
      <c r="M12" s="211">
        <v>0.3</v>
      </c>
      <c r="N12" s="211">
        <v>0.37166666666666676</v>
      </c>
      <c r="O12" s="211" t="s">
        <v>675</v>
      </c>
      <c r="P12" s="211">
        <v>0.36833333333333335</v>
      </c>
      <c r="Q12" s="211" t="s">
        <v>675</v>
      </c>
      <c r="R12" s="211">
        <v>0.33499999999999996</v>
      </c>
      <c r="S12" s="211">
        <v>0.3666666666666667</v>
      </c>
      <c r="T12" s="211">
        <v>0.313</v>
      </c>
      <c r="U12" s="211">
        <v>0.3833333333333333</v>
      </c>
      <c r="V12" s="211">
        <v>0.35666666666666669</v>
      </c>
      <c r="W12" s="211">
        <v>0.34333333333333332</v>
      </c>
      <c r="X12" s="211">
        <v>0.35833333333333334</v>
      </c>
      <c r="Y12" s="211">
        <v>0.33833333333333337</v>
      </c>
      <c r="Z12" s="203"/>
      <c r="AA12" s="204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56"/>
    </row>
    <row r="13" spans="1:66">
      <c r="A13" s="30"/>
      <c r="B13" s="3" t="s">
        <v>268</v>
      </c>
      <c r="C13" s="29"/>
      <c r="D13" s="24">
        <v>0.34499999999999997</v>
      </c>
      <c r="E13" s="24" t="s">
        <v>675</v>
      </c>
      <c r="F13" s="24">
        <v>0.92005555555555563</v>
      </c>
      <c r="G13" s="24">
        <v>0.21</v>
      </c>
      <c r="H13" s="24">
        <v>0.4</v>
      </c>
      <c r="I13" s="24">
        <v>0.35</v>
      </c>
      <c r="J13" s="24">
        <v>0.36</v>
      </c>
      <c r="K13" s="24">
        <v>0.8</v>
      </c>
      <c r="L13" s="24" t="s">
        <v>675</v>
      </c>
      <c r="M13" s="24">
        <v>0.3</v>
      </c>
      <c r="N13" s="24">
        <v>0.37</v>
      </c>
      <c r="O13" s="24" t="s">
        <v>675</v>
      </c>
      <c r="P13" s="24">
        <v>0.37</v>
      </c>
      <c r="Q13" s="24" t="s">
        <v>675</v>
      </c>
      <c r="R13" s="24">
        <v>0.32500000000000001</v>
      </c>
      <c r="S13" s="24">
        <v>0.4</v>
      </c>
      <c r="T13" s="24">
        <v>0.3115</v>
      </c>
      <c r="U13" s="24">
        <v>0.4</v>
      </c>
      <c r="V13" s="24">
        <v>0.35499999999999998</v>
      </c>
      <c r="W13" s="24">
        <v>0.33999999999999997</v>
      </c>
      <c r="X13" s="24">
        <v>0.35</v>
      </c>
      <c r="Y13" s="24">
        <v>0.35</v>
      </c>
      <c r="Z13" s="203"/>
      <c r="AA13" s="204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56"/>
    </row>
    <row r="14" spans="1:66">
      <c r="A14" s="30"/>
      <c r="B14" s="3" t="s">
        <v>269</v>
      </c>
      <c r="C14" s="29"/>
      <c r="D14" s="24">
        <v>8.1649658092772404E-3</v>
      </c>
      <c r="E14" s="24" t="s">
        <v>675</v>
      </c>
      <c r="F14" s="24">
        <v>1.0125549317009614E-2</v>
      </c>
      <c r="G14" s="24">
        <v>1.3291601358251259E-2</v>
      </c>
      <c r="H14" s="24">
        <v>5.1639777949432177E-2</v>
      </c>
      <c r="I14" s="24">
        <v>1.0954451150103312E-2</v>
      </c>
      <c r="J14" s="24">
        <v>4.4907311951024931E-2</v>
      </c>
      <c r="K14" s="24">
        <v>5.1639777949432218E-2</v>
      </c>
      <c r="L14" s="24" t="s">
        <v>675</v>
      </c>
      <c r="M14" s="24">
        <v>0</v>
      </c>
      <c r="N14" s="24">
        <v>2.1369760566432826E-2</v>
      </c>
      <c r="O14" s="24" t="s">
        <v>675</v>
      </c>
      <c r="P14" s="24">
        <v>1.6020819787597233E-2</v>
      </c>
      <c r="Q14" s="24" t="s">
        <v>675</v>
      </c>
      <c r="R14" s="24">
        <v>2.8809720581775874E-2</v>
      </c>
      <c r="S14" s="24">
        <v>5.1639777949432177E-2</v>
      </c>
      <c r="T14" s="24">
        <v>8.8994381845147932E-3</v>
      </c>
      <c r="U14" s="24">
        <v>7.5277265270908375E-2</v>
      </c>
      <c r="V14" s="24">
        <v>1.6329931618554512E-2</v>
      </c>
      <c r="W14" s="24">
        <v>2.4221202832779929E-2</v>
      </c>
      <c r="X14" s="24">
        <v>3.7103458958251664E-2</v>
      </c>
      <c r="Y14" s="24">
        <v>2.228601953392903E-2</v>
      </c>
      <c r="Z14" s="203"/>
      <c r="AA14" s="204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56"/>
    </row>
    <row r="15" spans="1:66">
      <c r="A15" s="30"/>
      <c r="B15" s="3" t="s">
        <v>86</v>
      </c>
      <c r="C15" s="29"/>
      <c r="D15" s="13">
        <v>2.355278598829973E-2</v>
      </c>
      <c r="E15" s="13" t="s">
        <v>675</v>
      </c>
      <c r="F15" s="13">
        <v>1.0986570951585742E-2</v>
      </c>
      <c r="G15" s="13">
        <v>6.3799686519606033E-2</v>
      </c>
      <c r="H15" s="13">
        <v>0.14083575804390591</v>
      </c>
      <c r="I15" s="13">
        <v>3.1298431857438032E-2</v>
      </c>
      <c r="J15" s="13">
        <v>0.1208268482987218</v>
      </c>
      <c r="K15" s="13">
        <v>6.1967733539318656E-2</v>
      </c>
      <c r="L15" s="13" t="s">
        <v>675</v>
      </c>
      <c r="M15" s="13">
        <v>0</v>
      </c>
      <c r="N15" s="13">
        <v>5.7497113631657812E-2</v>
      </c>
      <c r="O15" s="13" t="s">
        <v>675</v>
      </c>
      <c r="P15" s="13">
        <v>4.3495438337368048E-2</v>
      </c>
      <c r="Q15" s="13" t="s">
        <v>675</v>
      </c>
      <c r="R15" s="13">
        <v>8.5999165915748882E-2</v>
      </c>
      <c r="S15" s="13">
        <v>0.14083575804390591</v>
      </c>
      <c r="T15" s="13">
        <v>2.8432709854679852E-2</v>
      </c>
      <c r="U15" s="13">
        <v>0.19637547461976099</v>
      </c>
      <c r="V15" s="13">
        <v>4.5784855005293022E-2</v>
      </c>
      <c r="W15" s="13">
        <v>7.0547192716834753E-2</v>
      </c>
      <c r="X15" s="13">
        <v>0.10354453662767907</v>
      </c>
      <c r="Y15" s="13">
        <v>6.5870008474667077E-2</v>
      </c>
      <c r="Z15" s="151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270</v>
      </c>
      <c r="C16" s="29"/>
      <c r="D16" s="13">
        <v>-2.8763183125597447E-3</v>
      </c>
      <c r="E16" s="13" t="s">
        <v>675</v>
      </c>
      <c r="F16" s="13">
        <v>1.6509001811015236</v>
      </c>
      <c r="G16" s="13">
        <v>-0.40076701821668259</v>
      </c>
      <c r="H16" s="13">
        <v>5.4650047938638702E-2</v>
      </c>
      <c r="I16" s="13">
        <v>6.7114093959734777E-3</v>
      </c>
      <c r="J16" s="13">
        <v>6.9031639501438313E-2</v>
      </c>
      <c r="K16" s="13">
        <v>1.3969319271332696</v>
      </c>
      <c r="L16" s="13" t="s">
        <v>675</v>
      </c>
      <c r="M16" s="13">
        <v>-0.13710450623202297</v>
      </c>
      <c r="N16" s="13">
        <v>6.9031639501438535E-2</v>
      </c>
      <c r="O16" s="13" t="s">
        <v>675</v>
      </c>
      <c r="P16" s="13">
        <v>5.9443911792905313E-2</v>
      </c>
      <c r="Q16" s="13" t="s">
        <v>675</v>
      </c>
      <c r="R16" s="13">
        <v>-3.643336529242569E-2</v>
      </c>
      <c r="S16" s="13">
        <v>5.4650047938638702E-2</v>
      </c>
      <c r="T16" s="13">
        <v>-9.9712368168743848E-2</v>
      </c>
      <c r="U16" s="13">
        <v>0.10258868648130393</v>
      </c>
      <c r="V16" s="13">
        <v>2.5886864813039479E-2</v>
      </c>
      <c r="W16" s="13">
        <v>-1.2464046021092856E-2</v>
      </c>
      <c r="X16" s="13">
        <v>3.068072866730609E-2</v>
      </c>
      <c r="Y16" s="13">
        <v>-2.6845637583892357E-2</v>
      </c>
      <c r="Z16" s="151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271</v>
      </c>
      <c r="C17" s="47"/>
      <c r="D17" s="45">
        <v>0.05</v>
      </c>
      <c r="E17" s="45">
        <v>3.06</v>
      </c>
      <c r="F17" s="45">
        <v>17.84</v>
      </c>
      <c r="G17" s="45">
        <v>4.3600000000000003</v>
      </c>
      <c r="H17" s="45" t="s">
        <v>272</v>
      </c>
      <c r="I17" s="45">
        <v>0.05</v>
      </c>
      <c r="J17" s="45">
        <v>0.73</v>
      </c>
      <c r="K17" s="45" t="s">
        <v>272</v>
      </c>
      <c r="L17" s="45">
        <v>66.959999999999994</v>
      </c>
      <c r="M17" s="45" t="s">
        <v>272</v>
      </c>
      <c r="N17" s="45">
        <v>0.73</v>
      </c>
      <c r="O17" s="45" t="s">
        <v>272</v>
      </c>
      <c r="P17" s="45">
        <v>0.62</v>
      </c>
      <c r="Q17" s="45">
        <v>9.2799999999999994</v>
      </c>
      <c r="R17" s="45">
        <v>0.41</v>
      </c>
      <c r="S17" s="45" t="s">
        <v>272</v>
      </c>
      <c r="T17" s="45">
        <v>1.1000000000000001</v>
      </c>
      <c r="U17" s="45" t="s">
        <v>272</v>
      </c>
      <c r="V17" s="45">
        <v>0.26</v>
      </c>
      <c r="W17" s="45">
        <v>0.16</v>
      </c>
      <c r="X17" s="45">
        <v>0.31</v>
      </c>
      <c r="Y17" s="45">
        <v>0.31</v>
      </c>
      <c r="Z17" s="151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292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BM18" s="55"/>
    </row>
    <row r="19" spans="1:65">
      <c r="BM19" s="55"/>
    </row>
    <row r="20" spans="1:65" ht="15">
      <c r="B20" s="8" t="s">
        <v>474</v>
      </c>
      <c r="BM20" s="28" t="s">
        <v>66</v>
      </c>
    </row>
    <row r="21" spans="1:65" ht="15">
      <c r="A21" s="25" t="s">
        <v>48</v>
      </c>
      <c r="B21" s="18" t="s">
        <v>110</v>
      </c>
      <c r="C21" s="15" t="s">
        <v>111</v>
      </c>
      <c r="D21" s="16" t="s">
        <v>232</v>
      </c>
      <c r="E21" s="17" t="s">
        <v>232</v>
      </c>
      <c r="F21" s="17" t="s">
        <v>232</v>
      </c>
      <c r="G21" s="17" t="s">
        <v>232</v>
      </c>
      <c r="H21" s="17" t="s">
        <v>232</v>
      </c>
      <c r="I21" s="17" t="s">
        <v>232</v>
      </c>
      <c r="J21" s="17" t="s">
        <v>232</v>
      </c>
      <c r="K21" s="17" t="s">
        <v>232</v>
      </c>
      <c r="L21" s="17" t="s">
        <v>232</v>
      </c>
      <c r="M21" s="17" t="s">
        <v>232</v>
      </c>
      <c r="N21" s="17" t="s">
        <v>232</v>
      </c>
      <c r="O21" s="17" t="s">
        <v>232</v>
      </c>
      <c r="P21" s="17" t="s">
        <v>232</v>
      </c>
      <c r="Q21" s="17" t="s">
        <v>232</v>
      </c>
      <c r="R21" s="17" t="s">
        <v>232</v>
      </c>
      <c r="S21" s="17" t="s">
        <v>232</v>
      </c>
      <c r="T21" s="17" t="s">
        <v>232</v>
      </c>
      <c r="U21" s="17" t="s">
        <v>232</v>
      </c>
      <c r="V21" s="17" t="s">
        <v>232</v>
      </c>
      <c r="W21" s="17" t="s">
        <v>232</v>
      </c>
      <c r="X21" s="17" t="s">
        <v>232</v>
      </c>
      <c r="Y21" s="17" t="s">
        <v>232</v>
      </c>
      <c r="Z21" s="151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233</v>
      </c>
      <c r="C22" s="9" t="s">
        <v>233</v>
      </c>
      <c r="D22" s="149" t="s">
        <v>235</v>
      </c>
      <c r="E22" s="150" t="s">
        <v>236</v>
      </c>
      <c r="F22" s="150" t="s">
        <v>237</v>
      </c>
      <c r="G22" s="150" t="s">
        <v>238</v>
      </c>
      <c r="H22" s="150" t="s">
        <v>239</v>
      </c>
      <c r="I22" s="150" t="s">
        <v>241</v>
      </c>
      <c r="J22" s="150" t="s">
        <v>242</v>
      </c>
      <c r="K22" s="150" t="s">
        <v>244</v>
      </c>
      <c r="L22" s="150" t="s">
        <v>245</v>
      </c>
      <c r="M22" s="150" t="s">
        <v>246</v>
      </c>
      <c r="N22" s="150" t="s">
        <v>247</v>
      </c>
      <c r="O22" s="150" t="s">
        <v>248</v>
      </c>
      <c r="P22" s="150" t="s">
        <v>249</v>
      </c>
      <c r="Q22" s="150" t="s">
        <v>250</v>
      </c>
      <c r="R22" s="150" t="s">
        <v>252</v>
      </c>
      <c r="S22" s="150" t="s">
        <v>253</v>
      </c>
      <c r="T22" s="150" t="s">
        <v>254</v>
      </c>
      <c r="U22" s="150" t="s">
        <v>256</v>
      </c>
      <c r="V22" s="150" t="s">
        <v>257</v>
      </c>
      <c r="W22" s="150" t="s">
        <v>258</v>
      </c>
      <c r="X22" s="150" t="s">
        <v>259</v>
      </c>
      <c r="Y22" s="150" t="s">
        <v>260</v>
      </c>
      <c r="Z22" s="151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289</v>
      </c>
      <c r="E23" s="11" t="s">
        <v>114</v>
      </c>
      <c r="F23" s="11" t="s">
        <v>114</v>
      </c>
      <c r="G23" s="11" t="s">
        <v>289</v>
      </c>
      <c r="H23" s="11" t="s">
        <v>114</v>
      </c>
      <c r="I23" s="11" t="s">
        <v>289</v>
      </c>
      <c r="J23" s="11" t="s">
        <v>290</v>
      </c>
      <c r="K23" s="11" t="s">
        <v>114</v>
      </c>
      <c r="L23" s="11" t="s">
        <v>114</v>
      </c>
      <c r="M23" s="11" t="s">
        <v>114</v>
      </c>
      <c r="N23" s="11" t="s">
        <v>114</v>
      </c>
      <c r="O23" s="11" t="s">
        <v>289</v>
      </c>
      <c r="P23" s="11" t="s">
        <v>114</v>
      </c>
      <c r="Q23" s="11" t="s">
        <v>289</v>
      </c>
      <c r="R23" s="11" t="s">
        <v>289</v>
      </c>
      <c r="S23" s="11" t="s">
        <v>114</v>
      </c>
      <c r="T23" s="11" t="s">
        <v>289</v>
      </c>
      <c r="U23" s="11" t="s">
        <v>114</v>
      </c>
      <c r="V23" s="11" t="s">
        <v>290</v>
      </c>
      <c r="W23" s="11" t="s">
        <v>289</v>
      </c>
      <c r="X23" s="11" t="s">
        <v>289</v>
      </c>
      <c r="Y23" s="11" t="s">
        <v>289</v>
      </c>
      <c r="Z23" s="151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6"/>
      <c r="X24" s="26"/>
      <c r="Y24" s="26"/>
      <c r="Z24" s="151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3</v>
      </c>
    </row>
    <row r="25" spans="1:65">
      <c r="A25" s="30"/>
      <c r="B25" s="18">
        <v>1</v>
      </c>
      <c r="C25" s="14">
        <v>1</v>
      </c>
      <c r="D25" s="22">
        <v>6.43</v>
      </c>
      <c r="E25" s="22">
        <v>6.370000000000001</v>
      </c>
      <c r="F25" s="152">
        <v>7.6174999999999997</v>
      </c>
      <c r="G25" s="22">
        <v>5.99</v>
      </c>
      <c r="H25" s="152">
        <v>6.68</v>
      </c>
      <c r="I25" s="22">
        <v>6.36</v>
      </c>
      <c r="J25" s="22">
        <v>6.2825000000000006</v>
      </c>
      <c r="K25" s="22">
        <v>6.370000000000001</v>
      </c>
      <c r="L25" s="22">
        <v>6.6859999999999999</v>
      </c>
      <c r="M25" s="22">
        <v>6.2404048999999997</v>
      </c>
      <c r="N25" s="22">
        <v>6.2952999999999992</v>
      </c>
      <c r="O25" s="22">
        <v>6.41</v>
      </c>
      <c r="P25" s="22">
        <v>6.2312319999999994</v>
      </c>
      <c r="Q25" s="146">
        <v>6.01</v>
      </c>
      <c r="R25" s="22">
        <v>6.3099999999999987</v>
      </c>
      <c r="S25" s="22">
        <v>6.68</v>
      </c>
      <c r="T25" s="22">
        <v>5.93</v>
      </c>
      <c r="U25" s="22">
        <v>6</v>
      </c>
      <c r="V25" s="22">
        <v>6.04</v>
      </c>
      <c r="W25" s="22">
        <v>6.25</v>
      </c>
      <c r="X25" s="152">
        <v>6.7</v>
      </c>
      <c r="Y25" s="22">
        <v>6.22</v>
      </c>
      <c r="Z25" s="151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6.59</v>
      </c>
      <c r="E26" s="11">
        <v>6.41</v>
      </c>
      <c r="F26" s="153">
        <v>7.5399999999999991</v>
      </c>
      <c r="G26" s="11">
        <v>6.06</v>
      </c>
      <c r="H26" s="153">
        <v>6.5599999999999987</v>
      </c>
      <c r="I26" s="11">
        <v>6.29</v>
      </c>
      <c r="J26" s="11">
        <v>6.4574000000000007</v>
      </c>
      <c r="K26" s="11">
        <v>6.32</v>
      </c>
      <c r="L26" s="11">
        <v>6.6079999999999997</v>
      </c>
      <c r="M26" s="11">
        <v>6.2735142999999995</v>
      </c>
      <c r="N26" s="11">
        <v>6.2948000000000004</v>
      </c>
      <c r="O26" s="11">
        <v>6.41</v>
      </c>
      <c r="P26" s="11">
        <v>6.2470100000000004</v>
      </c>
      <c r="Q26" s="11">
        <v>6.3299999999999992</v>
      </c>
      <c r="R26" s="11">
        <v>6.3099999999999987</v>
      </c>
      <c r="S26" s="11">
        <v>6.64</v>
      </c>
      <c r="T26" s="11">
        <v>6.3</v>
      </c>
      <c r="U26" s="11">
        <v>6.14</v>
      </c>
      <c r="V26" s="11">
        <v>6.18</v>
      </c>
      <c r="W26" s="11">
        <v>6.14</v>
      </c>
      <c r="X26" s="153">
        <v>6.8000000000000007</v>
      </c>
      <c r="Y26" s="11">
        <v>6.2800000000000011</v>
      </c>
      <c r="Z26" s="151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6.5</v>
      </c>
      <c r="E27" s="11">
        <v>6.32</v>
      </c>
      <c r="F27" s="153">
        <v>7.5225</v>
      </c>
      <c r="G27" s="11">
        <v>5.98</v>
      </c>
      <c r="H27" s="153">
        <v>7.01</v>
      </c>
      <c r="I27" s="11">
        <v>6.15</v>
      </c>
      <c r="J27" s="11">
        <v>6.4446000000000003</v>
      </c>
      <c r="K27" s="11">
        <v>6.27</v>
      </c>
      <c r="L27" s="11">
        <v>6.5909999999999993</v>
      </c>
      <c r="M27" s="11">
        <v>6.2504014999999997</v>
      </c>
      <c r="N27" s="11">
        <v>6.2893000000000008</v>
      </c>
      <c r="O27" s="11">
        <v>6.3</v>
      </c>
      <c r="P27" s="11">
        <v>6.2175119999999993</v>
      </c>
      <c r="Q27" s="11">
        <v>6.3299999999999992</v>
      </c>
      <c r="R27" s="11">
        <v>6.35</v>
      </c>
      <c r="S27" s="11">
        <v>6.61</v>
      </c>
      <c r="T27" s="11">
        <v>6.2</v>
      </c>
      <c r="U27" s="11">
        <v>6.06</v>
      </c>
      <c r="V27" s="11">
        <v>6.17</v>
      </c>
      <c r="W27" s="11">
        <v>6.3299999999999992</v>
      </c>
      <c r="X27" s="153">
        <v>6.72</v>
      </c>
      <c r="Y27" s="11">
        <v>6.3</v>
      </c>
      <c r="Z27" s="151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6.2600000000000007</v>
      </c>
      <c r="E28" s="11">
        <v>6.18</v>
      </c>
      <c r="F28" s="153">
        <v>7.4708333333333332</v>
      </c>
      <c r="G28" s="11">
        <v>6.04</v>
      </c>
      <c r="H28" s="153">
        <v>6.65</v>
      </c>
      <c r="I28" s="11">
        <v>6.2800000000000011</v>
      </c>
      <c r="J28" s="11">
        <v>6.4180000000000001</v>
      </c>
      <c r="K28" s="11">
        <v>6.3</v>
      </c>
      <c r="L28" s="11">
        <v>6.6449999999999996</v>
      </c>
      <c r="M28" s="11">
        <v>6.2635174000000005</v>
      </c>
      <c r="N28" s="11">
        <v>6.2281999999999993</v>
      </c>
      <c r="O28" s="11">
        <v>6.34</v>
      </c>
      <c r="P28" s="11">
        <v>6.2645519999999992</v>
      </c>
      <c r="Q28" s="11">
        <v>6.3</v>
      </c>
      <c r="R28" s="11">
        <v>6.370000000000001</v>
      </c>
      <c r="S28" s="11">
        <v>6.63</v>
      </c>
      <c r="T28" s="11">
        <v>6.17</v>
      </c>
      <c r="U28" s="11">
        <v>6.13</v>
      </c>
      <c r="V28" s="11">
        <v>6.08</v>
      </c>
      <c r="W28" s="11">
        <v>6.22</v>
      </c>
      <c r="X28" s="153">
        <v>6.69</v>
      </c>
      <c r="Y28" s="11">
        <v>6.29</v>
      </c>
      <c r="Z28" s="151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6.2985402394736854</v>
      </c>
    </row>
    <row r="29" spans="1:65">
      <c r="A29" s="30"/>
      <c r="B29" s="19">
        <v>1</v>
      </c>
      <c r="C29" s="9">
        <v>5</v>
      </c>
      <c r="D29" s="11">
        <v>6.3299999999999992</v>
      </c>
      <c r="E29" s="11">
        <v>6.27</v>
      </c>
      <c r="F29" s="153">
        <v>7.39</v>
      </c>
      <c r="G29" s="11">
        <v>6.03</v>
      </c>
      <c r="H29" s="153">
        <v>7.19</v>
      </c>
      <c r="I29" s="11">
        <v>6.05</v>
      </c>
      <c r="J29" s="11">
        <v>6.3083999999999998</v>
      </c>
      <c r="K29" s="11">
        <v>6.23</v>
      </c>
      <c r="L29" s="11">
        <v>6.6639999999999988</v>
      </c>
      <c r="M29" s="11">
        <v>6.2504187</v>
      </c>
      <c r="N29" s="11">
        <v>6.3334999999999999</v>
      </c>
      <c r="O29" s="11">
        <v>6.4</v>
      </c>
      <c r="P29" s="11">
        <v>6.2410319999999997</v>
      </c>
      <c r="Q29" s="11">
        <v>6.34</v>
      </c>
      <c r="R29" s="11">
        <v>6.32</v>
      </c>
      <c r="S29" s="11">
        <v>6.64</v>
      </c>
      <c r="T29" s="11">
        <v>6.36</v>
      </c>
      <c r="U29" s="11">
        <v>6.2</v>
      </c>
      <c r="V29" s="11">
        <v>6.09</v>
      </c>
      <c r="W29" s="11">
        <v>6.27</v>
      </c>
      <c r="X29" s="153">
        <v>6.61</v>
      </c>
      <c r="Y29" s="11">
        <v>6.04</v>
      </c>
      <c r="Z29" s="151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16</v>
      </c>
    </row>
    <row r="30" spans="1:65">
      <c r="A30" s="30"/>
      <c r="B30" s="19">
        <v>1</v>
      </c>
      <c r="C30" s="9">
        <v>6</v>
      </c>
      <c r="D30" s="11">
        <v>6.64</v>
      </c>
      <c r="E30" s="11">
        <v>6.18</v>
      </c>
      <c r="F30" s="153">
        <v>7.5275000000000007</v>
      </c>
      <c r="G30" s="11">
        <v>6.09</v>
      </c>
      <c r="H30" s="153">
        <v>6.6199999999999992</v>
      </c>
      <c r="I30" s="11">
        <v>6.03</v>
      </c>
      <c r="J30" s="11">
        <v>6.5331999999999999</v>
      </c>
      <c r="K30" s="11">
        <v>6.38</v>
      </c>
      <c r="L30" s="11">
        <v>6.5629999999999997</v>
      </c>
      <c r="M30" s="11">
        <v>6.2635165000000006</v>
      </c>
      <c r="N30" s="11">
        <v>6.3573000000000004</v>
      </c>
      <c r="O30" s="147">
        <v>6.72</v>
      </c>
      <c r="P30" s="11">
        <v>6.1849760000000007</v>
      </c>
      <c r="Q30" s="11">
        <v>6.370000000000001</v>
      </c>
      <c r="R30" s="11">
        <v>6.36</v>
      </c>
      <c r="S30" s="11">
        <v>6.5100000000000007</v>
      </c>
      <c r="T30" s="11">
        <v>6.370000000000001</v>
      </c>
      <c r="U30" s="11">
        <v>6.22</v>
      </c>
      <c r="V30" s="11">
        <v>6.09</v>
      </c>
      <c r="W30" s="11">
        <v>6.3099999999999987</v>
      </c>
      <c r="X30" s="147">
        <v>6.13</v>
      </c>
      <c r="Y30" s="11">
        <v>6.06</v>
      </c>
      <c r="Z30" s="151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267</v>
      </c>
      <c r="C31" s="12"/>
      <c r="D31" s="23">
        <v>6.458333333333333</v>
      </c>
      <c r="E31" s="23">
        <v>6.288333333333334</v>
      </c>
      <c r="F31" s="23">
        <v>7.5113888888888889</v>
      </c>
      <c r="G31" s="23">
        <v>6.0316666666666663</v>
      </c>
      <c r="H31" s="23">
        <v>6.7849999999999993</v>
      </c>
      <c r="I31" s="23">
        <v>6.1933333333333342</v>
      </c>
      <c r="J31" s="23">
        <v>6.4073500000000001</v>
      </c>
      <c r="K31" s="23">
        <v>6.3116666666666674</v>
      </c>
      <c r="L31" s="23">
        <v>6.6261666666666663</v>
      </c>
      <c r="M31" s="23">
        <v>6.2569622166666674</v>
      </c>
      <c r="N31" s="23">
        <v>6.2997333333333332</v>
      </c>
      <c r="O31" s="23">
        <v>6.43</v>
      </c>
      <c r="P31" s="23">
        <v>6.2310523333333334</v>
      </c>
      <c r="Q31" s="23">
        <v>6.28</v>
      </c>
      <c r="R31" s="23">
        <v>6.3366666666666669</v>
      </c>
      <c r="S31" s="23">
        <v>6.6183333333333323</v>
      </c>
      <c r="T31" s="23">
        <v>6.2216666666666667</v>
      </c>
      <c r="U31" s="23">
        <v>6.125</v>
      </c>
      <c r="V31" s="23">
        <v>6.1083333333333334</v>
      </c>
      <c r="W31" s="23">
        <v>6.253333333333333</v>
      </c>
      <c r="X31" s="23">
        <v>6.6083333333333343</v>
      </c>
      <c r="Y31" s="23">
        <v>6.1983333333333333</v>
      </c>
      <c r="Z31" s="151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268</v>
      </c>
      <c r="C32" s="29"/>
      <c r="D32" s="11">
        <v>6.4649999999999999</v>
      </c>
      <c r="E32" s="11">
        <v>6.2949999999999999</v>
      </c>
      <c r="F32" s="11">
        <v>7.5250000000000004</v>
      </c>
      <c r="G32" s="11">
        <v>6.0350000000000001</v>
      </c>
      <c r="H32" s="11">
        <v>6.665</v>
      </c>
      <c r="I32" s="11">
        <v>6.2150000000000007</v>
      </c>
      <c r="J32" s="11">
        <v>6.4313000000000002</v>
      </c>
      <c r="K32" s="11">
        <v>6.3100000000000005</v>
      </c>
      <c r="L32" s="11">
        <v>6.6265000000000001</v>
      </c>
      <c r="M32" s="11">
        <v>6.2569676000000003</v>
      </c>
      <c r="N32" s="11">
        <v>6.2950499999999998</v>
      </c>
      <c r="O32" s="11">
        <v>6.4050000000000002</v>
      </c>
      <c r="P32" s="11">
        <v>6.2361319999999996</v>
      </c>
      <c r="Q32" s="11">
        <v>6.3299999999999992</v>
      </c>
      <c r="R32" s="11">
        <v>6.335</v>
      </c>
      <c r="S32" s="11">
        <v>6.6349999999999998</v>
      </c>
      <c r="T32" s="11">
        <v>6.25</v>
      </c>
      <c r="U32" s="11">
        <v>6.1349999999999998</v>
      </c>
      <c r="V32" s="11">
        <v>6.09</v>
      </c>
      <c r="W32" s="11">
        <v>6.26</v>
      </c>
      <c r="X32" s="11">
        <v>6.6950000000000003</v>
      </c>
      <c r="Y32" s="11">
        <v>6.25</v>
      </c>
      <c r="Z32" s="151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269</v>
      </c>
      <c r="C33" s="29"/>
      <c r="D33" s="24">
        <v>0.14743360087397522</v>
      </c>
      <c r="E33" s="24">
        <v>9.6211572415519406E-2</v>
      </c>
      <c r="F33" s="24">
        <v>7.5948935086285058E-2</v>
      </c>
      <c r="G33" s="24">
        <v>4.1673332800085075E-2</v>
      </c>
      <c r="H33" s="24">
        <v>0.25367301787931684</v>
      </c>
      <c r="I33" s="24">
        <v>0.13691846722289408</v>
      </c>
      <c r="J33" s="24">
        <v>9.5102928451231153E-2</v>
      </c>
      <c r="K33" s="24">
        <v>5.7763887219150011E-2</v>
      </c>
      <c r="L33" s="24">
        <v>4.6739348162620584E-2</v>
      </c>
      <c r="M33" s="24">
        <v>1.199921555742996E-2</v>
      </c>
      <c r="N33" s="24">
        <v>4.4099826152340919E-2</v>
      </c>
      <c r="O33" s="24">
        <v>0.14886235252742708</v>
      </c>
      <c r="P33" s="24">
        <v>2.7505890057706709E-2</v>
      </c>
      <c r="Q33" s="24">
        <v>0.13416407864998747</v>
      </c>
      <c r="R33" s="24">
        <v>2.6583202716503263E-2</v>
      </c>
      <c r="S33" s="24">
        <v>5.7763887219149504E-2</v>
      </c>
      <c r="T33" s="24">
        <v>0.16461065174121256</v>
      </c>
      <c r="U33" s="24">
        <v>8.3366660002665349E-2</v>
      </c>
      <c r="V33" s="24">
        <v>5.4924190177613519E-2</v>
      </c>
      <c r="W33" s="24">
        <v>6.831300510639704E-2</v>
      </c>
      <c r="X33" s="24">
        <v>0.24210879097353477</v>
      </c>
      <c r="Y33" s="24">
        <v>0.11839200423452048</v>
      </c>
      <c r="Z33" s="203"/>
      <c r="AA33" s="204"/>
      <c r="AB33" s="204"/>
      <c r="AC33" s="204"/>
      <c r="AD33" s="204"/>
      <c r="AE33" s="204"/>
      <c r="AF33" s="204"/>
      <c r="AG33" s="204"/>
      <c r="AH33" s="204"/>
      <c r="AI33" s="204"/>
      <c r="AJ33" s="204"/>
      <c r="AK33" s="204"/>
      <c r="AL33" s="204"/>
      <c r="AM33" s="204"/>
      <c r="AN33" s="204"/>
      <c r="AO33" s="204"/>
      <c r="AP33" s="204"/>
      <c r="AQ33" s="204"/>
      <c r="AR33" s="204"/>
      <c r="AS33" s="204"/>
      <c r="AT33" s="204"/>
      <c r="AU33" s="204"/>
      <c r="AV33" s="204"/>
      <c r="AW33" s="204"/>
      <c r="AX33" s="204"/>
      <c r="AY33" s="204"/>
      <c r="AZ33" s="204"/>
      <c r="BA33" s="204"/>
      <c r="BB33" s="204"/>
      <c r="BC33" s="204"/>
      <c r="BD33" s="204"/>
      <c r="BE33" s="204"/>
      <c r="BF33" s="204"/>
      <c r="BG33" s="204"/>
      <c r="BH33" s="204"/>
      <c r="BI33" s="204"/>
      <c r="BJ33" s="204"/>
      <c r="BK33" s="204"/>
      <c r="BL33" s="204"/>
      <c r="BM33" s="56"/>
    </row>
    <row r="34" spans="1:65">
      <c r="A34" s="30"/>
      <c r="B34" s="3" t="s">
        <v>86</v>
      </c>
      <c r="C34" s="29"/>
      <c r="D34" s="13">
        <v>2.2828428522421972E-2</v>
      </c>
      <c r="E34" s="13">
        <v>1.5300011515852542E-2</v>
      </c>
      <c r="F34" s="13">
        <v>1.0111170678252512E-2</v>
      </c>
      <c r="G34" s="13">
        <v>6.9090908206827983E-3</v>
      </c>
      <c r="H34" s="13">
        <v>3.7387327616701084E-2</v>
      </c>
      <c r="I34" s="13">
        <v>2.2107395138249848E-2</v>
      </c>
      <c r="J34" s="13">
        <v>1.4842786557817374E-2</v>
      </c>
      <c r="K34" s="13">
        <v>9.1519229816451018E-3</v>
      </c>
      <c r="L34" s="13">
        <v>7.0537537785980708E-3</v>
      </c>
      <c r="M34" s="13">
        <v>1.9177382157539093E-3</v>
      </c>
      <c r="N34" s="13">
        <v>7.0002687128038624E-3</v>
      </c>
      <c r="O34" s="13">
        <v>2.3151221232881349E-2</v>
      </c>
      <c r="P34" s="13">
        <v>4.4143249946020421E-3</v>
      </c>
      <c r="Q34" s="13">
        <v>2.1363706791399279E-2</v>
      </c>
      <c r="R34" s="13">
        <v>4.1951398290115613E-3</v>
      </c>
      <c r="S34" s="13">
        <v>8.7278600683680964E-3</v>
      </c>
      <c r="T34" s="13">
        <v>2.6457645605338208E-2</v>
      </c>
      <c r="U34" s="13">
        <v>1.3610883265741282E-2</v>
      </c>
      <c r="V34" s="13">
        <v>8.9916818844660608E-3</v>
      </c>
      <c r="W34" s="13">
        <v>1.0924254547931297E-2</v>
      </c>
      <c r="X34" s="13">
        <v>3.6636891446184323E-2</v>
      </c>
      <c r="Y34" s="13">
        <v>1.9100619128989593E-2</v>
      </c>
      <c r="Z34" s="151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270</v>
      </c>
      <c r="C35" s="29"/>
      <c r="D35" s="13">
        <v>2.5369861552714257E-2</v>
      </c>
      <c r="E35" s="13">
        <v>-1.6205193191246581E-3</v>
      </c>
      <c r="F35" s="13">
        <v>0.19256027639771833</v>
      </c>
      <c r="G35" s="13">
        <v>-4.2370702204058586E-2</v>
      </c>
      <c r="H35" s="13">
        <v>7.7233730678993417E-2</v>
      </c>
      <c r="I35" s="13">
        <v>-1.6703379218093617E-2</v>
      </c>
      <c r="J35" s="13">
        <v>1.7275393406934514E-2</v>
      </c>
      <c r="K35" s="13">
        <v>2.08404276132379E-3</v>
      </c>
      <c r="L35" s="13">
        <v>5.2016247374226277E-2</v>
      </c>
      <c r="M35" s="13">
        <v>-6.6012157144672567E-3</v>
      </c>
      <c r="N35" s="13">
        <v>1.8942386875142603E-4</v>
      </c>
      <c r="O35" s="13">
        <v>2.0871464740741086E-2</v>
      </c>
      <c r="P35" s="13">
        <v>-1.071484877041784E-2</v>
      </c>
      <c r="Q35" s="13">
        <v>-2.9435772049992703E-3</v>
      </c>
      <c r="R35" s="13">
        <v>6.0532164189470716E-3</v>
      </c>
      <c r="S35" s="13">
        <v>5.0772572961504059E-2</v>
      </c>
      <c r="T35" s="13">
        <v>-1.2204982406120557E-2</v>
      </c>
      <c r="U35" s="13">
        <v>-2.755245388226446E-2</v>
      </c>
      <c r="V35" s="13">
        <v>-3.0198569654013352E-2</v>
      </c>
      <c r="W35" s="13">
        <v>-7.1773624397976077E-3</v>
      </c>
      <c r="X35" s="13">
        <v>4.9184903498455057E-2</v>
      </c>
      <c r="Y35" s="13">
        <v>-1.5909544486569116E-2</v>
      </c>
      <c r="Z35" s="151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271</v>
      </c>
      <c r="C36" s="47"/>
      <c r="D36" s="45">
        <v>1.04</v>
      </c>
      <c r="E36" s="45">
        <v>0.04</v>
      </c>
      <c r="F36" s="45">
        <v>7.67</v>
      </c>
      <c r="G36" s="45">
        <v>1.65</v>
      </c>
      <c r="H36" s="45">
        <v>3.09</v>
      </c>
      <c r="I36" s="45">
        <v>0.63</v>
      </c>
      <c r="J36" s="45">
        <v>0.71</v>
      </c>
      <c r="K36" s="45">
        <v>0.11</v>
      </c>
      <c r="L36" s="45">
        <v>2.09</v>
      </c>
      <c r="M36" s="45">
        <v>0.23</v>
      </c>
      <c r="N36" s="45">
        <v>0.04</v>
      </c>
      <c r="O36" s="45">
        <v>0.86</v>
      </c>
      <c r="P36" s="45">
        <v>0.4</v>
      </c>
      <c r="Q36" s="45">
        <v>0.09</v>
      </c>
      <c r="R36" s="45">
        <v>0.27</v>
      </c>
      <c r="S36" s="45">
        <v>2.04</v>
      </c>
      <c r="T36" s="45">
        <v>0.46</v>
      </c>
      <c r="U36" s="45">
        <v>1.07</v>
      </c>
      <c r="V36" s="45">
        <v>1.17</v>
      </c>
      <c r="W36" s="45">
        <v>0.26</v>
      </c>
      <c r="X36" s="45">
        <v>1.98</v>
      </c>
      <c r="Y36" s="45">
        <v>0.6</v>
      </c>
      <c r="Z36" s="151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BM37" s="55"/>
    </row>
    <row r="38" spans="1:65" ht="15">
      <c r="B38" s="8" t="s">
        <v>475</v>
      </c>
      <c r="BM38" s="28" t="s">
        <v>66</v>
      </c>
    </row>
    <row r="39" spans="1:65" ht="15">
      <c r="A39" s="25" t="s">
        <v>7</v>
      </c>
      <c r="B39" s="18" t="s">
        <v>110</v>
      </c>
      <c r="C39" s="15" t="s">
        <v>111</v>
      </c>
      <c r="D39" s="16" t="s">
        <v>232</v>
      </c>
      <c r="E39" s="17" t="s">
        <v>232</v>
      </c>
      <c r="F39" s="17" t="s">
        <v>232</v>
      </c>
      <c r="G39" s="17" t="s">
        <v>232</v>
      </c>
      <c r="H39" s="17" t="s">
        <v>232</v>
      </c>
      <c r="I39" s="17" t="s">
        <v>232</v>
      </c>
      <c r="J39" s="17" t="s">
        <v>232</v>
      </c>
      <c r="K39" s="17" t="s">
        <v>232</v>
      </c>
      <c r="L39" s="17" t="s">
        <v>232</v>
      </c>
      <c r="M39" s="17" t="s">
        <v>232</v>
      </c>
      <c r="N39" s="17" t="s">
        <v>232</v>
      </c>
      <c r="O39" s="17" t="s">
        <v>232</v>
      </c>
      <c r="P39" s="17" t="s">
        <v>232</v>
      </c>
      <c r="Q39" s="17" t="s">
        <v>232</v>
      </c>
      <c r="R39" s="17" t="s">
        <v>232</v>
      </c>
      <c r="S39" s="17" t="s">
        <v>232</v>
      </c>
      <c r="T39" s="17" t="s">
        <v>232</v>
      </c>
      <c r="U39" s="17" t="s">
        <v>232</v>
      </c>
      <c r="V39" s="17" t="s">
        <v>232</v>
      </c>
      <c r="W39" s="17" t="s">
        <v>232</v>
      </c>
      <c r="X39" s="17" t="s">
        <v>232</v>
      </c>
      <c r="Y39" s="151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233</v>
      </c>
      <c r="C40" s="9" t="s">
        <v>233</v>
      </c>
      <c r="D40" s="149" t="s">
        <v>235</v>
      </c>
      <c r="E40" s="150" t="s">
        <v>236</v>
      </c>
      <c r="F40" s="150" t="s">
        <v>237</v>
      </c>
      <c r="G40" s="150" t="s">
        <v>238</v>
      </c>
      <c r="H40" s="150" t="s">
        <v>239</v>
      </c>
      <c r="I40" s="150" t="s">
        <v>241</v>
      </c>
      <c r="J40" s="150" t="s">
        <v>242</v>
      </c>
      <c r="K40" s="150" t="s">
        <v>244</v>
      </c>
      <c r="L40" s="150" t="s">
        <v>245</v>
      </c>
      <c r="M40" s="150" t="s">
        <v>246</v>
      </c>
      <c r="N40" s="150" t="s">
        <v>247</v>
      </c>
      <c r="O40" s="150" t="s">
        <v>248</v>
      </c>
      <c r="P40" s="150" t="s">
        <v>250</v>
      </c>
      <c r="Q40" s="150" t="s">
        <v>252</v>
      </c>
      <c r="R40" s="150" t="s">
        <v>253</v>
      </c>
      <c r="S40" s="150" t="s">
        <v>254</v>
      </c>
      <c r="T40" s="150" t="s">
        <v>256</v>
      </c>
      <c r="U40" s="150" t="s">
        <v>257</v>
      </c>
      <c r="V40" s="150" t="s">
        <v>258</v>
      </c>
      <c r="W40" s="150" t="s">
        <v>259</v>
      </c>
      <c r="X40" s="150" t="s">
        <v>260</v>
      </c>
      <c r="Y40" s="151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289</v>
      </c>
      <c r="E41" s="11" t="s">
        <v>290</v>
      </c>
      <c r="F41" s="11" t="s">
        <v>114</v>
      </c>
      <c r="G41" s="11" t="s">
        <v>289</v>
      </c>
      <c r="H41" s="11" t="s">
        <v>290</v>
      </c>
      <c r="I41" s="11" t="s">
        <v>289</v>
      </c>
      <c r="J41" s="11" t="s">
        <v>290</v>
      </c>
      <c r="K41" s="11" t="s">
        <v>290</v>
      </c>
      <c r="L41" s="11" t="s">
        <v>114</v>
      </c>
      <c r="M41" s="11" t="s">
        <v>114</v>
      </c>
      <c r="N41" s="11" t="s">
        <v>290</v>
      </c>
      <c r="O41" s="11" t="s">
        <v>289</v>
      </c>
      <c r="P41" s="11" t="s">
        <v>290</v>
      </c>
      <c r="Q41" s="11" t="s">
        <v>289</v>
      </c>
      <c r="R41" s="11" t="s">
        <v>290</v>
      </c>
      <c r="S41" s="11" t="s">
        <v>289</v>
      </c>
      <c r="T41" s="11" t="s">
        <v>114</v>
      </c>
      <c r="U41" s="11" t="s">
        <v>290</v>
      </c>
      <c r="V41" s="11" t="s">
        <v>289</v>
      </c>
      <c r="W41" s="11" t="s">
        <v>289</v>
      </c>
      <c r="X41" s="11" t="s">
        <v>289</v>
      </c>
      <c r="Y41" s="151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/>
      <c r="E42" s="26"/>
      <c r="F42" s="26"/>
      <c r="G42" s="26"/>
      <c r="H42" s="26"/>
      <c r="I42" s="26"/>
      <c r="J42" s="26"/>
      <c r="K42" s="26"/>
      <c r="L42" s="26"/>
      <c r="M42" s="26"/>
      <c r="N42" s="26"/>
      <c r="O42" s="26"/>
      <c r="P42" s="26"/>
      <c r="Q42" s="26"/>
      <c r="R42" s="26"/>
      <c r="S42" s="26"/>
      <c r="T42" s="26"/>
      <c r="U42" s="26"/>
      <c r="V42" s="26"/>
      <c r="W42" s="26"/>
      <c r="X42" s="26"/>
      <c r="Y42" s="151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0</v>
      </c>
    </row>
    <row r="43" spans="1:65">
      <c r="A43" s="30"/>
      <c r="B43" s="18">
        <v>1</v>
      </c>
      <c r="C43" s="14">
        <v>1</v>
      </c>
      <c r="D43" s="212">
        <v>242</v>
      </c>
      <c r="E43" s="213">
        <v>229</v>
      </c>
      <c r="F43" s="212">
        <v>218.52797685185183</v>
      </c>
      <c r="G43" s="212">
        <v>213</v>
      </c>
      <c r="H43" s="212">
        <v>241</v>
      </c>
      <c r="I43" s="212">
        <v>236.6</v>
      </c>
      <c r="J43" s="212">
        <v>232.8</v>
      </c>
      <c r="K43" s="212">
        <v>249.8</v>
      </c>
      <c r="L43" s="212">
        <v>244</v>
      </c>
      <c r="M43" s="212">
        <v>223.65199999999999</v>
      </c>
      <c r="N43" s="212">
        <v>232</v>
      </c>
      <c r="O43" s="214">
        <v>189</v>
      </c>
      <c r="P43" s="214">
        <v>198</v>
      </c>
      <c r="Q43" s="212">
        <v>237</v>
      </c>
      <c r="R43" s="212">
        <v>230</v>
      </c>
      <c r="S43" s="212">
        <v>242.1</v>
      </c>
      <c r="T43" s="212">
        <v>226</v>
      </c>
      <c r="U43" s="212">
        <v>228.7</v>
      </c>
      <c r="V43" s="212">
        <v>231</v>
      </c>
      <c r="W43" s="212">
        <v>241.6</v>
      </c>
      <c r="X43" s="212">
        <v>227</v>
      </c>
      <c r="Y43" s="215"/>
      <c r="Z43" s="216"/>
      <c r="AA43" s="216"/>
      <c r="AB43" s="216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7">
        <v>1</v>
      </c>
    </row>
    <row r="44" spans="1:65">
      <c r="A44" s="30"/>
      <c r="B44" s="19">
        <v>1</v>
      </c>
      <c r="C44" s="9">
        <v>2</v>
      </c>
      <c r="D44" s="218">
        <v>246.00000000000003</v>
      </c>
      <c r="E44" s="218">
        <v>254</v>
      </c>
      <c r="F44" s="218">
        <v>217.84930632716046</v>
      </c>
      <c r="G44" s="218">
        <v>215</v>
      </c>
      <c r="H44" s="218">
        <v>237</v>
      </c>
      <c r="I44" s="218">
        <v>235</v>
      </c>
      <c r="J44" s="218">
        <v>237.1</v>
      </c>
      <c r="K44" s="218">
        <v>247.1</v>
      </c>
      <c r="L44" s="218">
        <v>241</v>
      </c>
      <c r="M44" s="218">
        <v>234.01</v>
      </c>
      <c r="N44" s="218">
        <v>233</v>
      </c>
      <c r="O44" s="219">
        <v>173</v>
      </c>
      <c r="P44" s="220">
        <v>215</v>
      </c>
      <c r="Q44" s="218">
        <v>233</v>
      </c>
      <c r="R44" s="218">
        <v>222</v>
      </c>
      <c r="S44" s="218">
        <v>244.30000000000004</v>
      </c>
      <c r="T44" s="218">
        <v>226</v>
      </c>
      <c r="U44" s="218">
        <v>226.1</v>
      </c>
      <c r="V44" s="218">
        <v>226</v>
      </c>
      <c r="W44" s="218">
        <v>245.2</v>
      </c>
      <c r="X44" s="218">
        <v>229</v>
      </c>
      <c r="Y44" s="215"/>
      <c r="Z44" s="216"/>
      <c r="AA44" s="216"/>
      <c r="AB44" s="216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7">
        <v>6</v>
      </c>
    </row>
    <row r="45" spans="1:65">
      <c r="A45" s="30"/>
      <c r="B45" s="19">
        <v>1</v>
      </c>
      <c r="C45" s="9">
        <v>3</v>
      </c>
      <c r="D45" s="218">
        <v>242</v>
      </c>
      <c r="E45" s="218">
        <v>252</v>
      </c>
      <c r="F45" s="218">
        <v>217.52169444444442</v>
      </c>
      <c r="G45" s="218">
        <v>212</v>
      </c>
      <c r="H45" s="218">
        <v>241</v>
      </c>
      <c r="I45" s="218">
        <v>235.9</v>
      </c>
      <c r="J45" s="218">
        <v>239</v>
      </c>
      <c r="K45" s="218">
        <v>259.3</v>
      </c>
      <c r="L45" s="218">
        <v>244</v>
      </c>
      <c r="M45" s="218">
        <v>222.47800000000001</v>
      </c>
      <c r="N45" s="218">
        <v>231</v>
      </c>
      <c r="O45" s="219">
        <v>167</v>
      </c>
      <c r="P45" s="219">
        <v>207</v>
      </c>
      <c r="Q45" s="218">
        <v>242</v>
      </c>
      <c r="R45" s="218">
        <v>228</v>
      </c>
      <c r="S45" s="218">
        <v>239</v>
      </c>
      <c r="T45" s="218">
        <v>222</v>
      </c>
      <c r="U45" s="218">
        <v>223</v>
      </c>
      <c r="V45" s="218">
        <v>234</v>
      </c>
      <c r="W45" s="218">
        <v>240.5</v>
      </c>
      <c r="X45" s="218">
        <v>231</v>
      </c>
      <c r="Y45" s="215"/>
      <c r="Z45" s="216"/>
      <c r="AA45" s="216"/>
      <c r="AB45" s="216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7">
        <v>16</v>
      </c>
    </row>
    <row r="46" spans="1:65">
      <c r="A46" s="30"/>
      <c r="B46" s="19">
        <v>1</v>
      </c>
      <c r="C46" s="9">
        <v>4</v>
      </c>
      <c r="D46" s="218">
        <v>236</v>
      </c>
      <c r="E46" s="218">
        <v>252</v>
      </c>
      <c r="F46" s="218">
        <v>216.90469071502056</v>
      </c>
      <c r="G46" s="218">
        <v>214</v>
      </c>
      <c r="H46" s="218">
        <v>241</v>
      </c>
      <c r="I46" s="218">
        <v>241.4</v>
      </c>
      <c r="J46" s="218">
        <v>236.4</v>
      </c>
      <c r="K46" s="218">
        <v>256.8</v>
      </c>
      <c r="L46" s="218">
        <v>238</v>
      </c>
      <c r="M46" s="218">
        <v>232.03149999999999</v>
      </c>
      <c r="N46" s="218">
        <v>230</v>
      </c>
      <c r="O46" s="219">
        <v>174</v>
      </c>
      <c r="P46" s="219">
        <v>200</v>
      </c>
      <c r="Q46" s="218">
        <v>234</v>
      </c>
      <c r="R46" s="218">
        <v>225</v>
      </c>
      <c r="S46" s="218">
        <v>245.6</v>
      </c>
      <c r="T46" s="218">
        <v>223</v>
      </c>
      <c r="U46" s="218">
        <v>227.8</v>
      </c>
      <c r="V46" s="218">
        <v>229</v>
      </c>
      <c r="W46" s="218">
        <v>243</v>
      </c>
      <c r="X46" s="218">
        <v>232</v>
      </c>
      <c r="Y46" s="215"/>
      <c r="Z46" s="216"/>
      <c r="AA46" s="216"/>
      <c r="AB46" s="216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7">
        <v>234.72717375005266</v>
      </c>
    </row>
    <row r="47" spans="1:65">
      <c r="A47" s="30"/>
      <c r="B47" s="19">
        <v>1</v>
      </c>
      <c r="C47" s="9">
        <v>5</v>
      </c>
      <c r="D47" s="218">
        <v>237</v>
      </c>
      <c r="E47" s="218">
        <v>260</v>
      </c>
      <c r="F47" s="218">
        <v>215.48916666666665</v>
      </c>
      <c r="G47" s="218">
        <v>215</v>
      </c>
      <c r="H47" s="218">
        <v>237</v>
      </c>
      <c r="I47" s="218">
        <v>243.1</v>
      </c>
      <c r="J47" s="218">
        <v>233.4</v>
      </c>
      <c r="K47" s="218">
        <v>255.89999999999998</v>
      </c>
      <c r="L47" s="218">
        <v>237</v>
      </c>
      <c r="M47" s="218">
        <v>223.34200000000001</v>
      </c>
      <c r="N47" s="218">
        <v>231</v>
      </c>
      <c r="O47" s="219">
        <v>175</v>
      </c>
      <c r="P47" s="219">
        <v>201</v>
      </c>
      <c r="Q47" s="218">
        <v>237</v>
      </c>
      <c r="R47" s="218">
        <v>226</v>
      </c>
      <c r="S47" s="218">
        <v>248.80000000000004</v>
      </c>
      <c r="T47" s="218">
        <v>223</v>
      </c>
      <c r="U47" s="218">
        <v>229.7</v>
      </c>
      <c r="V47" s="218">
        <v>232</v>
      </c>
      <c r="W47" s="218">
        <v>240.9</v>
      </c>
      <c r="X47" s="218">
        <v>224</v>
      </c>
      <c r="Y47" s="215"/>
      <c r="Z47" s="216"/>
      <c r="AA47" s="216"/>
      <c r="AB47" s="216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7">
        <v>17</v>
      </c>
    </row>
    <row r="48" spans="1:65">
      <c r="A48" s="30"/>
      <c r="B48" s="19">
        <v>1</v>
      </c>
      <c r="C48" s="9">
        <v>6</v>
      </c>
      <c r="D48" s="218">
        <v>250</v>
      </c>
      <c r="E48" s="218">
        <v>261</v>
      </c>
      <c r="F48" s="218">
        <v>217.88047250085734</v>
      </c>
      <c r="G48" s="218">
        <v>211</v>
      </c>
      <c r="H48" s="218">
        <v>241</v>
      </c>
      <c r="I48" s="218">
        <v>242.4</v>
      </c>
      <c r="J48" s="218">
        <v>236.2</v>
      </c>
      <c r="K48" s="218">
        <v>265.3</v>
      </c>
      <c r="L48" s="218">
        <v>240</v>
      </c>
      <c r="M48" s="218">
        <v>234.471</v>
      </c>
      <c r="N48" s="218">
        <v>237</v>
      </c>
      <c r="O48" s="220">
        <v>202</v>
      </c>
      <c r="P48" s="219">
        <v>197</v>
      </c>
      <c r="Q48" s="218">
        <v>242</v>
      </c>
      <c r="R48" s="218">
        <v>231</v>
      </c>
      <c r="S48" s="218">
        <v>242.3</v>
      </c>
      <c r="T48" s="218">
        <v>224</v>
      </c>
      <c r="U48" s="218">
        <v>220.6</v>
      </c>
      <c r="V48" s="218">
        <v>239</v>
      </c>
      <c r="W48" s="220">
        <v>226.2</v>
      </c>
      <c r="X48" s="218">
        <v>221</v>
      </c>
      <c r="Y48" s="215"/>
      <c r="Z48" s="216"/>
      <c r="AA48" s="216"/>
      <c r="AB48" s="216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21"/>
    </row>
    <row r="49" spans="1:65">
      <c r="A49" s="30"/>
      <c r="B49" s="20" t="s">
        <v>267</v>
      </c>
      <c r="C49" s="12"/>
      <c r="D49" s="222">
        <v>242.16666666666666</v>
      </c>
      <c r="E49" s="222">
        <v>251.33333333333334</v>
      </c>
      <c r="F49" s="222">
        <v>217.36221791766692</v>
      </c>
      <c r="G49" s="222">
        <v>213.33333333333334</v>
      </c>
      <c r="H49" s="222">
        <v>239.66666666666666</v>
      </c>
      <c r="I49" s="222">
        <v>239.06666666666669</v>
      </c>
      <c r="J49" s="222">
        <v>235.81666666666669</v>
      </c>
      <c r="K49" s="222">
        <v>255.70000000000002</v>
      </c>
      <c r="L49" s="222">
        <v>240.66666666666666</v>
      </c>
      <c r="M49" s="222">
        <v>228.33074999999999</v>
      </c>
      <c r="N49" s="222">
        <v>232.33333333333334</v>
      </c>
      <c r="O49" s="222">
        <v>180</v>
      </c>
      <c r="P49" s="222">
        <v>203</v>
      </c>
      <c r="Q49" s="222">
        <v>237.5</v>
      </c>
      <c r="R49" s="222">
        <v>227</v>
      </c>
      <c r="S49" s="222">
        <v>243.68333333333337</v>
      </c>
      <c r="T49" s="222">
        <v>224</v>
      </c>
      <c r="U49" s="222">
        <v>225.98333333333332</v>
      </c>
      <c r="V49" s="222">
        <v>231.83333333333334</v>
      </c>
      <c r="W49" s="222">
        <v>239.56666666666669</v>
      </c>
      <c r="X49" s="222">
        <v>227.33333333333334</v>
      </c>
      <c r="Y49" s="215"/>
      <c r="Z49" s="216"/>
      <c r="AA49" s="216"/>
      <c r="AB49" s="216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21"/>
    </row>
    <row r="50" spans="1:65">
      <c r="A50" s="30"/>
      <c r="B50" s="3" t="s">
        <v>268</v>
      </c>
      <c r="C50" s="29"/>
      <c r="D50" s="218">
        <v>242</v>
      </c>
      <c r="E50" s="218">
        <v>253</v>
      </c>
      <c r="F50" s="218">
        <v>217.68550038580244</v>
      </c>
      <c r="G50" s="218">
        <v>213.5</v>
      </c>
      <c r="H50" s="218">
        <v>241</v>
      </c>
      <c r="I50" s="218">
        <v>239</v>
      </c>
      <c r="J50" s="218">
        <v>236.3</v>
      </c>
      <c r="K50" s="218">
        <v>256.35000000000002</v>
      </c>
      <c r="L50" s="218">
        <v>240.5</v>
      </c>
      <c r="M50" s="218">
        <v>227.84174999999999</v>
      </c>
      <c r="N50" s="218">
        <v>231.5</v>
      </c>
      <c r="O50" s="218">
        <v>174.5</v>
      </c>
      <c r="P50" s="218">
        <v>200.5</v>
      </c>
      <c r="Q50" s="218">
        <v>237</v>
      </c>
      <c r="R50" s="218">
        <v>227</v>
      </c>
      <c r="S50" s="218">
        <v>243.3</v>
      </c>
      <c r="T50" s="218">
        <v>223.5</v>
      </c>
      <c r="U50" s="218">
        <v>226.95</v>
      </c>
      <c r="V50" s="218">
        <v>231.5</v>
      </c>
      <c r="W50" s="218">
        <v>241.25</v>
      </c>
      <c r="X50" s="218">
        <v>228</v>
      </c>
      <c r="Y50" s="215"/>
      <c r="Z50" s="216"/>
      <c r="AA50" s="216"/>
      <c r="AB50" s="216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21"/>
    </row>
    <row r="51" spans="1:65">
      <c r="A51" s="30"/>
      <c r="B51" s="3" t="s">
        <v>269</v>
      </c>
      <c r="C51" s="29"/>
      <c r="D51" s="218">
        <v>5.3072277760302233</v>
      </c>
      <c r="E51" s="218">
        <v>11.621818561080131</v>
      </c>
      <c r="F51" s="218">
        <v>1.0590487917863711</v>
      </c>
      <c r="G51" s="218">
        <v>1.6329931618554521</v>
      </c>
      <c r="H51" s="218">
        <v>2.0655911179772892</v>
      </c>
      <c r="I51" s="218">
        <v>3.6186553672139974</v>
      </c>
      <c r="J51" s="218">
        <v>2.3327380192954896</v>
      </c>
      <c r="K51" s="218">
        <v>6.5595731568448912</v>
      </c>
      <c r="L51" s="218">
        <v>2.9439202887759488</v>
      </c>
      <c r="M51" s="218">
        <v>5.7390785301300724</v>
      </c>
      <c r="N51" s="218">
        <v>2.503331114069145</v>
      </c>
      <c r="O51" s="218">
        <v>12.992305415129373</v>
      </c>
      <c r="P51" s="218">
        <v>6.8410525505948279</v>
      </c>
      <c r="Q51" s="218">
        <v>3.8340579025361627</v>
      </c>
      <c r="R51" s="218">
        <v>3.3466401061363023</v>
      </c>
      <c r="S51" s="218">
        <v>3.3641739947075791</v>
      </c>
      <c r="T51" s="218">
        <v>1.6733200530681511</v>
      </c>
      <c r="U51" s="218">
        <v>3.5323740836251556</v>
      </c>
      <c r="V51" s="218">
        <v>4.4459719597256413</v>
      </c>
      <c r="W51" s="218">
        <v>6.767175678720533</v>
      </c>
      <c r="X51" s="218">
        <v>4.2268979957726289</v>
      </c>
      <c r="Y51" s="215"/>
      <c r="Z51" s="216"/>
      <c r="AA51" s="216"/>
      <c r="AB51" s="216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6"/>
      <c r="BG51" s="216"/>
      <c r="BH51" s="216"/>
      <c r="BI51" s="216"/>
      <c r="BJ51" s="216"/>
      <c r="BK51" s="216"/>
      <c r="BL51" s="216"/>
      <c r="BM51" s="221"/>
    </row>
    <row r="52" spans="1:65">
      <c r="A52" s="30"/>
      <c r="B52" s="3" t="s">
        <v>86</v>
      </c>
      <c r="C52" s="29"/>
      <c r="D52" s="13">
        <v>2.1915599901019506E-2</v>
      </c>
      <c r="E52" s="13">
        <v>4.6240657404828106E-2</v>
      </c>
      <c r="F52" s="13">
        <v>4.8722763409946458E-3</v>
      </c>
      <c r="G52" s="13">
        <v>7.6546554461974312E-3</v>
      </c>
      <c r="H52" s="13">
        <v>8.6185999359274928E-3</v>
      </c>
      <c r="I52" s="13">
        <v>1.5136595233745108E-2</v>
      </c>
      <c r="J52" s="13">
        <v>9.8921677261806038E-3</v>
      </c>
      <c r="K52" s="13">
        <v>2.5653395216444625E-2</v>
      </c>
      <c r="L52" s="13">
        <v>1.2232355770537185E-2</v>
      </c>
      <c r="M52" s="13">
        <v>2.5134934870270749E-2</v>
      </c>
      <c r="N52" s="13">
        <v>1.0774739371890151E-2</v>
      </c>
      <c r="O52" s="13">
        <v>7.2179474528496518E-2</v>
      </c>
      <c r="P52" s="13">
        <v>3.369976625908782E-2</v>
      </c>
      <c r="Q52" s="13">
        <v>1.6143401694889106E-2</v>
      </c>
      <c r="R52" s="13">
        <v>1.4742907956547587E-2</v>
      </c>
      <c r="S52" s="13">
        <v>1.3805515332908469E-2</v>
      </c>
      <c r="T52" s="13">
        <v>7.4701788083399601E-3</v>
      </c>
      <c r="U52" s="13">
        <v>1.5631126559297097E-2</v>
      </c>
      <c r="V52" s="13">
        <v>1.9177449143316927E-2</v>
      </c>
      <c r="W52" s="13">
        <v>2.824756788112091E-2</v>
      </c>
      <c r="X52" s="13">
        <v>1.859339294328136E-2</v>
      </c>
      <c r="Y52" s="151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270</v>
      </c>
      <c r="C53" s="29"/>
      <c r="D53" s="13">
        <v>3.16942124670061E-2</v>
      </c>
      <c r="E53" s="13">
        <v>7.0746643083444694E-2</v>
      </c>
      <c r="F53" s="13">
        <v>-7.3979316305647136E-2</v>
      </c>
      <c r="G53" s="13">
        <v>-9.1143432926519052E-2</v>
      </c>
      <c r="H53" s="13">
        <v>2.1043549571613696E-2</v>
      </c>
      <c r="I53" s="13">
        <v>1.8487390476719545E-2</v>
      </c>
      <c r="J53" s="13">
        <v>4.6415287127095084E-3</v>
      </c>
      <c r="K53" s="13">
        <v>8.9349800940730084E-2</v>
      </c>
      <c r="L53" s="13">
        <v>2.5303814729770613E-2</v>
      </c>
      <c r="M53" s="13">
        <v>-2.7250461239156976E-2</v>
      </c>
      <c r="N53" s="13">
        <v>-1.0198394921537179E-2</v>
      </c>
      <c r="O53" s="13">
        <v>-0.23315227153175055</v>
      </c>
      <c r="P53" s="13">
        <v>-0.1351661728941409</v>
      </c>
      <c r="Q53" s="13">
        <v>1.1812975062273745E-2</v>
      </c>
      <c r="R53" s="13">
        <v>-3.291980909837422E-2</v>
      </c>
      <c r="S53" s="13">
        <v>3.8155614623544221E-2</v>
      </c>
      <c r="T53" s="13">
        <v>-4.5700604572845083E-2</v>
      </c>
      <c r="U53" s="13">
        <v>-3.7251078675833882E-2</v>
      </c>
      <c r="V53" s="13">
        <v>-1.2328527500615638E-2</v>
      </c>
      <c r="W53" s="13">
        <v>2.0617523055798115E-2</v>
      </c>
      <c r="X53" s="13">
        <v>-3.1499720712321877E-2</v>
      </c>
      <c r="Y53" s="151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271</v>
      </c>
      <c r="C54" s="47"/>
      <c r="D54" s="45">
        <v>0.9</v>
      </c>
      <c r="E54" s="45">
        <v>1.75</v>
      </c>
      <c r="F54" s="45">
        <v>1.38</v>
      </c>
      <c r="G54" s="45">
        <v>1.75</v>
      </c>
      <c r="H54" s="45">
        <v>0.67</v>
      </c>
      <c r="I54" s="45">
        <v>0.62</v>
      </c>
      <c r="J54" s="45">
        <v>0.32</v>
      </c>
      <c r="K54" s="45">
        <v>2.15</v>
      </c>
      <c r="L54" s="45">
        <v>0.77</v>
      </c>
      <c r="M54" s="45">
        <v>0.37</v>
      </c>
      <c r="N54" s="45">
        <v>0</v>
      </c>
      <c r="O54" s="45">
        <v>4.8099999999999996</v>
      </c>
      <c r="P54" s="45">
        <v>2.7</v>
      </c>
      <c r="Q54" s="45">
        <v>0.48</v>
      </c>
      <c r="R54" s="45">
        <v>0.49</v>
      </c>
      <c r="S54" s="45">
        <v>1.04</v>
      </c>
      <c r="T54" s="45">
        <v>0.77</v>
      </c>
      <c r="U54" s="45">
        <v>0.57999999999999996</v>
      </c>
      <c r="V54" s="45">
        <v>0.05</v>
      </c>
      <c r="W54" s="45">
        <v>0.67</v>
      </c>
      <c r="X54" s="45">
        <v>0.46</v>
      </c>
      <c r="Y54" s="151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BM55" s="55"/>
    </row>
    <row r="56" spans="1:65" ht="15">
      <c r="B56" s="8" t="s">
        <v>476</v>
      </c>
      <c r="BM56" s="28" t="s">
        <v>66</v>
      </c>
    </row>
    <row r="57" spans="1:65" ht="15">
      <c r="A57" s="25" t="s">
        <v>10</v>
      </c>
      <c r="B57" s="18" t="s">
        <v>110</v>
      </c>
      <c r="C57" s="15" t="s">
        <v>111</v>
      </c>
      <c r="D57" s="16" t="s">
        <v>232</v>
      </c>
      <c r="E57" s="17" t="s">
        <v>232</v>
      </c>
      <c r="F57" s="17" t="s">
        <v>232</v>
      </c>
      <c r="G57" s="17" t="s">
        <v>232</v>
      </c>
      <c r="H57" s="17" t="s">
        <v>232</v>
      </c>
      <c r="I57" s="17" t="s">
        <v>232</v>
      </c>
      <c r="J57" s="17" t="s">
        <v>232</v>
      </c>
      <c r="K57" s="17" t="s">
        <v>232</v>
      </c>
      <c r="L57" s="17" t="s">
        <v>232</v>
      </c>
      <c r="M57" s="17" t="s">
        <v>232</v>
      </c>
      <c r="N57" s="17" t="s">
        <v>232</v>
      </c>
      <c r="O57" s="17" t="s">
        <v>232</v>
      </c>
      <c r="P57" s="17" t="s">
        <v>232</v>
      </c>
      <c r="Q57" s="17" t="s">
        <v>232</v>
      </c>
      <c r="R57" s="17" t="s">
        <v>232</v>
      </c>
      <c r="S57" s="17" t="s">
        <v>232</v>
      </c>
      <c r="T57" s="17" t="s">
        <v>232</v>
      </c>
      <c r="U57" s="17" t="s">
        <v>232</v>
      </c>
      <c r="V57" s="17" t="s">
        <v>232</v>
      </c>
      <c r="W57" s="17" t="s">
        <v>232</v>
      </c>
      <c r="X57" s="17" t="s">
        <v>232</v>
      </c>
      <c r="Y57" s="17" t="s">
        <v>232</v>
      </c>
      <c r="Z57" s="151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233</v>
      </c>
      <c r="C58" s="9" t="s">
        <v>233</v>
      </c>
      <c r="D58" s="149" t="s">
        <v>235</v>
      </c>
      <c r="E58" s="150" t="s">
        <v>236</v>
      </c>
      <c r="F58" s="150" t="s">
        <v>238</v>
      </c>
      <c r="G58" s="150" t="s">
        <v>239</v>
      </c>
      <c r="H58" s="150" t="s">
        <v>241</v>
      </c>
      <c r="I58" s="150" t="s">
        <v>242</v>
      </c>
      <c r="J58" s="150" t="s">
        <v>244</v>
      </c>
      <c r="K58" s="150" t="s">
        <v>245</v>
      </c>
      <c r="L58" s="150" t="s">
        <v>246</v>
      </c>
      <c r="M58" s="150" t="s">
        <v>247</v>
      </c>
      <c r="N58" s="150" t="s">
        <v>248</v>
      </c>
      <c r="O58" s="150" t="s">
        <v>249</v>
      </c>
      <c r="P58" s="150" t="s">
        <v>250</v>
      </c>
      <c r="Q58" s="150" t="s">
        <v>251</v>
      </c>
      <c r="R58" s="150" t="s">
        <v>252</v>
      </c>
      <c r="S58" s="150" t="s">
        <v>253</v>
      </c>
      <c r="T58" s="150" t="s">
        <v>254</v>
      </c>
      <c r="U58" s="150" t="s">
        <v>256</v>
      </c>
      <c r="V58" s="150" t="s">
        <v>257</v>
      </c>
      <c r="W58" s="150" t="s">
        <v>258</v>
      </c>
      <c r="X58" s="150" t="s">
        <v>259</v>
      </c>
      <c r="Y58" s="150" t="s">
        <v>260</v>
      </c>
      <c r="Z58" s="151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289</v>
      </c>
      <c r="E59" s="11" t="s">
        <v>290</v>
      </c>
      <c r="F59" s="11" t="s">
        <v>289</v>
      </c>
      <c r="G59" s="11" t="s">
        <v>114</v>
      </c>
      <c r="H59" s="11" t="s">
        <v>289</v>
      </c>
      <c r="I59" s="11" t="s">
        <v>290</v>
      </c>
      <c r="J59" s="11" t="s">
        <v>290</v>
      </c>
      <c r="K59" s="11" t="s">
        <v>114</v>
      </c>
      <c r="L59" s="11" t="s">
        <v>114</v>
      </c>
      <c r="M59" s="11" t="s">
        <v>290</v>
      </c>
      <c r="N59" s="11" t="s">
        <v>289</v>
      </c>
      <c r="O59" s="11" t="s">
        <v>290</v>
      </c>
      <c r="P59" s="11" t="s">
        <v>289</v>
      </c>
      <c r="Q59" s="11" t="s">
        <v>290</v>
      </c>
      <c r="R59" s="11" t="s">
        <v>289</v>
      </c>
      <c r="S59" s="11" t="s">
        <v>290</v>
      </c>
      <c r="T59" s="11" t="s">
        <v>289</v>
      </c>
      <c r="U59" s="11" t="s">
        <v>114</v>
      </c>
      <c r="V59" s="11" t="s">
        <v>290</v>
      </c>
      <c r="W59" s="11" t="s">
        <v>289</v>
      </c>
      <c r="X59" s="11" t="s">
        <v>289</v>
      </c>
      <c r="Y59" s="11" t="s">
        <v>289</v>
      </c>
      <c r="Z59" s="151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0</v>
      </c>
    </row>
    <row r="60" spans="1:65">
      <c r="A60" s="30"/>
      <c r="B60" s="19"/>
      <c r="C60" s="9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6"/>
      <c r="S60" s="26"/>
      <c r="T60" s="26"/>
      <c r="U60" s="26"/>
      <c r="V60" s="26"/>
      <c r="W60" s="26"/>
      <c r="X60" s="26"/>
      <c r="Y60" s="26"/>
      <c r="Z60" s="151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8">
        <v>1</v>
      </c>
      <c r="C61" s="14">
        <v>1</v>
      </c>
      <c r="D61" s="212">
        <v>500</v>
      </c>
      <c r="E61" s="212">
        <v>471</v>
      </c>
      <c r="F61" s="212">
        <v>501.99999999999994</v>
      </c>
      <c r="G61" s="212">
        <v>486</v>
      </c>
      <c r="H61" s="214">
        <v>438</v>
      </c>
      <c r="I61" s="212">
        <v>481.8</v>
      </c>
      <c r="J61" s="212">
        <v>491</v>
      </c>
      <c r="K61" s="212">
        <v>499</v>
      </c>
      <c r="L61" s="214">
        <v>428.24900000000002</v>
      </c>
      <c r="M61" s="212">
        <v>468</v>
      </c>
      <c r="N61" s="212">
        <v>497.00000000000006</v>
      </c>
      <c r="O61" s="212">
        <v>476.865714743985</v>
      </c>
      <c r="P61" s="212">
        <v>454</v>
      </c>
      <c r="Q61" s="213">
        <v>404.2</v>
      </c>
      <c r="R61" s="212">
        <v>480</v>
      </c>
      <c r="S61" s="212">
        <v>466</v>
      </c>
      <c r="T61" s="212">
        <v>492.00000000000006</v>
      </c>
      <c r="U61" s="212">
        <v>477</v>
      </c>
      <c r="V61" s="212">
        <v>475</v>
      </c>
      <c r="W61" s="212">
        <v>480</v>
      </c>
      <c r="X61" s="212">
        <v>479</v>
      </c>
      <c r="Y61" s="212">
        <v>470</v>
      </c>
      <c r="Z61" s="215"/>
      <c r="AA61" s="216"/>
      <c r="AB61" s="216"/>
      <c r="AC61" s="216"/>
      <c r="AD61" s="216"/>
      <c r="AE61" s="216"/>
      <c r="AF61" s="216"/>
      <c r="AG61" s="216"/>
      <c r="AH61" s="216"/>
      <c r="AI61" s="216"/>
      <c r="AJ61" s="216"/>
      <c r="AK61" s="216"/>
      <c r="AL61" s="216"/>
      <c r="AM61" s="216"/>
      <c r="AN61" s="216"/>
      <c r="AO61" s="216"/>
      <c r="AP61" s="216"/>
      <c r="AQ61" s="216"/>
      <c r="AR61" s="216"/>
      <c r="AS61" s="216"/>
      <c r="AT61" s="216"/>
      <c r="AU61" s="216"/>
      <c r="AV61" s="216"/>
      <c r="AW61" s="216"/>
      <c r="AX61" s="216"/>
      <c r="AY61" s="216"/>
      <c r="AZ61" s="216"/>
      <c r="BA61" s="216"/>
      <c r="BB61" s="216"/>
      <c r="BC61" s="216"/>
      <c r="BD61" s="216"/>
      <c r="BE61" s="216"/>
      <c r="BF61" s="216"/>
      <c r="BG61" s="216"/>
      <c r="BH61" s="216"/>
      <c r="BI61" s="216"/>
      <c r="BJ61" s="216"/>
      <c r="BK61" s="216"/>
      <c r="BL61" s="216"/>
      <c r="BM61" s="217">
        <v>1</v>
      </c>
    </row>
    <row r="62" spans="1:65">
      <c r="A62" s="30"/>
      <c r="B62" s="19">
        <v>1</v>
      </c>
      <c r="C62" s="9">
        <v>2</v>
      </c>
      <c r="D62" s="218">
        <v>510.00000000000006</v>
      </c>
      <c r="E62" s="218">
        <v>477</v>
      </c>
      <c r="F62" s="218">
        <v>506.00000000000006</v>
      </c>
      <c r="G62" s="220">
        <v>538</v>
      </c>
      <c r="H62" s="220">
        <v>454</v>
      </c>
      <c r="I62" s="218">
        <v>486.5</v>
      </c>
      <c r="J62" s="218">
        <v>485</v>
      </c>
      <c r="K62" s="218">
        <v>483</v>
      </c>
      <c r="L62" s="219">
        <v>432.74</v>
      </c>
      <c r="M62" s="218">
        <v>473</v>
      </c>
      <c r="N62" s="218">
        <v>476</v>
      </c>
      <c r="O62" s="218">
        <v>468.78360964765739</v>
      </c>
      <c r="P62" s="218">
        <v>480</v>
      </c>
      <c r="Q62" s="218">
        <v>443.7</v>
      </c>
      <c r="R62" s="218">
        <v>490</v>
      </c>
      <c r="S62" s="218">
        <v>460</v>
      </c>
      <c r="T62" s="218">
        <v>483</v>
      </c>
      <c r="U62" s="218">
        <v>501.99999999999994</v>
      </c>
      <c r="V62" s="218">
        <v>471</v>
      </c>
      <c r="W62" s="218">
        <v>470</v>
      </c>
      <c r="X62" s="218">
        <v>488.99999999999994</v>
      </c>
      <c r="Y62" s="218">
        <v>480</v>
      </c>
      <c r="Z62" s="215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6"/>
      <c r="BF62" s="216"/>
      <c r="BG62" s="216"/>
      <c r="BH62" s="216"/>
      <c r="BI62" s="216"/>
      <c r="BJ62" s="216"/>
      <c r="BK62" s="216"/>
      <c r="BL62" s="216"/>
      <c r="BM62" s="217">
        <v>20</v>
      </c>
    </row>
    <row r="63" spans="1:65">
      <c r="A63" s="30"/>
      <c r="B63" s="19">
        <v>1</v>
      </c>
      <c r="C63" s="9">
        <v>3</v>
      </c>
      <c r="D63" s="218">
        <v>500</v>
      </c>
      <c r="E63" s="218">
        <v>472</v>
      </c>
      <c r="F63" s="218">
        <v>494</v>
      </c>
      <c r="G63" s="220">
        <v>534</v>
      </c>
      <c r="H63" s="219">
        <v>438</v>
      </c>
      <c r="I63" s="218">
        <v>493.4</v>
      </c>
      <c r="J63" s="218">
        <v>509</v>
      </c>
      <c r="K63" s="218">
        <v>488.99999999999994</v>
      </c>
      <c r="L63" s="219">
        <v>429.50400000000002</v>
      </c>
      <c r="M63" s="218">
        <v>471</v>
      </c>
      <c r="N63" s="218">
        <v>509</v>
      </c>
      <c r="O63" s="218">
        <v>473.69818640622299</v>
      </c>
      <c r="P63" s="218">
        <v>471</v>
      </c>
      <c r="Q63" s="218">
        <v>445.1</v>
      </c>
      <c r="R63" s="218">
        <v>480</v>
      </c>
      <c r="S63" s="218">
        <v>448</v>
      </c>
      <c r="T63" s="220">
        <v>462</v>
      </c>
      <c r="U63" s="218">
        <v>488.99999999999994</v>
      </c>
      <c r="V63" s="218">
        <v>472</v>
      </c>
      <c r="W63" s="218">
        <v>490</v>
      </c>
      <c r="X63" s="218">
        <v>484</v>
      </c>
      <c r="Y63" s="218">
        <v>480</v>
      </c>
      <c r="Z63" s="215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7">
        <v>16</v>
      </c>
    </row>
    <row r="64" spans="1:65">
      <c r="A64" s="30"/>
      <c r="B64" s="19">
        <v>1</v>
      </c>
      <c r="C64" s="9">
        <v>4</v>
      </c>
      <c r="D64" s="218">
        <v>490</v>
      </c>
      <c r="E64" s="218">
        <v>473</v>
      </c>
      <c r="F64" s="218">
        <v>497.99999999999994</v>
      </c>
      <c r="G64" s="218">
        <v>504</v>
      </c>
      <c r="H64" s="219">
        <v>435</v>
      </c>
      <c r="I64" s="218">
        <v>484.9</v>
      </c>
      <c r="J64" s="218">
        <v>513</v>
      </c>
      <c r="K64" s="218">
        <v>482</v>
      </c>
      <c r="L64" s="219">
        <v>430.77100000000002</v>
      </c>
      <c r="M64" s="218">
        <v>463</v>
      </c>
      <c r="N64" s="218">
        <v>504</v>
      </c>
      <c r="O64" s="218">
        <v>480.20804848414548</v>
      </c>
      <c r="P64" s="218">
        <v>473</v>
      </c>
      <c r="Q64" s="218">
        <v>446.2</v>
      </c>
      <c r="R64" s="218">
        <v>480</v>
      </c>
      <c r="S64" s="218">
        <v>460</v>
      </c>
      <c r="T64" s="218">
        <v>482</v>
      </c>
      <c r="U64" s="218">
        <v>494</v>
      </c>
      <c r="V64" s="218">
        <v>475</v>
      </c>
      <c r="W64" s="218">
        <v>480</v>
      </c>
      <c r="X64" s="218">
        <v>481</v>
      </c>
      <c r="Y64" s="218">
        <v>470</v>
      </c>
      <c r="Z64" s="215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7">
        <v>481.54097239827053</v>
      </c>
    </row>
    <row r="65" spans="1:65">
      <c r="A65" s="30"/>
      <c r="B65" s="19">
        <v>1</v>
      </c>
      <c r="C65" s="9">
        <v>5</v>
      </c>
      <c r="D65" s="218">
        <v>490</v>
      </c>
      <c r="E65" s="218">
        <v>477</v>
      </c>
      <c r="F65" s="218">
        <v>499</v>
      </c>
      <c r="G65" s="218">
        <v>492.00000000000006</v>
      </c>
      <c r="H65" s="219">
        <v>440</v>
      </c>
      <c r="I65" s="218">
        <v>481.7</v>
      </c>
      <c r="J65" s="218">
        <v>513</v>
      </c>
      <c r="K65" s="218">
        <v>481</v>
      </c>
      <c r="L65" s="219">
        <v>429.49099999999999</v>
      </c>
      <c r="M65" s="218">
        <v>476</v>
      </c>
      <c r="N65" s="218">
        <v>495</v>
      </c>
      <c r="O65" s="218">
        <v>472.73424241108501</v>
      </c>
      <c r="P65" s="218">
        <v>477</v>
      </c>
      <c r="Q65" s="218">
        <v>446.1</v>
      </c>
      <c r="R65" s="218">
        <v>490</v>
      </c>
      <c r="S65" s="218">
        <v>461</v>
      </c>
      <c r="T65" s="218">
        <v>488</v>
      </c>
      <c r="U65" s="218">
        <v>482</v>
      </c>
      <c r="V65" s="218">
        <v>474</v>
      </c>
      <c r="W65" s="218">
        <v>480</v>
      </c>
      <c r="X65" s="218">
        <v>475</v>
      </c>
      <c r="Y65" s="218">
        <v>460</v>
      </c>
      <c r="Z65" s="215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17">
        <v>18</v>
      </c>
    </row>
    <row r="66" spans="1:65">
      <c r="A66" s="30"/>
      <c r="B66" s="19">
        <v>1</v>
      </c>
      <c r="C66" s="9">
        <v>6</v>
      </c>
      <c r="D66" s="218">
        <v>510.00000000000006</v>
      </c>
      <c r="E66" s="218">
        <v>477</v>
      </c>
      <c r="F66" s="218">
        <v>492.99999999999994</v>
      </c>
      <c r="G66" s="218">
        <v>501.99999999999994</v>
      </c>
      <c r="H66" s="219">
        <v>442</v>
      </c>
      <c r="I66" s="218">
        <v>494.4</v>
      </c>
      <c r="J66" s="218">
        <v>518</v>
      </c>
      <c r="K66" s="218">
        <v>497.00000000000006</v>
      </c>
      <c r="L66" s="219">
        <v>430.07100000000003</v>
      </c>
      <c r="M66" s="218">
        <v>477</v>
      </c>
      <c r="N66" s="218">
        <v>505</v>
      </c>
      <c r="O66" s="218">
        <v>474.44688609936799</v>
      </c>
      <c r="P66" s="218">
        <v>465</v>
      </c>
      <c r="Q66" s="218">
        <v>447.3</v>
      </c>
      <c r="R66" s="218">
        <v>490</v>
      </c>
      <c r="S66" s="218">
        <v>460</v>
      </c>
      <c r="T66" s="218">
        <v>482</v>
      </c>
      <c r="U66" s="218">
        <v>497.99999999999994</v>
      </c>
      <c r="V66" s="218">
        <v>473</v>
      </c>
      <c r="W66" s="218">
        <v>470</v>
      </c>
      <c r="X66" s="218">
        <v>475</v>
      </c>
      <c r="Y66" s="218">
        <v>460</v>
      </c>
      <c r="Z66" s="215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16"/>
      <c r="BL66" s="216"/>
      <c r="BM66" s="221"/>
    </row>
    <row r="67" spans="1:65">
      <c r="A67" s="30"/>
      <c r="B67" s="20" t="s">
        <v>267</v>
      </c>
      <c r="C67" s="12"/>
      <c r="D67" s="222">
        <v>500</v>
      </c>
      <c r="E67" s="222">
        <v>474.5</v>
      </c>
      <c r="F67" s="222">
        <v>498.66666666666669</v>
      </c>
      <c r="G67" s="222">
        <v>509.33333333333331</v>
      </c>
      <c r="H67" s="222">
        <v>441.16666666666669</v>
      </c>
      <c r="I67" s="222">
        <v>487.11666666666662</v>
      </c>
      <c r="J67" s="222">
        <v>504.83333333333331</v>
      </c>
      <c r="K67" s="222">
        <v>488.5</v>
      </c>
      <c r="L67" s="222">
        <v>430.13766666666669</v>
      </c>
      <c r="M67" s="222">
        <v>471.33333333333331</v>
      </c>
      <c r="N67" s="222">
        <v>497.66666666666669</v>
      </c>
      <c r="O67" s="222">
        <v>474.45611463207729</v>
      </c>
      <c r="P67" s="222">
        <v>470</v>
      </c>
      <c r="Q67" s="222">
        <v>438.76666666666671</v>
      </c>
      <c r="R67" s="222">
        <v>485</v>
      </c>
      <c r="S67" s="222">
        <v>459.16666666666669</v>
      </c>
      <c r="T67" s="222">
        <v>481.5</v>
      </c>
      <c r="U67" s="222">
        <v>490.33333333333331</v>
      </c>
      <c r="V67" s="222">
        <v>473.33333333333331</v>
      </c>
      <c r="W67" s="222">
        <v>478.33333333333331</v>
      </c>
      <c r="X67" s="222">
        <v>480.5</v>
      </c>
      <c r="Y67" s="222">
        <v>470</v>
      </c>
      <c r="Z67" s="215"/>
      <c r="AA67" s="216"/>
      <c r="AB67" s="216"/>
      <c r="AC67" s="216"/>
      <c r="AD67" s="216"/>
      <c r="AE67" s="216"/>
      <c r="AF67" s="216"/>
      <c r="AG67" s="216"/>
      <c r="AH67" s="216"/>
      <c r="AI67" s="216"/>
      <c r="AJ67" s="216"/>
      <c r="AK67" s="216"/>
      <c r="AL67" s="216"/>
      <c r="AM67" s="216"/>
      <c r="AN67" s="216"/>
      <c r="AO67" s="216"/>
      <c r="AP67" s="216"/>
      <c r="AQ67" s="216"/>
      <c r="AR67" s="216"/>
      <c r="AS67" s="216"/>
      <c r="AT67" s="216"/>
      <c r="AU67" s="216"/>
      <c r="AV67" s="216"/>
      <c r="AW67" s="216"/>
      <c r="AX67" s="216"/>
      <c r="AY67" s="216"/>
      <c r="AZ67" s="216"/>
      <c r="BA67" s="216"/>
      <c r="BB67" s="216"/>
      <c r="BC67" s="216"/>
      <c r="BD67" s="216"/>
      <c r="BE67" s="216"/>
      <c r="BF67" s="216"/>
      <c r="BG67" s="216"/>
      <c r="BH67" s="216"/>
      <c r="BI67" s="216"/>
      <c r="BJ67" s="216"/>
      <c r="BK67" s="216"/>
      <c r="BL67" s="216"/>
      <c r="BM67" s="221"/>
    </row>
    <row r="68" spans="1:65">
      <c r="A68" s="30"/>
      <c r="B68" s="3" t="s">
        <v>268</v>
      </c>
      <c r="C68" s="29"/>
      <c r="D68" s="218">
        <v>500</v>
      </c>
      <c r="E68" s="218">
        <v>475</v>
      </c>
      <c r="F68" s="218">
        <v>498.5</v>
      </c>
      <c r="G68" s="218">
        <v>503</v>
      </c>
      <c r="H68" s="218">
        <v>439</v>
      </c>
      <c r="I68" s="218">
        <v>485.7</v>
      </c>
      <c r="J68" s="218">
        <v>511</v>
      </c>
      <c r="K68" s="218">
        <v>486</v>
      </c>
      <c r="L68" s="218">
        <v>429.78750000000002</v>
      </c>
      <c r="M68" s="218">
        <v>472</v>
      </c>
      <c r="N68" s="218">
        <v>500.5</v>
      </c>
      <c r="O68" s="218">
        <v>474.07253625279549</v>
      </c>
      <c r="P68" s="218">
        <v>472</v>
      </c>
      <c r="Q68" s="218">
        <v>445.6</v>
      </c>
      <c r="R68" s="218">
        <v>485</v>
      </c>
      <c r="S68" s="218">
        <v>460</v>
      </c>
      <c r="T68" s="218">
        <v>482.5</v>
      </c>
      <c r="U68" s="218">
        <v>491.5</v>
      </c>
      <c r="V68" s="218">
        <v>473.5</v>
      </c>
      <c r="W68" s="218">
        <v>480</v>
      </c>
      <c r="X68" s="218">
        <v>480</v>
      </c>
      <c r="Y68" s="218">
        <v>470</v>
      </c>
      <c r="Z68" s="215"/>
      <c r="AA68" s="216"/>
      <c r="AB68" s="216"/>
      <c r="AC68" s="216"/>
      <c r="AD68" s="216"/>
      <c r="AE68" s="216"/>
      <c r="AF68" s="216"/>
      <c r="AG68" s="216"/>
      <c r="AH68" s="216"/>
      <c r="AI68" s="216"/>
      <c r="AJ68" s="216"/>
      <c r="AK68" s="216"/>
      <c r="AL68" s="216"/>
      <c r="AM68" s="216"/>
      <c r="AN68" s="216"/>
      <c r="AO68" s="216"/>
      <c r="AP68" s="216"/>
      <c r="AQ68" s="216"/>
      <c r="AR68" s="216"/>
      <c r="AS68" s="216"/>
      <c r="AT68" s="216"/>
      <c r="AU68" s="216"/>
      <c r="AV68" s="216"/>
      <c r="AW68" s="216"/>
      <c r="AX68" s="216"/>
      <c r="AY68" s="216"/>
      <c r="AZ68" s="216"/>
      <c r="BA68" s="216"/>
      <c r="BB68" s="216"/>
      <c r="BC68" s="216"/>
      <c r="BD68" s="216"/>
      <c r="BE68" s="216"/>
      <c r="BF68" s="216"/>
      <c r="BG68" s="216"/>
      <c r="BH68" s="216"/>
      <c r="BI68" s="216"/>
      <c r="BJ68" s="216"/>
      <c r="BK68" s="216"/>
      <c r="BL68" s="216"/>
      <c r="BM68" s="221"/>
    </row>
    <row r="69" spans="1:65">
      <c r="A69" s="30"/>
      <c r="B69" s="3" t="s">
        <v>269</v>
      </c>
      <c r="C69" s="29"/>
      <c r="D69" s="218">
        <v>8.9442719099991841</v>
      </c>
      <c r="E69" s="218">
        <v>2.8106938645110393</v>
      </c>
      <c r="F69" s="218">
        <v>4.8853522561496936</v>
      </c>
      <c r="G69" s="218">
        <v>21.713283184877096</v>
      </c>
      <c r="H69" s="218">
        <v>6.705718952257592</v>
      </c>
      <c r="I69" s="218">
        <v>5.5754521490787239</v>
      </c>
      <c r="J69" s="218">
        <v>13.482086880993858</v>
      </c>
      <c r="K69" s="218">
        <v>7.8930349042684576</v>
      </c>
      <c r="L69" s="218">
        <v>1.5208199981150496</v>
      </c>
      <c r="M69" s="218">
        <v>5.2408650685422788</v>
      </c>
      <c r="N69" s="218">
        <v>11.826523862347154</v>
      </c>
      <c r="O69" s="218">
        <v>3.8628386671702919</v>
      </c>
      <c r="P69" s="218">
        <v>9.3808315196468595</v>
      </c>
      <c r="Q69" s="218">
        <v>16.977357470073692</v>
      </c>
      <c r="R69" s="218">
        <v>5.4772255750516612</v>
      </c>
      <c r="S69" s="218">
        <v>5.9469880331699558</v>
      </c>
      <c r="T69" s="218">
        <v>10.348912986396215</v>
      </c>
      <c r="U69" s="218">
        <v>9.5638207148956038</v>
      </c>
      <c r="V69" s="218">
        <v>1.6329931618554521</v>
      </c>
      <c r="W69" s="218">
        <v>7.5277265270908096</v>
      </c>
      <c r="X69" s="218">
        <v>5.43139024560009</v>
      </c>
      <c r="Y69" s="218">
        <v>8.9442719099991592</v>
      </c>
      <c r="Z69" s="215"/>
      <c r="AA69" s="216"/>
      <c r="AB69" s="216"/>
      <c r="AC69" s="216"/>
      <c r="AD69" s="216"/>
      <c r="AE69" s="216"/>
      <c r="AF69" s="216"/>
      <c r="AG69" s="216"/>
      <c r="AH69" s="216"/>
      <c r="AI69" s="216"/>
      <c r="AJ69" s="216"/>
      <c r="AK69" s="216"/>
      <c r="AL69" s="216"/>
      <c r="AM69" s="216"/>
      <c r="AN69" s="216"/>
      <c r="AO69" s="216"/>
      <c r="AP69" s="216"/>
      <c r="AQ69" s="216"/>
      <c r="AR69" s="216"/>
      <c r="AS69" s="216"/>
      <c r="AT69" s="216"/>
      <c r="AU69" s="216"/>
      <c r="AV69" s="216"/>
      <c r="AW69" s="216"/>
      <c r="AX69" s="216"/>
      <c r="AY69" s="216"/>
      <c r="AZ69" s="216"/>
      <c r="BA69" s="216"/>
      <c r="BB69" s="216"/>
      <c r="BC69" s="216"/>
      <c r="BD69" s="216"/>
      <c r="BE69" s="216"/>
      <c r="BF69" s="216"/>
      <c r="BG69" s="216"/>
      <c r="BH69" s="216"/>
      <c r="BI69" s="216"/>
      <c r="BJ69" s="216"/>
      <c r="BK69" s="216"/>
      <c r="BL69" s="216"/>
      <c r="BM69" s="221"/>
    </row>
    <row r="70" spans="1:65">
      <c r="A70" s="30"/>
      <c r="B70" s="3" t="s">
        <v>86</v>
      </c>
      <c r="C70" s="29"/>
      <c r="D70" s="13">
        <v>1.7888543819998368E-2</v>
      </c>
      <c r="E70" s="13">
        <v>5.923485488958987E-3</v>
      </c>
      <c r="F70" s="13">
        <v>9.7968293906745187E-3</v>
      </c>
      <c r="G70" s="13">
        <v>4.2630791593345083E-2</v>
      </c>
      <c r="H70" s="13">
        <v>1.5199967402170588E-2</v>
      </c>
      <c r="I70" s="13">
        <v>1.1445825057129485E-2</v>
      </c>
      <c r="J70" s="13">
        <v>2.6706015611080606E-2</v>
      </c>
      <c r="K70" s="13">
        <v>1.6157696835759381E-2</v>
      </c>
      <c r="L70" s="13">
        <v>3.535658734331682E-3</v>
      </c>
      <c r="M70" s="13">
        <v>1.1119232818689418E-2</v>
      </c>
      <c r="N70" s="13">
        <v>2.3763946140014373E-2</v>
      </c>
      <c r="O70" s="13">
        <v>8.1416142569176852E-3</v>
      </c>
      <c r="P70" s="13">
        <v>1.9959215999248638E-2</v>
      </c>
      <c r="Q70" s="13">
        <v>3.8693362007309176E-2</v>
      </c>
      <c r="R70" s="13">
        <v>1.1293248608353941E-2</v>
      </c>
      <c r="S70" s="13">
        <v>1.2951698075869232E-2</v>
      </c>
      <c r="T70" s="13">
        <v>2.1493069545994215E-2</v>
      </c>
      <c r="U70" s="13">
        <v>1.9504732933165746E-2</v>
      </c>
      <c r="V70" s="13">
        <v>3.4499855532157441E-3</v>
      </c>
      <c r="W70" s="13">
        <v>1.573740737370901E-2</v>
      </c>
      <c r="X70" s="13">
        <v>1.130362173902204E-2</v>
      </c>
      <c r="Y70" s="13">
        <v>1.9030365765955657E-2</v>
      </c>
      <c r="Z70" s="151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270</v>
      </c>
      <c r="C71" s="29"/>
      <c r="D71" s="13">
        <v>3.8333244022405788E-2</v>
      </c>
      <c r="E71" s="13">
        <v>-1.4621751422736917E-2</v>
      </c>
      <c r="F71" s="13">
        <v>3.5564355371679346E-2</v>
      </c>
      <c r="G71" s="13">
        <v>5.7715464577490661E-2</v>
      </c>
      <c r="H71" s="13">
        <v>-8.3843967690897303E-2</v>
      </c>
      <c r="I71" s="13">
        <v>1.1578857434761725E-2</v>
      </c>
      <c r="J71" s="13">
        <v>4.8370465381289085E-2</v>
      </c>
      <c r="K71" s="13">
        <v>1.4451579409890503E-2</v>
      </c>
      <c r="L71" s="13">
        <v>-0.10674752238754348</v>
      </c>
      <c r="M71" s="13">
        <v>-2.1197861968212162E-2</v>
      </c>
      <c r="N71" s="13">
        <v>3.3487688883634625E-2</v>
      </c>
      <c r="O71" s="13">
        <v>-1.4712886695617544E-2</v>
      </c>
      <c r="P71" s="13">
        <v>-2.3966750618938604E-2</v>
      </c>
      <c r="Q71" s="13">
        <v>-8.8827967262204766E-2</v>
      </c>
      <c r="R71" s="13">
        <v>7.1832467017336477E-3</v>
      </c>
      <c r="S71" s="13">
        <v>-4.6463970906090668E-2</v>
      </c>
      <c r="T71" s="13">
        <v>-8.5086006423207294E-5</v>
      </c>
      <c r="U71" s="13">
        <v>1.8258801304639194E-2</v>
      </c>
      <c r="V71" s="13">
        <v>-1.704452899212261E-2</v>
      </c>
      <c r="W71" s="13">
        <v>-6.6611965518984517E-3</v>
      </c>
      <c r="X71" s="13">
        <v>-2.1617524944680389E-3</v>
      </c>
      <c r="Y71" s="13">
        <v>-2.3966750618938604E-2</v>
      </c>
      <c r="Z71" s="151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271</v>
      </c>
      <c r="C72" s="47"/>
      <c r="D72" s="45">
        <v>1.47</v>
      </c>
      <c r="E72" s="45">
        <v>0.35</v>
      </c>
      <c r="F72" s="45">
        <v>1.38</v>
      </c>
      <c r="G72" s="45">
        <v>2.14</v>
      </c>
      <c r="H72" s="45">
        <v>2.74</v>
      </c>
      <c r="I72" s="45">
        <v>0.55000000000000004</v>
      </c>
      <c r="J72" s="45">
        <v>1.82</v>
      </c>
      <c r="K72" s="45">
        <v>0.65</v>
      </c>
      <c r="L72" s="45">
        <v>3.53</v>
      </c>
      <c r="M72" s="45">
        <v>0.57999999999999996</v>
      </c>
      <c r="N72" s="45">
        <v>1.31</v>
      </c>
      <c r="O72" s="45">
        <v>0.36</v>
      </c>
      <c r="P72" s="45">
        <v>0.67</v>
      </c>
      <c r="Q72" s="45">
        <v>2.91</v>
      </c>
      <c r="R72" s="45">
        <v>0.4</v>
      </c>
      <c r="S72" s="45">
        <v>1.45</v>
      </c>
      <c r="T72" s="45">
        <v>0.15</v>
      </c>
      <c r="U72" s="45">
        <v>0.78</v>
      </c>
      <c r="V72" s="45">
        <v>0.44</v>
      </c>
      <c r="W72" s="45">
        <v>0.08</v>
      </c>
      <c r="X72" s="45">
        <v>0.08</v>
      </c>
      <c r="Y72" s="45">
        <v>0.67</v>
      </c>
      <c r="Z72" s="151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20"/>
      <c r="V73" s="20"/>
      <c r="W73" s="20"/>
      <c r="X73" s="20"/>
      <c r="Y73" s="20"/>
      <c r="BM73" s="55"/>
    </row>
    <row r="74" spans="1:65" ht="15">
      <c r="B74" s="8" t="s">
        <v>477</v>
      </c>
      <c r="BM74" s="28" t="s">
        <v>66</v>
      </c>
    </row>
    <row r="75" spans="1:65" ht="15">
      <c r="A75" s="25" t="s">
        <v>13</v>
      </c>
      <c r="B75" s="18" t="s">
        <v>110</v>
      </c>
      <c r="C75" s="15" t="s">
        <v>111</v>
      </c>
      <c r="D75" s="16" t="s">
        <v>232</v>
      </c>
      <c r="E75" s="17" t="s">
        <v>232</v>
      </c>
      <c r="F75" s="17" t="s">
        <v>232</v>
      </c>
      <c r="G75" s="17" t="s">
        <v>232</v>
      </c>
      <c r="H75" s="17" t="s">
        <v>232</v>
      </c>
      <c r="I75" s="17" t="s">
        <v>232</v>
      </c>
      <c r="J75" s="17" t="s">
        <v>232</v>
      </c>
      <c r="K75" s="17" t="s">
        <v>232</v>
      </c>
      <c r="L75" s="17" t="s">
        <v>232</v>
      </c>
      <c r="M75" s="17" t="s">
        <v>232</v>
      </c>
      <c r="N75" s="17" t="s">
        <v>232</v>
      </c>
      <c r="O75" s="17" t="s">
        <v>232</v>
      </c>
      <c r="P75" s="17" t="s">
        <v>232</v>
      </c>
      <c r="Q75" s="17" t="s">
        <v>232</v>
      </c>
      <c r="R75" s="17" t="s">
        <v>232</v>
      </c>
      <c r="S75" s="17" t="s">
        <v>232</v>
      </c>
      <c r="T75" s="17" t="s">
        <v>232</v>
      </c>
      <c r="U75" s="17" t="s">
        <v>232</v>
      </c>
      <c r="V75" s="17" t="s">
        <v>232</v>
      </c>
      <c r="W75" s="17" t="s">
        <v>232</v>
      </c>
      <c r="X75" s="17" t="s">
        <v>232</v>
      </c>
      <c r="Y75" s="17" t="s">
        <v>232</v>
      </c>
      <c r="Z75" s="151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233</v>
      </c>
      <c r="C76" s="9" t="s">
        <v>233</v>
      </c>
      <c r="D76" s="149" t="s">
        <v>235</v>
      </c>
      <c r="E76" s="150" t="s">
        <v>236</v>
      </c>
      <c r="F76" s="150" t="s">
        <v>237</v>
      </c>
      <c r="G76" s="150" t="s">
        <v>238</v>
      </c>
      <c r="H76" s="150" t="s">
        <v>239</v>
      </c>
      <c r="I76" s="150" t="s">
        <v>241</v>
      </c>
      <c r="J76" s="150" t="s">
        <v>242</v>
      </c>
      <c r="K76" s="150" t="s">
        <v>244</v>
      </c>
      <c r="L76" s="150" t="s">
        <v>245</v>
      </c>
      <c r="M76" s="150" t="s">
        <v>246</v>
      </c>
      <c r="N76" s="150" t="s">
        <v>247</v>
      </c>
      <c r="O76" s="150" t="s">
        <v>248</v>
      </c>
      <c r="P76" s="150" t="s">
        <v>249</v>
      </c>
      <c r="Q76" s="150" t="s">
        <v>250</v>
      </c>
      <c r="R76" s="150" t="s">
        <v>252</v>
      </c>
      <c r="S76" s="150" t="s">
        <v>253</v>
      </c>
      <c r="T76" s="150" t="s">
        <v>254</v>
      </c>
      <c r="U76" s="150" t="s">
        <v>256</v>
      </c>
      <c r="V76" s="150" t="s">
        <v>257</v>
      </c>
      <c r="W76" s="150" t="s">
        <v>258</v>
      </c>
      <c r="X76" s="150" t="s">
        <v>259</v>
      </c>
      <c r="Y76" s="150" t="s">
        <v>260</v>
      </c>
      <c r="Z76" s="151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289</v>
      </c>
      <c r="E77" s="11" t="s">
        <v>290</v>
      </c>
      <c r="F77" s="11" t="s">
        <v>114</v>
      </c>
      <c r="G77" s="11" t="s">
        <v>289</v>
      </c>
      <c r="H77" s="11" t="s">
        <v>290</v>
      </c>
      <c r="I77" s="11" t="s">
        <v>289</v>
      </c>
      <c r="J77" s="11" t="s">
        <v>290</v>
      </c>
      <c r="K77" s="11" t="s">
        <v>290</v>
      </c>
      <c r="L77" s="11" t="s">
        <v>114</v>
      </c>
      <c r="M77" s="11" t="s">
        <v>114</v>
      </c>
      <c r="N77" s="11" t="s">
        <v>290</v>
      </c>
      <c r="O77" s="11" t="s">
        <v>289</v>
      </c>
      <c r="P77" s="11" t="s">
        <v>290</v>
      </c>
      <c r="Q77" s="11" t="s">
        <v>290</v>
      </c>
      <c r="R77" s="11" t="s">
        <v>289</v>
      </c>
      <c r="S77" s="11" t="s">
        <v>290</v>
      </c>
      <c r="T77" s="11" t="s">
        <v>289</v>
      </c>
      <c r="U77" s="11" t="s">
        <v>114</v>
      </c>
      <c r="V77" s="11" t="s">
        <v>290</v>
      </c>
      <c r="W77" s="11" t="s">
        <v>289</v>
      </c>
      <c r="X77" s="11" t="s">
        <v>289</v>
      </c>
      <c r="Y77" s="11" t="s">
        <v>289</v>
      </c>
      <c r="Z77" s="151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</v>
      </c>
    </row>
    <row r="78" spans="1:65">
      <c r="A78" s="30"/>
      <c r="B78" s="19"/>
      <c r="C78" s="9"/>
      <c r="D78" s="26"/>
      <c r="E78" s="26"/>
      <c r="F78" s="26"/>
      <c r="G78" s="26"/>
      <c r="H78" s="26"/>
      <c r="I78" s="26"/>
      <c r="J78" s="26"/>
      <c r="K78" s="26"/>
      <c r="L78" s="26"/>
      <c r="M78" s="26"/>
      <c r="N78" s="26"/>
      <c r="O78" s="26"/>
      <c r="P78" s="26"/>
      <c r="Q78" s="26"/>
      <c r="R78" s="26"/>
      <c r="S78" s="26"/>
      <c r="T78" s="26"/>
      <c r="U78" s="26"/>
      <c r="V78" s="26"/>
      <c r="W78" s="26"/>
      <c r="X78" s="26"/>
      <c r="Y78" s="26"/>
      <c r="Z78" s="151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3</v>
      </c>
    </row>
    <row r="79" spans="1:65">
      <c r="A79" s="30"/>
      <c r="B79" s="18">
        <v>1</v>
      </c>
      <c r="C79" s="14">
        <v>1</v>
      </c>
      <c r="D79" s="152">
        <v>2.35</v>
      </c>
      <c r="E79" s="22">
        <v>2.2000000000000002</v>
      </c>
      <c r="F79" s="152" t="s">
        <v>103</v>
      </c>
      <c r="G79" s="22">
        <v>2</v>
      </c>
      <c r="H79" s="152">
        <v>1.8</v>
      </c>
      <c r="I79" s="152">
        <v>1</v>
      </c>
      <c r="J79" s="22">
        <v>2.14</v>
      </c>
      <c r="K79" s="22">
        <v>2</v>
      </c>
      <c r="L79" s="22">
        <v>2.2000000000000002</v>
      </c>
      <c r="M79" s="152" t="s">
        <v>103</v>
      </c>
      <c r="N79" s="22">
        <v>2.1</v>
      </c>
      <c r="O79" s="152">
        <v>2.5</v>
      </c>
      <c r="P79" s="22">
        <v>2.1474317806702601</v>
      </c>
      <c r="Q79" s="22">
        <v>2.1</v>
      </c>
      <c r="R79" s="22">
        <v>2.0699999999999998</v>
      </c>
      <c r="S79" s="22">
        <v>2.1</v>
      </c>
      <c r="T79" s="152">
        <v>2</v>
      </c>
      <c r="U79" s="22">
        <v>2</v>
      </c>
      <c r="V79" s="22">
        <v>2.2000000000000002</v>
      </c>
      <c r="W79" s="22">
        <v>1.87</v>
      </c>
      <c r="X79" s="152">
        <v>2.34</v>
      </c>
      <c r="Y79" s="22">
        <v>2.15</v>
      </c>
      <c r="Z79" s="151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>
        <v>1</v>
      </c>
    </row>
    <row r="80" spans="1:65">
      <c r="A80" s="30"/>
      <c r="B80" s="19">
        <v>1</v>
      </c>
      <c r="C80" s="9">
        <v>2</v>
      </c>
      <c r="D80" s="153">
        <v>2.37</v>
      </c>
      <c r="E80" s="11">
        <v>2.2000000000000002</v>
      </c>
      <c r="F80" s="153" t="s">
        <v>103</v>
      </c>
      <c r="G80" s="11">
        <v>2.1</v>
      </c>
      <c r="H80" s="153">
        <v>1.9</v>
      </c>
      <c r="I80" s="153">
        <v>2</v>
      </c>
      <c r="J80" s="11">
        <v>2.15</v>
      </c>
      <c r="K80" s="11">
        <v>1.96</v>
      </c>
      <c r="L80" s="11">
        <v>2.2000000000000002</v>
      </c>
      <c r="M80" s="153" t="s">
        <v>103</v>
      </c>
      <c r="N80" s="11">
        <v>2.2000000000000002</v>
      </c>
      <c r="O80" s="153">
        <v>2.2999999999999998</v>
      </c>
      <c r="P80" s="11">
        <v>2.1470832209732</v>
      </c>
      <c r="Q80" s="11">
        <v>2.4</v>
      </c>
      <c r="R80" s="11">
        <v>2.11</v>
      </c>
      <c r="S80" s="11">
        <v>2.1</v>
      </c>
      <c r="T80" s="153">
        <v>2</v>
      </c>
      <c r="U80" s="11">
        <v>2</v>
      </c>
      <c r="V80" s="11">
        <v>2.13</v>
      </c>
      <c r="W80" s="11">
        <v>2</v>
      </c>
      <c r="X80" s="153">
        <v>2.38</v>
      </c>
      <c r="Y80" s="11">
        <v>2.1</v>
      </c>
      <c r="Z80" s="151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21</v>
      </c>
    </row>
    <row r="81" spans="1:65">
      <c r="A81" s="30"/>
      <c r="B81" s="19">
        <v>1</v>
      </c>
      <c r="C81" s="9">
        <v>3</v>
      </c>
      <c r="D81" s="153">
        <v>2.2799999999999998</v>
      </c>
      <c r="E81" s="11">
        <v>2.2999999999999998</v>
      </c>
      <c r="F81" s="153" t="s">
        <v>103</v>
      </c>
      <c r="G81" s="11">
        <v>2.2000000000000002</v>
      </c>
      <c r="H81" s="153">
        <v>1.9</v>
      </c>
      <c r="I81" s="153">
        <v>2</v>
      </c>
      <c r="J81" s="11">
        <v>2.21</v>
      </c>
      <c r="K81" s="11">
        <v>2.0499999999999998</v>
      </c>
      <c r="L81" s="11">
        <v>2.2000000000000002</v>
      </c>
      <c r="M81" s="153" t="s">
        <v>103</v>
      </c>
      <c r="N81" s="11">
        <v>2.2000000000000002</v>
      </c>
      <c r="O81" s="153">
        <v>2.5</v>
      </c>
      <c r="P81" s="11">
        <v>2.1187053621723</v>
      </c>
      <c r="Q81" s="11">
        <v>2.2000000000000002</v>
      </c>
      <c r="R81" s="11">
        <v>2.1</v>
      </c>
      <c r="S81" s="11">
        <v>2.2000000000000002</v>
      </c>
      <c r="T81" s="153">
        <v>2</v>
      </c>
      <c r="U81" s="11">
        <v>2</v>
      </c>
      <c r="V81" s="11">
        <v>2.17</v>
      </c>
      <c r="W81" s="11">
        <v>2.13</v>
      </c>
      <c r="X81" s="153">
        <v>2.35</v>
      </c>
      <c r="Y81" s="11">
        <v>2.1</v>
      </c>
      <c r="Z81" s="151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28">
        <v>16</v>
      </c>
    </row>
    <row r="82" spans="1:65">
      <c r="A82" s="30"/>
      <c r="B82" s="19">
        <v>1</v>
      </c>
      <c r="C82" s="9">
        <v>4</v>
      </c>
      <c r="D82" s="153">
        <v>2.2599999999999998</v>
      </c>
      <c r="E82" s="11">
        <v>2.1</v>
      </c>
      <c r="F82" s="153" t="s">
        <v>103</v>
      </c>
      <c r="G82" s="11">
        <v>2.1</v>
      </c>
      <c r="H82" s="153">
        <v>1.8</v>
      </c>
      <c r="I82" s="153">
        <v>1</v>
      </c>
      <c r="J82" s="11">
        <v>2.13</v>
      </c>
      <c r="K82" s="11">
        <v>2.1800000000000002</v>
      </c>
      <c r="L82" s="11">
        <v>2.1</v>
      </c>
      <c r="M82" s="153" t="s">
        <v>103</v>
      </c>
      <c r="N82" s="11">
        <v>2.2000000000000002</v>
      </c>
      <c r="O82" s="153">
        <v>2.5</v>
      </c>
      <c r="P82" s="11">
        <v>2.0964386442722098</v>
      </c>
      <c r="Q82" s="11">
        <v>2.1</v>
      </c>
      <c r="R82" s="11">
        <v>2.02</v>
      </c>
      <c r="S82" s="11">
        <v>2</v>
      </c>
      <c r="T82" s="153">
        <v>2</v>
      </c>
      <c r="U82" s="11">
        <v>2</v>
      </c>
      <c r="V82" s="11">
        <v>2.1800000000000002</v>
      </c>
      <c r="W82" s="11">
        <v>1.95</v>
      </c>
      <c r="X82" s="153">
        <v>2.33</v>
      </c>
      <c r="Y82" s="11">
        <v>2.15</v>
      </c>
      <c r="Z82" s="151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28">
        <v>2.1258796493601624</v>
      </c>
    </row>
    <row r="83" spans="1:65">
      <c r="A83" s="30"/>
      <c r="B83" s="19">
        <v>1</v>
      </c>
      <c r="C83" s="9">
        <v>5</v>
      </c>
      <c r="D83" s="153">
        <v>2.31</v>
      </c>
      <c r="E83" s="11">
        <v>2.2000000000000002</v>
      </c>
      <c r="F83" s="153" t="s">
        <v>103</v>
      </c>
      <c r="G83" s="11">
        <v>2</v>
      </c>
      <c r="H83" s="153">
        <v>1.8</v>
      </c>
      <c r="I83" s="153">
        <v>2</v>
      </c>
      <c r="J83" s="11">
        <v>2.16</v>
      </c>
      <c r="K83" s="11">
        <v>2.15</v>
      </c>
      <c r="L83" s="11">
        <v>2.1</v>
      </c>
      <c r="M83" s="153" t="s">
        <v>103</v>
      </c>
      <c r="N83" s="11">
        <v>2.2999999999999998</v>
      </c>
      <c r="O83" s="153">
        <v>2.4</v>
      </c>
      <c r="P83" s="11">
        <v>2.1248569428346902</v>
      </c>
      <c r="Q83" s="11">
        <v>2.2000000000000002</v>
      </c>
      <c r="R83" s="11">
        <v>2.33</v>
      </c>
      <c r="S83" s="11">
        <v>2.2000000000000002</v>
      </c>
      <c r="T83" s="153">
        <v>2</v>
      </c>
      <c r="U83" s="11">
        <v>2</v>
      </c>
      <c r="V83" s="11">
        <v>2.12</v>
      </c>
      <c r="W83" s="11">
        <v>2.0699999999999998</v>
      </c>
      <c r="X83" s="153">
        <v>2.2999999999999998</v>
      </c>
      <c r="Y83" s="11">
        <v>2.1</v>
      </c>
      <c r="Z83" s="151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28">
        <v>19</v>
      </c>
    </row>
    <row r="84" spans="1:65">
      <c r="A84" s="30"/>
      <c r="B84" s="19">
        <v>1</v>
      </c>
      <c r="C84" s="9">
        <v>6</v>
      </c>
      <c r="D84" s="153">
        <v>2.38</v>
      </c>
      <c r="E84" s="11">
        <v>2.1</v>
      </c>
      <c r="F84" s="153" t="s">
        <v>103</v>
      </c>
      <c r="G84" s="11">
        <v>2.1</v>
      </c>
      <c r="H84" s="153">
        <v>1.8</v>
      </c>
      <c r="I84" s="153">
        <v>1</v>
      </c>
      <c r="J84" s="11">
        <v>2.17</v>
      </c>
      <c r="K84" s="11">
        <v>2.3199999999999998</v>
      </c>
      <c r="L84" s="11">
        <v>2</v>
      </c>
      <c r="M84" s="153" t="s">
        <v>103</v>
      </c>
      <c r="N84" s="11">
        <v>2.4</v>
      </c>
      <c r="O84" s="153">
        <v>2.4</v>
      </c>
      <c r="P84" s="11">
        <v>2.1093745953309599</v>
      </c>
      <c r="Q84" s="11">
        <v>2.1</v>
      </c>
      <c r="R84" s="11">
        <v>2.27</v>
      </c>
      <c r="S84" s="11">
        <v>2.1</v>
      </c>
      <c r="T84" s="153">
        <v>2</v>
      </c>
      <c r="U84" s="11">
        <v>2</v>
      </c>
      <c r="V84" s="11">
        <v>2.12</v>
      </c>
      <c r="W84" s="11">
        <v>1.9699999999999998</v>
      </c>
      <c r="X84" s="153">
        <v>2.27</v>
      </c>
      <c r="Y84" s="11">
        <v>2.2000000000000002</v>
      </c>
      <c r="Z84" s="151"/>
      <c r="AA84" s="3"/>
      <c r="AB84" s="3"/>
      <c r="AC84" s="3"/>
      <c r="AD84" s="3"/>
      <c r="AE84" s="3"/>
      <c r="AF84" s="3"/>
      <c r="AG84" s="3"/>
      <c r="AH84" s="3"/>
      <c r="AI84" s="3"/>
      <c r="AJ84" s="3"/>
      <c r="AK84" s="3"/>
      <c r="AL84" s="3"/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  <c r="BA84" s="3"/>
      <c r="BB84" s="3"/>
      <c r="BC84" s="3"/>
      <c r="BD84" s="3"/>
      <c r="BE84" s="3"/>
      <c r="BF84" s="3"/>
      <c r="BG84" s="3"/>
      <c r="BH84" s="3"/>
      <c r="BI84" s="3"/>
      <c r="BJ84" s="3"/>
      <c r="BK84" s="3"/>
      <c r="BL84" s="3"/>
      <c r="BM84" s="55"/>
    </row>
    <row r="85" spans="1:65">
      <c r="A85" s="30"/>
      <c r="B85" s="20" t="s">
        <v>267</v>
      </c>
      <c r="C85" s="12"/>
      <c r="D85" s="23">
        <v>2.3249999999999997</v>
      </c>
      <c r="E85" s="23">
        <v>2.1833333333333331</v>
      </c>
      <c r="F85" s="23" t="s">
        <v>675</v>
      </c>
      <c r="G85" s="23">
        <v>2.0833333333333335</v>
      </c>
      <c r="H85" s="23">
        <v>1.8333333333333333</v>
      </c>
      <c r="I85" s="23">
        <v>1.5</v>
      </c>
      <c r="J85" s="23">
        <v>2.1599999999999997</v>
      </c>
      <c r="K85" s="23">
        <v>2.11</v>
      </c>
      <c r="L85" s="23">
        <v>2.1333333333333333</v>
      </c>
      <c r="M85" s="23" t="s">
        <v>675</v>
      </c>
      <c r="N85" s="23">
        <v>2.2333333333333334</v>
      </c>
      <c r="O85" s="23">
        <v>2.4333333333333336</v>
      </c>
      <c r="P85" s="23">
        <v>2.1239817577089366</v>
      </c>
      <c r="Q85" s="23">
        <v>2.1833333333333331</v>
      </c>
      <c r="R85" s="23">
        <v>2.15</v>
      </c>
      <c r="S85" s="23">
        <v>2.1166666666666667</v>
      </c>
      <c r="T85" s="23">
        <v>2</v>
      </c>
      <c r="U85" s="23">
        <v>2</v>
      </c>
      <c r="V85" s="23">
        <v>2.1533333333333338</v>
      </c>
      <c r="W85" s="23">
        <v>1.9983333333333331</v>
      </c>
      <c r="X85" s="23">
        <v>2.3283333333333331</v>
      </c>
      <c r="Y85" s="23">
        <v>2.1333333333333333</v>
      </c>
      <c r="Z85" s="151"/>
      <c r="AA85" s="3"/>
      <c r="AB85" s="3"/>
      <c r="AC85" s="3"/>
      <c r="AD85" s="3"/>
      <c r="AE85" s="3"/>
      <c r="AF85" s="3"/>
      <c r="AG85" s="3"/>
      <c r="AH85" s="3"/>
      <c r="AI85" s="3"/>
      <c r="AJ85" s="3"/>
      <c r="AK85" s="3"/>
      <c r="AL85" s="3"/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  <c r="BA85" s="3"/>
      <c r="BB85" s="3"/>
      <c r="BC85" s="3"/>
      <c r="BD85" s="3"/>
      <c r="BE85" s="3"/>
      <c r="BF85" s="3"/>
      <c r="BG85" s="3"/>
      <c r="BH85" s="3"/>
      <c r="BI85" s="3"/>
      <c r="BJ85" s="3"/>
      <c r="BK85" s="3"/>
      <c r="BL85" s="3"/>
      <c r="BM85" s="55"/>
    </row>
    <row r="86" spans="1:65">
      <c r="A86" s="30"/>
      <c r="B86" s="3" t="s">
        <v>268</v>
      </c>
      <c r="C86" s="29"/>
      <c r="D86" s="11">
        <v>2.33</v>
      </c>
      <c r="E86" s="11">
        <v>2.2000000000000002</v>
      </c>
      <c r="F86" s="11" t="s">
        <v>675</v>
      </c>
      <c r="G86" s="11">
        <v>2.1</v>
      </c>
      <c r="H86" s="11">
        <v>1.8</v>
      </c>
      <c r="I86" s="11">
        <v>1.5</v>
      </c>
      <c r="J86" s="11">
        <v>2.1550000000000002</v>
      </c>
      <c r="K86" s="11">
        <v>2.0999999999999996</v>
      </c>
      <c r="L86" s="11">
        <v>2.1500000000000004</v>
      </c>
      <c r="M86" s="11" t="s">
        <v>675</v>
      </c>
      <c r="N86" s="11">
        <v>2.2000000000000002</v>
      </c>
      <c r="O86" s="11">
        <v>2.4500000000000002</v>
      </c>
      <c r="P86" s="11">
        <v>2.1217811525034951</v>
      </c>
      <c r="Q86" s="11">
        <v>2.1500000000000004</v>
      </c>
      <c r="R86" s="11">
        <v>2.105</v>
      </c>
      <c r="S86" s="11">
        <v>2.1</v>
      </c>
      <c r="T86" s="11">
        <v>2</v>
      </c>
      <c r="U86" s="11">
        <v>2</v>
      </c>
      <c r="V86" s="11">
        <v>2.15</v>
      </c>
      <c r="W86" s="11">
        <v>1.9849999999999999</v>
      </c>
      <c r="X86" s="11">
        <v>2.335</v>
      </c>
      <c r="Y86" s="11">
        <v>2.125</v>
      </c>
      <c r="Z86" s="151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55"/>
    </row>
    <row r="87" spans="1:65">
      <c r="A87" s="30"/>
      <c r="B87" s="3" t="s">
        <v>269</v>
      </c>
      <c r="C87" s="29"/>
      <c r="D87" s="24">
        <v>4.9295030175465049E-2</v>
      </c>
      <c r="E87" s="24">
        <v>7.5277265270908028E-2</v>
      </c>
      <c r="F87" s="24" t="s">
        <v>675</v>
      </c>
      <c r="G87" s="24">
        <v>7.5277265270908167E-2</v>
      </c>
      <c r="H87" s="24">
        <v>5.1639777949432156E-2</v>
      </c>
      <c r="I87" s="24">
        <v>0.54772255750516607</v>
      </c>
      <c r="J87" s="24">
        <v>2.8284271247461894E-2</v>
      </c>
      <c r="K87" s="24">
        <v>0.13326664999166143</v>
      </c>
      <c r="L87" s="24">
        <v>8.1649658092772678E-2</v>
      </c>
      <c r="M87" s="24" t="s">
        <v>675</v>
      </c>
      <c r="N87" s="24">
        <v>0.10327955589886435</v>
      </c>
      <c r="O87" s="24">
        <v>8.1649658092772678E-2</v>
      </c>
      <c r="P87" s="24">
        <v>2.0416560783957056E-2</v>
      </c>
      <c r="Q87" s="24">
        <v>0.11690451944500115</v>
      </c>
      <c r="R87" s="24">
        <v>0.12181953866272853</v>
      </c>
      <c r="S87" s="24">
        <v>7.5277265270908153E-2</v>
      </c>
      <c r="T87" s="24">
        <v>0</v>
      </c>
      <c r="U87" s="24">
        <v>0</v>
      </c>
      <c r="V87" s="24">
        <v>3.4448028487370212E-2</v>
      </c>
      <c r="W87" s="24">
        <v>9.1742392963485825E-2</v>
      </c>
      <c r="X87" s="24">
        <v>3.8686776379877739E-2</v>
      </c>
      <c r="Y87" s="24">
        <v>4.0824829046386298E-2</v>
      </c>
      <c r="Z87" s="203"/>
      <c r="AA87" s="204"/>
      <c r="AB87" s="204"/>
      <c r="AC87" s="204"/>
      <c r="AD87" s="204"/>
      <c r="AE87" s="204"/>
      <c r="AF87" s="204"/>
      <c r="AG87" s="204"/>
      <c r="AH87" s="204"/>
      <c r="AI87" s="204"/>
      <c r="AJ87" s="204"/>
      <c r="AK87" s="204"/>
      <c r="AL87" s="204"/>
      <c r="AM87" s="204"/>
      <c r="AN87" s="204"/>
      <c r="AO87" s="204"/>
      <c r="AP87" s="204"/>
      <c r="AQ87" s="204"/>
      <c r="AR87" s="204"/>
      <c r="AS87" s="204"/>
      <c r="AT87" s="204"/>
      <c r="AU87" s="204"/>
      <c r="AV87" s="204"/>
      <c r="AW87" s="204"/>
      <c r="AX87" s="204"/>
      <c r="AY87" s="204"/>
      <c r="AZ87" s="204"/>
      <c r="BA87" s="204"/>
      <c r="BB87" s="204"/>
      <c r="BC87" s="204"/>
      <c r="BD87" s="204"/>
      <c r="BE87" s="204"/>
      <c r="BF87" s="204"/>
      <c r="BG87" s="204"/>
      <c r="BH87" s="204"/>
      <c r="BI87" s="204"/>
      <c r="BJ87" s="204"/>
      <c r="BK87" s="204"/>
      <c r="BL87" s="204"/>
      <c r="BM87" s="56"/>
    </row>
    <row r="88" spans="1:65">
      <c r="A88" s="30"/>
      <c r="B88" s="3" t="s">
        <v>86</v>
      </c>
      <c r="C88" s="29"/>
      <c r="D88" s="13">
        <v>2.1202163516329055E-2</v>
      </c>
      <c r="E88" s="13">
        <v>3.4478136765301391E-2</v>
      </c>
      <c r="F88" s="13" t="s">
        <v>675</v>
      </c>
      <c r="G88" s="13">
        <v>3.6133087330035916E-2</v>
      </c>
      <c r="H88" s="13">
        <v>2.8167151608781176E-2</v>
      </c>
      <c r="I88" s="13">
        <v>0.36514837167011072</v>
      </c>
      <c r="J88" s="13">
        <v>1.30945700219731E-2</v>
      </c>
      <c r="K88" s="13">
        <v>6.3159549759081252E-2</v>
      </c>
      <c r="L88" s="13">
        <v>3.8273277230987196E-2</v>
      </c>
      <c r="M88" s="13" t="s">
        <v>675</v>
      </c>
      <c r="N88" s="13">
        <v>4.6244577268148214E-2</v>
      </c>
      <c r="O88" s="13">
        <v>3.3554654010728498E-2</v>
      </c>
      <c r="P88" s="13">
        <v>9.6123993108018363E-3</v>
      </c>
      <c r="Q88" s="13">
        <v>5.3544054707634119E-2</v>
      </c>
      <c r="R88" s="13">
        <v>5.6660250540803966E-2</v>
      </c>
      <c r="S88" s="13">
        <v>3.5564062332712511E-2</v>
      </c>
      <c r="T88" s="13">
        <v>0</v>
      </c>
      <c r="U88" s="13">
        <v>0</v>
      </c>
      <c r="V88" s="13">
        <v>1.5997536449243129E-2</v>
      </c>
      <c r="W88" s="13">
        <v>4.5909454360376564E-2</v>
      </c>
      <c r="X88" s="13">
        <v>1.6615651988494379E-2</v>
      </c>
      <c r="Y88" s="13">
        <v>1.9136638615493577E-2</v>
      </c>
      <c r="Z88" s="151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270</v>
      </c>
      <c r="C89" s="29"/>
      <c r="D89" s="13">
        <v>9.3664921577177651E-2</v>
      </c>
      <c r="E89" s="13">
        <v>2.7025840334123696E-2</v>
      </c>
      <c r="F89" s="13" t="s">
        <v>675</v>
      </c>
      <c r="G89" s="13">
        <v>-2.0013511131561135E-2</v>
      </c>
      <c r="H89" s="13">
        <v>-0.13761188979577388</v>
      </c>
      <c r="I89" s="13">
        <v>-0.29440972801472409</v>
      </c>
      <c r="J89" s="13">
        <v>1.604999165879728E-2</v>
      </c>
      <c r="K89" s="13">
        <v>-7.4696840740452464E-3</v>
      </c>
      <c r="L89" s="13">
        <v>3.5061646012812808E-3</v>
      </c>
      <c r="M89" s="13" t="s">
        <v>675</v>
      </c>
      <c r="N89" s="13">
        <v>5.0545516066966334E-2</v>
      </c>
      <c r="O89" s="13">
        <v>0.14462421899833666</v>
      </c>
      <c r="P89" s="13">
        <v>-8.9275592425797079E-4</v>
      </c>
      <c r="Q89" s="13">
        <v>2.7025840334123696E-2</v>
      </c>
      <c r="R89" s="13">
        <v>1.1346056512228753E-2</v>
      </c>
      <c r="S89" s="13">
        <v>-4.333727309666191E-3</v>
      </c>
      <c r="T89" s="13">
        <v>-5.9212970686298716E-2</v>
      </c>
      <c r="U89" s="13">
        <v>-5.9212970686298716E-2</v>
      </c>
      <c r="V89" s="13">
        <v>1.2914034894418558E-2</v>
      </c>
      <c r="W89" s="13">
        <v>-5.9996959877393619E-2</v>
      </c>
      <c r="X89" s="13">
        <v>9.5232899959367012E-2</v>
      </c>
      <c r="Y89" s="13">
        <v>3.5061646012812808E-3</v>
      </c>
      <c r="Z89" s="151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271</v>
      </c>
      <c r="C90" s="47"/>
      <c r="D90" s="45">
        <v>2.13</v>
      </c>
      <c r="E90" s="45">
        <v>0.39</v>
      </c>
      <c r="F90" s="45">
        <v>4.2699999999999996</v>
      </c>
      <c r="G90" s="45">
        <v>0.84</v>
      </c>
      <c r="H90" s="45">
        <v>3.9</v>
      </c>
      <c r="I90" s="45" t="s">
        <v>272</v>
      </c>
      <c r="J90" s="45">
        <v>0.1</v>
      </c>
      <c r="K90" s="45">
        <v>0.51</v>
      </c>
      <c r="L90" s="45">
        <v>0.22</v>
      </c>
      <c r="M90" s="45">
        <v>4.2699999999999996</v>
      </c>
      <c r="N90" s="45">
        <v>1</v>
      </c>
      <c r="O90" s="45">
        <v>3.45</v>
      </c>
      <c r="P90" s="45">
        <v>0.34</v>
      </c>
      <c r="Q90" s="45">
        <v>0.39</v>
      </c>
      <c r="R90" s="45">
        <v>0.02</v>
      </c>
      <c r="S90" s="45">
        <v>0.43</v>
      </c>
      <c r="T90" s="45" t="s">
        <v>272</v>
      </c>
      <c r="U90" s="45">
        <v>1.86</v>
      </c>
      <c r="V90" s="45">
        <v>0.02</v>
      </c>
      <c r="W90" s="45">
        <v>1.88</v>
      </c>
      <c r="X90" s="45">
        <v>2.17</v>
      </c>
      <c r="Y90" s="45">
        <v>0.22</v>
      </c>
      <c r="Z90" s="151"/>
      <c r="AA90" s="3"/>
      <c r="AB90" s="3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 t="s">
        <v>293</v>
      </c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BM91" s="55"/>
    </row>
    <row r="92" spans="1:65">
      <c r="BM92" s="55"/>
    </row>
    <row r="93" spans="1:65" ht="15">
      <c r="B93" s="8" t="s">
        <v>478</v>
      </c>
      <c r="BM93" s="28" t="s">
        <v>66</v>
      </c>
    </row>
    <row r="94" spans="1:65" ht="15">
      <c r="A94" s="25" t="s">
        <v>16</v>
      </c>
      <c r="B94" s="18" t="s">
        <v>110</v>
      </c>
      <c r="C94" s="15" t="s">
        <v>111</v>
      </c>
      <c r="D94" s="16" t="s">
        <v>232</v>
      </c>
      <c r="E94" s="17" t="s">
        <v>232</v>
      </c>
      <c r="F94" s="17" t="s">
        <v>232</v>
      </c>
      <c r="G94" s="17" t="s">
        <v>232</v>
      </c>
      <c r="H94" s="17" t="s">
        <v>232</v>
      </c>
      <c r="I94" s="17" t="s">
        <v>232</v>
      </c>
      <c r="J94" s="17" t="s">
        <v>232</v>
      </c>
      <c r="K94" s="17" t="s">
        <v>232</v>
      </c>
      <c r="L94" s="17" t="s">
        <v>232</v>
      </c>
      <c r="M94" s="17" t="s">
        <v>232</v>
      </c>
      <c r="N94" s="17" t="s">
        <v>232</v>
      </c>
      <c r="O94" s="17" t="s">
        <v>232</v>
      </c>
      <c r="P94" s="17" t="s">
        <v>232</v>
      </c>
      <c r="Q94" s="17" t="s">
        <v>232</v>
      </c>
      <c r="R94" s="17" t="s">
        <v>232</v>
      </c>
      <c r="S94" s="17" t="s">
        <v>232</v>
      </c>
      <c r="T94" s="17" t="s">
        <v>232</v>
      </c>
      <c r="U94" s="17" t="s">
        <v>232</v>
      </c>
      <c r="V94" s="17" t="s">
        <v>232</v>
      </c>
      <c r="W94" s="17" t="s">
        <v>232</v>
      </c>
      <c r="X94" s="17" t="s">
        <v>232</v>
      </c>
      <c r="Y94" s="151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>
        <v>1</v>
      </c>
    </row>
    <row r="95" spans="1:65">
      <c r="A95" s="30"/>
      <c r="B95" s="19" t="s">
        <v>233</v>
      </c>
      <c r="C95" s="9" t="s">
        <v>233</v>
      </c>
      <c r="D95" s="149" t="s">
        <v>235</v>
      </c>
      <c r="E95" s="150" t="s">
        <v>236</v>
      </c>
      <c r="F95" s="150" t="s">
        <v>237</v>
      </c>
      <c r="G95" s="150" t="s">
        <v>238</v>
      </c>
      <c r="H95" s="150" t="s">
        <v>239</v>
      </c>
      <c r="I95" s="150" t="s">
        <v>241</v>
      </c>
      <c r="J95" s="150" t="s">
        <v>242</v>
      </c>
      <c r="K95" s="150" t="s">
        <v>244</v>
      </c>
      <c r="L95" s="150" t="s">
        <v>245</v>
      </c>
      <c r="M95" s="150" t="s">
        <v>246</v>
      </c>
      <c r="N95" s="150" t="s">
        <v>247</v>
      </c>
      <c r="O95" s="150" t="s">
        <v>248</v>
      </c>
      <c r="P95" s="150" t="s">
        <v>250</v>
      </c>
      <c r="Q95" s="150" t="s">
        <v>252</v>
      </c>
      <c r="R95" s="150" t="s">
        <v>253</v>
      </c>
      <c r="S95" s="150" t="s">
        <v>254</v>
      </c>
      <c r="T95" s="150" t="s">
        <v>256</v>
      </c>
      <c r="U95" s="150" t="s">
        <v>257</v>
      </c>
      <c r="V95" s="150" t="s">
        <v>258</v>
      </c>
      <c r="W95" s="150" t="s">
        <v>259</v>
      </c>
      <c r="X95" s="150" t="s">
        <v>260</v>
      </c>
      <c r="Y95" s="151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 t="s">
        <v>3</v>
      </c>
    </row>
    <row r="96" spans="1:65">
      <c r="A96" s="30"/>
      <c r="B96" s="19"/>
      <c r="C96" s="9"/>
      <c r="D96" s="10" t="s">
        <v>289</v>
      </c>
      <c r="E96" s="11" t="s">
        <v>290</v>
      </c>
      <c r="F96" s="11" t="s">
        <v>114</v>
      </c>
      <c r="G96" s="11" t="s">
        <v>289</v>
      </c>
      <c r="H96" s="11" t="s">
        <v>290</v>
      </c>
      <c r="I96" s="11" t="s">
        <v>289</v>
      </c>
      <c r="J96" s="11" t="s">
        <v>290</v>
      </c>
      <c r="K96" s="11" t="s">
        <v>290</v>
      </c>
      <c r="L96" s="11" t="s">
        <v>114</v>
      </c>
      <c r="M96" s="11" t="s">
        <v>114</v>
      </c>
      <c r="N96" s="11" t="s">
        <v>290</v>
      </c>
      <c r="O96" s="11" t="s">
        <v>289</v>
      </c>
      <c r="P96" s="11" t="s">
        <v>290</v>
      </c>
      <c r="Q96" s="11" t="s">
        <v>289</v>
      </c>
      <c r="R96" s="11" t="s">
        <v>290</v>
      </c>
      <c r="S96" s="11" t="s">
        <v>289</v>
      </c>
      <c r="T96" s="11" t="s">
        <v>114</v>
      </c>
      <c r="U96" s="11" t="s">
        <v>290</v>
      </c>
      <c r="V96" s="11" t="s">
        <v>289</v>
      </c>
      <c r="W96" s="11" t="s">
        <v>289</v>
      </c>
      <c r="X96" s="11" t="s">
        <v>289</v>
      </c>
      <c r="Y96" s="151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9"/>
      <c r="C97" s="9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151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3</v>
      </c>
    </row>
    <row r="98" spans="1:65">
      <c r="A98" s="30"/>
      <c r="B98" s="18">
        <v>1</v>
      </c>
      <c r="C98" s="14">
        <v>1</v>
      </c>
      <c r="D98" s="22">
        <v>4.18</v>
      </c>
      <c r="E98" s="22">
        <v>4.4000000000000004</v>
      </c>
      <c r="F98" s="152" t="s">
        <v>103</v>
      </c>
      <c r="G98" s="22">
        <v>4.0199999999999996</v>
      </c>
      <c r="H98" s="22">
        <v>4.66</v>
      </c>
      <c r="I98" s="152">
        <v>4.8</v>
      </c>
      <c r="J98" s="22">
        <v>4.38</v>
      </c>
      <c r="K98" s="22">
        <v>4.4400000000000004</v>
      </c>
      <c r="L98" s="22">
        <v>4.26</v>
      </c>
      <c r="M98" s="152" t="s">
        <v>103</v>
      </c>
      <c r="N98" s="22">
        <v>4.46</v>
      </c>
      <c r="O98" s="22">
        <v>4.57</v>
      </c>
      <c r="P98" s="22">
        <v>4.05</v>
      </c>
      <c r="Q98" s="22">
        <v>3.87</v>
      </c>
      <c r="R98" s="22">
        <v>3.9099999999999997</v>
      </c>
      <c r="S98" s="22">
        <v>4.41</v>
      </c>
      <c r="T98" s="152">
        <v>13</v>
      </c>
      <c r="U98" s="22">
        <v>4.4400000000000004</v>
      </c>
      <c r="V98" s="22">
        <v>4.37</v>
      </c>
      <c r="W98" s="22">
        <v>4.63</v>
      </c>
      <c r="X98" s="22">
        <v>4.21</v>
      </c>
      <c r="Y98" s="151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1</v>
      </c>
    </row>
    <row r="99" spans="1:65">
      <c r="A99" s="30"/>
      <c r="B99" s="19">
        <v>1</v>
      </c>
      <c r="C99" s="9">
        <v>2</v>
      </c>
      <c r="D99" s="11">
        <v>4.51</v>
      </c>
      <c r="E99" s="11">
        <v>4.4000000000000004</v>
      </c>
      <c r="F99" s="153" t="s">
        <v>103</v>
      </c>
      <c r="G99" s="11">
        <v>4.0999999999999996</v>
      </c>
      <c r="H99" s="11">
        <v>4.54</v>
      </c>
      <c r="I99" s="153">
        <v>5.2</v>
      </c>
      <c r="J99" s="11">
        <v>4.6399999999999997</v>
      </c>
      <c r="K99" s="11">
        <v>4.5599999999999996</v>
      </c>
      <c r="L99" s="11">
        <v>4.5199999999999996</v>
      </c>
      <c r="M99" s="153" t="s">
        <v>103</v>
      </c>
      <c r="N99" s="11">
        <v>4.22</v>
      </c>
      <c r="O99" s="11">
        <v>4.3899999999999997</v>
      </c>
      <c r="P99" s="11">
        <v>4.6500000000000004</v>
      </c>
      <c r="Q99" s="11">
        <v>3.84</v>
      </c>
      <c r="R99" s="11">
        <v>3.95</v>
      </c>
      <c r="S99" s="11">
        <v>4.16</v>
      </c>
      <c r="T99" s="153">
        <v>15</v>
      </c>
      <c r="U99" s="11">
        <v>4.2699999999999996</v>
      </c>
      <c r="V99" s="11">
        <v>4.08</v>
      </c>
      <c r="W99" s="11">
        <v>4.91</v>
      </c>
      <c r="X99" s="11">
        <v>3.95</v>
      </c>
      <c r="Y99" s="151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22</v>
      </c>
    </row>
    <row r="100" spans="1:65">
      <c r="A100" s="30"/>
      <c r="B100" s="19">
        <v>1</v>
      </c>
      <c r="C100" s="9">
        <v>3</v>
      </c>
      <c r="D100" s="11">
        <v>4.47</v>
      </c>
      <c r="E100" s="11">
        <v>4.2</v>
      </c>
      <c r="F100" s="153" t="s">
        <v>103</v>
      </c>
      <c r="G100" s="11">
        <v>4.22</v>
      </c>
      <c r="H100" s="11">
        <v>4.6399999999999997</v>
      </c>
      <c r="I100" s="153">
        <v>4.8</v>
      </c>
      <c r="J100" s="11">
        <v>4.54</v>
      </c>
      <c r="K100" s="11">
        <v>4.38</v>
      </c>
      <c r="L100" s="11">
        <v>4.5999999999999996</v>
      </c>
      <c r="M100" s="153" t="s">
        <v>103</v>
      </c>
      <c r="N100" s="11">
        <v>4.58</v>
      </c>
      <c r="O100" s="11">
        <v>4.6900000000000004</v>
      </c>
      <c r="P100" s="11">
        <v>4.1500000000000004</v>
      </c>
      <c r="Q100" s="11">
        <v>3.8500000000000005</v>
      </c>
      <c r="R100" s="11">
        <v>3.92</v>
      </c>
      <c r="S100" s="11">
        <v>4.28</v>
      </c>
      <c r="T100" s="153">
        <v>19</v>
      </c>
      <c r="U100" s="11">
        <v>4.42</v>
      </c>
      <c r="V100" s="11">
        <v>4.6900000000000004</v>
      </c>
      <c r="W100" s="11">
        <v>4.8</v>
      </c>
      <c r="X100" s="11">
        <v>4.22</v>
      </c>
      <c r="Y100" s="151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16</v>
      </c>
    </row>
    <row r="101" spans="1:65">
      <c r="A101" s="30"/>
      <c r="B101" s="19">
        <v>1</v>
      </c>
      <c r="C101" s="9">
        <v>4</v>
      </c>
      <c r="D101" s="11">
        <v>4.4400000000000004</v>
      </c>
      <c r="E101" s="11">
        <v>4.3</v>
      </c>
      <c r="F101" s="153" t="s">
        <v>103</v>
      </c>
      <c r="G101" s="11">
        <v>4.38</v>
      </c>
      <c r="H101" s="11">
        <v>4.51</v>
      </c>
      <c r="I101" s="153">
        <v>4.9000000000000004</v>
      </c>
      <c r="J101" s="11">
        <v>4.58</v>
      </c>
      <c r="K101" s="11">
        <v>4.74</v>
      </c>
      <c r="L101" s="11">
        <v>4.3899999999999997</v>
      </c>
      <c r="M101" s="153" t="s">
        <v>103</v>
      </c>
      <c r="N101" s="11">
        <v>4.6399999999999997</v>
      </c>
      <c r="O101" s="11">
        <v>4.58</v>
      </c>
      <c r="P101" s="11">
        <v>4.4800000000000004</v>
      </c>
      <c r="Q101" s="11">
        <v>3.89</v>
      </c>
      <c r="R101" s="11">
        <v>3.9600000000000004</v>
      </c>
      <c r="S101" s="11">
        <v>4.17</v>
      </c>
      <c r="T101" s="153">
        <v>16</v>
      </c>
      <c r="U101" s="11">
        <v>4.28</v>
      </c>
      <c r="V101" s="11">
        <v>4.4000000000000004</v>
      </c>
      <c r="W101" s="147">
        <v>5.39</v>
      </c>
      <c r="X101" s="11">
        <v>3.87</v>
      </c>
      <c r="Y101" s="151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4.3398039215686275</v>
      </c>
    </row>
    <row r="102" spans="1:65">
      <c r="A102" s="30"/>
      <c r="B102" s="19">
        <v>1</v>
      </c>
      <c r="C102" s="9">
        <v>5</v>
      </c>
      <c r="D102" s="11">
        <v>4.1900000000000004</v>
      </c>
      <c r="E102" s="11">
        <v>4.0999999999999996</v>
      </c>
      <c r="F102" s="153" t="s">
        <v>103</v>
      </c>
      <c r="G102" s="11">
        <v>4.28</v>
      </c>
      <c r="H102" s="11">
        <v>4.7</v>
      </c>
      <c r="I102" s="153">
        <v>5.0999999999999996</v>
      </c>
      <c r="J102" s="11">
        <v>4.3499999999999996</v>
      </c>
      <c r="K102" s="11">
        <v>4.54</v>
      </c>
      <c r="L102" s="11">
        <v>4.4000000000000004</v>
      </c>
      <c r="M102" s="153" t="s">
        <v>103</v>
      </c>
      <c r="N102" s="11">
        <v>4.28</v>
      </c>
      <c r="O102" s="11">
        <v>4.49</v>
      </c>
      <c r="P102" s="11">
        <v>4.6500000000000004</v>
      </c>
      <c r="Q102" s="11">
        <v>4.07</v>
      </c>
      <c r="R102" s="11">
        <v>3.98</v>
      </c>
      <c r="S102" s="11">
        <v>4.45</v>
      </c>
      <c r="T102" s="153">
        <v>19</v>
      </c>
      <c r="U102" s="11">
        <v>4.34</v>
      </c>
      <c r="V102" s="11">
        <v>4.16</v>
      </c>
      <c r="W102" s="11">
        <v>5.13</v>
      </c>
      <c r="X102" s="11">
        <v>3.79</v>
      </c>
      <c r="Y102" s="151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20</v>
      </c>
    </row>
    <row r="103" spans="1:65">
      <c r="A103" s="30"/>
      <c r="B103" s="19">
        <v>1</v>
      </c>
      <c r="C103" s="9">
        <v>6</v>
      </c>
      <c r="D103" s="11">
        <v>4.62</v>
      </c>
      <c r="E103" s="11">
        <v>4.2</v>
      </c>
      <c r="F103" s="153" t="s">
        <v>103</v>
      </c>
      <c r="G103" s="11">
        <v>4.32</v>
      </c>
      <c r="H103" s="11">
        <v>4.5599999999999996</v>
      </c>
      <c r="I103" s="153">
        <v>5.2</v>
      </c>
      <c r="J103" s="11">
        <v>4.5</v>
      </c>
      <c r="K103" s="11">
        <v>4.8</v>
      </c>
      <c r="L103" s="11">
        <v>4.21</v>
      </c>
      <c r="M103" s="153" t="s">
        <v>103</v>
      </c>
      <c r="N103" s="11">
        <v>4.12</v>
      </c>
      <c r="O103" s="11">
        <v>4.8899999999999997</v>
      </c>
      <c r="P103" s="11">
        <v>4.3099999999999996</v>
      </c>
      <c r="Q103" s="11">
        <v>4.08</v>
      </c>
      <c r="R103" s="11">
        <v>3.97</v>
      </c>
      <c r="S103" s="11">
        <v>4.1500000000000004</v>
      </c>
      <c r="T103" s="153">
        <v>14</v>
      </c>
      <c r="U103" s="11">
        <v>4.4400000000000004</v>
      </c>
      <c r="V103" s="11">
        <v>4.0199999999999996</v>
      </c>
      <c r="W103" s="11">
        <v>3.98</v>
      </c>
      <c r="X103" s="11">
        <v>3.69</v>
      </c>
      <c r="Y103" s="151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20" t="s">
        <v>267</v>
      </c>
      <c r="C104" s="12"/>
      <c r="D104" s="23">
        <v>4.4016666666666673</v>
      </c>
      <c r="E104" s="23">
        <v>4.2666666666666666</v>
      </c>
      <c r="F104" s="23" t="s">
        <v>675</v>
      </c>
      <c r="G104" s="23">
        <v>4.22</v>
      </c>
      <c r="H104" s="23">
        <v>4.6016666666666666</v>
      </c>
      <c r="I104" s="23">
        <v>5.0000000000000009</v>
      </c>
      <c r="J104" s="23">
        <v>4.498333333333334</v>
      </c>
      <c r="K104" s="23">
        <v>4.5766666666666662</v>
      </c>
      <c r="L104" s="23">
        <v>4.3966666666666674</v>
      </c>
      <c r="M104" s="23" t="s">
        <v>675</v>
      </c>
      <c r="N104" s="23">
        <v>4.3833333333333337</v>
      </c>
      <c r="O104" s="23">
        <v>4.6016666666666675</v>
      </c>
      <c r="P104" s="23">
        <v>4.3816666666666659</v>
      </c>
      <c r="Q104" s="23">
        <v>3.9333333333333336</v>
      </c>
      <c r="R104" s="23">
        <v>3.9483333333333328</v>
      </c>
      <c r="S104" s="23">
        <v>4.2700000000000005</v>
      </c>
      <c r="T104" s="23">
        <v>16</v>
      </c>
      <c r="U104" s="23">
        <v>4.3650000000000002</v>
      </c>
      <c r="V104" s="23">
        <v>4.2866666666666662</v>
      </c>
      <c r="W104" s="23">
        <v>4.8066666666666666</v>
      </c>
      <c r="X104" s="23">
        <v>3.9550000000000001</v>
      </c>
      <c r="Y104" s="151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268</v>
      </c>
      <c r="C105" s="29"/>
      <c r="D105" s="11">
        <v>4.4550000000000001</v>
      </c>
      <c r="E105" s="11">
        <v>4.25</v>
      </c>
      <c r="F105" s="11" t="s">
        <v>675</v>
      </c>
      <c r="G105" s="11">
        <v>4.25</v>
      </c>
      <c r="H105" s="11">
        <v>4.5999999999999996</v>
      </c>
      <c r="I105" s="11">
        <v>5</v>
      </c>
      <c r="J105" s="11">
        <v>4.5199999999999996</v>
      </c>
      <c r="K105" s="11">
        <v>4.55</v>
      </c>
      <c r="L105" s="11">
        <v>4.3949999999999996</v>
      </c>
      <c r="M105" s="11" t="s">
        <v>675</v>
      </c>
      <c r="N105" s="11">
        <v>4.37</v>
      </c>
      <c r="O105" s="11">
        <v>4.5750000000000002</v>
      </c>
      <c r="P105" s="11">
        <v>4.3949999999999996</v>
      </c>
      <c r="Q105" s="11">
        <v>3.88</v>
      </c>
      <c r="R105" s="11">
        <v>3.9550000000000001</v>
      </c>
      <c r="S105" s="11">
        <v>4.2249999999999996</v>
      </c>
      <c r="T105" s="11">
        <v>15.5</v>
      </c>
      <c r="U105" s="11">
        <v>4.38</v>
      </c>
      <c r="V105" s="11">
        <v>4.2650000000000006</v>
      </c>
      <c r="W105" s="11">
        <v>4.8550000000000004</v>
      </c>
      <c r="X105" s="11">
        <v>3.91</v>
      </c>
      <c r="Y105" s="151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269</v>
      </c>
      <c r="C106" s="29"/>
      <c r="D106" s="24">
        <v>0.17859637920928481</v>
      </c>
      <c r="E106" s="24">
        <v>0.12110601416389988</v>
      </c>
      <c r="F106" s="24" t="s">
        <v>675</v>
      </c>
      <c r="G106" s="24">
        <v>0.13682105101189679</v>
      </c>
      <c r="H106" s="24">
        <v>7.5476265585061153E-2</v>
      </c>
      <c r="I106" s="24">
        <v>0.18973665961010283</v>
      </c>
      <c r="J106" s="24">
        <v>0.11356349178616637</v>
      </c>
      <c r="K106" s="24">
        <v>0.164641023644372</v>
      </c>
      <c r="L106" s="24">
        <v>0.1484138358330066</v>
      </c>
      <c r="M106" s="24" t="s">
        <v>675</v>
      </c>
      <c r="N106" s="24">
        <v>0.20839065877977025</v>
      </c>
      <c r="O106" s="24">
        <v>0.17302215657732006</v>
      </c>
      <c r="P106" s="24">
        <v>0.25396193940562584</v>
      </c>
      <c r="Q106" s="24">
        <v>0.11111555546667023</v>
      </c>
      <c r="R106" s="24">
        <v>2.7868739954771467E-2</v>
      </c>
      <c r="S106" s="24">
        <v>0.13311649033834991</v>
      </c>
      <c r="T106" s="24">
        <v>2.5298221281347035</v>
      </c>
      <c r="U106" s="24">
        <v>7.8930349042684658E-2</v>
      </c>
      <c r="V106" s="24">
        <v>0.2499333244420735</v>
      </c>
      <c r="W106" s="24">
        <v>0.48376302738703236</v>
      </c>
      <c r="X106" s="24">
        <v>0.21906620004007912</v>
      </c>
      <c r="Y106" s="203"/>
      <c r="Z106" s="204"/>
      <c r="AA106" s="204"/>
      <c r="AB106" s="204"/>
      <c r="AC106" s="204"/>
      <c r="AD106" s="204"/>
      <c r="AE106" s="204"/>
      <c r="AF106" s="204"/>
      <c r="AG106" s="204"/>
      <c r="AH106" s="204"/>
      <c r="AI106" s="204"/>
      <c r="AJ106" s="204"/>
      <c r="AK106" s="204"/>
      <c r="AL106" s="204"/>
      <c r="AM106" s="204"/>
      <c r="AN106" s="204"/>
      <c r="AO106" s="204"/>
      <c r="AP106" s="204"/>
      <c r="AQ106" s="204"/>
      <c r="AR106" s="204"/>
      <c r="AS106" s="204"/>
      <c r="AT106" s="204"/>
      <c r="AU106" s="204"/>
      <c r="AV106" s="204"/>
      <c r="AW106" s="204"/>
      <c r="AX106" s="204"/>
      <c r="AY106" s="204"/>
      <c r="AZ106" s="204"/>
      <c r="BA106" s="204"/>
      <c r="BB106" s="204"/>
      <c r="BC106" s="204"/>
      <c r="BD106" s="204"/>
      <c r="BE106" s="204"/>
      <c r="BF106" s="204"/>
      <c r="BG106" s="204"/>
      <c r="BH106" s="204"/>
      <c r="BI106" s="204"/>
      <c r="BJ106" s="204"/>
      <c r="BK106" s="204"/>
      <c r="BL106" s="204"/>
      <c r="BM106" s="56"/>
    </row>
    <row r="107" spans="1:65">
      <c r="A107" s="30"/>
      <c r="B107" s="3" t="s">
        <v>86</v>
      </c>
      <c r="C107" s="29"/>
      <c r="D107" s="13">
        <v>4.0574716972953756E-2</v>
      </c>
      <c r="E107" s="13">
        <v>2.8384222069664036E-2</v>
      </c>
      <c r="F107" s="13" t="s">
        <v>675</v>
      </c>
      <c r="G107" s="13">
        <v>3.2422050002819149E-2</v>
      </c>
      <c r="H107" s="13">
        <v>1.6401941090560195E-2</v>
      </c>
      <c r="I107" s="13">
        <v>3.7947331922020558E-2</v>
      </c>
      <c r="J107" s="13">
        <v>2.5245681760540872E-2</v>
      </c>
      <c r="K107" s="13">
        <v>3.5974003709622435E-2</v>
      </c>
      <c r="L107" s="13">
        <v>3.3755989954436676E-2</v>
      </c>
      <c r="M107" s="13" t="s">
        <v>675</v>
      </c>
      <c r="N107" s="13">
        <v>4.7541595158882941E-2</v>
      </c>
      <c r="O107" s="13">
        <v>3.7599889151174216E-2</v>
      </c>
      <c r="P107" s="13">
        <v>5.7960123105125723E-2</v>
      </c>
      <c r="Q107" s="13">
        <v>2.8249717491526331E-2</v>
      </c>
      <c r="R107" s="13">
        <v>7.058355412774539E-3</v>
      </c>
      <c r="S107" s="13">
        <v>3.1174822093290373E-2</v>
      </c>
      <c r="T107" s="13">
        <v>0.15811388300841897</v>
      </c>
      <c r="U107" s="13">
        <v>1.8082554190763954E-2</v>
      </c>
      <c r="V107" s="13">
        <v>5.8304819076689003E-2</v>
      </c>
      <c r="W107" s="13">
        <v>0.1006441804549998</v>
      </c>
      <c r="X107" s="13">
        <v>5.5389683954507996E-2</v>
      </c>
      <c r="Y107" s="151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3" t="s">
        <v>270</v>
      </c>
      <c r="C108" s="29"/>
      <c r="D108" s="13">
        <v>1.425473275199951E-2</v>
      </c>
      <c r="E108" s="13">
        <v>-1.6852663443726601E-2</v>
      </c>
      <c r="F108" s="13" t="s">
        <v>675</v>
      </c>
      <c r="G108" s="13">
        <v>-2.7605837437310821E-2</v>
      </c>
      <c r="H108" s="13">
        <v>6.0339764153074515E-2</v>
      </c>
      <c r="I108" s="13">
        <v>0.15212578502688312</v>
      </c>
      <c r="J108" s="13">
        <v>3.6529164595852537E-2</v>
      </c>
      <c r="K108" s="13">
        <v>5.4579135227940112E-2</v>
      </c>
      <c r="L108" s="13">
        <v>1.310260696697263E-2</v>
      </c>
      <c r="M108" s="13" t="s">
        <v>675</v>
      </c>
      <c r="N108" s="13">
        <v>1.0030271540234059E-2</v>
      </c>
      <c r="O108" s="13">
        <v>6.0339764153074738E-2</v>
      </c>
      <c r="P108" s="13">
        <v>9.6462296118915436E-3</v>
      </c>
      <c r="Q108" s="13">
        <v>-9.3661049112185424E-2</v>
      </c>
      <c r="R108" s="13">
        <v>-9.0204671757104893E-2</v>
      </c>
      <c r="S108" s="13">
        <v>-1.6084579587041903E-2</v>
      </c>
      <c r="T108" s="13">
        <v>2.6868025120860253</v>
      </c>
      <c r="U108" s="13">
        <v>5.8058103284688301E-3</v>
      </c>
      <c r="V108" s="13">
        <v>-1.2244160303619189E-2</v>
      </c>
      <c r="W108" s="13">
        <v>0.10757692133917685</v>
      </c>
      <c r="X108" s="13">
        <v>-8.8668504043735608E-2</v>
      </c>
      <c r="Y108" s="151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A109" s="30"/>
      <c r="B109" s="46" t="s">
        <v>271</v>
      </c>
      <c r="C109" s="47"/>
      <c r="D109" s="45">
        <v>0.11</v>
      </c>
      <c r="E109" s="45">
        <v>0.4</v>
      </c>
      <c r="F109" s="45">
        <v>7.08</v>
      </c>
      <c r="G109" s="45">
        <v>0.57999999999999996</v>
      </c>
      <c r="H109" s="45">
        <v>0.86</v>
      </c>
      <c r="I109" s="45">
        <v>2.37</v>
      </c>
      <c r="J109" s="45">
        <v>0.47</v>
      </c>
      <c r="K109" s="45">
        <v>0.77</v>
      </c>
      <c r="L109" s="45">
        <v>0.09</v>
      </c>
      <c r="M109" s="45">
        <v>7.08</v>
      </c>
      <c r="N109" s="45">
        <v>0.04</v>
      </c>
      <c r="O109" s="45">
        <v>0.86</v>
      </c>
      <c r="P109" s="45">
        <v>0.03</v>
      </c>
      <c r="Q109" s="45">
        <v>1.66</v>
      </c>
      <c r="R109" s="45">
        <v>1.61</v>
      </c>
      <c r="S109" s="45">
        <v>0.39</v>
      </c>
      <c r="T109" s="45" t="s">
        <v>272</v>
      </c>
      <c r="U109" s="45">
        <v>0.03</v>
      </c>
      <c r="V109" s="45">
        <v>0.33</v>
      </c>
      <c r="W109" s="45">
        <v>1.64</v>
      </c>
      <c r="X109" s="45">
        <v>1.58</v>
      </c>
      <c r="Y109" s="151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B110" s="31" t="s">
        <v>294</v>
      </c>
      <c r="C110" s="20"/>
      <c r="D110" s="20"/>
      <c r="E110" s="20"/>
      <c r="F110" s="20"/>
      <c r="G110" s="20"/>
      <c r="H110" s="20"/>
      <c r="I110" s="20"/>
      <c r="J110" s="20"/>
      <c r="K110" s="20"/>
      <c r="L110" s="20"/>
      <c r="M110" s="20"/>
      <c r="N110" s="20"/>
      <c r="O110" s="20"/>
      <c r="P110" s="20"/>
      <c r="Q110" s="20"/>
      <c r="R110" s="20"/>
      <c r="S110" s="20"/>
      <c r="T110" s="20"/>
      <c r="U110" s="20"/>
      <c r="V110" s="20"/>
      <c r="W110" s="20"/>
      <c r="X110" s="20"/>
      <c r="BM110" s="55"/>
    </row>
    <row r="111" spans="1:65">
      <c r="BM111" s="55"/>
    </row>
    <row r="112" spans="1:65" ht="15">
      <c r="B112" s="8" t="s">
        <v>479</v>
      </c>
      <c r="BM112" s="28" t="s">
        <v>66</v>
      </c>
    </row>
    <row r="113" spans="1:65" ht="15">
      <c r="A113" s="25" t="s">
        <v>50</v>
      </c>
      <c r="B113" s="18" t="s">
        <v>110</v>
      </c>
      <c r="C113" s="15" t="s">
        <v>111</v>
      </c>
      <c r="D113" s="16" t="s">
        <v>232</v>
      </c>
      <c r="E113" s="17" t="s">
        <v>232</v>
      </c>
      <c r="F113" s="17" t="s">
        <v>232</v>
      </c>
      <c r="G113" s="17" t="s">
        <v>232</v>
      </c>
      <c r="H113" s="17" t="s">
        <v>232</v>
      </c>
      <c r="I113" s="17" t="s">
        <v>232</v>
      </c>
      <c r="J113" s="17" t="s">
        <v>232</v>
      </c>
      <c r="K113" s="17" t="s">
        <v>232</v>
      </c>
      <c r="L113" s="17" t="s">
        <v>232</v>
      </c>
      <c r="M113" s="17" t="s">
        <v>232</v>
      </c>
      <c r="N113" s="17" t="s">
        <v>232</v>
      </c>
      <c r="O113" s="17" t="s">
        <v>232</v>
      </c>
      <c r="P113" s="17" t="s">
        <v>232</v>
      </c>
      <c r="Q113" s="17" t="s">
        <v>232</v>
      </c>
      <c r="R113" s="17" t="s">
        <v>232</v>
      </c>
      <c r="S113" s="17" t="s">
        <v>232</v>
      </c>
      <c r="T113" s="17" t="s">
        <v>232</v>
      </c>
      <c r="U113" s="17" t="s">
        <v>232</v>
      </c>
      <c r="V113" s="17" t="s">
        <v>232</v>
      </c>
      <c r="W113" s="17" t="s">
        <v>232</v>
      </c>
      <c r="X113" s="17" t="s">
        <v>232</v>
      </c>
      <c r="Y113" s="17" t="s">
        <v>232</v>
      </c>
      <c r="Z113" s="151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>
        <v>1</v>
      </c>
    </row>
    <row r="114" spans="1:65">
      <c r="A114" s="30"/>
      <c r="B114" s="19" t="s">
        <v>233</v>
      </c>
      <c r="C114" s="9" t="s">
        <v>233</v>
      </c>
      <c r="D114" s="149" t="s">
        <v>235</v>
      </c>
      <c r="E114" s="150" t="s">
        <v>236</v>
      </c>
      <c r="F114" s="150" t="s">
        <v>237</v>
      </c>
      <c r="G114" s="150" t="s">
        <v>238</v>
      </c>
      <c r="H114" s="150" t="s">
        <v>239</v>
      </c>
      <c r="I114" s="150" t="s">
        <v>241</v>
      </c>
      <c r="J114" s="150" t="s">
        <v>242</v>
      </c>
      <c r="K114" s="150" t="s">
        <v>244</v>
      </c>
      <c r="L114" s="150" t="s">
        <v>245</v>
      </c>
      <c r="M114" s="150" t="s">
        <v>246</v>
      </c>
      <c r="N114" s="150" t="s">
        <v>247</v>
      </c>
      <c r="O114" s="150" t="s">
        <v>248</v>
      </c>
      <c r="P114" s="150" t="s">
        <v>249</v>
      </c>
      <c r="Q114" s="150" t="s">
        <v>250</v>
      </c>
      <c r="R114" s="150" t="s">
        <v>252</v>
      </c>
      <c r="S114" s="150" t="s">
        <v>253</v>
      </c>
      <c r="T114" s="150" t="s">
        <v>254</v>
      </c>
      <c r="U114" s="150" t="s">
        <v>256</v>
      </c>
      <c r="V114" s="150" t="s">
        <v>257</v>
      </c>
      <c r="W114" s="150" t="s">
        <v>258</v>
      </c>
      <c r="X114" s="150" t="s">
        <v>259</v>
      </c>
      <c r="Y114" s="150" t="s">
        <v>260</v>
      </c>
      <c r="Z114" s="151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 t="s">
        <v>1</v>
      </c>
    </row>
    <row r="115" spans="1:65">
      <c r="A115" s="30"/>
      <c r="B115" s="19"/>
      <c r="C115" s="9"/>
      <c r="D115" s="10" t="s">
        <v>289</v>
      </c>
      <c r="E115" s="11" t="s">
        <v>114</v>
      </c>
      <c r="F115" s="11" t="s">
        <v>114</v>
      </c>
      <c r="G115" s="11" t="s">
        <v>289</v>
      </c>
      <c r="H115" s="11" t="s">
        <v>114</v>
      </c>
      <c r="I115" s="11" t="s">
        <v>289</v>
      </c>
      <c r="J115" s="11" t="s">
        <v>290</v>
      </c>
      <c r="K115" s="11" t="s">
        <v>114</v>
      </c>
      <c r="L115" s="11" t="s">
        <v>114</v>
      </c>
      <c r="M115" s="11" t="s">
        <v>114</v>
      </c>
      <c r="N115" s="11" t="s">
        <v>114</v>
      </c>
      <c r="O115" s="11" t="s">
        <v>289</v>
      </c>
      <c r="P115" s="11" t="s">
        <v>114</v>
      </c>
      <c r="Q115" s="11" t="s">
        <v>289</v>
      </c>
      <c r="R115" s="11" t="s">
        <v>289</v>
      </c>
      <c r="S115" s="11" t="s">
        <v>114</v>
      </c>
      <c r="T115" s="11" t="s">
        <v>289</v>
      </c>
      <c r="U115" s="11" t="s">
        <v>114</v>
      </c>
      <c r="V115" s="11" t="s">
        <v>289</v>
      </c>
      <c r="W115" s="11" t="s">
        <v>289</v>
      </c>
      <c r="X115" s="11" t="s">
        <v>289</v>
      </c>
      <c r="Y115" s="11" t="s">
        <v>289</v>
      </c>
      <c r="Z115" s="151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2</v>
      </c>
    </row>
    <row r="116" spans="1:65">
      <c r="A116" s="30"/>
      <c r="B116" s="19"/>
      <c r="C116" s="9"/>
      <c r="D116" s="26"/>
      <c r="E116" s="26"/>
      <c r="F116" s="26"/>
      <c r="G116" s="26"/>
      <c r="H116" s="26"/>
      <c r="I116" s="26"/>
      <c r="J116" s="26"/>
      <c r="K116" s="26"/>
      <c r="L116" s="26"/>
      <c r="M116" s="26"/>
      <c r="N116" s="26"/>
      <c r="O116" s="26"/>
      <c r="P116" s="26"/>
      <c r="Q116" s="26"/>
      <c r="R116" s="26"/>
      <c r="S116" s="26"/>
      <c r="T116" s="26"/>
      <c r="U116" s="26"/>
      <c r="V116" s="26"/>
      <c r="W116" s="26"/>
      <c r="X116" s="26"/>
      <c r="Y116" s="26"/>
      <c r="Z116" s="151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3</v>
      </c>
    </row>
    <row r="117" spans="1:65">
      <c r="A117" s="30"/>
      <c r="B117" s="18">
        <v>1</v>
      </c>
      <c r="C117" s="14">
        <v>1</v>
      </c>
      <c r="D117" s="22">
        <v>1.27</v>
      </c>
      <c r="E117" s="22">
        <v>1.22</v>
      </c>
      <c r="F117" s="22">
        <v>1.3599999999999999</v>
      </c>
      <c r="G117" s="22">
        <v>1.1599999999999999</v>
      </c>
      <c r="H117" s="22">
        <v>1.29</v>
      </c>
      <c r="I117" s="22">
        <v>1.3</v>
      </c>
      <c r="J117" s="22">
        <v>1.1951000000000001</v>
      </c>
      <c r="K117" s="22">
        <v>1.23</v>
      </c>
      <c r="L117" s="22">
        <v>1.323</v>
      </c>
      <c r="M117" s="22">
        <v>1.1471792999999999</v>
      </c>
      <c r="N117" s="22">
        <v>1.2215</v>
      </c>
      <c r="O117" s="22">
        <v>1.33</v>
      </c>
      <c r="P117" s="22">
        <v>1.2288219999999999</v>
      </c>
      <c r="Q117" s="146">
        <v>1.1599999999999999</v>
      </c>
      <c r="R117" s="22">
        <v>1.28</v>
      </c>
      <c r="S117" s="22">
        <v>1.2</v>
      </c>
      <c r="T117" s="146">
        <v>1.1299999999999999</v>
      </c>
      <c r="U117" s="22">
        <v>1.17</v>
      </c>
      <c r="V117" s="22">
        <v>1.1599999999999999</v>
      </c>
      <c r="W117" s="22">
        <v>1.22</v>
      </c>
      <c r="X117" s="22">
        <v>1.25</v>
      </c>
      <c r="Y117" s="22">
        <v>1.23</v>
      </c>
      <c r="Z117" s="151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1</v>
      </c>
    </row>
    <row r="118" spans="1:65">
      <c r="A118" s="30"/>
      <c r="B118" s="19">
        <v>1</v>
      </c>
      <c r="C118" s="9">
        <v>2</v>
      </c>
      <c r="D118" s="11">
        <v>1.29</v>
      </c>
      <c r="E118" s="11">
        <v>1.23</v>
      </c>
      <c r="F118" s="11">
        <v>1.3575694444444446</v>
      </c>
      <c r="G118" s="11">
        <v>1.19</v>
      </c>
      <c r="H118" s="11">
        <v>1.27</v>
      </c>
      <c r="I118" s="11">
        <v>1.32</v>
      </c>
      <c r="J118" s="11">
        <v>1.2403999999999999</v>
      </c>
      <c r="K118" s="11">
        <v>1.21</v>
      </c>
      <c r="L118" s="11">
        <v>1.3169999999999999</v>
      </c>
      <c r="M118" s="11">
        <v>1.1613040000000001</v>
      </c>
      <c r="N118" s="11">
        <v>1.2219</v>
      </c>
      <c r="O118" s="11">
        <v>1.27</v>
      </c>
      <c r="P118" s="11">
        <v>1.2278420000000001</v>
      </c>
      <c r="Q118" s="11">
        <v>1.2</v>
      </c>
      <c r="R118" s="11">
        <v>1.27</v>
      </c>
      <c r="S118" s="11">
        <v>1.21</v>
      </c>
      <c r="T118" s="11">
        <v>1.19</v>
      </c>
      <c r="U118" s="11">
        <v>1.21</v>
      </c>
      <c r="V118" s="11">
        <v>1.19</v>
      </c>
      <c r="W118" s="11">
        <v>1.19</v>
      </c>
      <c r="X118" s="11">
        <v>1.28</v>
      </c>
      <c r="Y118" s="11">
        <v>1.26</v>
      </c>
      <c r="Z118" s="151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 t="e">
        <v>#N/A</v>
      </c>
    </row>
    <row r="119" spans="1:65">
      <c r="A119" s="30"/>
      <c r="B119" s="19">
        <v>1</v>
      </c>
      <c r="C119" s="9">
        <v>3</v>
      </c>
      <c r="D119" s="11">
        <v>1.28</v>
      </c>
      <c r="E119" s="11">
        <v>1.21</v>
      </c>
      <c r="F119" s="11">
        <v>1.35</v>
      </c>
      <c r="G119" s="11">
        <v>1.17</v>
      </c>
      <c r="H119" s="11">
        <v>1.36</v>
      </c>
      <c r="I119" s="11">
        <v>1.27</v>
      </c>
      <c r="J119" s="11">
        <v>1.2406000000000001</v>
      </c>
      <c r="K119" s="11">
        <v>1.21</v>
      </c>
      <c r="L119" s="11">
        <v>1.304</v>
      </c>
      <c r="M119" s="11">
        <v>1.157125</v>
      </c>
      <c r="N119" s="11">
        <v>1.2186999999999999</v>
      </c>
      <c r="O119" s="11">
        <v>1.27</v>
      </c>
      <c r="P119" s="11">
        <v>1.2326440000000001</v>
      </c>
      <c r="Q119" s="11">
        <v>1.21</v>
      </c>
      <c r="R119" s="11">
        <v>1.28</v>
      </c>
      <c r="S119" s="11">
        <v>1.2</v>
      </c>
      <c r="T119" s="11">
        <v>1.19</v>
      </c>
      <c r="U119" s="11">
        <v>1.1599999999999999</v>
      </c>
      <c r="V119" s="11">
        <v>1.1100000000000001</v>
      </c>
      <c r="W119" s="11">
        <v>1.23</v>
      </c>
      <c r="X119" s="11">
        <v>1.26</v>
      </c>
      <c r="Y119" s="11">
        <v>1.26</v>
      </c>
      <c r="Z119" s="151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16</v>
      </c>
    </row>
    <row r="120" spans="1:65">
      <c r="A120" s="30"/>
      <c r="B120" s="19">
        <v>1</v>
      </c>
      <c r="C120" s="9">
        <v>4</v>
      </c>
      <c r="D120" s="11">
        <v>1.23</v>
      </c>
      <c r="E120" s="11">
        <v>1.19</v>
      </c>
      <c r="F120" s="11">
        <v>1.3479166666666667</v>
      </c>
      <c r="G120" s="11">
        <v>1.17</v>
      </c>
      <c r="H120" s="11">
        <v>1.3</v>
      </c>
      <c r="I120" s="11">
        <v>1.29</v>
      </c>
      <c r="J120" s="11">
        <v>1.2227999999999999</v>
      </c>
      <c r="K120" s="11">
        <v>1.22</v>
      </c>
      <c r="L120" s="11">
        <v>1.331</v>
      </c>
      <c r="M120" s="11">
        <v>1.1613629999999999</v>
      </c>
      <c r="N120" s="11">
        <v>1.2096</v>
      </c>
      <c r="O120" s="11">
        <v>1.31</v>
      </c>
      <c r="P120" s="11">
        <v>1.2476379999999998</v>
      </c>
      <c r="Q120" s="11">
        <v>1.21</v>
      </c>
      <c r="R120" s="11">
        <v>1.28</v>
      </c>
      <c r="S120" s="11">
        <v>1.2</v>
      </c>
      <c r="T120" s="11">
        <v>1.17</v>
      </c>
      <c r="U120" s="11">
        <v>1.1599999999999999</v>
      </c>
      <c r="V120" s="11">
        <v>1.1599999999999999</v>
      </c>
      <c r="W120" s="11">
        <v>1.21</v>
      </c>
      <c r="X120" s="11">
        <v>1.25</v>
      </c>
      <c r="Y120" s="11">
        <v>1.25</v>
      </c>
      <c r="Z120" s="151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1.2350329197811447</v>
      </c>
    </row>
    <row r="121" spans="1:65">
      <c r="A121" s="30"/>
      <c r="B121" s="19">
        <v>1</v>
      </c>
      <c r="C121" s="9">
        <v>5</v>
      </c>
      <c r="D121" s="11">
        <v>1.24</v>
      </c>
      <c r="E121" s="11">
        <v>1.2</v>
      </c>
      <c r="F121" s="11">
        <v>1.3375000000000001</v>
      </c>
      <c r="G121" s="11">
        <v>1.17</v>
      </c>
      <c r="H121" s="11">
        <v>1.25</v>
      </c>
      <c r="I121" s="11">
        <v>1.31</v>
      </c>
      <c r="J121" s="11">
        <v>1.2044999999999999</v>
      </c>
      <c r="K121" s="11">
        <v>1.2</v>
      </c>
      <c r="L121" s="11">
        <v>1.3140000000000001</v>
      </c>
      <c r="M121" s="11">
        <v>1.1571740000000001</v>
      </c>
      <c r="N121" s="11">
        <v>1.2245000000000001</v>
      </c>
      <c r="O121" s="11">
        <v>1.35</v>
      </c>
      <c r="P121" s="11">
        <v>1.2300960000000001</v>
      </c>
      <c r="Q121" s="11">
        <v>1.21</v>
      </c>
      <c r="R121" s="11">
        <v>1.31</v>
      </c>
      <c r="S121" s="11">
        <v>1.2</v>
      </c>
      <c r="T121" s="11">
        <v>1.19</v>
      </c>
      <c r="U121" s="11">
        <v>1.18</v>
      </c>
      <c r="V121" s="11">
        <v>1.21</v>
      </c>
      <c r="W121" s="11">
        <v>1.22</v>
      </c>
      <c r="X121" s="11">
        <v>1.24</v>
      </c>
      <c r="Y121" s="11">
        <v>1.2</v>
      </c>
      <c r="Z121" s="151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21</v>
      </c>
    </row>
    <row r="122" spans="1:65">
      <c r="A122" s="30"/>
      <c r="B122" s="19">
        <v>1</v>
      </c>
      <c r="C122" s="9">
        <v>6</v>
      </c>
      <c r="D122" s="11">
        <v>1.3</v>
      </c>
      <c r="E122" s="11">
        <v>1.19</v>
      </c>
      <c r="F122" s="11">
        <v>1.365</v>
      </c>
      <c r="G122" s="11">
        <v>1.18</v>
      </c>
      <c r="H122" s="11">
        <v>1.29</v>
      </c>
      <c r="I122" s="11">
        <v>1.22</v>
      </c>
      <c r="J122" s="11">
        <v>1.2349000000000001</v>
      </c>
      <c r="K122" s="11">
        <v>1.22</v>
      </c>
      <c r="L122" s="11">
        <v>1.298</v>
      </c>
      <c r="M122" s="11">
        <v>1.1613640000000001</v>
      </c>
      <c r="N122" s="11">
        <v>1.2279</v>
      </c>
      <c r="O122" s="11">
        <v>1.29</v>
      </c>
      <c r="P122" s="11">
        <v>1.2344079999999999</v>
      </c>
      <c r="Q122" s="11">
        <v>1.2</v>
      </c>
      <c r="R122" s="11">
        <v>1.32</v>
      </c>
      <c r="S122" s="11">
        <v>1.2</v>
      </c>
      <c r="T122" s="11">
        <v>1.18</v>
      </c>
      <c r="U122" s="11">
        <v>1.18</v>
      </c>
      <c r="V122" s="11">
        <v>1.1200000000000001</v>
      </c>
      <c r="W122" s="11">
        <v>1.25</v>
      </c>
      <c r="X122" s="11">
        <v>1.23</v>
      </c>
      <c r="Y122" s="11">
        <v>1.21</v>
      </c>
      <c r="Z122" s="151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20" t="s">
        <v>267</v>
      </c>
      <c r="C123" s="12"/>
      <c r="D123" s="23">
        <v>1.2683333333333333</v>
      </c>
      <c r="E123" s="23">
        <v>1.2066666666666668</v>
      </c>
      <c r="F123" s="23">
        <v>1.3529976851851853</v>
      </c>
      <c r="G123" s="23">
        <v>1.1733333333333331</v>
      </c>
      <c r="H123" s="23">
        <v>1.2933333333333332</v>
      </c>
      <c r="I123" s="23">
        <v>1.2849999999999999</v>
      </c>
      <c r="J123" s="23">
        <v>1.22305</v>
      </c>
      <c r="K123" s="23">
        <v>1.2150000000000001</v>
      </c>
      <c r="L123" s="23">
        <v>1.3145</v>
      </c>
      <c r="M123" s="23">
        <v>1.1575848833333333</v>
      </c>
      <c r="N123" s="23">
        <v>1.2206833333333333</v>
      </c>
      <c r="O123" s="23">
        <v>1.3033333333333332</v>
      </c>
      <c r="P123" s="23">
        <v>1.2335750000000001</v>
      </c>
      <c r="Q123" s="23">
        <v>1.1983333333333333</v>
      </c>
      <c r="R123" s="23">
        <v>1.29</v>
      </c>
      <c r="S123" s="23">
        <v>1.2016666666666669</v>
      </c>
      <c r="T123" s="23">
        <v>1.1749999999999998</v>
      </c>
      <c r="U123" s="23">
        <v>1.1766666666666665</v>
      </c>
      <c r="V123" s="23">
        <v>1.1583333333333334</v>
      </c>
      <c r="W123" s="23">
        <v>1.22</v>
      </c>
      <c r="X123" s="23">
        <v>1.2516666666666667</v>
      </c>
      <c r="Y123" s="23">
        <v>1.2350000000000001</v>
      </c>
      <c r="Z123" s="151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268</v>
      </c>
      <c r="C124" s="29"/>
      <c r="D124" s="11">
        <v>1.2749999999999999</v>
      </c>
      <c r="E124" s="11">
        <v>1.2050000000000001</v>
      </c>
      <c r="F124" s="11">
        <v>1.3537847222222223</v>
      </c>
      <c r="G124" s="11">
        <v>1.17</v>
      </c>
      <c r="H124" s="11">
        <v>1.29</v>
      </c>
      <c r="I124" s="11">
        <v>1.2949999999999999</v>
      </c>
      <c r="J124" s="11">
        <v>1.22885</v>
      </c>
      <c r="K124" s="11">
        <v>1.2149999999999999</v>
      </c>
      <c r="L124" s="11">
        <v>1.3155000000000001</v>
      </c>
      <c r="M124" s="11">
        <v>1.1592390000000001</v>
      </c>
      <c r="N124" s="11">
        <v>1.2217</v>
      </c>
      <c r="O124" s="11">
        <v>1.3</v>
      </c>
      <c r="P124" s="11">
        <v>1.2313700000000001</v>
      </c>
      <c r="Q124" s="11">
        <v>1.2050000000000001</v>
      </c>
      <c r="R124" s="11">
        <v>1.28</v>
      </c>
      <c r="S124" s="11">
        <v>1.2</v>
      </c>
      <c r="T124" s="11">
        <v>1.1850000000000001</v>
      </c>
      <c r="U124" s="11">
        <v>1.1749999999999998</v>
      </c>
      <c r="V124" s="11">
        <v>1.1599999999999999</v>
      </c>
      <c r="W124" s="11">
        <v>1.22</v>
      </c>
      <c r="X124" s="11">
        <v>1.25</v>
      </c>
      <c r="Y124" s="11">
        <v>1.24</v>
      </c>
      <c r="Z124" s="151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3" t="s">
        <v>269</v>
      </c>
      <c r="C125" s="29"/>
      <c r="D125" s="24">
        <v>2.7868739954771331E-2</v>
      </c>
      <c r="E125" s="24">
        <v>1.6329931618554536E-2</v>
      </c>
      <c r="F125" s="24">
        <v>9.8890855811690822E-3</v>
      </c>
      <c r="G125" s="24">
        <v>1.0327955589886454E-2</v>
      </c>
      <c r="H125" s="24">
        <v>3.7237973450050546E-2</v>
      </c>
      <c r="I125" s="24">
        <v>3.6193922141707746E-2</v>
      </c>
      <c r="J125" s="24">
        <v>1.9363961371578937E-2</v>
      </c>
      <c r="K125" s="24">
        <v>1.0488088481701525E-2</v>
      </c>
      <c r="L125" s="24">
        <v>1.2111977542911771E-2</v>
      </c>
      <c r="M125" s="24">
        <v>5.4962568973499779E-3</v>
      </c>
      <c r="N125" s="24">
        <v>6.2540919937803053E-3</v>
      </c>
      <c r="O125" s="24">
        <v>3.2659863237109066E-2</v>
      </c>
      <c r="P125" s="24">
        <v>7.3060298110532492E-3</v>
      </c>
      <c r="Q125" s="24">
        <v>1.9407902170679534E-2</v>
      </c>
      <c r="R125" s="24">
        <v>2.0000000000000018E-2</v>
      </c>
      <c r="S125" s="24">
        <v>4.0824829046386332E-3</v>
      </c>
      <c r="T125" s="24">
        <v>2.3452078799117173E-2</v>
      </c>
      <c r="U125" s="24">
        <v>1.8618986725025273E-2</v>
      </c>
      <c r="V125" s="24">
        <v>3.8686776379877677E-2</v>
      </c>
      <c r="W125" s="24">
        <v>2.0000000000000018E-2</v>
      </c>
      <c r="X125" s="24">
        <v>1.7224014243685099E-2</v>
      </c>
      <c r="Y125" s="24">
        <v>2.588435821108959E-2</v>
      </c>
      <c r="Z125" s="203"/>
      <c r="AA125" s="204"/>
      <c r="AB125" s="204"/>
      <c r="AC125" s="204"/>
      <c r="AD125" s="204"/>
      <c r="AE125" s="204"/>
      <c r="AF125" s="204"/>
      <c r="AG125" s="204"/>
      <c r="AH125" s="204"/>
      <c r="AI125" s="204"/>
      <c r="AJ125" s="204"/>
      <c r="AK125" s="204"/>
      <c r="AL125" s="204"/>
      <c r="AM125" s="204"/>
      <c r="AN125" s="204"/>
      <c r="AO125" s="204"/>
      <c r="AP125" s="204"/>
      <c r="AQ125" s="204"/>
      <c r="AR125" s="204"/>
      <c r="AS125" s="204"/>
      <c r="AT125" s="204"/>
      <c r="AU125" s="204"/>
      <c r="AV125" s="204"/>
      <c r="AW125" s="204"/>
      <c r="AX125" s="204"/>
      <c r="AY125" s="204"/>
      <c r="AZ125" s="204"/>
      <c r="BA125" s="204"/>
      <c r="BB125" s="204"/>
      <c r="BC125" s="204"/>
      <c r="BD125" s="204"/>
      <c r="BE125" s="204"/>
      <c r="BF125" s="204"/>
      <c r="BG125" s="204"/>
      <c r="BH125" s="204"/>
      <c r="BI125" s="204"/>
      <c r="BJ125" s="204"/>
      <c r="BK125" s="204"/>
      <c r="BL125" s="204"/>
      <c r="BM125" s="56"/>
    </row>
    <row r="126" spans="1:65">
      <c r="A126" s="30"/>
      <c r="B126" s="3" t="s">
        <v>86</v>
      </c>
      <c r="C126" s="29"/>
      <c r="D126" s="13">
        <v>2.19727253257067E-2</v>
      </c>
      <c r="E126" s="13">
        <v>1.3533092501564531E-2</v>
      </c>
      <c r="F126" s="13">
        <v>7.3090188471501777E-3</v>
      </c>
      <c r="G126" s="13">
        <v>8.8022348777441386E-3</v>
      </c>
      <c r="H126" s="13">
        <v>2.8792247512925681E-2</v>
      </c>
      <c r="I126" s="13">
        <v>2.8166476374869843E-2</v>
      </c>
      <c r="J126" s="13">
        <v>1.58325181894272E-2</v>
      </c>
      <c r="K126" s="13">
        <v>8.6321715898777986E-3</v>
      </c>
      <c r="L126" s="13">
        <v>9.2141327827400307E-3</v>
      </c>
      <c r="M126" s="13">
        <v>4.7480378989773822E-3</v>
      </c>
      <c r="N126" s="13">
        <v>5.1234352292680099E-3</v>
      </c>
      <c r="O126" s="13">
        <v>2.5058718596247368E-2</v>
      </c>
      <c r="P126" s="13">
        <v>5.922647436153658E-3</v>
      </c>
      <c r="Q126" s="13">
        <v>1.6195745900427987E-2</v>
      </c>
      <c r="R126" s="13">
        <v>1.5503875968992262E-2</v>
      </c>
      <c r="S126" s="13">
        <v>3.397350544775561E-3</v>
      </c>
      <c r="T126" s="13">
        <v>1.9959215999248662E-2</v>
      </c>
      <c r="U126" s="13">
        <v>1.5823501466027148E-2</v>
      </c>
      <c r="V126" s="13">
        <v>3.3398655867520291E-2</v>
      </c>
      <c r="W126" s="13">
        <v>1.6393442622950834E-2</v>
      </c>
      <c r="X126" s="13">
        <v>1.3760863576845618E-2</v>
      </c>
      <c r="Y126" s="13">
        <v>2.0958994502906548E-2</v>
      </c>
      <c r="Z126" s="151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3" t="s">
        <v>270</v>
      </c>
      <c r="C127" s="29"/>
      <c r="D127" s="13">
        <v>2.6963178890883066E-2</v>
      </c>
      <c r="E127" s="13">
        <v>-2.2968013775296447E-2</v>
      </c>
      <c r="F127" s="13">
        <v>9.5515482635835092E-2</v>
      </c>
      <c r="G127" s="13">
        <v>-4.9957847648907316E-2</v>
      </c>
      <c r="H127" s="13">
        <v>4.7205554296090968E-2</v>
      </c>
      <c r="I127" s="13">
        <v>4.0458095827688334E-2</v>
      </c>
      <c r="J127" s="13">
        <v>-9.7025104264170103E-3</v>
      </c>
      <c r="K127" s="13">
        <v>-1.6220555306893814E-2</v>
      </c>
      <c r="L127" s="13">
        <v>6.4344098805833694E-2</v>
      </c>
      <c r="M127" s="13">
        <v>-6.2709289126912982E-2</v>
      </c>
      <c r="N127" s="13">
        <v>-1.1618788631443278E-2</v>
      </c>
      <c r="O127" s="13">
        <v>5.5302504458174084E-2</v>
      </c>
      <c r="P127" s="13">
        <v>-1.1804703808243611E-3</v>
      </c>
      <c r="Q127" s="13">
        <v>-2.9715472243699304E-2</v>
      </c>
      <c r="R127" s="13">
        <v>4.4506570908730003E-2</v>
      </c>
      <c r="S127" s="13">
        <v>-2.7016488856338006E-2</v>
      </c>
      <c r="T127" s="13">
        <v>-4.8608355955226723E-2</v>
      </c>
      <c r="U127" s="13">
        <v>-4.7258864261546241E-2</v>
      </c>
      <c r="V127" s="13">
        <v>-6.2103272892031769E-2</v>
      </c>
      <c r="W127" s="13">
        <v>-1.2172080225852366E-2</v>
      </c>
      <c r="X127" s="13">
        <v>1.3468261954077798E-2</v>
      </c>
      <c r="Y127" s="13">
        <v>-2.66549827274698E-5</v>
      </c>
      <c r="Z127" s="151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A128" s="30"/>
      <c r="B128" s="46" t="s">
        <v>271</v>
      </c>
      <c r="C128" s="47"/>
      <c r="D128" s="45">
        <v>0.68</v>
      </c>
      <c r="E128" s="45">
        <v>0.22</v>
      </c>
      <c r="F128" s="45">
        <v>1.93</v>
      </c>
      <c r="G128" s="45">
        <v>0.71</v>
      </c>
      <c r="H128" s="45">
        <v>1.05</v>
      </c>
      <c r="I128" s="45">
        <v>0.93</v>
      </c>
      <c r="J128" s="45">
        <v>0.02</v>
      </c>
      <c r="K128" s="45">
        <v>0.1</v>
      </c>
      <c r="L128" s="45">
        <v>1.36</v>
      </c>
      <c r="M128" s="45">
        <v>0.95</v>
      </c>
      <c r="N128" s="45">
        <v>0.02</v>
      </c>
      <c r="O128" s="45">
        <v>1.2</v>
      </c>
      <c r="P128" s="45">
        <v>0.17</v>
      </c>
      <c r="Q128" s="45">
        <v>0.35</v>
      </c>
      <c r="R128" s="45">
        <v>1</v>
      </c>
      <c r="S128" s="45">
        <v>0.3</v>
      </c>
      <c r="T128" s="45">
        <v>0.69</v>
      </c>
      <c r="U128" s="45">
        <v>0.66</v>
      </c>
      <c r="V128" s="45">
        <v>0.93</v>
      </c>
      <c r="W128" s="45">
        <v>0.03</v>
      </c>
      <c r="X128" s="45">
        <v>0.44</v>
      </c>
      <c r="Y128" s="45">
        <v>0.19</v>
      </c>
      <c r="Z128" s="151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55"/>
    </row>
    <row r="129" spans="1:65">
      <c r="B129" s="31"/>
      <c r="C129" s="20"/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20"/>
      <c r="Q129" s="20"/>
      <c r="R129" s="20"/>
      <c r="S129" s="20"/>
      <c r="T129" s="20"/>
      <c r="U129" s="20"/>
      <c r="V129" s="20"/>
      <c r="W129" s="20"/>
      <c r="X129" s="20"/>
      <c r="Y129" s="20"/>
      <c r="BM129" s="55"/>
    </row>
    <row r="130" spans="1:65" ht="15">
      <c r="B130" s="8" t="s">
        <v>480</v>
      </c>
      <c r="BM130" s="28" t="s">
        <v>66</v>
      </c>
    </row>
    <row r="131" spans="1:65" ht="15">
      <c r="A131" s="25" t="s">
        <v>19</v>
      </c>
      <c r="B131" s="18" t="s">
        <v>110</v>
      </c>
      <c r="C131" s="15" t="s">
        <v>111</v>
      </c>
      <c r="D131" s="16" t="s">
        <v>232</v>
      </c>
      <c r="E131" s="17" t="s">
        <v>232</v>
      </c>
      <c r="F131" s="17" t="s">
        <v>232</v>
      </c>
      <c r="G131" s="17" t="s">
        <v>232</v>
      </c>
      <c r="H131" s="17" t="s">
        <v>232</v>
      </c>
      <c r="I131" s="17" t="s">
        <v>232</v>
      </c>
      <c r="J131" s="17" t="s">
        <v>232</v>
      </c>
      <c r="K131" s="17" t="s">
        <v>232</v>
      </c>
      <c r="L131" s="17" t="s">
        <v>232</v>
      </c>
      <c r="M131" s="17" t="s">
        <v>232</v>
      </c>
      <c r="N131" s="17" t="s">
        <v>232</v>
      </c>
      <c r="O131" s="17" t="s">
        <v>232</v>
      </c>
      <c r="P131" s="17" t="s">
        <v>232</v>
      </c>
      <c r="Q131" s="17" t="s">
        <v>232</v>
      </c>
      <c r="R131" s="17" t="s">
        <v>232</v>
      </c>
      <c r="S131" s="17" t="s">
        <v>232</v>
      </c>
      <c r="T131" s="17" t="s">
        <v>232</v>
      </c>
      <c r="U131" s="17" t="s">
        <v>232</v>
      </c>
      <c r="V131" s="17" t="s">
        <v>232</v>
      </c>
      <c r="W131" s="17" t="s">
        <v>232</v>
      </c>
      <c r="X131" s="17" t="s">
        <v>232</v>
      </c>
      <c r="Y131" s="151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233</v>
      </c>
      <c r="C132" s="9" t="s">
        <v>233</v>
      </c>
      <c r="D132" s="149" t="s">
        <v>235</v>
      </c>
      <c r="E132" s="150" t="s">
        <v>236</v>
      </c>
      <c r="F132" s="150" t="s">
        <v>237</v>
      </c>
      <c r="G132" s="150" t="s">
        <v>238</v>
      </c>
      <c r="H132" s="150" t="s">
        <v>241</v>
      </c>
      <c r="I132" s="150" t="s">
        <v>242</v>
      </c>
      <c r="J132" s="150" t="s">
        <v>244</v>
      </c>
      <c r="K132" s="150" t="s">
        <v>245</v>
      </c>
      <c r="L132" s="150" t="s">
        <v>246</v>
      </c>
      <c r="M132" s="150" t="s">
        <v>247</v>
      </c>
      <c r="N132" s="150" t="s">
        <v>248</v>
      </c>
      <c r="O132" s="150" t="s">
        <v>250</v>
      </c>
      <c r="P132" s="150" t="s">
        <v>251</v>
      </c>
      <c r="Q132" s="150" t="s">
        <v>252</v>
      </c>
      <c r="R132" s="150" t="s">
        <v>253</v>
      </c>
      <c r="S132" s="150" t="s">
        <v>254</v>
      </c>
      <c r="T132" s="150" t="s">
        <v>256</v>
      </c>
      <c r="U132" s="150" t="s">
        <v>257</v>
      </c>
      <c r="V132" s="150" t="s">
        <v>258</v>
      </c>
      <c r="W132" s="150" t="s">
        <v>259</v>
      </c>
      <c r="X132" s="150" t="s">
        <v>260</v>
      </c>
      <c r="Y132" s="151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3</v>
      </c>
    </row>
    <row r="133" spans="1:65">
      <c r="A133" s="30"/>
      <c r="B133" s="19"/>
      <c r="C133" s="9"/>
      <c r="D133" s="10" t="s">
        <v>289</v>
      </c>
      <c r="E133" s="11" t="s">
        <v>290</v>
      </c>
      <c r="F133" s="11" t="s">
        <v>114</v>
      </c>
      <c r="G133" s="11" t="s">
        <v>289</v>
      </c>
      <c r="H133" s="11" t="s">
        <v>289</v>
      </c>
      <c r="I133" s="11" t="s">
        <v>290</v>
      </c>
      <c r="J133" s="11" t="s">
        <v>290</v>
      </c>
      <c r="K133" s="11" t="s">
        <v>114</v>
      </c>
      <c r="L133" s="11" t="s">
        <v>114</v>
      </c>
      <c r="M133" s="11" t="s">
        <v>290</v>
      </c>
      <c r="N133" s="11" t="s">
        <v>289</v>
      </c>
      <c r="O133" s="11" t="s">
        <v>290</v>
      </c>
      <c r="P133" s="11" t="s">
        <v>290</v>
      </c>
      <c r="Q133" s="11" t="s">
        <v>289</v>
      </c>
      <c r="R133" s="11" t="s">
        <v>290</v>
      </c>
      <c r="S133" s="11" t="s">
        <v>289</v>
      </c>
      <c r="T133" s="11" t="s">
        <v>114</v>
      </c>
      <c r="U133" s="11" t="s">
        <v>290</v>
      </c>
      <c r="V133" s="11" t="s">
        <v>289</v>
      </c>
      <c r="W133" s="11" t="s">
        <v>289</v>
      </c>
      <c r="X133" s="11" t="s">
        <v>289</v>
      </c>
      <c r="Y133" s="151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9"/>
      <c r="C134" s="9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26"/>
      <c r="T134" s="26"/>
      <c r="U134" s="26"/>
      <c r="V134" s="26"/>
      <c r="W134" s="26"/>
      <c r="X134" s="26"/>
      <c r="Y134" s="151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05">
        <v>0.04</v>
      </c>
      <c r="E135" s="206" t="s">
        <v>291</v>
      </c>
      <c r="F135" s="206">
        <v>1.1190625000000001</v>
      </c>
      <c r="G135" s="205">
        <v>0.05</v>
      </c>
      <c r="H135" s="206" t="s">
        <v>104</v>
      </c>
      <c r="I135" s="205">
        <v>7.0000000000000007E-2</v>
      </c>
      <c r="J135" s="205">
        <v>0.09</v>
      </c>
      <c r="K135" s="206" t="s">
        <v>295</v>
      </c>
      <c r="L135" s="206" t="s">
        <v>103</v>
      </c>
      <c r="M135" s="205">
        <v>0.08</v>
      </c>
      <c r="N135" s="206" t="s">
        <v>104</v>
      </c>
      <c r="O135" s="205">
        <v>0.06</v>
      </c>
      <c r="P135" s="206">
        <v>0.4</v>
      </c>
      <c r="Q135" s="205">
        <v>0.05</v>
      </c>
      <c r="R135" s="205">
        <v>0.1</v>
      </c>
      <c r="S135" s="206" t="s">
        <v>296</v>
      </c>
      <c r="T135" s="206" t="s">
        <v>101</v>
      </c>
      <c r="U135" s="206">
        <v>0.27</v>
      </c>
      <c r="V135" s="206" t="s">
        <v>296</v>
      </c>
      <c r="W135" s="205">
        <v>0.05</v>
      </c>
      <c r="X135" s="205">
        <v>0.04</v>
      </c>
      <c r="Y135" s="203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8">
        <v>1</v>
      </c>
    </row>
    <row r="136" spans="1:65">
      <c r="A136" s="30"/>
      <c r="B136" s="19">
        <v>1</v>
      </c>
      <c r="C136" s="9">
        <v>2</v>
      </c>
      <c r="D136" s="24">
        <v>0.04</v>
      </c>
      <c r="E136" s="209" t="s">
        <v>291</v>
      </c>
      <c r="F136" s="209">
        <v>1.124625</v>
      </c>
      <c r="G136" s="24">
        <v>0.06</v>
      </c>
      <c r="H136" s="209" t="s">
        <v>104</v>
      </c>
      <c r="I136" s="24">
        <v>0.05</v>
      </c>
      <c r="J136" s="24">
        <v>0.09</v>
      </c>
      <c r="K136" s="209" t="s">
        <v>295</v>
      </c>
      <c r="L136" s="209" t="s">
        <v>103</v>
      </c>
      <c r="M136" s="209" t="s">
        <v>295</v>
      </c>
      <c r="N136" s="209" t="s">
        <v>104</v>
      </c>
      <c r="O136" s="209" t="s">
        <v>296</v>
      </c>
      <c r="P136" s="209">
        <v>0.4</v>
      </c>
      <c r="Q136" s="24">
        <v>0.04</v>
      </c>
      <c r="R136" s="24">
        <v>0.09</v>
      </c>
      <c r="S136" s="209" t="s">
        <v>296</v>
      </c>
      <c r="T136" s="209" t="s">
        <v>101</v>
      </c>
      <c r="U136" s="209">
        <v>0.25</v>
      </c>
      <c r="V136" s="210">
        <v>0.08</v>
      </c>
      <c r="W136" s="24">
        <v>0.05</v>
      </c>
      <c r="X136" s="24">
        <v>0.03</v>
      </c>
      <c r="Y136" s="203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4"/>
      <c r="AX136" s="20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8">
        <v>23</v>
      </c>
    </row>
    <row r="137" spans="1:65">
      <c r="A137" s="30"/>
      <c r="B137" s="19">
        <v>1</v>
      </c>
      <c r="C137" s="9">
        <v>3</v>
      </c>
      <c r="D137" s="24">
        <v>0.03</v>
      </c>
      <c r="E137" s="209" t="s">
        <v>291</v>
      </c>
      <c r="F137" s="209">
        <v>1.115</v>
      </c>
      <c r="G137" s="24">
        <v>0.05</v>
      </c>
      <c r="H137" s="209" t="s">
        <v>104</v>
      </c>
      <c r="I137" s="24">
        <v>0.06</v>
      </c>
      <c r="J137" s="24">
        <v>0.09</v>
      </c>
      <c r="K137" s="209" t="s">
        <v>295</v>
      </c>
      <c r="L137" s="209" t="s">
        <v>103</v>
      </c>
      <c r="M137" s="24">
        <v>0.08</v>
      </c>
      <c r="N137" s="209" t="s">
        <v>104</v>
      </c>
      <c r="O137" s="24">
        <v>0.03</v>
      </c>
      <c r="P137" s="209">
        <v>0.4</v>
      </c>
      <c r="Q137" s="24">
        <v>0.04</v>
      </c>
      <c r="R137" s="24">
        <v>0.1</v>
      </c>
      <c r="S137" s="209" t="s">
        <v>296</v>
      </c>
      <c r="T137" s="209" t="s">
        <v>101</v>
      </c>
      <c r="U137" s="209">
        <v>0.25</v>
      </c>
      <c r="V137" s="24">
        <v>0.04</v>
      </c>
      <c r="W137" s="24">
        <v>0.06</v>
      </c>
      <c r="X137" s="24">
        <v>0.04</v>
      </c>
      <c r="Y137" s="203"/>
      <c r="Z137" s="204"/>
      <c r="AA137" s="204"/>
      <c r="AB137" s="204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  <c r="AX137" s="20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8">
        <v>16</v>
      </c>
    </row>
    <row r="138" spans="1:65">
      <c r="A138" s="30"/>
      <c r="B138" s="19">
        <v>1</v>
      </c>
      <c r="C138" s="9">
        <v>4</v>
      </c>
      <c r="D138" s="24">
        <v>0.05</v>
      </c>
      <c r="E138" s="209" t="s">
        <v>291</v>
      </c>
      <c r="F138" s="209">
        <v>1.1045</v>
      </c>
      <c r="G138" s="24">
        <v>7.0000000000000007E-2</v>
      </c>
      <c r="H138" s="209" t="s">
        <v>104</v>
      </c>
      <c r="I138" s="24">
        <v>0.05</v>
      </c>
      <c r="J138" s="210">
        <v>0.02</v>
      </c>
      <c r="K138" s="209" t="s">
        <v>295</v>
      </c>
      <c r="L138" s="209" t="s">
        <v>103</v>
      </c>
      <c r="M138" s="24">
        <v>7.0000000000000007E-2</v>
      </c>
      <c r="N138" s="209" t="s">
        <v>104</v>
      </c>
      <c r="O138" s="24">
        <v>0.06</v>
      </c>
      <c r="P138" s="209">
        <v>0.4</v>
      </c>
      <c r="Q138" s="24">
        <v>0.05</v>
      </c>
      <c r="R138" s="24">
        <v>0.1</v>
      </c>
      <c r="S138" s="209" t="s">
        <v>296</v>
      </c>
      <c r="T138" s="209" t="s">
        <v>101</v>
      </c>
      <c r="U138" s="209">
        <v>0.27</v>
      </c>
      <c r="V138" s="24">
        <v>0.04</v>
      </c>
      <c r="W138" s="24">
        <v>0.05</v>
      </c>
      <c r="X138" s="24">
        <v>0.03</v>
      </c>
      <c r="Y138" s="203"/>
      <c r="Z138" s="204"/>
      <c r="AA138" s="204"/>
      <c r="AB138" s="204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8">
        <v>5.8863636363636361E-2</v>
      </c>
    </row>
    <row r="139" spans="1:65">
      <c r="A139" s="30"/>
      <c r="B139" s="19">
        <v>1</v>
      </c>
      <c r="C139" s="9">
        <v>5</v>
      </c>
      <c r="D139" s="210">
        <v>0.11</v>
      </c>
      <c r="E139" s="209" t="s">
        <v>291</v>
      </c>
      <c r="F139" s="209">
        <v>1.1132500000000001</v>
      </c>
      <c r="G139" s="24">
        <v>0.05</v>
      </c>
      <c r="H139" s="209" t="s">
        <v>104</v>
      </c>
      <c r="I139" s="24">
        <v>0.08</v>
      </c>
      <c r="J139" s="24">
        <v>0.08</v>
      </c>
      <c r="K139" s="209" t="s">
        <v>295</v>
      </c>
      <c r="L139" s="209" t="s">
        <v>103</v>
      </c>
      <c r="M139" s="24">
        <v>7.0000000000000007E-2</v>
      </c>
      <c r="N139" s="209" t="s">
        <v>104</v>
      </c>
      <c r="O139" s="24">
        <v>0.04</v>
      </c>
      <c r="P139" s="209">
        <v>0.4</v>
      </c>
      <c r="Q139" s="24">
        <v>0.06</v>
      </c>
      <c r="R139" s="24">
        <v>0.1</v>
      </c>
      <c r="S139" s="209" t="s">
        <v>296</v>
      </c>
      <c r="T139" s="209" t="s">
        <v>101</v>
      </c>
      <c r="U139" s="209">
        <v>0.25</v>
      </c>
      <c r="V139" s="24">
        <v>0.03</v>
      </c>
      <c r="W139" s="24">
        <v>0.06</v>
      </c>
      <c r="X139" s="24">
        <v>0.04</v>
      </c>
      <c r="Y139" s="203"/>
      <c r="Z139" s="204"/>
      <c r="AA139" s="204"/>
      <c r="AB139" s="204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8">
        <v>22</v>
      </c>
    </row>
    <row r="140" spans="1:65">
      <c r="A140" s="30"/>
      <c r="B140" s="19">
        <v>1</v>
      </c>
      <c r="C140" s="9">
        <v>6</v>
      </c>
      <c r="D140" s="24">
        <v>0.05</v>
      </c>
      <c r="E140" s="209" t="s">
        <v>291</v>
      </c>
      <c r="F140" s="209">
        <v>1.1100000000000001</v>
      </c>
      <c r="G140" s="24">
        <v>0.05</v>
      </c>
      <c r="H140" s="209">
        <v>0.1</v>
      </c>
      <c r="I140" s="24">
        <v>0.08</v>
      </c>
      <c r="J140" s="24">
        <v>7.0000000000000007E-2</v>
      </c>
      <c r="K140" s="209" t="s">
        <v>295</v>
      </c>
      <c r="L140" s="209" t="s">
        <v>103</v>
      </c>
      <c r="M140" s="24">
        <v>0.06</v>
      </c>
      <c r="N140" s="209" t="s">
        <v>104</v>
      </c>
      <c r="O140" s="24">
        <v>7.0000000000000007E-2</v>
      </c>
      <c r="P140" s="209">
        <v>0.4</v>
      </c>
      <c r="Q140" s="24">
        <v>0.04</v>
      </c>
      <c r="R140" s="24">
        <v>0.1</v>
      </c>
      <c r="S140" s="209" t="s">
        <v>296</v>
      </c>
      <c r="T140" s="209" t="s">
        <v>101</v>
      </c>
      <c r="U140" s="209">
        <v>0.26</v>
      </c>
      <c r="V140" s="24">
        <v>0.04</v>
      </c>
      <c r="W140" s="24">
        <v>7.0000000000000007E-2</v>
      </c>
      <c r="X140" s="24">
        <v>0.05</v>
      </c>
      <c r="Y140" s="203"/>
      <c r="Z140" s="204"/>
      <c r="AA140" s="204"/>
      <c r="AB140" s="204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56"/>
    </row>
    <row r="141" spans="1:65">
      <c r="A141" s="30"/>
      <c r="B141" s="20" t="s">
        <v>267</v>
      </c>
      <c r="C141" s="12"/>
      <c r="D141" s="211">
        <v>5.3333333333333337E-2</v>
      </c>
      <c r="E141" s="211" t="s">
        <v>675</v>
      </c>
      <c r="F141" s="211">
        <v>1.11440625</v>
      </c>
      <c r="G141" s="211">
        <v>5.5E-2</v>
      </c>
      <c r="H141" s="211">
        <v>0.1</v>
      </c>
      <c r="I141" s="211">
        <v>6.5000000000000002E-2</v>
      </c>
      <c r="J141" s="211">
        <v>7.3333333333333348E-2</v>
      </c>
      <c r="K141" s="211" t="s">
        <v>675</v>
      </c>
      <c r="L141" s="211" t="s">
        <v>675</v>
      </c>
      <c r="M141" s="211">
        <v>7.2000000000000008E-2</v>
      </c>
      <c r="N141" s="211" t="s">
        <v>675</v>
      </c>
      <c r="O141" s="211">
        <v>5.2000000000000005E-2</v>
      </c>
      <c r="P141" s="211">
        <v>0.39999999999999997</v>
      </c>
      <c r="Q141" s="211">
        <v>4.6666666666666662E-2</v>
      </c>
      <c r="R141" s="211">
        <v>9.8333333333333328E-2</v>
      </c>
      <c r="S141" s="211" t="s">
        <v>675</v>
      </c>
      <c r="T141" s="211" t="s">
        <v>675</v>
      </c>
      <c r="U141" s="211">
        <v>0.25833333333333336</v>
      </c>
      <c r="V141" s="211">
        <v>4.5999999999999999E-2</v>
      </c>
      <c r="W141" s="211">
        <v>5.6666666666666671E-2</v>
      </c>
      <c r="X141" s="211">
        <v>3.8333333333333337E-2</v>
      </c>
      <c r="Y141" s="203"/>
      <c r="Z141" s="204"/>
      <c r="AA141" s="204"/>
      <c r="AB141" s="204"/>
      <c r="AC141" s="204"/>
      <c r="AD141" s="204"/>
      <c r="AE141" s="204"/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  <c r="AS141" s="204"/>
      <c r="AT141" s="204"/>
      <c r="AU141" s="204"/>
      <c r="AV141" s="204"/>
      <c r="AW141" s="204"/>
      <c r="AX141" s="204"/>
      <c r="AY141" s="204"/>
      <c r="AZ141" s="204"/>
      <c r="BA141" s="204"/>
      <c r="BB141" s="204"/>
      <c r="BC141" s="204"/>
      <c r="BD141" s="204"/>
      <c r="BE141" s="204"/>
      <c r="BF141" s="204"/>
      <c r="BG141" s="204"/>
      <c r="BH141" s="204"/>
      <c r="BI141" s="204"/>
      <c r="BJ141" s="204"/>
      <c r="BK141" s="204"/>
      <c r="BL141" s="204"/>
      <c r="BM141" s="56"/>
    </row>
    <row r="142" spans="1:65">
      <c r="A142" s="30"/>
      <c r="B142" s="3" t="s">
        <v>268</v>
      </c>
      <c r="C142" s="29"/>
      <c r="D142" s="24">
        <v>4.4999999999999998E-2</v>
      </c>
      <c r="E142" s="24" t="s">
        <v>675</v>
      </c>
      <c r="F142" s="24">
        <v>1.114125</v>
      </c>
      <c r="G142" s="24">
        <v>0.05</v>
      </c>
      <c r="H142" s="24">
        <v>0.1</v>
      </c>
      <c r="I142" s="24">
        <v>6.5000000000000002E-2</v>
      </c>
      <c r="J142" s="24">
        <v>8.4999999999999992E-2</v>
      </c>
      <c r="K142" s="24" t="s">
        <v>675</v>
      </c>
      <c r="L142" s="24" t="s">
        <v>675</v>
      </c>
      <c r="M142" s="24">
        <v>7.0000000000000007E-2</v>
      </c>
      <c r="N142" s="24" t="s">
        <v>675</v>
      </c>
      <c r="O142" s="24">
        <v>0.06</v>
      </c>
      <c r="P142" s="24">
        <v>0.4</v>
      </c>
      <c r="Q142" s="24">
        <v>4.4999999999999998E-2</v>
      </c>
      <c r="R142" s="24">
        <v>0.1</v>
      </c>
      <c r="S142" s="24" t="s">
        <v>675</v>
      </c>
      <c r="T142" s="24" t="s">
        <v>675</v>
      </c>
      <c r="U142" s="24">
        <v>0.255</v>
      </c>
      <c r="V142" s="24">
        <v>0.04</v>
      </c>
      <c r="W142" s="24">
        <v>5.5E-2</v>
      </c>
      <c r="X142" s="24">
        <v>0.04</v>
      </c>
      <c r="Y142" s="203"/>
      <c r="Z142" s="204"/>
      <c r="AA142" s="204"/>
      <c r="AB142" s="204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56"/>
    </row>
    <row r="143" spans="1:65">
      <c r="A143" s="30"/>
      <c r="B143" s="3" t="s">
        <v>269</v>
      </c>
      <c r="C143" s="29"/>
      <c r="D143" s="24">
        <v>2.8751811537130443E-2</v>
      </c>
      <c r="E143" s="24" t="s">
        <v>675</v>
      </c>
      <c r="F143" s="24">
        <v>7.0048811106970064E-3</v>
      </c>
      <c r="G143" s="24">
        <v>8.3666002653407512E-3</v>
      </c>
      <c r="H143" s="24" t="s">
        <v>675</v>
      </c>
      <c r="I143" s="24">
        <v>1.3784048752090218E-2</v>
      </c>
      <c r="J143" s="24">
        <v>2.7325202042558897E-2</v>
      </c>
      <c r="K143" s="24" t="s">
        <v>675</v>
      </c>
      <c r="L143" s="24" t="s">
        <v>675</v>
      </c>
      <c r="M143" s="24">
        <v>8.3666002653407564E-3</v>
      </c>
      <c r="N143" s="24" t="s">
        <v>675</v>
      </c>
      <c r="O143" s="24">
        <v>1.6431676725154991E-2</v>
      </c>
      <c r="P143" s="24">
        <v>6.0809419444881171E-17</v>
      </c>
      <c r="Q143" s="24">
        <v>8.1649658092773202E-3</v>
      </c>
      <c r="R143" s="24">
        <v>4.0824829046386341E-3</v>
      </c>
      <c r="S143" s="24" t="s">
        <v>675</v>
      </c>
      <c r="T143" s="24" t="s">
        <v>675</v>
      </c>
      <c r="U143" s="24">
        <v>9.8319208025017587E-3</v>
      </c>
      <c r="V143" s="24">
        <v>1.9493588689617931E-2</v>
      </c>
      <c r="W143" s="24">
        <v>8.1649658092772352E-3</v>
      </c>
      <c r="X143" s="24">
        <v>7.527726527090787E-3</v>
      </c>
      <c r="Y143" s="203"/>
      <c r="Z143" s="204"/>
      <c r="AA143" s="204"/>
      <c r="AB143" s="204"/>
      <c r="AC143" s="204"/>
      <c r="AD143" s="204"/>
      <c r="AE143" s="204"/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56"/>
    </row>
    <row r="144" spans="1:65">
      <c r="A144" s="30"/>
      <c r="B144" s="3" t="s">
        <v>86</v>
      </c>
      <c r="C144" s="29"/>
      <c r="D144" s="13">
        <v>0.53909646632119579</v>
      </c>
      <c r="E144" s="13" t="s">
        <v>675</v>
      </c>
      <c r="F144" s="13">
        <v>6.2857518168953257E-3</v>
      </c>
      <c r="G144" s="13">
        <v>0.15212000482437729</v>
      </c>
      <c r="H144" s="13" t="s">
        <v>675</v>
      </c>
      <c r="I144" s="13">
        <v>0.21206228849369566</v>
      </c>
      <c r="J144" s="13">
        <v>0.37261639148943942</v>
      </c>
      <c r="K144" s="13" t="s">
        <v>675</v>
      </c>
      <c r="L144" s="13" t="s">
        <v>675</v>
      </c>
      <c r="M144" s="13">
        <v>0.11620278146306605</v>
      </c>
      <c r="N144" s="13" t="s">
        <v>675</v>
      </c>
      <c r="O144" s="13">
        <v>0.31599378317605747</v>
      </c>
      <c r="P144" s="13">
        <v>1.5202354861220294E-16</v>
      </c>
      <c r="Q144" s="13">
        <v>0.17496355305594261</v>
      </c>
      <c r="R144" s="13">
        <v>4.151677530140984E-2</v>
      </c>
      <c r="S144" s="13" t="s">
        <v>675</v>
      </c>
      <c r="T144" s="13" t="s">
        <v>675</v>
      </c>
      <c r="U144" s="13">
        <v>3.8059048267748738E-2</v>
      </c>
      <c r="V144" s="13">
        <v>0.42377366716560722</v>
      </c>
      <c r="W144" s="13">
        <v>0.14408763192842178</v>
      </c>
      <c r="X144" s="13">
        <v>0.19637547461975965</v>
      </c>
      <c r="Y144" s="151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270</v>
      </c>
      <c r="C145" s="29"/>
      <c r="D145" s="13">
        <v>-9.39510939510938E-2</v>
      </c>
      <c r="E145" s="13" t="s">
        <v>675</v>
      </c>
      <c r="F145" s="13">
        <v>17.931998069498071</v>
      </c>
      <c r="G145" s="13">
        <v>-6.5637065637065617E-2</v>
      </c>
      <c r="H145" s="13">
        <v>0.698841698841699</v>
      </c>
      <c r="I145" s="13">
        <v>0.10424710424710426</v>
      </c>
      <c r="J145" s="13">
        <v>0.24581724581724607</v>
      </c>
      <c r="K145" s="13" t="s">
        <v>675</v>
      </c>
      <c r="L145" s="13" t="s">
        <v>675</v>
      </c>
      <c r="M145" s="13">
        <v>0.2231660231660233</v>
      </c>
      <c r="N145" s="13" t="s">
        <v>675</v>
      </c>
      <c r="O145" s="13">
        <v>-0.11660231660231646</v>
      </c>
      <c r="P145" s="13">
        <v>5.7953667953667951</v>
      </c>
      <c r="Q145" s="13">
        <v>-0.2072072072072072</v>
      </c>
      <c r="R145" s="13">
        <v>0.67052767052767059</v>
      </c>
      <c r="S145" s="13" t="s">
        <v>675</v>
      </c>
      <c r="T145" s="13" t="s">
        <v>675</v>
      </c>
      <c r="U145" s="13">
        <v>3.3886743886743895</v>
      </c>
      <c r="V145" s="13">
        <v>-0.21853281853281847</v>
      </c>
      <c r="W145" s="13">
        <v>-3.7323037323037211E-2</v>
      </c>
      <c r="X145" s="13">
        <v>-0.34877734877734867</v>
      </c>
      <c r="Y145" s="151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271</v>
      </c>
      <c r="C146" s="47"/>
      <c r="D146" s="45">
        <v>0.13</v>
      </c>
      <c r="E146" s="45">
        <v>7.82</v>
      </c>
      <c r="F146" s="45">
        <v>42.79</v>
      </c>
      <c r="G146" s="45">
        <v>7.0000000000000007E-2</v>
      </c>
      <c r="H146" s="45" t="s">
        <v>272</v>
      </c>
      <c r="I146" s="45">
        <v>0.34</v>
      </c>
      <c r="J146" s="45">
        <v>0.67</v>
      </c>
      <c r="K146" s="45">
        <v>1.28</v>
      </c>
      <c r="L146" s="45">
        <v>98.85</v>
      </c>
      <c r="M146" s="45">
        <v>0.3</v>
      </c>
      <c r="N146" s="45">
        <v>0.27</v>
      </c>
      <c r="O146" s="45">
        <v>0.47</v>
      </c>
      <c r="P146" s="45" t="s">
        <v>272</v>
      </c>
      <c r="Q146" s="45">
        <v>0.4</v>
      </c>
      <c r="R146" s="45">
        <v>1.69</v>
      </c>
      <c r="S146" s="45">
        <v>1.89</v>
      </c>
      <c r="T146" s="45">
        <v>17.940000000000001</v>
      </c>
      <c r="U146" s="45">
        <v>8.16</v>
      </c>
      <c r="V146" s="45">
        <v>0.67</v>
      </c>
      <c r="W146" s="45">
        <v>0</v>
      </c>
      <c r="X146" s="45">
        <v>0.74</v>
      </c>
      <c r="Y146" s="151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 t="s">
        <v>297</v>
      </c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BM147" s="55"/>
    </row>
    <row r="148" spans="1:65">
      <c r="BM148" s="55"/>
    </row>
    <row r="149" spans="1:65" ht="15">
      <c r="B149" s="8" t="s">
        <v>481</v>
      </c>
      <c r="BM149" s="28" t="s">
        <v>66</v>
      </c>
    </row>
    <row r="150" spans="1:65" ht="15">
      <c r="A150" s="25" t="s">
        <v>22</v>
      </c>
      <c r="B150" s="18" t="s">
        <v>110</v>
      </c>
      <c r="C150" s="15" t="s">
        <v>111</v>
      </c>
      <c r="D150" s="16" t="s">
        <v>232</v>
      </c>
      <c r="E150" s="17" t="s">
        <v>232</v>
      </c>
      <c r="F150" s="17" t="s">
        <v>232</v>
      </c>
      <c r="G150" s="17" t="s">
        <v>232</v>
      </c>
      <c r="H150" s="17" t="s">
        <v>232</v>
      </c>
      <c r="I150" s="17" t="s">
        <v>232</v>
      </c>
      <c r="J150" s="17" t="s">
        <v>232</v>
      </c>
      <c r="K150" s="17" t="s">
        <v>232</v>
      </c>
      <c r="L150" s="17" t="s">
        <v>232</v>
      </c>
      <c r="M150" s="17" t="s">
        <v>232</v>
      </c>
      <c r="N150" s="17" t="s">
        <v>232</v>
      </c>
      <c r="O150" s="17" t="s">
        <v>232</v>
      </c>
      <c r="P150" s="17" t="s">
        <v>232</v>
      </c>
      <c r="Q150" s="17" t="s">
        <v>232</v>
      </c>
      <c r="R150" s="17" t="s">
        <v>232</v>
      </c>
      <c r="S150" s="17" t="s">
        <v>232</v>
      </c>
      <c r="T150" s="17" t="s">
        <v>232</v>
      </c>
      <c r="U150" s="17" t="s">
        <v>232</v>
      </c>
      <c r="V150" s="17" t="s">
        <v>232</v>
      </c>
      <c r="W150" s="151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</v>
      </c>
    </row>
    <row r="151" spans="1:65">
      <c r="A151" s="30"/>
      <c r="B151" s="19" t="s">
        <v>233</v>
      </c>
      <c r="C151" s="9" t="s">
        <v>233</v>
      </c>
      <c r="D151" s="149" t="s">
        <v>235</v>
      </c>
      <c r="E151" s="150" t="s">
        <v>236</v>
      </c>
      <c r="F151" s="150" t="s">
        <v>238</v>
      </c>
      <c r="G151" s="150" t="s">
        <v>239</v>
      </c>
      <c r="H151" s="150" t="s">
        <v>241</v>
      </c>
      <c r="I151" s="150" t="s">
        <v>242</v>
      </c>
      <c r="J151" s="150" t="s">
        <v>244</v>
      </c>
      <c r="K151" s="150" t="s">
        <v>246</v>
      </c>
      <c r="L151" s="150" t="s">
        <v>248</v>
      </c>
      <c r="M151" s="150" t="s">
        <v>249</v>
      </c>
      <c r="N151" s="150" t="s">
        <v>250</v>
      </c>
      <c r="O151" s="150" t="s">
        <v>251</v>
      </c>
      <c r="P151" s="150" t="s">
        <v>252</v>
      </c>
      <c r="Q151" s="150" t="s">
        <v>254</v>
      </c>
      <c r="R151" s="150" t="s">
        <v>256</v>
      </c>
      <c r="S151" s="150" t="s">
        <v>257</v>
      </c>
      <c r="T151" s="150" t="s">
        <v>258</v>
      </c>
      <c r="U151" s="150" t="s">
        <v>259</v>
      </c>
      <c r="V151" s="150" t="s">
        <v>260</v>
      </c>
      <c r="W151" s="151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 t="s">
        <v>3</v>
      </c>
    </row>
    <row r="152" spans="1:65">
      <c r="A152" s="30"/>
      <c r="B152" s="19"/>
      <c r="C152" s="9"/>
      <c r="D152" s="10" t="s">
        <v>289</v>
      </c>
      <c r="E152" s="11" t="s">
        <v>290</v>
      </c>
      <c r="F152" s="11" t="s">
        <v>289</v>
      </c>
      <c r="G152" s="11" t="s">
        <v>290</v>
      </c>
      <c r="H152" s="11" t="s">
        <v>289</v>
      </c>
      <c r="I152" s="11" t="s">
        <v>290</v>
      </c>
      <c r="J152" s="11" t="s">
        <v>290</v>
      </c>
      <c r="K152" s="11" t="s">
        <v>114</v>
      </c>
      <c r="L152" s="11" t="s">
        <v>289</v>
      </c>
      <c r="M152" s="11" t="s">
        <v>290</v>
      </c>
      <c r="N152" s="11" t="s">
        <v>290</v>
      </c>
      <c r="O152" s="11" t="s">
        <v>290</v>
      </c>
      <c r="P152" s="11" t="s">
        <v>289</v>
      </c>
      <c r="Q152" s="11" t="s">
        <v>289</v>
      </c>
      <c r="R152" s="11" t="s">
        <v>114</v>
      </c>
      <c r="S152" s="11" t="s">
        <v>290</v>
      </c>
      <c r="T152" s="11" t="s">
        <v>289</v>
      </c>
      <c r="U152" s="11" t="s">
        <v>289</v>
      </c>
      <c r="V152" s="11" t="s">
        <v>289</v>
      </c>
      <c r="W152" s="151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0</v>
      </c>
    </row>
    <row r="153" spans="1:65">
      <c r="A153" s="30"/>
      <c r="B153" s="19"/>
      <c r="C153" s="9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26"/>
      <c r="T153" s="26"/>
      <c r="U153" s="26"/>
      <c r="V153" s="26"/>
      <c r="W153" s="151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28">
        <v>1</v>
      </c>
    </row>
    <row r="154" spans="1:65">
      <c r="A154" s="30"/>
      <c r="B154" s="18">
        <v>1</v>
      </c>
      <c r="C154" s="14">
        <v>1</v>
      </c>
      <c r="D154" s="212">
        <v>82.3</v>
      </c>
      <c r="E154" s="212">
        <v>82.1</v>
      </c>
      <c r="F154" s="212">
        <v>69.25</v>
      </c>
      <c r="G154" s="212">
        <v>76.599999999999994</v>
      </c>
      <c r="H154" s="212">
        <v>81</v>
      </c>
      <c r="I154" s="212">
        <v>76.38</v>
      </c>
      <c r="J154" s="212">
        <v>78.22</v>
      </c>
      <c r="K154" s="212">
        <v>65.906999999999996</v>
      </c>
      <c r="L154" s="212">
        <v>74.3</v>
      </c>
      <c r="M154" s="212">
        <v>65.754502851446674</v>
      </c>
      <c r="N154" s="212">
        <v>77.59</v>
      </c>
      <c r="O154" s="212">
        <v>70.3</v>
      </c>
      <c r="P154" s="212">
        <v>76.8</v>
      </c>
      <c r="Q154" s="212">
        <v>75.989999999999995</v>
      </c>
      <c r="R154" s="213">
        <v>79</v>
      </c>
      <c r="S154" s="214">
        <v>64.48</v>
      </c>
      <c r="T154" s="212">
        <v>77.900000000000006</v>
      </c>
      <c r="U154" s="212">
        <v>72.98</v>
      </c>
      <c r="V154" s="212">
        <v>74.5</v>
      </c>
      <c r="W154" s="215"/>
      <c r="X154" s="216"/>
      <c r="Y154" s="216"/>
      <c r="Z154" s="216"/>
      <c r="AA154" s="216"/>
      <c r="AB154" s="216"/>
      <c r="AC154" s="216"/>
      <c r="AD154" s="216"/>
      <c r="AE154" s="216"/>
      <c r="AF154" s="216"/>
      <c r="AG154" s="216"/>
      <c r="AH154" s="216"/>
      <c r="AI154" s="216"/>
      <c r="AJ154" s="216"/>
      <c r="AK154" s="216"/>
      <c r="AL154" s="216"/>
      <c r="AM154" s="216"/>
      <c r="AN154" s="216"/>
      <c r="AO154" s="216"/>
      <c r="AP154" s="216"/>
      <c r="AQ154" s="216"/>
      <c r="AR154" s="216"/>
      <c r="AS154" s="216"/>
      <c r="AT154" s="216"/>
      <c r="AU154" s="216"/>
      <c r="AV154" s="216"/>
      <c r="AW154" s="216"/>
      <c r="AX154" s="216"/>
      <c r="AY154" s="216"/>
      <c r="AZ154" s="216"/>
      <c r="BA154" s="216"/>
      <c r="BB154" s="216"/>
      <c r="BC154" s="216"/>
      <c r="BD154" s="216"/>
      <c r="BE154" s="216"/>
      <c r="BF154" s="216"/>
      <c r="BG154" s="216"/>
      <c r="BH154" s="216"/>
      <c r="BI154" s="216"/>
      <c r="BJ154" s="216"/>
      <c r="BK154" s="216"/>
      <c r="BL154" s="216"/>
      <c r="BM154" s="217">
        <v>1</v>
      </c>
    </row>
    <row r="155" spans="1:65">
      <c r="A155" s="30"/>
      <c r="B155" s="19">
        <v>1</v>
      </c>
      <c r="C155" s="9">
        <v>2</v>
      </c>
      <c r="D155" s="218">
        <v>83.4</v>
      </c>
      <c r="E155" s="218">
        <v>84.6</v>
      </c>
      <c r="F155" s="218">
        <v>65.89</v>
      </c>
      <c r="G155" s="218">
        <v>79.7</v>
      </c>
      <c r="H155" s="218">
        <v>81</v>
      </c>
      <c r="I155" s="218">
        <v>77.8</v>
      </c>
      <c r="J155" s="218">
        <v>75.89</v>
      </c>
      <c r="K155" s="218">
        <v>66.962999999999994</v>
      </c>
      <c r="L155" s="218">
        <v>72.3</v>
      </c>
      <c r="M155" s="218">
        <v>65.165913388335653</v>
      </c>
      <c r="N155" s="218">
        <v>79.180000000000007</v>
      </c>
      <c r="O155" s="218">
        <v>70.8</v>
      </c>
      <c r="P155" s="218">
        <v>79.099999999999994</v>
      </c>
      <c r="Q155" s="218">
        <v>74.53</v>
      </c>
      <c r="R155" s="218">
        <v>86</v>
      </c>
      <c r="S155" s="219">
        <v>62.89</v>
      </c>
      <c r="T155" s="218">
        <v>78.5</v>
      </c>
      <c r="U155" s="218">
        <v>70.349999999999994</v>
      </c>
      <c r="V155" s="218">
        <v>76</v>
      </c>
      <c r="W155" s="215"/>
      <c r="X155" s="216"/>
      <c r="Y155" s="216"/>
      <c r="Z155" s="216"/>
      <c r="AA155" s="216"/>
      <c r="AB155" s="216"/>
      <c r="AC155" s="216"/>
      <c r="AD155" s="216"/>
      <c r="AE155" s="216"/>
      <c r="AF155" s="216"/>
      <c r="AG155" s="216"/>
      <c r="AH155" s="216"/>
      <c r="AI155" s="216"/>
      <c r="AJ155" s="216"/>
      <c r="AK155" s="216"/>
      <c r="AL155" s="216"/>
      <c r="AM155" s="216"/>
      <c r="AN155" s="216"/>
      <c r="AO155" s="216"/>
      <c r="AP155" s="216"/>
      <c r="AQ155" s="216"/>
      <c r="AR155" s="216"/>
      <c r="AS155" s="216"/>
      <c r="AT155" s="216"/>
      <c r="AU155" s="216"/>
      <c r="AV155" s="216"/>
      <c r="AW155" s="216"/>
      <c r="AX155" s="216"/>
      <c r="AY155" s="216"/>
      <c r="AZ155" s="216"/>
      <c r="BA155" s="216"/>
      <c r="BB155" s="216"/>
      <c r="BC155" s="216"/>
      <c r="BD155" s="216"/>
      <c r="BE155" s="216"/>
      <c r="BF155" s="216"/>
      <c r="BG155" s="216"/>
      <c r="BH155" s="216"/>
      <c r="BI155" s="216"/>
      <c r="BJ155" s="216"/>
      <c r="BK155" s="216"/>
      <c r="BL155" s="216"/>
      <c r="BM155" s="217">
        <v>24</v>
      </c>
    </row>
    <row r="156" spans="1:65">
      <c r="A156" s="30"/>
      <c r="B156" s="19">
        <v>1</v>
      </c>
      <c r="C156" s="9">
        <v>3</v>
      </c>
      <c r="D156" s="218">
        <v>82.4</v>
      </c>
      <c r="E156" s="218">
        <v>81.8</v>
      </c>
      <c r="F156" s="218">
        <v>67.28</v>
      </c>
      <c r="G156" s="218">
        <v>76.900000000000006</v>
      </c>
      <c r="H156" s="218">
        <v>81</v>
      </c>
      <c r="I156" s="218">
        <v>79.92</v>
      </c>
      <c r="J156" s="218">
        <v>78.180000000000007</v>
      </c>
      <c r="K156" s="218">
        <v>66.52</v>
      </c>
      <c r="L156" s="218">
        <v>73.7</v>
      </c>
      <c r="M156" s="218">
        <v>65.447725785503536</v>
      </c>
      <c r="N156" s="218">
        <v>78.05</v>
      </c>
      <c r="O156" s="218">
        <v>71.599999999999994</v>
      </c>
      <c r="P156" s="218">
        <v>78.099999999999994</v>
      </c>
      <c r="Q156" s="218">
        <v>72.61</v>
      </c>
      <c r="R156" s="218">
        <v>84</v>
      </c>
      <c r="S156" s="219">
        <v>61.70000000000001</v>
      </c>
      <c r="T156" s="218">
        <v>82.7</v>
      </c>
      <c r="U156" s="218">
        <v>78.77</v>
      </c>
      <c r="V156" s="218">
        <v>73.3</v>
      </c>
      <c r="W156" s="215"/>
      <c r="X156" s="216"/>
      <c r="Y156" s="216"/>
      <c r="Z156" s="216"/>
      <c r="AA156" s="216"/>
      <c r="AB156" s="216"/>
      <c r="AC156" s="216"/>
      <c r="AD156" s="216"/>
      <c r="AE156" s="216"/>
      <c r="AF156" s="216"/>
      <c r="AG156" s="216"/>
      <c r="AH156" s="216"/>
      <c r="AI156" s="216"/>
      <c r="AJ156" s="216"/>
      <c r="AK156" s="216"/>
      <c r="AL156" s="216"/>
      <c r="AM156" s="216"/>
      <c r="AN156" s="216"/>
      <c r="AO156" s="216"/>
      <c r="AP156" s="216"/>
      <c r="AQ156" s="216"/>
      <c r="AR156" s="216"/>
      <c r="AS156" s="216"/>
      <c r="AT156" s="216"/>
      <c r="AU156" s="216"/>
      <c r="AV156" s="216"/>
      <c r="AW156" s="216"/>
      <c r="AX156" s="216"/>
      <c r="AY156" s="216"/>
      <c r="AZ156" s="216"/>
      <c r="BA156" s="216"/>
      <c r="BB156" s="216"/>
      <c r="BC156" s="216"/>
      <c r="BD156" s="216"/>
      <c r="BE156" s="216"/>
      <c r="BF156" s="216"/>
      <c r="BG156" s="216"/>
      <c r="BH156" s="216"/>
      <c r="BI156" s="216"/>
      <c r="BJ156" s="216"/>
      <c r="BK156" s="216"/>
      <c r="BL156" s="216"/>
      <c r="BM156" s="217">
        <v>16</v>
      </c>
    </row>
    <row r="157" spans="1:65">
      <c r="A157" s="30"/>
      <c r="B157" s="19">
        <v>1</v>
      </c>
      <c r="C157" s="9">
        <v>4</v>
      </c>
      <c r="D157" s="218">
        <v>79.099999999999994</v>
      </c>
      <c r="E157" s="218">
        <v>83.5</v>
      </c>
      <c r="F157" s="218">
        <v>67.150000000000006</v>
      </c>
      <c r="G157" s="218">
        <v>78.900000000000006</v>
      </c>
      <c r="H157" s="218">
        <v>82</v>
      </c>
      <c r="I157" s="218">
        <v>77.260000000000005</v>
      </c>
      <c r="J157" s="218">
        <v>79.819999999999993</v>
      </c>
      <c r="K157" s="218">
        <v>66.42</v>
      </c>
      <c r="L157" s="218">
        <v>74.2</v>
      </c>
      <c r="M157" s="218">
        <v>65.964404067771341</v>
      </c>
      <c r="N157" s="218">
        <v>77.63</v>
      </c>
      <c r="O157" s="218">
        <v>73</v>
      </c>
      <c r="P157" s="218">
        <v>75.599999999999994</v>
      </c>
      <c r="Q157" s="218">
        <v>73.400000000000006</v>
      </c>
      <c r="R157" s="218">
        <v>84</v>
      </c>
      <c r="S157" s="219">
        <v>66.39</v>
      </c>
      <c r="T157" s="218">
        <v>81.8</v>
      </c>
      <c r="U157" s="218">
        <v>82.59</v>
      </c>
      <c r="V157" s="218">
        <v>72.599999999999994</v>
      </c>
      <c r="W157" s="215"/>
      <c r="X157" s="216"/>
      <c r="Y157" s="216"/>
      <c r="Z157" s="216"/>
      <c r="AA157" s="216"/>
      <c r="AB157" s="216"/>
      <c r="AC157" s="216"/>
      <c r="AD157" s="216"/>
      <c r="AE157" s="216"/>
      <c r="AF157" s="216"/>
      <c r="AG157" s="216"/>
      <c r="AH157" s="216"/>
      <c r="AI157" s="216"/>
      <c r="AJ157" s="216"/>
      <c r="AK157" s="216"/>
      <c r="AL157" s="216"/>
      <c r="AM157" s="216"/>
      <c r="AN157" s="216"/>
      <c r="AO157" s="216"/>
      <c r="AP157" s="216"/>
      <c r="AQ157" s="216"/>
      <c r="AR157" s="216"/>
      <c r="AS157" s="216"/>
      <c r="AT157" s="216"/>
      <c r="AU157" s="216"/>
      <c r="AV157" s="216"/>
      <c r="AW157" s="216"/>
      <c r="AX157" s="216"/>
      <c r="AY157" s="216"/>
      <c r="AZ157" s="216"/>
      <c r="BA157" s="216"/>
      <c r="BB157" s="216"/>
      <c r="BC157" s="216"/>
      <c r="BD157" s="216"/>
      <c r="BE157" s="216"/>
      <c r="BF157" s="216"/>
      <c r="BG157" s="216"/>
      <c r="BH157" s="216"/>
      <c r="BI157" s="216"/>
      <c r="BJ157" s="216"/>
      <c r="BK157" s="216"/>
      <c r="BL157" s="216"/>
      <c r="BM157" s="217">
        <v>76.281774665374385</v>
      </c>
    </row>
    <row r="158" spans="1:65">
      <c r="A158" s="30"/>
      <c r="B158" s="19">
        <v>1</v>
      </c>
      <c r="C158" s="9">
        <v>5</v>
      </c>
      <c r="D158" s="218">
        <v>80.400000000000006</v>
      </c>
      <c r="E158" s="218">
        <v>86</v>
      </c>
      <c r="F158" s="218">
        <v>69.77</v>
      </c>
      <c r="G158" s="218">
        <v>78.5</v>
      </c>
      <c r="H158" s="218">
        <v>81</v>
      </c>
      <c r="I158" s="218">
        <v>78.52</v>
      </c>
      <c r="J158" s="218">
        <v>80.209999999999994</v>
      </c>
      <c r="K158" s="218">
        <v>66.77</v>
      </c>
      <c r="L158" s="218">
        <v>74</v>
      </c>
      <c r="M158" s="218">
        <v>65.858047104338397</v>
      </c>
      <c r="N158" s="218">
        <v>80.64</v>
      </c>
      <c r="O158" s="218">
        <v>70.099999999999994</v>
      </c>
      <c r="P158" s="218">
        <v>78</v>
      </c>
      <c r="Q158" s="218">
        <v>74.73</v>
      </c>
      <c r="R158" s="218">
        <v>85</v>
      </c>
      <c r="S158" s="219">
        <v>64.319999999999993</v>
      </c>
      <c r="T158" s="218">
        <v>80.099999999999994</v>
      </c>
      <c r="U158" s="218">
        <v>90.06</v>
      </c>
      <c r="V158" s="218">
        <v>68.7</v>
      </c>
      <c r="W158" s="215"/>
      <c r="X158" s="216"/>
      <c r="Y158" s="216"/>
      <c r="Z158" s="216"/>
      <c r="AA158" s="216"/>
      <c r="AB158" s="216"/>
      <c r="AC158" s="216"/>
      <c r="AD158" s="216"/>
      <c r="AE158" s="216"/>
      <c r="AF158" s="216"/>
      <c r="AG158" s="216"/>
      <c r="AH158" s="216"/>
      <c r="AI158" s="216"/>
      <c r="AJ158" s="216"/>
      <c r="AK158" s="216"/>
      <c r="AL158" s="216"/>
      <c r="AM158" s="216"/>
      <c r="AN158" s="216"/>
      <c r="AO158" s="216"/>
      <c r="AP158" s="216"/>
      <c r="AQ158" s="216"/>
      <c r="AR158" s="216"/>
      <c r="AS158" s="216"/>
      <c r="AT158" s="216"/>
      <c r="AU158" s="216"/>
      <c r="AV158" s="216"/>
      <c r="AW158" s="216"/>
      <c r="AX158" s="216"/>
      <c r="AY158" s="216"/>
      <c r="AZ158" s="216"/>
      <c r="BA158" s="216"/>
      <c r="BB158" s="216"/>
      <c r="BC158" s="216"/>
      <c r="BD158" s="216"/>
      <c r="BE158" s="216"/>
      <c r="BF158" s="216"/>
      <c r="BG158" s="216"/>
      <c r="BH158" s="216"/>
      <c r="BI158" s="216"/>
      <c r="BJ158" s="216"/>
      <c r="BK158" s="216"/>
      <c r="BL158" s="216"/>
      <c r="BM158" s="217">
        <v>23</v>
      </c>
    </row>
    <row r="159" spans="1:65">
      <c r="A159" s="30"/>
      <c r="B159" s="19">
        <v>1</v>
      </c>
      <c r="C159" s="9">
        <v>6</v>
      </c>
      <c r="D159" s="218">
        <v>82.9</v>
      </c>
      <c r="E159" s="218">
        <v>82.8</v>
      </c>
      <c r="F159" s="218">
        <v>67.64</v>
      </c>
      <c r="G159" s="218">
        <v>76.8</v>
      </c>
      <c r="H159" s="218">
        <v>80</v>
      </c>
      <c r="I159" s="218">
        <v>78.73</v>
      </c>
      <c r="J159" s="218">
        <v>81.73</v>
      </c>
      <c r="K159" s="218">
        <v>66.430000000000007</v>
      </c>
      <c r="L159" s="218">
        <v>76.400000000000006</v>
      </c>
      <c r="M159" s="218">
        <v>65.231070663039404</v>
      </c>
      <c r="N159" s="218">
        <v>81.05</v>
      </c>
      <c r="O159" s="218">
        <v>72.2</v>
      </c>
      <c r="P159" s="218">
        <v>77.599999999999994</v>
      </c>
      <c r="Q159" s="218">
        <v>75.63</v>
      </c>
      <c r="R159" s="218">
        <v>86</v>
      </c>
      <c r="S159" s="219">
        <v>63.560000000000009</v>
      </c>
      <c r="T159" s="218">
        <v>76.5</v>
      </c>
      <c r="U159" s="218">
        <v>74.98</v>
      </c>
      <c r="V159" s="218">
        <v>70.2</v>
      </c>
      <c r="W159" s="215"/>
      <c r="X159" s="216"/>
      <c r="Y159" s="216"/>
      <c r="Z159" s="216"/>
      <c r="AA159" s="216"/>
      <c r="AB159" s="216"/>
      <c r="AC159" s="216"/>
      <c r="AD159" s="216"/>
      <c r="AE159" s="216"/>
      <c r="AF159" s="216"/>
      <c r="AG159" s="216"/>
      <c r="AH159" s="216"/>
      <c r="AI159" s="216"/>
      <c r="AJ159" s="216"/>
      <c r="AK159" s="216"/>
      <c r="AL159" s="216"/>
      <c r="AM159" s="216"/>
      <c r="AN159" s="216"/>
      <c r="AO159" s="216"/>
      <c r="AP159" s="216"/>
      <c r="AQ159" s="216"/>
      <c r="AR159" s="216"/>
      <c r="AS159" s="216"/>
      <c r="AT159" s="216"/>
      <c r="AU159" s="216"/>
      <c r="AV159" s="216"/>
      <c r="AW159" s="216"/>
      <c r="AX159" s="216"/>
      <c r="AY159" s="216"/>
      <c r="AZ159" s="216"/>
      <c r="BA159" s="216"/>
      <c r="BB159" s="216"/>
      <c r="BC159" s="216"/>
      <c r="BD159" s="216"/>
      <c r="BE159" s="216"/>
      <c r="BF159" s="216"/>
      <c r="BG159" s="216"/>
      <c r="BH159" s="216"/>
      <c r="BI159" s="216"/>
      <c r="BJ159" s="216"/>
      <c r="BK159" s="216"/>
      <c r="BL159" s="216"/>
      <c r="BM159" s="221"/>
    </row>
    <row r="160" spans="1:65">
      <c r="A160" s="30"/>
      <c r="B160" s="20" t="s">
        <v>267</v>
      </c>
      <c r="C160" s="12"/>
      <c r="D160" s="222">
        <v>81.75</v>
      </c>
      <c r="E160" s="222">
        <v>83.466666666666669</v>
      </c>
      <c r="F160" s="222">
        <v>67.83</v>
      </c>
      <c r="G160" s="222">
        <v>77.900000000000006</v>
      </c>
      <c r="H160" s="222">
        <v>81</v>
      </c>
      <c r="I160" s="222">
        <v>78.101666666666674</v>
      </c>
      <c r="J160" s="222">
        <v>79.00833333333334</v>
      </c>
      <c r="K160" s="222">
        <v>66.501666666666665</v>
      </c>
      <c r="L160" s="222">
        <v>74.149999999999991</v>
      </c>
      <c r="M160" s="222">
        <v>65.570277310072512</v>
      </c>
      <c r="N160" s="222">
        <v>79.023333333333326</v>
      </c>
      <c r="O160" s="222">
        <v>71.333333333333329</v>
      </c>
      <c r="P160" s="222">
        <v>77.533333333333317</v>
      </c>
      <c r="Q160" s="222">
        <v>74.481666666666669</v>
      </c>
      <c r="R160" s="222">
        <v>84</v>
      </c>
      <c r="S160" s="222">
        <v>63.890000000000008</v>
      </c>
      <c r="T160" s="222">
        <v>79.583333333333329</v>
      </c>
      <c r="U160" s="222">
        <v>78.288333333333327</v>
      </c>
      <c r="V160" s="222">
        <v>72.55</v>
      </c>
      <c r="W160" s="215"/>
      <c r="X160" s="216"/>
      <c r="Y160" s="216"/>
      <c r="Z160" s="216"/>
      <c r="AA160" s="216"/>
      <c r="AB160" s="216"/>
      <c r="AC160" s="216"/>
      <c r="AD160" s="216"/>
      <c r="AE160" s="216"/>
      <c r="AF160" s="216"/>
      <c r="AG160" s="216"/>
      <c r="AH160" s="216"/>
      <c r="AI160" s="216"/>
      <c r="AJ160" s="216"/>
      <c r="AK160" s="216"/>
      <c r="AL160" s="216"/>
      <c r="AM160" s="216"/>
      <c r="AN160" s="216"/>
      <c r="AO160" s="216"/>
      <c r="AP160" s="216"/>
      <c r="AQ160" s="216"/>
      <c r="AR160" s="216"/>
      <c r="AS160" s="216"/>
      <c r="AT160" s="216"/>
      <c r="AU160" s="216"/>
      <c r="AV160" s="216"/>
      <c r="AW160" s="216"/>
      <c r="AX160" s="216"/>
      <c r="AY160" s="216"/>
      <c r="AZ160" s="216"/>
      <c r="BA160" s="216"/>
      <c r="BB160" s="216"/>
      <c r="BC160" s="216"/>
      <c r="BD160" s="216"/>
      <c r="BE160" s="216"/>
      <c r="BF160" s="216"/>
      <c r="BG160" s="216"/>
      <c r="BH160" s="216"/>
      <c r="BI160" s="216"/>
      <c r="BJ160" s="216"/>
      <c r="BK160" s="216"/>
      <c r="BL160" s="216"/>
      <c r="BM160" s="221"/>
    </row>
    <row r="161" spans="1:65">
      <c r="A161" s="30"/>
      <c r="B161" s="3" t="s">
        <v>268</v>
      </c>
      <c r="C161" s="29"/>
      <c r="D161" s="218">
        <v>82.35</v>
      </c>
      <c r="E161" s="218">
        <v>83.15</v>
      </c>
      <c r="F161" s="218">
        <v>67.460000000000008</v>
      </c>
      <c r="G161" s="218">
        <v>77.7</v>
      </c>
      <c r="H161" s="218">
        <v>81</v>
      </c>
      <c r="I161" s="218">
        <v>78.16</v>
      </c>
      <c r="J161" s="218">
        <v>79.02</v>
      </c>
      <c r="K161" s="218">
        <v>66.474999999999994</v>
      </c>
      <c r="L161" s="218">
        <v>74.099999999999994</v>
      </c>
      <c r="M161" s="218">
        <v>65.601114318475112</v>
      </c>
      <c r="N161" s="218">
        <v>78.615000000000009</v>
      </c>
      <c r="O161" s="218">
        <v>71.199999999999989</v>
      </c>
      <c r="P161" s="218">
        <v>77.8</v>
      </c>
      <c r="Q161" s="218">
        <v>74.63</v>
      </c>
      <c r="R161" s="218">
        <v>84.5</v>
      </c>
      <c r="S161" s="218">
        <v>63.94</v>
      </c>
      <c r="T161" s="218">
        <v>79.3</v>
      </c>
      <c r="U161" s="218">
        <v>76.875</v>
      </c>
      <c r="V161" s="218">
        <v>72.949999999999989</v>
      </c>
      <c r="W161" s="215"/>
      <c r="X161" s="216"/>
      <c r="Y161" s="216"/>
      <c r="Z161" s="216"/>
      <c r="AA161" s="216"/>
      <c r="AB161" s="216"/>
      <c r="AC161" s="216"/>
      <c r="AD161" s="216"/>
      <c r="AE161" s="216"/>
      <c r="AF161" s="216"/>
      <c r="AG161" s="216"/>
      <c r="AH161" s="216"/>
      <c r="AI161" s="216"/>
      <c r="AJ161" s="216"/>
      <c r="AK161" s="216"/>
      <c r="AL161" s="216"/>
      <c r="AM161" s="216"/>
      <c r="AN161" s="216"/>
      <c r="AO161" s="216"/>
      <c r="AP161" s="216"/>
      <c r="AQ161" s="216"/>
      <c r="AR161" s="216"/>
      <c r="AS161" s="216"/>
      <c r="AT161" s="216"/>
      <c r="AU161" s="216"/>
      <c r="AV161" s="216"/>
      <c r="AW161" s="216"/>
      <c r="AX161" s="216"/>
      <c r="AY161" s="216"/>
      <c r="AZ161" s="216"/>
      <c r="BA161" s="216"/>
      <c r="BB161" s="216"/>
      <c r="BC161" s="216"/>
      <c r="BD161" s="216"/>
      <c r="BE161" s="216"/>
      <c r="BF161" s="216"/>
      <c r="BG161" s="216"/>
      <c r="BH161" s="216"/>
      <c r="BI161" s="216"/>
      <c r="BJ161" s="216"/>
      <c r="BK161" s="216"/>
      <c r="BL161" s="216"/>
      <c r="BM161" s="221"/>
    </row>
    <row r="162" spans="1:65">
      <c r="A162" s="30"/>
      <c r="B162" s="3" t="s">
        <v>269</v>
      </c>
      <c r="C162" s="29"/>
      <c r="D162" s="223">
        <v>1.6501515081955382</v>
      </c>
      <c r="E162" s="223">
        <v>1.5995832790657289</v>
      </c>
      <c r="F162" s="223">
        <v>1.438374082080178</v>
      </c>
      <c r="G162" s="223">
        <v>1.3038404810405322</v>
      </c>
      <c r="H162" s="223">
        <v>0.63245553203367588</v>
      </c>
      <c r="I162" s="223">
        <v>1.2360973532318036</v>
      </c>
      <c r="J162" s="223">
        <v>2.0269130880890436</v>
      </c>
      <c r="K162" s="223">
        <v>0.36072186885004026</v>
      </c>
      <c r="L162" s="223">
        <v>1.3217412757419686</v>
      </c>
      <c r="M162" s="223">
        <v>0.33635594613107705</v>
      </c>
      <c r="N162" s="223">
        <v>1.5289691516399757</v>
      </c>
      <c r="O162" s="223">
        <v>1.1378341999899071</v>
      </c>
      <c r="P162" s="223">
        <v>1.2060956291549467</v>
      </c>
      <c r="Q162" s="223">
        <v>1.2908046586012387</v>
      </c>
      <c r="R162" s="223">
        <v>2.6076809620810595</v>
      </c>
      <c r="S162" s="223">
        <v>1.5929846201391871</v>
      </c>
      <c r="T162" s="223">
        <v>2.3836246908157883</v>
      </c>
      <c r="U162" s="223">
        <v>7.2034586600234389</v>
      </c>
      <c r="V162" s="223">
        <v>2.7061042108536753</v>
      </c>
      <c r="W162" s="224"/>
      <c r="X162" s="225"/>
      <c r="Y162" s="225"/>
      <c r="Z162" s="225"/>
      <c r="AA162" s="225"/>
      <c r="AB162" s="225"/>
      <c r="AC162" s="225"/>
      <c r="AD162" s="225"/>
      <c r="AE162" s="225"/>
      <c r="AF162" s="225"/>
      <c r="AG162" s="225"/>
      <c r="AH162" s="225"/>
      <c r="AI162" s="225"/>
      <c r="AJ162" s="225"/>
      <c r="AK162" s="225"/>
      <c r="AL162" s="225"/>
      <c r="AM162" s="225"/>
      <c r="AN162" s="225"/>
      <c r="AO162" s="225"/>
      <c r="AP162" s="225"/>
      <c r="AQ162" s="225"/>
      <c r="AR162" s="225"/>
      <c r="AS162" s="225"/>
      <c r="AT162" s="225"/>
      <c r="AU162" s="225"/>
      <c r="AV162" s="225"/>
      <c r="AW162" s="225"/>
      <c r="AX162" s="225"/>
      <c r="AY162" s="225"/>
      <c r="AZ162" s="225"/>
      <c r="BA162" s="225"/>
      <c r="BB162" s="225"/>
      <c r="BC162" s="225"/>
      <c r="BD162" s="225"/>
      <c r="BE162" s="225"/>
      <c r="BF162" s="225"/>
      <c r="BG162" s="225"/>
      <c r="BH162" s="225"/>
      <c r="BI162" s="225"/>
      <c r="BJ162" s="225"/>
      <c r="BK162" s="225"/>
      <c r="BL162" s="225"/>
      <c r="BM162" s="226"/>
    </row>
    <row r="163" spans="1:65">
      <c r="A163" s="30"/>
      <c r="B163" s="3" t="s">
        <v>86</v>
      </c>
      <c r="C163" s="29"/>
      <c r="D163" s="13">
        <v>2.0185339549792517E-2</v>
      </c>
      <c r="E163" s="13">
        <v>1.9164336410531897E-2</v>
      </c>
      <c r="F163" s="13">
        <v>2.1205573965504616E-2</v>
      </c>
      <c r="G163" s="13">
        <v>1.6737361759185266E-2</v>
      </c>
      <c r="H163" s="13">
        <v>7.8080929880700728E-3</v>
      </c>
      <c r="I163" s="13">
        <v>1.5826773050918293E-2</v>
      </c>
      <c r="J163" s="13">
        <v>2.5654421534720515E-2</v>
      </c>
      <c r="K163" s="13">
        <v>5.4242530590718069E-3</v>
      </c>
      <c r="L163" s="13">
        <v>1.7825236355252443E-2</v>
      </c>
      <c r="M163" s="13">
        <v>5.1297014429342374E-3</v>
      </c>
      <c r="N163" s="13">
        <v>1.9348325198970461E-2</v>
      </c>
      <c r="O163" s="13">
        <v>1.5950946728830476E-2</v>
      </c>
      <c r="P163" s="13">
        <v>1.5555833566056925E-2</v>
      </c>
      <c r="Q163" s="13">
        <v>1.7330501804935068E-2</v>
      </c>
      <c r="R163" s="13">
        <v>3.1043820977155471E-2</v>
      </c>
      <c r="S163" s="13">
        <v>2.4933238693679558E-2</v>
      </c>
      <c r="T163" s="13">
        <v>2.9951305015486346E-2</v>
      </c>
      <c r="U163" s="13">
        <v>9.2011904626361177E-2</v>
      </c>
      <c r="V163" s="13">
        <v>3.7299851286749487E-2</v>
      </c>
      <c r="W163" s="151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3" t="s">
        <v>270</v>
      </c>
      <c r="C164" s="29"/>
      <c r="D164" s="13">
        <v>7.1684558449421232E-2</v>
      </c>
      <c r="E164" s="13">
        <v>9.4188841735922901E-2</v>
      </c>
      <c r="F164" s="13">
        <v>-0.11079677553976464</v>
      </c>
      <c r="G164" s="13">
        <v>2.1213787195228484E-2</v>
      </c>
      <c r="H164" s="13">
        <v>6.1852590023279808E-2</v>
      </c>
      <c r="I164" s="13">
        <v>2.3857494260924206E-2</v>
      </c>
      <c r="J164" s="13">
        <v>3.5743251647193164E-2</v>
      </c>
      <c r="K164" s="13">
        <v>-0.12821028406339741</v>
      </c>
      <c r="L164" s="13">
        <v>-2.7946054935479192E-2</v>
      </c>
      <c r="M164" s="13">
        <v>-0.1404201383920346</v>
      </c>
      <c r="N164" s="13">
        <v>3.5939891015715819E-2</v>
      </c>
      <c r="O164" s="13">
        <v>-6.4870558580321536E-2</v>
      </c>
      <c r="P164" s="13">
        <v>1.6407047075781112E-2</v>
      </c>
      <c r="Q164" s="13">
        <v>-2.3598140009251978E-2</v>
      </c>
      <c r="R164" s="13">
        <v>0.10118046372784573</v>
      </c>
      <c r="S164" s="13">
        <v>-0.16244738300509443</v>
      </c>
      <c r="T164" s="13">
        <v>4.3281094107234797E-2</v>
      </c>
      <c r="U164" s="13">
        <v>2.630456195809705E-2</v>
      </c>
      <c r="V164" s="13">
        <v>-4.8920920911247556E-2</v>
      </c>
      <c r="W164" s="151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A165" s="30"/>
      <c r="B165" s="46" t="s">
        <v>271</v>
      </c>
      <c r="C165" s="47"/>
      <c r="D165" s="45">
        <v>0.69</v>
      </c>
      <c r="E165" s="45">
        <v>1</v>
      </c>
      <c r="F165" s="45">
        <v>1.81</v>
      </c>
      <c r="G165" s="45">
        <v>0</v>
      </c>
      <c r="H165" s="45">
        <v>0.56000000000000005</v>
      </c>
      <c r="I165" s="45">
        <v>0.04</v>
      </c>
      <c r="J165" s="45">
        <v>0.2</v>
      </c>
      <c r="K165" s="45">
        <v>2.0499999999999998</v>
      </c>
      <c r="L165" s="45">
        <v>0.67</v>
      </c>
      <c r="M165" s="45">
        <v>2.2200000000000002</v>
      </c>
      <c r="N165" s="45">
        <v>0.2</v>
      </c>
      <c r="O165" s="45">
        <v>1.18</v>
      </c>
      <c r="P165" s="45">
        <v>7.0000000000000007E-2</v>
      </c>
      <c r="Q165" s="45">
        <v>0.61</v>
      </c>
      <c r="R165" s="45">
        <v>1.1000000000000001</v>
      </c>
      <c r="S165" s="45">
        <v>2.52</v>
      </c>
      <c r="T165" s="45">
        <v>0.3</v>
      </c>
      <c r="U165" s="45">
        <v>7.0000000000000007E-2</v>
      </c>
      <c r="V165" s="45">
        <v>0.96</v>
      </c>
      <c r="W165" s="151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B166" s="31"/>
      <c r="C166" s="20"/>
      <c r="D166" s="20"/>
      <c r="E166" s="20"/>
      <c r="F166" s="20"/>
      <c r="G166" s="20"/>
      <c r="H166" s="20"/>
      <c r="I166" s="20"/>
      <c r="J166" s="20"/>
      <c r="K166" s="20"/>
      <c r="L166" s="20"/>
      <c r="M166" s="20"/>
      <c r="N166" s="20"/>
      <c r="O166" s="20"/>
      <c r="P166" s="20"/>
      <c r="Q166" s="20"/>
      <c r="R166" s="20"/>
      <c r="S166" s="20"/>
      <c r="T166" s="20"/>
      <c r="U166" s="20"/>
      <c r="V166" s="20"/>
      <c r="BM166" s="55"/>
    </row>
    <row r="167" spans="1:65" ht="15">
      <c r="B167" s="8" t="s">
        <v>482</v>
      </c>
      <c r="BM167" s="28" t="s">
        <v>66</v>
      </c>
    </row>
    <row r="168" spans="1:65" ht="15">
      <c r="A168" s="25" t="s">
        <v>25</v>
      </c>
      <c r="B168" s="18" t="s">
        <v>110</v>
      </c>
      <c r="C168" s="15" t="s">
        <v>111</v>
      </c>
      <c r="D168" s="16" t="s">
        <v>232</v>
      </c>
      <c r="E168" s="17" t="s">
        <v>232</v>
      </c>
      <c r="F168" s="17" t="s">
        <v>232</v>
      </c>
      <c r="G168" s="17" t="s">
        <v>232</v>
      </c>
      <c r="H168" s="17" t="s">
        <v>232</v>
      </c>
      <c r="I168" s="17" t="s">
        <v>232</v>
      </c>
      <c r="J168" s="17" t="s">
        <v>232</v>
      </c>
      <c r="K168" s="17" t="s">
        <v>232</v>
      </c>
      <c r="L168" s="17" t="s">
        <v>232</v>
      </c>
      <c r="M168" s="17" t="s">
        <v>232</v>
      </c>
      <c r="N168" s="17" t="s">
        <v>232</v>
      </c>
      <c r="O168" s="17" t="s">
        <v>232</v>
      </c>
      <c r="P168" s="17" t="s">
        <v>232</v>
      </c>
      <c r="Q168" s="17" t="s">
        <v>232</v>
      </c>
      <c r="R168" s="17" t="s">
        <v>232</v>
      </c>
      <c r="S168" s="17" t="s">
        <v>232</v>
      </c>
      <c r="T168" s="17" t="s">
        <v>232</v>
      </c>
      <c r="U168" s="17" t="s">
        <v>232</v>
      </c>
      <c r="V168" s="17" t="s">
        <v>232</v>
      </c>
      <c r="W168" s="17" t="s">
        <v>232</v>
      </c>
      <c r="X168" s="17" t="s">
        <v>232</v>
      </c>
      <c r="Y168" s="17" t="s">
        <v>232</v>
      </c>
      <c r="Z168" s="17" t="s">
        <v>232</v>
      </c>
      <c r="AA168" s="151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233</v>
      </c>
      <c r="C169" s="9" t="s">
        <v>233</v>
      </c>
      <c r="D169" s="149" t="s">
        <v>235</v>
      </c>
      <c r="E169" s="150" t="s">
        <v>236</v>
      </c>
      <c r="F169" s="150" t="s">
        <v>237</v>
      </c>
      <c r="G169" s="150" t="s">
        <v>238</v>
      </c>
      <c r="H169" s="150" t="s">
        <v>239</v>
      </c>
      <c r="I169" s="150" t="s">
        <v>241</v>
      </c>
      <c r="J169" s="150" t="s">
        <v>242</v>
      </c>
      <c r="K169" s="150" t="s">
        <v>244</v>
      </c>
      <c r="L169" s="150" t="s">
        <v>245</v>
      </c>
      <c r="M169" s="150" t="s">
        <v>246</v>
      </c>
      <c r="N169" s="150" t="s">
        <v>247</v>
      </c>
      <c r="O169" s="150" t="s">
        <v>248</v>
      </c>
      <c r="P169" s="150" t="s">
        <v>249</v>
      </c>
      <c r="Q169" s="150" t="s">
        <v>250</v>
      </c>
      <c r="R169" s="150" t="s">
        <v>251</v>
      </c>
      <c r="S169" s="150" t="s">
        <v>252</v>
      </c>
      <c r="T169" s="150" t="s">
        <v>253</v>
      </c>
      <c r="U169" s="150" t="s">
        <v>254</v>
      </c>
      <c r="V169" s="150" t="s">
        <v>256</v>
      </c>
      <c r="W169" s="150" t="s">
        <v>257</v>
      </c>
      <c r="X169" s="150" t="s">
        <v>258</v>
      </c>
      <c r="Y169" s="150" t="s">
        <v>259</v>
      </c>
      <c r="Z169" s="150" t="s">
        <v>260</v>
      </c>
      <c r="AA169" s="151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289</v>
      </c>
      <c r="E170" s="11" t="s">
        <v>114</v>
      </c>
      <c r="F170" s="11" t="s">
        <v>114</v>
      </c>
      <c r="G170" s="11" t="s">
        <v>289</v>
      </c>
      <c r="H170" s="11" t="s">
        <v>290</v>
      </c>
      <c r="I170" s="11" t="s">
        <v>289</v>
      </c>
      <c r="J170" s="11" t="s">
        <v>290</v>
      </c>
      <c r="K170" s="11" t="s">
        <v>290</v>
      </c>
      <c r="L170" s="11" t="s">
        <v>114</v>
      </c>
      <c r="M170" s="11" t="s">
        <v>114</v>
      </c>
      <c r="N170" s="11" t="s">
        <v>290</v>
      </c>
      <c r="O170" s="11" t="s">
        <v>289</v>
      </c>
      <c r="P170" s="11" t="s">
        <v>290</v>
      </c>
      <c r="Q170" s="11" t="s">
        <v>290</v>
      </c>
      <c r="R170" s="11" t="s">
        <v>290</v>
      </c>
      <c r="S170" s="11" t="s">
        <v>289</v>
      </c>
      <c r="T170" s="11" t="s">
        <v>290</v>
      </c>
      <c r="U170" s="11" t="s">
        <v>289</v>
      </c>
      <c r="V170" s="11" t="s">
        <v>114</v>
      </c>
      <c r="W170" s="11" t="s">
        <v>290</v>
      </c>
      <c r="X170" s="11" t="s">
        <v>289</v>
      </c>
      <c r="Y170" s="11" t="s">
        <v>289</v>
      </c>
      <c r="Z170" s="11" t="s">
        <v>289</v>
      </c>
      <c r="AA170" s="151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151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27">
        <v>15.5</v>
      </c>
      <c r="E172" s="228">
        <v>25</v>
      </c>
      <c r="F172" s="227">
        <v>15.531749999999999</v>
      </c>
      <c r="G172" s="227">
        <v>13.9</v>
      </c>
      <c r="H172" s="228">
        <v>22</v>
      </c>
      <c r="I172" s="227">
        <v>15.6</v>
      </c>
      <c r="J172" s="227">
        <v>14.6</v>
      </c>
      <c r="K172" s="228">
        <v>16.8</v>
      </c>
      <c r="L172" s="227">
        <v>15.6</v>
      </c>
      <c r="M172" s="227">
        <v>14.166</v>
      </c>
      <c r="N172" s="227">
        <v>15.400000000000002</v>
      </c>
      <c r="O172" s="227">
        <v>14.5</v>
      </c>
      <c r="P172" s="227">
        <v>15.739717103780469</v>
      </c>
      <c r="Q172" s="227">
        <v>14.4</v>
      </c>
      <c r="R172" s="229">
        <v>12.9</v>
      </c>
      <c r="S172" s="227">
        <v>14.5</v>
      </c>
      <c r="T172" s="228">
        <v>14</v>
      </c>
      <c r="U172" s="227">
        <v>15.2</v>
      </c>
      <c r="V172" s="228">
        <v>15</v>
      </c>
      <c r="W172" s="227">
        <v>15.299999999999999</v>
      </c>
      <c r="X172" s="227">
        <v>13.7</v>
      </c>
      <c r="Y172" s="227">
        <v>14.4</v>
      </c>
      <c r="Z172" s="227">
        <v>15.9</v>
      </c>
      <c r="AA172" s="224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5"/>
      <c r="BB172" s="225"/>
      <c r="BC172" s="225"/>
      <c r="BD172" s="225"/>
      <c r="BE172" s="225"/>
      <c r="BF172" s="225"/>
      <c r="BG172" s="225"/>
      <c r="BH172" s="225"/>
      <c r="BI172" s="225"/>
      <c r="BJ172" s="225"/>
      <c r="BK172" s="225"/>
      <c r="BL172" s="225"/>
      <c r="BM172" s="230">
        <v>1</v>
      </c>
    </row>
    <row r="173" spans="1:65">
      <c r="A173" s="30"/>
      <c r="B173" s="19">
        <v>1</v>
      </c>
      <c r="C173" s="9">
        <v>2</v>
      </c>
      <c r="D173" s="223">
        <v>15.6</v>
      </c>
      <c r="E173" s="231">
        <v>25</v>
      </c>
      <c r="F173" s="223">
        <v>15.579749999999999</v>
      </c>
      <c r="G173" s="223">
        <v>14.2</v>
      </c>
      <c r="H173" s="231">
        <v>23.4</v>
      </c>
      <c r="I173" s="223">
        <v>15.7</v>
      </c>
      <c r="J173" s="223">
        <v>15.1</v>
      </c>
      <c r="K173" s="232">
        <v>16.2</v>
      </c>
      <c r="L173" s="223">
        <v>15.1</v>
      </c>
      <c r="M173" s="223">
        <v>14.436999999999999</v>
      </c>
      <c r="N173" s="223">
        <v>15.2</v>
      </c>
      <c r="O173" s="223">
        <v>13.9</v>
      </c>
      <c r="P173" s="223">
        <v>15.279972054425</v>
      </c>
      <c r="Q173" s="232">
        <v>15.8</v>
      </c>
      <c r="R173" s="223">
        <v>14.2</v>
      </c>
      <c r="S173" s="223">
        <v>14.9</v>
      </c>
      <c r="T173" s="231">
        <v>15</v>
      </c>
      <c r="U173" s="223">
        <v>15.1</v>
      </c>
      <c r="V173" s="231">
        <v>14</v>
      </c>
      <c r="W173" s="223">
        <v>15.1</v>
      </c>
      <c r="X173" s="223">
        <v>14</v>
      </c>
      <c r="Y173" s="223">
        <v>13.9</v>
      </c>
      <c r="Z173" s="223">
        <v>15.5</v>
      </c>
      <c r="AA173" s="224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5"/>
      <c r="AW173" s="225"/>
      <c r="AX173" s="225"/>
      <c r="AY173" s="225"/>
      <c r="AZ173" s="225"/>
      <c r="BA173" s="225"/>
      <c r="BB173" s="225"/>
      <c r="BC173" s="225"/>
      <c r="BD173" s="225"/>
      <c r="BE173" s="225"/>
      <c r="BF173" s="225"/>
      <c r="BG173" s="225"/>
      <c r="BH173" s="225"/>
      <c r="BI173" s="225"/>
      <c r="BJ173" s="225"/>
      <c r="BK173" s="225"/>
      <c r="BL173" s="225"/>
      <c r="BM173" s="230">
        <v>10</v>
      </c>
    </row>
    <row r="174" spans="1:65">
      <c r="A174" s="30"/>
      <c r="B174" s="19">
        <v>1</v>
      </c>
      <c r="C174" s="9">
        <v>3</v>
      </c>
      <c r="D174" s="223">
        <v>15.7</v>
      </c>
      <c r="E174" s="231">
        <v>20</v>
      </c>
      <c r="F174" s="223">
        <v>15.433249999999999</v>
      </c>
      <c r="G174" s="223">
        <v>13.8</v>
      </c>
      <c r="H174" s="231">
        <v>23.3</v>
      </c>
      <c r="I174" s="223">
        <v>16</v>
      </c>
      <c r="J174" s="223">
        <v>15.1</v>
      </c>
      <c r="K174" s="231">
        <v>16.8</v>
      </c>
      <c r="L174" s="223">
        <v>15.5</v>
      </c>
      <c r="M174" s="223">
        <v>14.25</v>
      </c>
      <c r="N174" s="223">
        <v>15.2</v>
      </c>
      <c r="O174" s="223">
        <v>14.7</v>
      </c>
      <c r="P174" s="223">
        <v>15.334696237031999</v>
      </c>
      <c r="Q174" s="223">
        <v>14.5</v>
      </c>
      <c r="R174" s="223">
        <v>15</v>
      </c>
      <c r="S174" s="223">
        <v>14.7</v>
      </c>
      <c r="T174" s="231">
        <v>14</v>
      </c>
      <c r="U174" s="223">
        <v>15.2</v>
      </c>
      <c r="V174" s="231">
        <v>14</v>
      </c>
      <c r="W174" s="223">
        <v>14.9</v>
      </c>
      <c r="X174" s="223">
        <v>14.9</v>
      </c>
      <c r="Y174" s="223">
        <v>15.6</v>
      </c>
      <c r="Z174" s="223">
        <v>15.7</v>
      </c>
      <c r="AA174" s="224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5"/>
      <c r="AW174" s="225"/>
      <c r="AX174" s="225"/>
      <c r="AY174" s="225"/>
      <c r="AZ174" s="225"/>
      <c r="BA174" s="225"/>
      <c r="BB174" s="225"/>
      <c r="BC174" s="225"/>
      <c r="BD174" s="225"/>
      <c r="BE174" s="225"/>
      <c r="BF174" s="225"/>
      <c r="BG174" s="225"/>
      <c r="BH174" s="225"/>
      <c r="BI174" s="225"/>
      <c r="BJ174" s="225"/>
      <c r="BK174" s="225"/>
      <c r="BL174" s="225"/>
      <c r="BM174" s="230">
        <v>16</v>
      </c>
    </row>
    <row r="175" spans="1:65">
      <c r="A175" s="30"/>
      <c r="B175" s="19">
        <v>1</v>
      </c>
      <c r="C175" s="9">
        <v>4</v>
      </c>
      <c r="D175" s="223">
        <v>15.299999999999999</v>
      </c>
      <c r="E175" s="231">
        <v>20</v>
      </c>
      <c r="F175" s="223">
        <v>15.047499999999999</v>
      </c>
      <c r="G175" s="223">
        <v>13.7</v>
      </c>
      <c r="H175" s="231">
        <v>22</v>
      </c>
      <c r="I175" s="223">
        <v>16.100000000000001</v>
      </c>
      <c r="J175" s="223">
        <v>14.8</v>
      </c>
      <c r="K175" s="231">
        <v>17</v>
      </c>
      <c r="L175" s="223">
        <v>15.1</v>
      </c>
      <c r="M175" s="223">
        <v>14.36</v>
      </c>
      <c r="N175" s="223">
        <v>14.9</v>
      </c>
      <c r="O175" s="223">
        <v>14.5</v>
      </c>
      <c r="P175" s="223">
        <v>15.3642933121127</v>
      </c>
      <c r="Q175" s="223">
        <v>14.2</v>
      </c>
      <c r="R175" s="223">
        <v>14.5</v>
      </c>
      <c r="S175" s="223">
        <v>14.5</v>
      </c>
      <c r="T175" s="231">
        <v>14</v>
      </c>
      <c r="U175" s="223">
        <v>15.2</v>
      </c>
      <c r="V175" s="231">
        <v>14</v>
      </c>
      <c r="W175" s="223">
        <v>15.2</v>
      </c>
      <c r="X175" s="223">
        <v>14.7</v>
      </c>
      <c r="Y175" s="223">
        <v>16.2</v>
      </c>
      <c r="Z175" s="223">
        <v>15.299999999999999</v>
      </c>
      <c r="AA175" s="224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5"/>
      <c r="AW175" s="225"/>
      <c r="AX175" s="225"/>
      <c r="AY175" s="225"/>
      <c r="AZ175" s="225"/>
      <c r="BA175" s="225"/>
      <c r="BB175" s="225"/>
      <c r="BC175" s="225"/>
      <c r="BD175" s="225"/>
      <c r="BE175" s="225"/>
      <c r="BF175" s="225"/>
      <c r="BG175" s="225"/>
      <c r="BH175" s="225"/>
      <c r="BI175" s="225"/>
      <c r="BJ175" s="225"/>
      <c r="BK175" s="225"/>
      <c r="BL175" s="225"/>
      <c r="BM175" s="230">
        <v>14.957965939976065</v>
      </c>
    </row>
    <row r="176" spans="1:65">
      <c r="A176" s="30"/>
      <c r="B176" s="19">
        <v>1</v>
      </c>
      <c r="C176" s="9">
        <v>5</v>
      </c>
      <c r="D176" s="223">
        <v>15.5</v>
      </c>
      <c r="E176" s="231">
        <v>20</v>
      </c>
      <c r="F176" s="223">
        <v>15.115749999999998</v>
      </c>
      <c r="G176" s="223">
        <v>13.9</v>
      </c>
      <c r="H176" s="231">
        <v>22.1</v>
      </c>
      <c r="I176" s="223">
        <v>16.2</v>
      </c>
      <c r="J176" s="223">
        <v>14.6</v>
      </c>
      <c r="K176" s="231">
        <v>16.899999999999999</v>
      </c>
      <c r="L176" s="223">
        <v>15.7</v>
      </c>
      <c r="M176" s="223">
        <v>14.11</v>
      </c>
      <c r="N176" s="223">
        <v>15.400000000000002</v>
      </c>
      <c r="O176" s="223">
        <v>14.8</v>
      </c>
      <c r="P176" s="223">
        <v>15.531503578574393</v>
      </c>
      <c r="Q176" s="223">
        <v>14.3</v>
      </c>
      <c r="R176" s="223">
        <v>14.4</v>
      </c>
      <c r="S176" s="223">
        <v>14.9</v>
      </c>
      <c r="T176" s="231">
        <v>14</v>
      </c>
      <c r="U176" s="223">
        <v>15.400000000000002</v>
      </c>
      <c r="V176" s="231">
        <v>15</v>
      </c>
      <c r="W176" s="223">
        <v>15</v>
      </c>
      <c r="X176" s="223">
        <v>14.7</v>
      </c>
      <c r="Y176" s="232">
        <v>17.399999999999999</v>
      </c>
      <c r="Z176" s="223">
        <v>14.5</v>
      </c>
      <c r="AA176" s="224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5"/>
      <c r="BB176" s="225"/>
      <c r="BC176" s="225"/>
      <c r="BD176" s="225"/>
      <c r="BE176" s="225"/>
      <c r="BF176" s="225"/>
      <c r="BG176" s="225"/>
      <c r="BH176" s="225"/>
      <c r="BI176" s="225"/>
      <c r="BJ176" s="225"/>
      <c r="BK176" s="225"/>
      <c r="BL176" s="225"/>
      <c r="BM176" s="230">
        <v>24</v>
      </c>
    </row>
    <row r="177" spans="1:65">
      <c r="A177" s="30"/>
      <c r="B177" s="19">
        <v>1</v>
      </c>
      <c r="C177" s="9">
        <v>6</v>
      </c>
      <c r="D177" s="223">
        <v>15.9</v>
      </c>
      <c r="E177" s="231">
        <v>20</v>
      </c>
      <c r="F177" s="223">
        <v>15.432416666666668</v>
      </c>
      <c r="G177" s="223">
        <v>13.8</v>
      </c>
      <c r="H177" s="231">
        <v>22.3</v>
      </c>
      <c r="I177" s="223">
        <v>16.399999999999999</v>
      </c>
      <c r="J177" s="223">
        <v>14.9</v>
      </c>
      <c r="K177" s="231">
        <v>16.8</v>
      </c>
      <c r="L177" s="223">
        <v>15.299999999999999</v>
      </c>
      <c r="M177" s="223">
        <v>14.36</v>
      </c>
      <c r="N177" s="223">
        <v>15.6</v>
      </c>
      <c r="O177" s="223">
        <v>15.1</v>
      </c>
      <c r="P177" s="223">
        <v>15.2467225648235</v>
      </c>
      <c r="Q177" s="223">
        <v>14.1</v>
      </c>
      <c r="R177" s="223">
        <v>14.5</v>
      </c>
      <c r="S177" s="223">
        <v>15.2</v>
      </c>
      <c r="T177" s="231">
        <v>14</v>
      </c>
      <c r="U177" s="223">
        <v>15.2</v>
      </c>
      <c r="V177" s="231">
        <v>14</v>
      </c>
      <c r="W177" s="223">
        <v>15</v>
      </c>
      <c r="X177" s="223">
        <v>14.8</v>
      </c>
      <c r="Y177" s="223">
        <v>15</v>
      </c>
      <c r="Z177" s="223">
        <v>14.5</v>
      </c>
      <c r="AA177" s="224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5"/>
      <c r="AW177" s="225"/>
      <c r="AX177" s="225"/>
      <c r="AY177" s="225"/>
      <c r="AZ177" s="225"/>
      <c r="BA177" s="225"/>
      <c r="BB177" s="225"/>
      <c r="BC177" s="225"/>
      <c r="BD177" s="225"/>
      <c r="BE177" s="225"/>
      <c r="BF177" s="225"/>
      <c r="BG177" s="225"/>
      <c r="BH177" s="225"/>
      <c r="BI177" s="225"/>
      <c r="BJ177" s="225"/>
      <c r="BK177" s="225"/>
      <c r="BL177" s="225"/>
      <c r="BM177" s="226"/>
    </row>
    <row r="178" spans="1:65">
      <c r="A178" s="30"/>
      <c r="B178" s="20" t="s">
        <v>267</v>
      </c>
      <c r="C178" s="12"/>
      <c r="D178" s="233">
        <v>15.583333333333334</v>
      </c>
      <c r="E178" s="233">
        <v>21.666666666666668</v>
      </c>
      <c r="F178" s="233">
        <v>15.356736111111111</v>
      </c>
      <c r="G178" s="233">
        <v>13.883333333333335</v>
      </c>
      <c r="H178" s="233">
        <v>22.516666666666669</v>
      </c>
      <c r="I178" s="233">
        <v>16</v>
      </c>
      <c r="J178" s="233">
        <v>14.85</v>
      </c>
      <c r="K178" s="233">
        <v>16.749999999999996</v>
      </c>
      <c r="L178" s="233">
        <v>15.383333333333333</v>
      </c>
      <c r="M178" s="233">
        <v>14.280500000000002</v>
      </c>
      <c r="N178" s="233">
        <v>15.283333333333331</v>
      </c>
      <c r="O178" s="233">
        <v>14.58333333333333</v>
      </c>
      <c r="P178" s="233">
        <v>15.416150808458012</v>
      </c>
      <c r="Q178" s="233">
        <v>14.549999999999999</v>
      </c>
      <c r="R178" s="233">
        <v>14.25</v>
      </c>
      <c r="S178" s="233">
        <v>14.783333333333333</v>
      </c>
      <c r="T178" s="233">
        <v>14.166666666666666</v>
      </c>
      <c r="U178" s="233">
        <v>15.216666666666669</v>
      </c>
      <c r="V178" s="233">
        <v>14.333333333333334</v>
      </c>
      <c r="W178" s="233">
        <v>15.083333333333334</v>
      </c>
      <c r="X178" s="233">
        <v>14.466666666666667</v>
      </c>
      <c r="Y178" s="233">
        <v>15.416666666666666</v>
      </c>
      <c r="Z178" s="233">
        <v>15.233333333333333</v>
      </c>
      <c r="AA178" s="224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5"/>
      <c r="AW178" s="225"/>
      <c r="AX178" s="225"/>
      <c r="AY178" s="225"/>
      <c r="AZ178" s="225"/>
      <c r="BA178" s="225"/>
      <c r="BB178" s="225"/>
      <c r="BC178" s="225"/>
      <c r="BD178" s="225"/>
      <c r="BE178" s="225"/>
      <c r="BF178" s="225"/>
      <c r="BG178" s="225"/>
      <c r="BH178" s="225"/>
      <c r="BI178" s="225"/>
      <c r="BJ178" s="225"/>
      <c r="BK178" s="225"/>
      <c r="BL178" s="225"/>
      <c r="BM178" s="226"/>
    </row>
    <row r="179" spans="1:65">
      <c r="A179" s="30"/>
      <c r="B179" s="3" t="s">
        <v>268</v>
      </c>
      <c r="C179" s="29"/>
      <c r="D179" s="223">
        <v>15.55</v>
      </c>
      <c r="E179" s="223">
        <v>20</v>
      </c>
      <c r="F179" s="223">
        <v>15.432833333333335</v>
      </c>
      <c r="G179" s="223">
        <v>13.850000000000001</v>
      </c>
      <c r="H179" s="223">
        <v>22.200000000000003</v>
      </c>
      <c r="I179" s="223">
        <v>16.05</v>
      </c>
      <c r="J179" s="223">
        <v>14.850000000000001</v>
      </c>
      <c r="K179" s="223">
        <v>16.8</v>
      </c>
      <c r="L179" s="223">
        <v>15.399999999999999</v>
      </c>
      <c r="M179" s="223">
        <v>14.305</v>
      </c>
      <c r="N179" s="223">
        <v>15.3</v>
      </c>
      <c r="O179" s="223">
        <v>14.6</v>
      </c>
      <c r="P179" s="223">
        <v>15.349494774572349</v>
      </c>
      <c r="Q179" s="223">
        <v>14.350000000000001</v>
      </c>
      <c r="R179" s="223">
        <v>14.45</v>
      </c>
      <c r="S179" s="223">
        <v>14.8</v>
      </c>
      <c r="T179" s="223">
        <v>14</v>
      </c>
      <c r="U179" s="223">
        <v>15.2</v>
      </c>
      <c r="V179" s="223">
        <v>14</v>
      </c>
      <c r="W179" s="223">
        <v>15.05</v>
      </c>
      <c r="X179" s="223">
        <v>14.7</v>
      </c>
      <c r="Y179" s="223">
        <v>15.3</v>
      </c>
      <c r="Z179" s="223">
        <v>15.399999999999999</v>
      </c>
      <c r="AA179" s="224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5"/>
      <c r="AW179" s="225"/>
      <c r="AX179" s="225"/>
      <c r="AY179" s="225"/>
      <c r="AZ179" s="225"/>
      <c r="BA179" s="225"/>
      <c r="BB179" s="225"/>
      <c r="BC179" s="225"/>
      <c r="BD179" s="225"/>
      <c r="BE179" s="225"/>
      <c r="BF179" s="225"/>
      <c r="BG179" s="225"/>
      <c r="BH179" s="225"/>
      <c r="BI179" s="225"/>
      <c r="BJ179" s="225"/>
      <c r="BK179" s="225"/>
      <c r="BL179" s="225"/>
      <c r="BM179" s="226"/>
    </row>
    <row r="180" spans="1:65">
      <c r="A180" s="30"/>
      <c r="B180" s="3" t="s">
        <v>269</v>
      </c>
      <c r="C180" s="29"/>
      <c r="D180" s="24">
        <v>0.20412414523193181</v>
      </c>
      <c r="E180" s="24">
        <v>2.581988897471617</v>
      </c>
      <c r="F180" s="24">
        <v>0.22165209486356649</v>
      </c>
      <c r="G180" s="24">
        <v>0.1722401424368506</v>
      </c>
      <c r="H180" s="24">
        <v>0.65548963887056677</v>
      </c>
      <c r="I180" s="24">
        <v>0.30331501776206188</v>
      </c>
      <c r="J180" s="24">
        <v>0.22583179581272428</v>
      </c>
      <c r="K180" s="24">
        <v>0.28106938645110413</v>
      </c>
      <c r="L180" s="24">
        <v>0.25625508125043428</v>
      </c>
      <c r="M180" s="24">
        <v>0.12668346379855561</v>
      </c>
      <c r="N180" s="24">
        <v>0.24013884872437197</v>
      </c>
      <c r="O180" s="24">
        <v>0.4020779360604938</v>
      </c>
      <c r="P180" s="24">
        <v>0.18685611521525367</v>
      </c>
      <c r="Q180" s="24">
        <v>0.62849025449882712</v>
      </c>
      <c r="R180" s="24">
        <v>0.71203932475671583</v>
      </c>
      <c r="S180" s="24">
        <v>0.27141603981096363</v>
      </c>
      <c r="T180" s="24">
        <v>0.40824829046386302</v>
      </c>
      <c r="U180" s="24">
        <v>9.8319208025018479E-2</v>
      </c>
      <c r="V180" s="24">
        <v>0.51639777949432231</v>
      </c>
      <c r="W180" s="24">
        <v>0.14719601443879693</v>
      </c>
      <c r="X180" s="24">
        <v>0.49261208538429807</v>
      </c>
      <c r="Y180" s="24">
        <v>1.2718752559377295</v>
      </c>
      <c r="Z180" s="24">
        <v>0.60221812216726478</v>
      </c>
      <c r="AA180" s="151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86</v>
      </c>
      <c r="C181" s="29"/>
      <c r="D181" s="13">
        <v>1.3098875629856586E-2</v>
      </c>
      <c r="E181" s="13">
        <v>0.11916871834484385</v>
      </c>
      <c r="F181" s="13">
        <v>1.4433541949268361E-2</v>
      </c>
      <c r="G181" s="13">
        <v>1.2406252756555864E-2</v>
      </c>
      <c r="H181" s="13">
        <v>2.9111308906168764E-2</v>
      </c>
      <c r="I181" s="13">
        <v>1.8957188610128867E-2</v>
      </c>
      <c r="J181" s="13">
        <v>1.520752833755719E-2</v>
      </c>
      <c r="K181" s="13">
        <v>1.6780261877677862E-2</v>
      </c>
      <c r="L181" s="13">
        <v>1.6657968445315339E-2</v>
      </c>
      <c r="M181" s="13">
        <v>8.8710804102486319E-3</v>
      </c>
      <c r="N181" s="13">
        <v>1.5712465565389661E-2</v>
      </c>
      <c r="O181" s="13">
        <v>2.7571058472719581E-2</v>
      </c>
      <c r="P181" s="13">
        <v>1.2120802237659467E-2</v>
      </c>
      <c r="Q181" s="13">
        <v>4.3195206494764757E-2</v>
      </c>
      <c r="R181" s="13">
        <v>4.996767191275199E-2</v>
      </c>
      <c r="S181" s="13">
        <v>1.8359596830504869E-2</v>
      </c>
      <c r="T181" s="13">
        <v>2.8817526385684449E-2</v>
      </c>
      <c r="U181" s="13">
        <v>6.4612842075587162E-3</v>
      </c>
      <c r="V181" s="13">
        <v>3.6027752057743417E-2</v>
      </c>
      <c r="W181" s="13">
        <v>9.7588517859975854E-3</v>
      </c>
      <c r="X181" s="13">
        <v>3.4051526639467609E-2</v>
      </c>
      <c r="Y181" s="13">
        <v>8.2500016601366244E-2</v>
      </c>
      <c r="Z181" s="13">
        <v>3.9532918304196814E-2</v>
      </c>
      <c r="AA181" s="151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270</v>
      </c>
      <c r="C182" s="29"/>
      <c r="D182" s="13">
        <v>4.18083177797548E-2</v>
      </c>
      <c r="E182" s="13">
        <v>0.44850354343709231</v>
      </c>
      <c r="F182" s="13">
        <v>2.6659384887975257E-2</v>
      </c>
      <c r="G182" s="13">
        <v>-7.1843498705309261E-2</v>
      </c>
      <c r="H182" s="13">
        <v>0.50532945167962451</v>
      </c>
      <c r="I182" s="13">
        <v>6.9664155153545071E-2</v>
      </c>
      <c r="J182" s="13">
        <v>-7.2179559981160324E-3</v>
      </c>
      <c r="K182" s="13">
        <v>0.11980466242636734</v>
      </c>
      <c r="L182" s="13">
        <v>2.8437515840335603E-2</v>
      </c>
      <c r="M182" s="13">
        <v>-4.5291314520612302E-2</v>
      </c>
      <c r="N182" s="13">
        <v>2.1752114870625672E-2</v>
      </c>
      <c r="O182" s="13">
        <v>-2.5045691917341961E-2</v>
      </c>
      <c r="P182" s="13">
        <v>3.0631495640554895E-2</v>
      </c>
      <c r="Q182" s="13">
        <v>-2.727415890724505E-2</v>
      </c>
      <c r="R182" s="13">
        <v>-4.7330361816373956E-2</v>
      </c>
      <c r="S182" s="13">
        <v>-1.1674889977922431E-2</v>
      </c>
      <c r="T182" s="13">
        <v>-5.290152929113201E-2</v>
      </c>
      <c r="U182" s="13">
        <v>1.7295180890819495E-2</v>
      </c>
      <c r="V182" s="13">
        <v>-4.1759194341615791E-2</v>
      </c>
      <c r="W182" s="13">
        <v>8.381312931206697E-3</v>
      </c>
      <c r="X182" s="13">
        <v>-3.2845326382002993E-2</v>
      </c>
      <c r="Y182" s="13">
        <v>3.0665982830238692E-2</v>
      </c>
      <c r="Z182" s="13">
        <v>1.8409414385770928E-2</v>
      </c>
      <c r="AA182" s="151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271</v>
      </c>
      <c r="C183" s="47"/>
      <c r="D183" s="45">
        <v>0.59</v>
      </c>
      <c r="E183" s="45" t="s">
        <v>272</v>
      </c>
      <c r="F183" s="45">
        <v>0.22</v>
      </c>
      <c r="G183" s="45">
        <v>2.2200000000000002</v>
      </c>
      <c r="H183" s="45">
        <v>12.04</v>
      </c>
      <c r="I183" s="45">
        <v>1.28</v>
      </c>
      <c r="J183" s="45">
        <v>0.62</v>
      </c>
      <c r="K183" s="45">
        <v>2.52</v>
      </c>
      <c r="L183" s="45">
        <v>0.26</v>
      </c>
      <c r="M183" s="45">
        <v>1.56</v>
      </c>
      <c r="N183" s="45">
        <v>0.1</v>
      </c>
      <c r="O183" s="45">
        <v>1.06</v>
      </c>
      <c r="P183" s="45">
        <v>0.32</v>
      </c>
      <c r="Q183" s="45">
        <v>1.1100000000000001</v>
      </c>
      <c r="R183" s="45">
        <v>1.61</v>
      </c>
      <c r="S183" s="45">
        <v>0.73</v>
      </c>
      <c r="T183" s="45" t="s">
        <v>272</v>
      </c>
      <c r="U183" s="45">
        <v>0.01</v>
      </c>
      <c r="V183" s="45" t="s">
        <v>272</v>
      </c>
      <c r="W183" s="45">
        <v>0.23</v>
      </c>
      <c r="X183" s="45">
        <v>1.25</v>
      </c>
      <c r="Y183" s="45">
        <v>0.32</v>
      </c>
      <c r="Z183" s="45">
        <v>0.01</v>
      </c>
      <c r="AA183" s="151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 t="s">
        <v>298</v>
      </c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X184" s="20"/>
      <c r="Y184" s="20"/>
      <c r="Z184" s="20"/>
      <c r="BM184" s="55"/>
    </row>
    <row r="185" spans="1:65">
      <c r="BM185" s="55"/>
    </row>
    <row r="186" spans="1:65" ht="15">
      <c r="B186" s="8" t="s">
        <v>483</v>
      </c>
      <c r="BM186" s="28" t="s">
        <v>66</v>
      </c>
    </row>
    <row r="187" spans="1:65" ht="15">
      <c r="A187" s="25" t="s">
        <v>51</v>
      </c>
      <c r="B187" s="18" t="s">
        <v>110</v>
      </c>
      <c r="C187" s="15" t="s">
        <v>111</v>
      </c>
      <c r="D187" s="16" t="s">
        <v>232</v>
      </c>
      <c r="E187" s="17" t="s">
        <v>232</v>
      </c>
      <c r="F187" s="17" t="s">
        <v>232</v>
      </c>
      <c r="G187" s="17" t="s">
        <v>232</v>
      </c>
      <c r="H187" s="17" t="s">
        <v>232</v>
      </c>
      <c r="I187" s="17" t="s">
        <v>232</v>
      </c>
      <c r="J187" s="17" t="s">
        <v>232</v>
      </c>
      <c r="K187" s="17" t="s">
        <v>232</v>
      </c>
      <c r="L187" s="17" t="s">
        <v>232</v>
      </c>
      <c r="M187" s="17" t="s">
        <v>232</v>
      </c>
      <c r="N187" s="17" t="s">
        <v>232</v>
      </c>
      <c r="O187" s="17" t="s">
        <v>232</v>
      </c>
      <c r="P187" s="17" t="s">
        <v>232</v>
      </c>
      <c r="Q187" s="17" t="s">
        <v>232</v>
      </c>
      <c r="R187" s="17" t="s">
        <v>232</v>
      </c>
      <c r="S187" s="17" t="s">
        <v>232</v>
      </c>
      <c r="T187" s="17" t="s">
        <v>232</v>
      </c>
      <c r="U187" s="17" t="s">
        <v>232</v>
      </c>
      <c r="V187" s="17" t="s">
        <v>232</v>
      </c>
      <c r="W187" s="17" t="s">
        <v>232</v>
      </c>
      <c r="X187" s="17" t="s">
        <v>232</v>
      </c>
      <c r="Y187" s="151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1</v>
      </c>
    </row>
    <row r="188" spans="1:65">
      <c r="A188" s="30"/>
      <c r="B188" s="19" t="s">
        <v>233</v>
      </c>
      <c r="C188" s="9" t="s">
        <v>233</v>
      </c>
      <c r="D188" s="149" t="s">
        <v>235</v>
      </c>
      <c r="E188" s="150" t="s">
        <v>236</v>
      </c>
      <c r="F188" s="150" t="s">
        <v>237</v>
      </c>
      <c r="G188" s="150" t="s">
        <v>238</v>
      </c>
      <c r="H188" s="150" t="s">
        <v>239</v>
      </c>
      <c r="I188" s="150" t="s">
        <v>241</v>
      </c>
      <c r="J188" s="150" t="s">
        <v>242</v>
      </c>
      <c r="K188" s="150" t="s">
        <v>244</v>
      </c>
      <c r="L188" s="150" t="s">
        <v>245</v>
      </c>
      <c r="M188" s="150" t="s">
        <v>246</v>
      </c>
      <c r="N188" s="150" t="s">
        <v>247</v>
      </c>
      <c r="O188" s="150" t="s">
        <v>248</v>
      </c>
      <c r="P188" s="150" t="s">
        <v>250</v>
      </c>
      <c r="Q188" s="150" t="s">
        <v>252</v>
      </c>
      <c r="R188" s="150" t="s">
        <v>253</v>
      </c>
      <c r="S188" s="150" t="s">
        <v>254</v>
      </c>
      <c r="T188" s="150" t="s">
        <v>256</v>
      </c>
      <c r="U188" s="150" t="s">
        <v>257</v>
      </c>
      <c r="V188" s="150" t="s">
        <v>258</v>
      </c>
      <c r="W188" s="150" t="s">
        <v>259</v>
      </c>
      <c r="X188" s="150" t="s">
        <v>260</v>
      </c>
      <c r="Y188" s="151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 t="s">
        <v>3</v>
      </c>
    </row>
    <row r="189" spans="1:65">
      <c r="A189" s="30"/>
      <c r="B189" s="19"/>
      <c r="C189" s="9"/>
      <c r="D189" s="10" t="s">
        <v>289</v>
      </c>
      <c r="E189" s="11" t="s">
        <v>114</v>
      </c>
      <c r="F189" s="11" t="s">
        <v>114</v>
      </c>
      <c r="G189" s="11" t="s">
        <v>289</v>
      </c>
      <c r="H189" s="11" t="s">
        <v>114</v>
      </c>
      <c r="I189" s="11" t="s">
        <v>289</v>
      </c>
      <c r="J189" s="11" t="s">
        <v>290</v>
      </c>
      <c r="K189" s="11" t="s">
        <v>114</v>
      </c>
      <c r="L189" s="11" t="s">
        <v>114</v>
      </c>
      <c r="M189" s="11" t="s">
        <v>114</v>
      </c>
      <c r="N189" s="11" t="s">
        <v>114</v>
      </c>
      <c r="O189" s="11" t="s">
        <v>289</v>
      </c>
      <c r="P189" s="11" t="s">
        <v>289</v>
      </c>
      <c r="Q189" s="11" t="s">
        <v>289</v>
      </c>
      <c r="R189" s="11" t="s">
        <v>114</v>
      </c>
      <c r="S189" s="11" t="s">
        <v>289</v>
      </c>
      <c r="T189" s="11" t="s">
        <v>114</v>
      </c>
      <c r="U189" s="11" t="s">
        <v>289</v>
      </c>
      <c r="V189" s="11" t="s">
        <v>289</v>
      </c>
      <c r="W189" s="11" t="s">
        <v>289</v>
      </c>
      <c r="X189" s="11" t="s">
        <v>289</v>
      </c>
      <c r="Y189" s="151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0</v>
      </c>
    </row>
    <row r="190" spans="1:65">
      <c r="A190" s="30"/>
      <c r="B190" s="19"/>
      <c r="C190" s="9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26"/>
      <c r="Y190" s="151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0</v>
      </c>
    </row>
    <row r="191" spans="1:65">
      <c r="A191" s="30"/>
      <c r="B191" s="18">
        <v>1</v>
      </c>
      <c r="C191" s="14">
        <v>1</v>
      </c>
      <c r="D191" s="212">
        <v>133</v>
      </c>
      <c r="E191" s="214">
        <v>90</v>
      </c>
      <c r="F191" s="212">
        <v>96.2</v>
      </c>
      <c r="G191" s="212">
        <v>125</v>
      </c>
      <c r="H191" s="212">
        <v>107</v>
      </c>
      <c r="I191" s="212">
        <v>126</v>
      </c>
      <c r="J191" s="212">
        <v>144</v>
      </c>
      <c r="K191" s="212">
        <v>126</v>
      </c>
      <c r="L191" s="212">
        <v>97</v>
      </c>
      <c r="M191" s="212">
        <v>120.1</v>
      </c>
      <c r="N191" s="212">
        <v>94</v>
      </c>
      <c r="O191" s="212">
        <v>119</v>
      </c>
      <c r="P191" s="212">
        <v>81</v>
      </c>
      <c r="Q191" s="212">
        <v>133</v>
      </c>
      <c r="R191" s="212">
        <v>137</v>
      </c>
      <c r="S191" s="212">
        <v>116</v>
      </c>
      <c r="T191" s="212">
        <v>119</v>
      </c>
      <c r="U191" s="212">
        <v>134</v>
      </c>
      <c r="V191" s="212">
        <v>130</v>
      </c>
      <c r="W191" s="212">
        <v>120</v>
      </c>
      <c r="X191" s="212">
        <v>122</v>
      </c>
      <c r="Y191" s="215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  <c r="BC191" s="216"/>
      <c r="BD191" s="216"/>
      <c r="BE191" s="216"/>
      <c r="BF191" s="216"/>
      <c r="BG191" s="216"/>
      <c r="BH191" s="216"/>
      <c r="BI191" s="216"/>
      <c r="BJ191" s="216"/>
      <c r="BK191" s="216"/>
      <c r="BL191" s="216"/>
      <c r="BM191" s="217">
        <v>1</v>
      </c>
    </row>
    <row r="192" spans="1:65">
      <c r="A192" s="30"/>
      <c r="B192" s="19">
        <v>1</v>
      </c>
      <c r="C192" s="9">
        <v>2</v>
      </c>
      <c r="D192" s="218">
        <v>135</v>
      </c>
      <c r="E192" s="219">
        <v>90</v>
      </c>
      <c r="F192" s="218">
        <v>97.3</v>
      </c>
      <c r="G192" s="218">
        <v>129</v>
      </c>
      <c r="H192" s="218">
        <v>100</v>
      </c>
      <c r="I192" s="218">
        <v>135</v>
      </c>
      <c r="J192" s="218">
        <v>149</v>
      </c>
      <c r="K192" s="218">
        <v>125</v>
      </c>
      <c r="L192" s="218">
        <v>100</v>
      </c>
      <c r="M192" s="218">
        <v>123.18300000000002</v>
      </c>
      <c r="N192" s="218">
        <v>97</v>
      </c>
      <c r="O192" s="218">
        <v>120</v>
      </c>
      <c r="P192" s="218">
        <v>89</v>
      </c>
      <c r="Q192" s="218">
        <v>133</v>
      </c>
      <c r="R192" s="218">
        <v>136</v>
      </c>
      <c r="S192" s="218">
        <v>120</v>
      </c>
      <c r="T192" s="218">
        <v>116</v>
      </c>
      <c r="U192" s="218">
        <v>132</v>
      </c>
      <c r="V192" s="218">
        <v>130</v>
      </c>
      <c r="W192" s="218">
        <v>120</v>
      </c>
      <c r="X192" s="218">
        <v>124</v>
      </c>
      <c r="Y192" s="215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  <c r="BC192" s="216"/>
      <c r="BD192" s="216"/>
      <c r="BE192" s="216"/>
      <c r="BF192" s="216"/>
      <c r="BG192" s="216"/>
      <c r="BH192" s="216"/>
      <c r="BI192" s="216"/>
      <c r="BJ192" s="216"/>
      <c r="BK192" s="216"/>
      <c r="BL192" s="216"/>
      <c r="BM192" s="217">
        <v>26</v>
      </c>
    </row>
    <row r="193" spans="1:65">
      <c r="A193" s="30"/>
      <c r="B193" s="19">
        <v>1</v>
      </c>
      <c r="C193" s="9">
        <v>3</v>
      </c>
      <c r="D193" s="218">
        <v>133</v>
      </c>
      <c r="E193" s="219">
        <v>70</v>
      </c>
      <c r="F193" s="218">
        <v>95.4</v>
      </c>
      <c r="G193" s="218">
        <v>131</v>
      </c>
      <c r="H193" s="218">
        <v>109</v>
      </c>
      <c r="I193" s="218">
        <v>132</v>
      </c>
      <c r="J193" s="218">
        <v>149</v>
      </c>
      <c r="K193" s="218">
        <v>132</v>
      </c>
      <c r="L193" s="218">
        <v>102</v>
      </c>
      <c r="M193" s="218">
        <v>122.154</v>
      </c>
      <c r="N193" s="218">
        <v>94</v>
      </c>
      <c r="O193" s="218">
        <v>107</v>
      </c>
      <c r="P193" s="218">
        <v>91</v>
      </c>
      <c r="Q193" s="218">
        <v>133</v>
      </c>
      <c r="R193" s="218">
        <v>132</v>
      </c>
      <c r="S193" s="218">
        <v>117</v>
      </c>
      <c r="T193" s="218">
        <v>107</v>
      </c>
      <c r="U193" s="218">
        <v>126</v>
      </c>
      <c r="V193" s="218">
        <v>134</v>
      </c>
      <c r="W193" s="218">
        <v>121</v>
      </c>
      <c r="X193" s="218">
        <v>125</v>
      </c>
      <c r="Y193" s="215"/>
      <c r="Z193" s="216"/>
      <c r="AA193" s="216"/>
      <c r="AB193" s="216"/>
      <c r="AC193" s="216"/>
      <c r="AD193" s="216"/>
      <c r="AE193" s="216"/>
      <c r="AF193" s="216"/>
      <c r="AG193" s="216"/>
      <c r="AH193" s="216"/>
      <c r="AI193" s="216"/>
      <c r="AJ193" s="216"/>
      <c r="AK193" s="216"/>
      <c r="AL193" s="216"/>
      <c r="AM193" s="216"/>
      <c r="AN193" s="216"/>
      <c r="AO193" s="216"/>
      <c r="AP193" s="216"/>
      <c r="AQ193" s="216"/>
      <c r="AR193" s="216"/>
      <c r="AS193" s="216"/>
      <c r="AT193" s="216"/>
      <c r="AU193" s="216"/>
      <c r="AV193" s="216"/>
      <c r="AW193" s="216"/>
      <c r="AX193" s="216"/>
      <c r="AY193" s="216"/>
      <c r="AZ193" s="216"/>
      <c r="BA193" s="216"/>
      <c r="BB193" s="216"/>
      <c r="BC193" s="216"/>
      <c r="BD193" s="216"/>
      <c r="BE193" s="216"/>
      <c r="BF193" s="216"/>
      <c r="BG193" s="216"/>
      <c r="BH193" s="216"/>
      <c r="BI193" s="216"/>
      <c r="BJ193" s="216"/>
      <c r="BK193" s="216"/>
      <c r="BL193" s="216"/>
      <c r="BM193" s="217">
        <v>16</v>
      </c>
    </row>
    <row r="194" spans="1:65">
      <c r="A194" s="30"/>
      <c r="B194" s="19">
        <v>1</v>
      </c>
      <c r="C194" s="9">
        <v>4</v>
      </c>
      <c r="D194" s="218">
        <v>128</v>
      </c>
      <c r="E194" s="219">
        <v>80</v>
      </c>
      <c r="F194" s="218">
        <v>96.238749999999996</v>
      </c>
      <c r="G194" s="218">
        <v>133</v>
      </c>
      <c r="H194" s="218">
        <v>109</v>
      </c>
      <c r="I194" s="218">
        <v>131</v>
      </c>
      <c r="J194" s="218">
        <v>147</v>
      </c>
      <c r="K194" s="218">
        <v>135</v>
      </c>
      <c r="L194" s="218">
        <v>99</v>
      </c>
      <c r="M194" s="218">
        <v>123.18300000000002</v>
      </c>
      <c r="N194" s="218">
        <v>95</v>
      </c>
      <c r="O194" s="218">
        <v>108</v>
      </c>
      <c r="P194" s="218">
        <v>97</v>
      </c>
      <c r="Q194" s="218">
        <v>135</v>
      </c>
      <c r="R194" s="218">
        <v>131</v>
      </c>
      <c r="S194" s="218">
        <v>123.00000000000001</v>
      </c>
      <c r="T194" s="218">
        <v>107</v>
      </c>
      <c r="U194" s="218">
        <v>136</v>
      </c>
      <c r="V194" s="218">
        <v>131</v>
      </c>
      <c r="W194" s="218">
        <v>115</v>
      </c>
      <c r="X194" s="218">
        <v>124</v>
      </c>
      <c r="Y194" s="215"/>
      <c r="Z194" s="216"/>
      <c r="AA194" s="216"/>
      <c r="AB194" s="216"/>
      <c r="AC194" s="216"/>
      <c r="AD194" s="216"/>
      <c r="AE194" s="216"/>
      <c r="AF194" s="216"/>
      <c r="AG194" s="216"/>
      <c r="AH194" s="216"/>
      <c r="AI194" s="216"/>
      <c r="AJ194" s="216"/>
      <c r="AK194" s="216"/>
      <c r="AL194" s="216"/>
      <c r="AM194" s="216"/>
      <c r="AN194" s="216"/>
      <c r="AO194" s="216"/>
      <c r="AP194" s="216"/>
      <c r="AQ194" s="216"/>
      <c r="AR194" s="216"/>
      <c r="AS194" s="216"/>
      <c r="AT194" s="216"/>
      <c r="AU194" s="216"/>
      <c r="AV194" s="216"/>
      <c r="AW194" s="216"/>
      <c r="AX194" s="216"/>
      <c r="AY194" s="216"/>
      <c r="AZ194" s="216"/>
      <c r="BA194" s="216"/>
      <c r="BB194" s="216"/>
      <c r="BC194" s="216"/>
      <c r="BD194" s="216"/>
      <c r="BE194" s="216"/>
      <c r="BF194" s="216"/>
      <c r="BG194" s="216"/>
      <c r="BH194" s="216"/>
      <c r="BI194" s="216"/>
      <c r="BJ194" s="216"/>
      <c r="BK194" s="216"/>
      <c r="BL194" s="216"/>
      <c r="BM194" s="217">
        <v>119.96541875</v>
      </c>
    </row>
    <row r="195" spans="1:65">
      <c r="A195" s="30"/>
      <c r="B195" s="19">
        <v>1</v>
      </c>
      <c r="C195" s="9">
        <v>5</v>
      </c>
      <c r="D195" s="218">
        <v>130</v>
      </c>
      <c r="E195" s="219">
        <v>100</v>
      </c>
      <c r="F195" s="218">
        <v>95.69550000000001</v>
      </c>
      <c r="G195" s="218">
        <v>128</v>
      </c>
      <c r="H195" s="218">
        <v>102</v>
      </c>
      <c r="I195" s="218">
        <v>130</v>
      </c>
      <c r="J195" s="218">
        <v>145</v>
      </c>
      <c r="K195" s="218">
        <v>130</v>
      </c>
      <c r="L195" s="218">
        <v>102</v>
      </c>
      <c r="M195" s="218">
        <v>122.41300000000001</v>
      </c>
      <c r="N195" s="218">
        <v>95</v>
      </c>
      <c r="O195" s="218">
        <v>114</v>
      </c>
      <c r="P195" s="218">
        <v>94</v>
      </c>
      <c r="Q195" s="218">
        <v>134</v>
      </c>
      <c r="R195" s="218">
        <v>132</v>
      </c>
      <c r="S195" s="218">
        <v>121</v>
      </c>
      <c r="T195" s="218">
        <v>120</v>
      </c>
      <c r="U195" s="218">
        <v>130</v>
      </c>
      <c r="V195" s="218">
        <v>132</v>
      </c>
      <c r="W195" s="220">
        <v>100</v>
      </c>
      <c r="X195" s="218">
        <v>122</v>
      </c>
      <c r="Y195" s="215"/>
      <c r="Z195" s="216"/>
      <c r="AA195" s="216"/>
      <c r="AB195" s="216"/>
      <c r="AC195" s="216"/>
      <c r="AD195" s="216"/>
      <c r="AE195" s="216"/>
      <c r="AF195" s="216"/>
      <c r="AG195" s="216"/>
      <c r="AH195" s="216"/>
      <c r="AI195" s="216"/>
      <c r="AJ195" s="216"/>
      <c r="AK195" s="216"/>
      <c r="AL195" s="216"/>
      <c r="AM195" s="216"/>
      <c r="AN195" s="216"/>
      <c r="AO195" s="216"/>
      <c r="AP195" s="216"/>
      <c r="AQ195" s="216"/>
      <c r="AR195" s="216"/>
      <c r="AS195" s="216"/>
      <c r="AT195" s="216"/>
      <c r="AU195" s="216"/>
      <c r="AV195" s="216"/>
      <c r="AW195" s="216"/>
      <c r="AX195" s="216"/>
      <c r="AY195" s="216"/>
      <c r="AZ195" s="216"/>
      <c r="BA195" s="216"/>
      <c r="BB195" s="216"/>
      <c r="BC195" s="216"/>
      <c r="BD195" s="216"/>
      <c r="BE195" s="216"/>
      <c r="BF195" s="216"/>
      <c r="BG195" s="216"/>
      <c r="BH195" s="216"/>
      <c r="BI195" s="216"/>
      <c r="BJ195" s="216"/>
      <c r="BK195" s="216"/>
      <c r="BL195" s="216"/>
      <c r="BM195" s="217">
        <v>25</v>
      </c>
    </row>
    <row r="196" spans="1:65">
      <c r="A196" s="30"/>
      <c r="B196" s="19">
        <v>1</v>
      </c>
      <c r="C196" s="9">
        <v>6</v>
      </c>
      <c r="D196" s="218">
        <v>137</v>
      </c>
      <c r="E196" s="219">
        <v>80</v>
      </c>
      <c r="F196" s="218">
        <v>94.6</v>
      </c>
      <c r="G196" s="218">
        <v>127</v>
      </c>
      <c r="H196" s="218">
        <v>99.4</v>
      </c>
      <c r="I196" s="220">
        <v>147</v>
      </c>
      <c r="J196" s="218">
        <v>149</v>
      </c>
      <c r="K196" s="218">
        <v>132</v>
      </c>
      <c r="L196" s="218">
        <v>96</v>
      </c>
      <c r="M196" s="218">
        <v>123.18300000000002</v>
      </c>
      <c r="N196" s="218">
        <v>99</v>
      </c>
      <c r="O196" s="218">
        <v>118</v>
      </c>
      <c r="P196" s="218">
        <v>85</v>
      </c>
      <c r="Q196" s="220">
        <v>127</v>
      </c>
      <c r="R196" s="218">
        <v>130</v>
      </c>
      <c r="S196" s="218">
        <v>120</v>
      </c>
      <c r="T196" s="218">
        <v>116</v>
      </c>
      <c r="U196" s="218">
        <v>131</v>
      </c>
      <c r="V196" s="218">
        <v>135</v>
      </c>
      <c r="W196" s="218">
        <v>131</v>
      </c>
      <c r="X196" s="218">
        <v>122</v>
      </c>
      <c r="Y196" s="215"/>
      <c r="Z196" s="216"/>
      <c r="AA196" s="216"/>
      <c r="AB196" s="216"/>
      <c r="AC196" s="216"/>
      <c r="AD196" s="216"/>
      <c r="AE196" s="216"/>
      <c r="AF196" s="216"/>
      <c r="AG196" s="216"/>
      <c r="AH196" s="216"/>
      <c r="AI196" s="216"/>
      <c r="AJ196" s="216"/>
      <c r="AK196" s="216"/>
      <c r="AL196" s="216"/>
      <c r="AM196" s="216"/>
      <c r="AN196" s="216"/>
      <c r="AO196" s="216"/>
      <c r="AP196" s="216"/>
      <c r="AQ196" s="216"/>
      <c r="AR196" s="216"/>
      <c r="AS196" s="216"/>
      <c r="AT196" s="216"/>
      <c r="AU196" s="216"/>
      <c r="AV196" s="216"/>
      <c r="AW196" s="216"/>
      <c r="AX196" s="216"/>
      <c r="AY196" s="216"/>
      <c r="AZ196" s="216"/>
      <c r="BA196" s="216"/>
      <c r="BB196" s="216"/>
      <c r="BC196" s="216"/>
      <c r="BD196" s="216"/>
      <c r="BE196" s="216"/>
      <c r="BF196" s="216"/>
      <c r="BG196" s="216"/>
      <c r="BH196" s="216"/>
      <c r="BI196" s="216"/>
      <c r="BJ196" s="216"/>
      <c r="BK196" s="216"/>
      <c r="BL196" s="216"/>
      <c r="BM196" s="221"/>
    </row>
    <row r="197" spans="1:65">
      <c r="A197" s="30"/>
      <c r="B197" s="20" t="s">
        <v>267</v>
      </c>
      <c r="C197" s="12"/>
      <c r="D197" s="222">
        <v>132.66666666666666</v>
      </c>
      <c r="E197" s="222">
        <v>85</v>
      </c>
      <c r="F197" s="222">
        <v>95.905708333333337</v>
      </c>
      <c r="G197" s="222">
        <v>128.83333333333334</v>
      </c>
      <c r="H197" s="222">
        <v>104.39999999999999</v>
      </c>
      <c r="I197" s="222">
        <v>133.5</v>
      </c>
      <c r="J197" s="222">
        <v>147.16666666666666</v>
      </c>
      <c r="K197" s="222">
        <v>130</v>
      </c>
      <c r="L197" s="222">
        <v>99.333333333333329</v>
      </c>
      <c r="M197" s="222">
        <v>122.36933333333333</v>
      </c>
      <c r="N197" s="222">
        <v>95.666666666666671</v>
      </c>
      <c r="O197" s="222">
        <v>114.33333333333333</v>
      </c>
      <c r="P197" s="222">
        <v>89.5</v>
      </c>
      <c r="Q197" s="222">
        <v>132.5</v>
      </c>
      <c r="R197" s="222">
        <v>133</v>
      </c>
      <c r="S197" s="222">
        <v>119.5</v>
      </c>
      <c r="T197" s="222">
        <v>114.16666666666667</v>
      </c>
      <c r="U197" s="222">
        <v>131.5</v>
      </c>
      <c r="V197" s="222">
        <v>132</v>
      </c>
      <c r="W197" s="222">
        <v>117.83333333333333</v>
      </c>
      <c r="X197" s="222">
        <v>123.16666666666667</v>
      </c>
      <c r="Y197" s="215"/>
      <c r="Z197" s="216"/>
      <c r="AA197" s="216"/>
      <c r="AB197" s="216"/>
      <c r="AC197" s="216"/>
      <c r="AD197" s="216"/>
      <c r="AE197" s="216"/>
      <c r="AF197" s="216"/>
      <c r="AG197" s="216"/>
      <c r="AH197" s="216"/>
      <c r="AI197" s="216"/>
      <c r="AJ197" s="216"/>
      <c r="AK197" s="216"/>
      <c r="AL197" s="216"/>
      <c r="AM197" s="216"/>
      <c r="AN197" s="216"/>
      <c r="AO197" s="216"/>
      <c r="AP197" s="216"/>
      <c r="AQ197" s="216"/>
      <c r="AR197" s="216"/>
      <c r="AS197" s="216"/>
      <c r="AT197" s="216"/>
      <c r="AU197" s="216"/>
      <c r="AV197" s="216"/>
      <c r="AW197" s="216"/>
      <c r="AX197" s="216"/>
      <c r="AY197" s="216"/>
      <c r="AZ197" s="216"/>
      <c r="BA197" s="216"/>
      <c r="BB197" s="216"/>
      <c r="BC197" s="216"/>
      <c r="BD197" s="216"/>
      <c r="BE197" s="216"/>
      <c r="BF197" s="216"/>
      <c r="BG197" s="216"/>
      <c r="BH197" s="216"/>
      <c r="BI197" s="216"/>
      <c r="BJ197" s="216"/>
      <c r="BK197" s="216"/>
      <c r="BL197" s="216"/>
      <c r="BM197" s="221"/>
    </row>
    <row r="198" spans="1:65">
      <c r="A198" s="30"/>
      <c r="B198" s="3" t="s">
        <v>268</v>
      </c>
      <c r="C198" s="29"/>
      <c r="D198" s="218">
        <v>133</v>
      </c>
      <c r="E198" s="218">
        <v>85</v>
      </c>
      <c r="F198" s="218">
        <v>95.947750000000013</v>
      </c>
      <c r="G198" s="218">
        <v>128.5</v>
      </c>
      <c r="H198" s="218">
        <v>104.5</v>
      </c>
      <c r="I198" s="218">
        <v>131.5</v>
      </c>
      <c r="J198" s="218">
        <v>148</v>
      </c>
      <c r="K198" s="218">
        <v>131</v>
      </c>
      <c r="L198" s="218">
        <v>99.5</v>
      </c>
      <c r="M198" s="218">
        <v>122.79800000000002</v>
      </c>
      <c r="N198" s="218">
        <v>95</v>
      </c>
      <c r="O198" s="218">
        <v>116</v>
      </c>
      <c r="P198" s="218">
        <v>90</v>
      </c>
      <c r="Q198" s="218">
        <v>133</v>
      </c>
      <c r="R198" s="218">
        <v>132</v>
      </c>
      <c r="S198" s="218">
        <v>120</v>
      </c>
      <c r="T198" s="218">
        <v>116</v>
      </c>
      <c r="U198" s="218">
        <v>131.5</v>
      </c>
      <c r="V198" s="218">
        <v>131.5</v>
      </c>
      <c r="W198" s="218">
        <v>120</v>
      </c>
      <c r="X198" s="218">
        <v>123</v>
      </c>
      <c r="Y198" s="215"/>
      <c r="Z198" s="216"/>
      <c r="AA198" s="216"/>
      <c r="AB198" s="216"/>
      <c r="AC198" s="216"/>
      <c r="AD198" s="216"/>
      <c r="AE198" s="216"/>
      <c r="AF198" s="216"/>
      <c r="AG198" s="216"/>
      <c r="AH198" s="216"/>
      <c r="AI198" s="216"/>
      <c r="AJ198" s="216"/>
      <c r="AK198" s="216"/>
      <c r="AL198" s="216"/>
      <c r="AM198" s="216"/>
      <c r="AN198" s="216"/>
      <c r="AO198" s="216"/>
      <c r="AP198" s="216"/>
      <c r="AQ198" s="216"/>
      <c r="AR198" s="216"/>
      <c r="AS198" s="216"/>
      <c r="AT198" s="216"/>
      <c r="AU198" s="216"/>
      <c r="AV198" s="216"/>
      <c r="AW198" s="216"/>
      <c r="AX198" s="216"/>
      <c r="AY198" s="216"/>
      <c r="AZ198" s="216"/>
      <c r="BA198" s="216"/>
      <c r="BB198" s="216"/>
      <c r="BC198" s="216"/>
      <c r="BD198" s="216"/>
      <c r="BE198" s="216"/>
      <c r="BF198" s="216"/>
      <c r="BG198" s="216"/>
      <c r="BH198" s="216"/>
      <c r="BI198" s="216"/>
      <c r="BJ198" s="216"/>
      <c r="BK198" s="216"/>
      <c r="BL198" s="216"/>
      <c r="BM198" s="221"/>
    </row>
    <row r="199" spans="1:65">
      <c r="A199" s="30"/>
      <c r="B199" s="3" t="s">
        <v>269</v>
      </c>
      <c r="C199" s="29"/>
      <c r="D199" s="218">
        <v>3.2659863237109041</v>
      </c>
      <c r="E199" s="218">
        <v>10.488088481701515</v>
      </c>
      <c r="F199" s="218">
        <v>0.91064551852884335</v>
      </c>
      <c r="G199" s="218">
        <v>2.857738033247041</v>
      </c>
      <c r="H199" s="218">
        <v>4.454211490264016</v>
      </c>
      <c r="I199" s="218">
        <v>7.2318738927058179</v>
      </c>
      <c r="J199" s="218">
        <v>2.228601953392904</v>
      </c>
      <c r="K199" s="218">
        <v>3.8470768123342691</v>
      </c>
      <c r="L199" s="218">
        <v>2.503331114069145</v>
      </c>
      <c r="M199" s="218">
        <v>1.1986917312915331</v>
      </c>
      <c r="N199" s="218">
        <v>1.96638416050035</v>
      </c>
      <c r="O199" s="218">
        <v>5.6803755744375444</v>
      </c>
      <c r="P199" s="218">
        <v>5.8566201857385289</v>
      </c>
      <c r="Q199" s="218">
        <v>2.8106938645110393</v>
      </c>
      <c r="R199" s="218">
        <v>2.8284271247461903</v>
      </c>
      <c r="S199" s="218">
        <v>2.5884358211089609</v>
      </c>
      <c r="T199" s="218">
        <v>5.7763887219149872</v>
      </c>
      <c r="U199" s="218">
        <v>3.4496376621320679</v>
      </c>
      <c r="V199" s="218">
        <v>2.0976176963403033</v>
      </c>
      <c r="W199" s="218">
        <v>10.18659249536697</v>
      </c>
      <c r="X199" s="218">
        <v>1.3291601358251257</v>
      </c>
      <c r="Y199" s="215"/>
      <c r="Z199" s="216"/>
      <c r="AA199" s="216"/>
      <c r="AB199" s="216"/>
      <c r="AC199" s="216"/>
      <c r="AD199" s="216"/>
      <c r="AE199" s="216"/>
      <c r="AF199" s="216"/>
      <c r="AG199" s="216"/>
      <c r="AH199" s="216"/>
      <c r="AI199" s="216"/>
      <c r="AJ199" s="216"/>
      <c r="AK199" s="216"/>
      <c r="AL199" s="216"/>
      <c r="AM199" s="216"/>
      <c r="AN199" s="216"/>
      <c r="AO199" s="216"/>
      <c r="AP199" s="216"/>
      <c r="AQ199" s="216"/>
      <c r="AR199" s="216"/>
      <c r="AS199" s="216"/>
      <c r="AT199" s="216"/>
      <c r="AU199" s="216"/>
      <c r="AV199" s="216"/>
      <c r="AW199" s="216"/>
      <c r="AX199" s="216"/>
      <c r="AY199" s="216"/>
      <c r="AZ199" s="216"/>
      <c r="BA199" s="216"/>
      <c r="BB199" s="216"/>
      <c r="BC199" s="216"/>
      <c r="BD199" s="216"/>
      <c r="BE199" s="216"/>
      <c r="BF199" s="216"/>
      <c r="BG199" s="216"/>
      <c r="BH199" s="216"/>
      <c r="BI199" s="216"/>
      <c r="BJ199" s="216"/>
      <c r="BK199" s="216"/>
      <c r="BL199" s="216"/>
      <c r="BM199" s="221"/>
    </row>
    <row r="200" spans="1:65">
      <c r="A200" s="30"/>
      <c r="B200" s="3" t="s">
        <v>86</v>
      </c>
      <c r="C200" s="29"/>
      <c r="D200" s="13">
        <v>2.4617987364655057E-2</v>
      </c>
      <c r="E200" s="13">
        <v>0.12338927625531194</v>
      </c>
      <c r="F200" s="13">
        <v>9.4952170663686764E-3</v>
      </c>
      <c r="G200" s="13">
        <v>2.2181666493508726E-2</v>
      </c>
      <c r="H200" s="13">
        <v>4.2664861017854563E-2</v>
      </c>
      <c r="I200" s="13">
        <v>5.4171340020268299E-2</v>
      </c>
      <c r="J200" s="13">
        <v>1.5143388131775112E-2</v>
      </c>
      <c r="K200" s="13">
        <v>2.9592898556417453E-2</v>
      </c>
      <c r="L200" s="13">
        <v>2.5201319940293405E-2</v>
      </c>
      <c r="M200" s="13">
        <v>9.7956873559677249E-3</v>
      </c>
      <c r="N200" s="13">
        <v>2.0554538263069858E-2</v>
      </c>
      <c r="O200" s="13">
        <v>4.9682585199162195E-2</v>
      </c>
      <c r="P200" s="13">
        <v>6.5437097047357867E-2</v>
      </c>
      <c r="Q200" s="13">
        <v>2.1212783883102184E-2</v>
      </c>
      <c r="R200" s="13">
        <v>2.1266369358993911E-2</v>
      </c>
      <c r="S200" s="13">
        <v>2.1660550804259087E-2</v>
      </c>
      <c r="T200" s="13">
        <v>5.0596105593415944E-2</v>
      </c>
      <c r="U200" s="13">
        <v>2.6232986023818006E-2</v>
      </c>
      <c r="V200" s="13">
        <v>1.5891043154093207E-2</v>
      </c>
      <c r="W200" s="13">
        <v>8.6449158376523089E-2</v>
      </c>
      <c r="X200" s="13">
        <v>1.0791557259743916E-2</v>
      </c>
      <c r="Y200" s="151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3" t="s">
        <v>270</v>
      </c>
      <c r="C201" s="29"/>
      <c r="D201" s="13">
        <v>0.10587424316948546</v>
      </c>
      <c r="E201" s="13">
        <v>-0.29146248239140993</v>
      </c>
      <c r="F201" s="13">
        <v>-0.20055538227066505</v>
      </c>
      <c r="G201" s="13">
        <v>7.3920590414588538E-2</v>
      </c>
      <c r="H201" s="13">
        <v>-0.12974921366662595</v>
      </c>
      <c r="I201" s="13">
        <v>0.11282068942055012</v>
      </c>
      <c r="J201" s="13">
        <v>0.22674240793800982</v>
      </c>
      <c r="K201" s="13">
        <v>8.3645615166078935E-2</v>
      </c>
      <c r="L201" s="13">
        <v>-0.17198360687309877</v>
      </c>
      <c r="M201" s="13">
        <v>2.003839613433045E-2</v>
      </c>
      <c r="N201" s="13">
        <v>-0.20254797037778294</v>
      </c>
      <c r="O201" s="13">
        <v>-4.6947574353935817E-2</v>
      </c>
      <c r="P201" s="13">
        <v>-0.2539516726356611</v>
      </c>
      <c r="Q201" s="13">
        <v>0.10448495391927271</v>
      </c>
      <c r="R201" s="13">
        <v>0.10865282166991141</v>
      </c>
      <c r="S201" s="13">
        <v>-3.8796075973351885E-3</v>
      </c>
      <c r="T201" s="13">
        <v>-4.8336863604148683E-2</v>
      </c>
      <c r="U201" s="13">
        <v>9.6149218417995064E-2</v>
      </c>
      <c r="V201" s="13">
        <v>0.100317086168634</v>
      </c>
      <c r="W201" s="13">
        <v>-1.7772500099464406E-2</v>
      </c>
      <c r="X201" s="13">
        <v>2.6684755907349089E-2</v>
      </c>
      <c r="Y201" s="151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A202" s="30"/>
      <c r="B202" s="46" t="s">
        <v>271</v>
      </c>
      <c r="C202" s="47"/>
      <c r="D202" s="45">
        <v>0.7</v>
      </c>
      <c r="E202" s="45" t="s">
        <v>272</v>
      </c>
      <c r="F202" s="45">
        <v>1.91</v>
      </c>
      <c r="G202" s="45">
        <v>0.43</v>
      </c>
      <c r="H202" s="45">
        <v>1.31</v>
      </c>
      <c r="I202" s="45">
        <v>0.76</v>
      </c>
      <c r="J202" s="45">
        <v>1.74</v>
      </c>
      <c r="K202" s="45">
        <v>0.51</v>
      </c>
      <c r="L202" s="45">
        <v>1.67</v>
      </c>
      <c r="M202" s="45">
        <v>0.03</v>
      </c>
      <c r="N202" s="45">
        <v>1.93</v>
      </c>
      <c r="O202" s="45">
        <v>0.6</v>
      </c>
      <c r="P202" s="45">
        <v>2.37</v>
      </c>
      <c r="Q202" s="45">
        <v>0.69</v>
      </c>
      <c r="R202" s="45">
        <v>0.73</v>
      </c>
      <c r="S202" s="45">
        <v>0.23</v>
      </c>
      <c r="T202" s="45">
        <v>0.61</v>
      </c>
      <c r="U202" s="45">
        <v>0.62</v>
      </c>
      <c r="V202" s="45">
        <v>0.66</v>
      </c>
      <c r="W202" s="45">
        <v>0.35</v>
      </c>
      <c r="X202" s="45">
        <v>0.03</v>
      </c>
      <c r="Y202" s="151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55"/>
    </row>
    <row r="203" spans="1:65">
      <c r="B203" s="31" t="s">
        <v>299</v>
      </c>
      <c r="C203" s="20"/>
      <c r="D203" s="20"/>
      <c r="E203" s="20"/>
      <c r="F203" s="20"/>
      <c r="G203" s="20"/>
      <c r="H203" s="20"/>
      <c r="I203" s="20"/>
      <c r="J203" s="20"/>
      <c r="K203" s="20"/>
      <c r="L203" s="20"/>
      <c r="M203" s="20"/>
      <c r="N203" s="20"/>
      <c r="O203" s="20"/>
      <c r="P203" s="20"/>
      <c r="Q203" s="20"/>
      <c r="R203" s="20"/>
      <c r="S203" s="20"/>
      <c r="T203" s="20"/>
      <c r="U203" s="20"/>
      <c r="V203" s="20"/>
      <c r="W203" s="20"/>
      <c r="X203" s="20"/>
      <c r="BM203" s="55"/>
    </row>
    <row r="204" spans="1:65">
      <c r="BM204" s="55"/>
    </row>
    <row r="205" spans="1:65" ht="15">
      <c r="B205" s="8" t="s">
        <v>484</v>
      </c>
      <c r="BM205" s="28" t="s">
        <v>66</v>
      </c>
    </row>
    <row r="206" spans="1:65" ht="15">
      <c r="A206" s="25" t="s">
        <v>28</v>
      </c>
      <c r="B206" s="18" t="s">
        <v>110</v>
      </c>
      <c r="C206" s="15" t="s">
        <v>111</v>
      </c>
      <c r="D206" s="16" t="s">
        <v>232</v>
      </c>
      <c r="E206" s="17" t="s">
        <v>232</v>
      </c>
      <c r="F206" s="17" t="s">
        <v>232</v>
      </c>
      <c r="G206" s="17" t="s">
        <v>232</v>
      </c>
      <c r="H206" s="17" t="s">
        <v>232</v>
      </c>
      <c r="I206" s="17" t="s">
        <v>232</v>
      </c>
      <c r="J206" s="17" t="s">
        <v>232</v>
      </c>
      <c r="K206" s="17" t="s">
        <v>232</v>
      </c>
      <c r="L206" s="17" t="s">
        <v>232</v>
      </c>
      <c r="M206" s="17" t="s">
        <v>232</v>
      </c>
      <c r="N206" s="17" t="s">
        <v>232</v>
      </c>
      <c r="O206" s="17" t="s">
        <v>232</v>
      </c>
      <c r="P206" s="17" t="s">
        <v>232</v>
      </c>
      <c r="Q206" s="17" t="s">
        <v>232</v>
      </c>
      <c r="R206" s="17" t="s">
        <v>232</v>
      </c>
      <c r="S206" s="17" t="s">
        <v>232</v>
      </c>
      <c r="T206" s="17" t="s">
        <v>232</v>
      </c>
      <c r="U206" s="17" t="s">
        <v>232</v>
      </c>
      <c r="V206" s="17" t="s">
        <v>232</v>
      </c>
      <c r="W206" s="17" t="s">
        <v>232</v>
      </c>
      <c r="X206" s="151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>
        <v>1</v>
      </c>
    </row>
    <row r="207" spans="1:65">
      <c r="A207" s="30"/>
      <c r="B207" s="19" t="s">
        <v>233</v>
      </c>
      <c r="C207" s="9" t="s">
        <v>233</v>
      </c>
      <c r="D207" s="149" t="s">
        <v>235</v>
      </c>
      <c r="E207" s="150" t="s">
        <v>236</v>
      </c>
      <c r="F207" s="150" t="s">
        <v>238</v>
      </c>
      <c r="G207" s="150" t="s">
        <v>239</v>
      </c>
      <c r="H207" s="150" t="s">
        <v>241</v>
      </c>
      <c r="I207" s="150" t="s">
        <v>242</v>
      </c>
      <c r="J207" s="150" t="s">
        <v>244</v>
      </c>
      <c r="K207" s="150" t="s">
        <v>245</v>
      </c>
      <c r="L207" s="150" t="s">
        <v>247</v>
      </c>
      <c r="M207" s="150" t="s">
        <v>248</v>
      </c>
      <c r="N207" s="150" t="s">
        <v>249</v>
      </c>
      <c r="O207" s="150" t="s">
        <v>250</v>
      </c>
      <c r="P207" s="150" t="s">
        <v>251</v>
      </c>
      <c r="Q207" s="150" t="s">
        <v>252</v>
      </c>
      <c r="R207" s="150" t="s">
        <v>253</v>
      </c>
      <c r="S207" s="150" t="s">
        <v>254</v>
      </c>
      <c r="T207" s="150" t="s">
        <v>257</v>
      </c>
      <c r="U207" s="150" t="s">
        <v>258</v>
      </c>
      <c r="V207" s="150" t="s">
        <v>259</v>
      </c>
      <c r="W207" s="150" t="s">
        <v>260</v>
      </c>
      <c r="X207" s="151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 t="s">
        <v>3</v>
      </c>
    </row>
    <row r="208" spans="1:65">
      <c r="A208" s="30"/>
      <c r="B208" s="19"/>
      <c r="C208" s="9"/>
      <c r="D208" s="10" t="s">
        <v>289</v>
      </c>
      <c r="E208" s="11" t="s">
        <v>290</v>
      </c>
      <c r="F208" s="11" t="s">
        <v>289</v>
      </c>
      <c r="G208" s="11" t="s">
        <v>290</v>
      </c>
      <c r="H208" s="11" t="s">
        <v>289</v>
      </c>
      <c r="I208" s="11" t="s">
        <v>290</v>
      </c>
      <c r="J208" s="11" t="s">
        <v>290</v>
      </c>
      <c r="K208" s="11" t="s">
        <v>114</v>
      </c>
      <c r="L208" s="11" t="s">
        <v>290</v>
      </c>
      <c r="M208" s="11" t="s">
        <v>289</v>
      </c>
      <c r="N208" s="11" t="s">
        <v>290</v>
      </c>
      <c r="O208" s="11" t="s">
        <v>290</v>
      </c>
      <c r="P208" s="11" t="s">
        <v>290</v>
      </c>
      <c r="Q208" s="11" t="s">
        <v>289</v>
      </c>
      <c r="R208" s="11" t="s">
        <v>290</v>
      </c>
      <c r="S208" s="11" t="s">
        <v>289</v>
      </c>
      <c r="T208" s="11" t="s">
        <v>290</v>
      </c>
      <c r="U208" s="11" t="s">
        <v>289</v>
      </c>
      <c r="V208" s="11" t="s">
        <v>289</v>
      </c>
      <c r="W208" s="11" t="s">
        <v>289</v>
      </c>
      <c r="X208" s="151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2</v>
      </c>
    </row>
    <row r="209" spans="1:65">
      <c r="A209" s="30"/>
      <c r="B209" s="19"/>
      <c r="C209" s="9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26"/>
      <c r="T209" s="26"/>
      <c r="U209" s="26"/>
      <c r="V209" s="26"/>
      <c r="W209" s="26"/>
      <c r="X209" s="151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28">
        <v>3</v>
      </c>
    </row>
    <row r="210" spans="1:65">
      <c r="A210" s="30"/>
      <c r="B210" s="18">
        <v>1</v>
      </c>
      <c r="C210" s="14">
        <v>1</v>
      </c>
      <c r="D210" s="22">
        <v>5.3</v>
      </c>
      <c r="E210" s="22">
        <v>4.7</v>
      </c>
      <c r="F210" s="22">
        <v>4.74</v>
      </c>
      <c r="G210" s="22">
        <v>5.31</v>
      </c>
      <c r="H210" s="22">
        <v>5.6</v>
      </c>
      <c r="I210" s="22">
        <v>5.09</v>
      </c>
      <c r="J210" s="22">
        <v>5.38</v>
      </c>
      <c r="K210" s="22">
        <v>5.0999999999999996</v>
      </c>
      <c r="L210" s="22">
        <v>5.0999999999999996</v>
      </c>
      <c r="M210" s="22">
        <v>5.14</v>
      </c>
      <c r="N210" s="22">
        <v>5.4176036829091831</v>
      </c>
      <c r="O210" s="152">
        <v>5</v>
      </c>
      <c r="P210" s="146">
        <v>4.5</v>
      </c>
      <c r="Q210" s="22">
        <v>4.7</v>
      </c>
      <c r="R210" s="22">
        <v>4.7</v>
      </c>
      <c r="S210" s="22">
        <v>4.9000000000000004</v>
      </c>
      <c r="T210" s="22">
        <v>4.75</v>
      </c>
      <c r="U210" s="22">
        <v>4.91</v>
      </c>
      <c r="V210" s="22">
        <v>4.8099999999999996</v>
      </c>
      <c r="W210" s="22">
        <v>4.97</v>
      </c>
      <c r="X210" s="151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28">
        <v>1</v>
      </c>
    </row>
    <row r="211" spans="1:65">
      <c r="A211" s="30"/>
      <c r="B211" s="19">
        <v>1</v>
      </c>
      <c r="C211" s="9">
        <v>2</v>
      </c>
      <c r="D211" s="11">
        <v>5.39</v>
      </c>
      <c r="E211" s="11">
        <v>4.9000000000000004</v>
      </c>
      <c r="F211" s="11">
        <v>4.59</v>
      </c>
      <c r="G211" s="11">
        <v>5.5</v>
      </c>
      <c r="H211" s="11">
        <v>5.5</v>
      </c>
      <c r="I211" s="11">
        <v>5.0999999999999996</v>
      </c>
      <c r="J211" s="11">
        <v>5.5</v>
      </c>
      <c r="K211" s="11">
        <v>5.0999999999999996</v>
      </c>
      <c r="L211" s="11">
        <v>5.2</v>
      </c>
      <c r="M211" s="11">
        <v>5.01</v>
      </c>
      <c r="N211" s="11">
        <v>5.4421294010476</v>
      </c>
      <c r="O211" s="153">
        <v>5</v>
      </c>
      <c r="P211" s="11">
        <v>4.9000000000000004</v>
      </c>
      <c r="Q211" s="11">
        <v>4.66</v>
      </c>
      <c r="R211" s="11">
        <v>4.5999999999999996</v>
      </c>
      <c r="S211" s="11">
        <v>4.9000000000000004</v>
      </c>
      <c r="T211" s="11">
        <v>4.51</v>
      </c>
      <c r="U211" s="11">
        <v>4.82</v>
      </c>
      <c r="V211" s="11">
        <v>4.63</v>
      </c>
      <c r="W211" s="11">
        <v>5</v>
      </c>
      <c r="X211" s="151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28">
        <v>27</v>
      </c>
    </row>
    <row r="212" spans="1:65">
      <c r="A212" s="30"/>
      <c r="B212" s="19">
        <v>1</v>
      </c>
      <c r="C212" s="9">
        <v>3</v>
      </c>
      <c r="D212" s="11">
        <v>5.33</v>
      </c>
      <c r="E212" s="11">
        <v>4.8</v>
      </c>
      <c r="F212" s="147">
        <v>4.38</v>
      </c>
      <c r="G212" s="11">
        <v>5.27</v>
      </c>
      <c r="H212" s="11">
        <v>5.6</v>
      </c>
      <c r="I212" s="11">
        <v>5.24</v>
      </c>
      <c r="J212" s="11">
        <v>5.57</v>
      </c>
      <c r="K212" s="11">
        <v>5.0999999999999996</v>
      </c>
      <c r="L212" s="11">
        <v>5.0999999999999996</v>
      </c>
      <c r="M212" s="11">
        <v>5.2</v>
      </c>
      <c r="N212" s="11">
        <v>5.3996420738405249</v>
      </c>
      <c r="O212" s="153">
        <v>5</v>
      </c>
      <c r="P212" s="11">
        <v>4.9000000000000004</v>
      </c>
      <c r="Q212" s="11">
        <v>4.67</v>
      </c>
      <c r="R212" s="11">
        <v>4.8</v>
      </c>
      <c r="S212" s="11">
        <v>4.7</v>
      </c>
      <c r="T212" s="11">
        <v>4.33</v>
      </c>
      <c r="U212" s="11">
        <v>5.19</v>
      </c>
      <c r="V212" s="11">
        <v>5.2</v>
      </c>
      <c r="W212" s="11">
        <v>4.9800000000000004</v>
      </c>
      <c r="X212" s="151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16</v>
      </c>
    </row>
    <row r="213" spans="1:65">
      <c r="A213" s="30"/>
      <c r="B213" s="19">
        <v>1</v>
      </c>
      <c r="C213" s="9">
        <v>4</v>
      </c>
      <c r="D213" s="11">
        <v>5.21</v>
      </c>
      <c r="E213" s="11">
        <v>4.8</v>
      </c>
      <c r="F213" s="11">
        <v>4.6399999999999997</v>
      </c>
      <c r="G213" s="11">
        <v>5.47</v>
      </c>
      <c r="H213" s="11">
        <v>5.8</v>
      </c>
      <c r="I213" s="11">
        <v>5.09</v>
      </c>
      <c r="J213" s="11">
        <v>5.63</v>
      </c>
      <c r="K213" s="11">
        <v>5.0999999999999996</v>
      </c>
      <c r="L213" s="11">
        <v>5</v>
      </c>
      <c r="M213" s="11">
        <v>5.15</v>
      </c>
      <c r="N213" s="11">
        <v>5.5436066306579166</v>
      </c>
      <c r="O213" s="153">
        <v>5</v>
      </c>
      <c r="P213" s="11">
        <v>5</v>
      </c>
      <c r="Q213" s="11">
        <v>5.0199999999999996</v>
      </c>
      <c r="R213" s="11">
        <v>4.5</v>
      </c>
      <c r="S213" s="11">
        <v>4.9000000000000004</v>
      </c>
      <c r="T213" s="11">
        <v>4.76</v>
      </c>
      <c r="U213" s="11">
        <v>5.08</v>
      </c>
      <c r="V213" s="11">
        <v>5.49</v>
      </c>
      <c r="W213" s="11">
        <v>4.87</v>
      </c>
      <c r="X213" s="151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>
        <v>5.0601063762644838</v>
      </c>
    </row>
    <row r="214" spans="1:65">
      <c r="A214" s="30"/>
      <c r="B214" s="19">
        <v>1</v>
      </c>
      <c r="C214" s="9">
        <v>5</v>
      </c>
      <c r="D214" s="11">
        <v>5.28</v>
      </c>
      <c r="E214" s="11">
        <v>4.9000000000000004</v>
      </c>
      <c r="F214" s="11">
        <v>4.68</v>
      </c>
      <c r="G214" s="11">
        <v>5.37</v>
      </c>
      <c r="H214" s="11">
        <v>6</v>
      </c>
      <c r="I214" s="11">
        <v>5.05</v>
      </c>
      <c r="J214" s="11">
        <v>5.51</v>
      </c>
      <c r="K214" s="11">
        <v>5.0999999999999996</v>
      </c>
      <c r="L214" s="11">
        <v>5.2</v>
      </c>
      <c r="M214" s="11">
        <v>5.14</v>
      </c>
      <c r="N214" s="11">
        <v>5.5232123544071818</v>
      </c>
      <c r="O214" s="153">
        <v>5</v>
      </c>
      <c r="P214" s="11">
        <v>4.9000000000000004</v>
      </c>
      <c r="Q214" s="11">
        <v>4.95</v>
      </c>
      <c r="R214" s="11">
        <v>4.8</v>
      </c>
      <c r="S214" s="11">
        <v>4.8</v>
      </c>
      <c r="T214" s="11">
        <v>4.59</v>
      </c>
      <c r="U214" s="11">
        <v>5.0599999999999996</v>
      </c>
      <c r="V214" s="11">
        <v>5.92</v>
      </c>
      <c r="W214" s="11">
        <v>4.6399999999999997</v>
      </c>
      <c r="X214" s="151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26</v>
      </c>
    </row>
    <row r="215" spans="1:65">
      <c r="A215" s="30"/>
      <c r="B215" s="19">
        <v>1</v>
      </c>
      <c r="C215" s="9">
        <v>6</v>
      </c>
      <c r="D215" s="11">
        <v>5.37</v>
      </c>
      <c r="E215" s="11">
        <v>4.8</v>
      </c>
      <c r="F215" s="11">
        <v>4.68</v>
      </c>
      <c r="G215" s="11">
        <v>5.27</v>
      </c>
      <c r="H215" s="11">
        <v>5.7</v>
      </c>
      <c r="I215" s="11">
        <v>5.14</v>
      </c>
      <c r="J215" s="11">
        <v>5.59</v>
      </c>
      <c r="K215" s="11">
        <v>5.0999999999999996</v>
      </c>
      <c r="L215" s="11">
        <v>5.2</v>
      </c>
      <c r="M215" s="147">
        <v>5.37</v>
      </c>
      <c r="N215" s="11">
        <v>5.4919327512887817</v>
      </c>
      <c r="O215" s="153">
        <v>5</v>
      </c>
      <c r="P215" s="11">
        <v>5</v>
      </c>
      <c r="Q215" s="11">
        <v>4.92</v>
      </c>
      <c r="R215" s="11">
        <v>4.8</v>
      </c>
      <c r="S215" s="11">
        <v>4.9000000000000004</v>
      </c>
      <c r="T215" s="11">
        <v>4.34</v>
      </c>
      <c r="U215" s="11">
        <v>4.62</v>
      </c>
      <c r="V215" s="11">
        <v>4.83</v>
      </c>
      <c r="W215" s="11">
        <v>4.6500000000000004</v>
      </c>
      <c r="X215" s="151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55"/>
    </row>
    <row r="216" spans="1:65">
      <c r="A216" s="30"/>
      <c r="B216" s="20" t="s">
        <v>267</v>
      </c>
      <c r="C216" s="12"/>
      <c r="D216" s="23">
        <v>5.3133333333333335</v>
      </c>
      <c r="E216" s="23">
        <v>4.8166666666666673</v>
      </c>
      <c r="F216" s="23">
        <v>4.6183333333333332</v>
      </c>
      <c r="G216" s="23">
        <v>5.3649999999999993</v>
      </c>
      <c r="H216" s="23">
        <v>5.7</v>
      </c>
      <c r="I216" s="23">
        <v>5.1183333333333332</v>
      </c>
      <c r="J216" s="23">
        <v>5.5299999999999985</v>
      </c>
      <c r="K216" s="23">
        <v>5.1000000000000005</v>
      </c>
      <c r="L216" s="23">
        <v>5.1333333333333329</v>
      </c>
      <c r="M216" s="23">
        <v>5.1683333333333339</v>
      </c>
      <c r="N216" s="23">
        <v>5.4696878156918638</v>
      </c>
      <c r="O216" s="23">
        <v>5</v>
      </c>
      <c r="P216" s="23">
        <v>4.8666666666666671</v>
      </c>
      <c r="Q216" s="23">
        <v>4.8199999999999994</v>
      </c>
      <c r="R216" s="23">
        <v>4.7</v>
      </c>
      <c r="S216" s="23">
        <v>4.8500000000000005</v>
      </c>
      <c r="T216" s="23">
        <v>4.5466666666666669</v>
      </c>
      <c r="U216" s="23">
        <v>4.9466666666666663</v>
      </c>
      <c r="V216" s="23">
        <v>5.1466666666666674</v>
      </c>
      <c r="W216" s="23">
        <v>4.8516666666666666</v>
      </c>
      <c r="X216" s="151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55"/>
    </row>
    <row r="217" spans="1:65">
      <c r="A217" s="30"/>
      <c r="B217" s="3" t="s">
        <v>268</v>
      </c>
      <c r="C217" s="29"/>
      <c r="D217" s="11">
        <v>5.3149999999999995</v>
      </c>
      <c r="E217" s="11">
        <v>4.8</v>
      </c>
      <c r="F217" s="11">
        <v>4.66</v>
      </c>
      <c r="G217" s="11">
        <v>5.34</v>
      </c>
      <c r="H217" s="11">
        <v>5.65</v>
      </c>
      <c r="I217" s="11">
        <v>5.0949999999999998</v>
      </c>
      <c r="J217" s="11">
        <v>5.54</v>
      </c>
      <c r="K217" s="11">
        <v>5.0999999999999996</v>
      </c>
      <c r="L217" s="11">
        <v>5.15</v>
      </c>
      <c r="M217" s="11">
        <v>5.1449999999999996</v>
      </c>
      <c r="N217" s="11">
        <v>5.4670310761681904</v>
      </c>
      <c r="O217" s="11">
        <v>5</v>
      </c>
      <c r="P217" s="11">
        <v>4.9000000000000004</v>
      </c>
      <c r="Q217" s="11">
        <v>4.8100000000000005</v>
      </c>
      <c r="R217" s="11">
        <v>4.75</v>
      </c>
      <c r="S217" s="11">
        <v>4.9000000000000004</v>
      </c>
      <c r="T217" s="11">
        <v>4.55</v>
      </c>
      <c r="U217" s="11">
        <v>4.9849999999999994</v>
      </c>
      <c r="V217" s="11">
        <v>5.0150000000000006</v>
      </c>
      <c r="W217" s="11">
        <v>4.92</v>
      </c>
      <c r="X217" s="151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55"/>
    </row>
    <row r="218" spans="1:65">
      <c r="A218" s="30"/>
      <c r="B218" s="3" t="s">
        <v>269</v>
      </c>
      <c r="C218" s="29"/>
      <c r="D218" s="24">
        <v>6.5319726474218021E-2</v>
      </c>
      <c r="E218" s="24">
        <v>7.5277265270908222E-2</v>
      </c>
      <c r="F218" s="24">
        <v>0.12687263955111314</v>
      </c>
      <c r="G218" s="24">
        <v>0.10034938963441697</v>
      </c>
      <c r="H218" s="24">
        <v>0.17888543819998323</v>
      </c>
      <c r="I218" s="24">
        <v>6.615638039272316E-2</v>
      </c>
      <c r="J218" s="24">
        <v>8.8317608663278507E-2</v>
      </c>
      <c r="K218" s="24">
        <v>9.7295071111809874E-16</v>
      </c>
      <c r="L218" s="24">
        <v>8.1649658092772748E-2</v>
      </c>
      <c r="M218" s="24">
        <v>0.11720352668186525</v>
      </c>
      <c r="N218" s="24">
        <v>5.8655491929260381E-2</v>
      </c>
      <c r="O218" s="24">
        <v>0</v>
      </c>
      <c r="P218" s="24">
        <v>0.18618986725025255</v>
      </c>
      <c r="Q218" s="24">
        <v>0.16087262041752151</v>
      </c>
      <c r="R218" s="24">
        <v>0.12649110640673514</v>
      </c>
      <c r="S218" s="24">
        <v>8.3666002653407678E-2</v>
      </c>
      <c r="T218" s="24">
        <v>0.18959606184377001</v>
      </c>
      <c r="U218" s="24">
        <v>0.20684938159604602</v>
      </c>
      <c r="V218" s="24">
        <v>0.48976184688751201</v>
      </c>
      <c r="W218" s="24">
        <v>0.16630293643428751</v>
      </c>
      <c r="X218" s="203"/>
      <c r="Y218" s="204"/>
      <c r="Z218" s="204"/>
      <c r="AA218" s="204"/>
      <c r="AB218" s="204"/>
      <c r="AC218" s="204"/>
      <c r="AD218" s="204"/>
      <c r="AE218" s="204"/>
      <c r="AF218" s="204"/>
      <c r="AG218" s="204"/>
      <c r="AH218" s="204"/>
      <c r="AI218" s="204"/>
      <c r="AJ218" s="204"/>
      <c r="AK218" s="204"/>
      <c r="AL218" s="204"/>
      <c r="AM218" s="204"/>
      <c r="AN218" s="204"/>
      <c r="AO218" s="204"/>
      <c r="AP218" s="204"/>
      <c r="AQ218" s="204"/>
      <c r="AR218" s="204"/>
      <c r="AS218" s="204"/>
      <c r="AT218" s="204"/>
      <c r="AU218" s="204"/>
      <c r="AV218" s="204"/>
      <c r="AW218" s="204"/>
      <c r="AX218" s="204"/>
      <c r="AY218" s="204"/>
      <c r="AZ218" s="204"/>
      <c r="BA218" s="204"/>
      <c r="BB218" s="204"/>
      <c r="BC218" s="204"/>
      <c r="BD218" s="204"/>
      <c r="BE218" s="204"/>
      <c r="BF218" s="204"/>
      <c r="BG218" s="204"/>
      <c r="BH218" s="204"/>
      <c r="BI218" s="204"/>
      <c r="BJ218" s="204"/>
      <c r="BK218" s="204"/>
      <c r="BL218" s="204"/>
      <c r="BM218" s="56"/>
    </row>
    <row r="219" spans="1:65">
      <c r="A219" s="30"/>
      <c r="B219" s="3" t="s">
        <v>86</v>
      </c>
      <c r="C219" s="29"/>
      <c r="D219" s="13">
        <v>1.2293549524633253E-2</v>
      </c>
      <c r="E219" s="13">
        <v>1.5628497980119352E-2</v>
      </c>
      <c r="F219" s="13">
        <v>2.7471520653434819E-2</v>
      </c>
      <c r="G219" s="13">
        <v>1.8704452867552096E-2</v>
      </c>
      <c r="H219" s="13">
        <v>3.138341021052337E-2</v>
      </c>
      <c r="I219" s="13">
        <v>1.2925375524465613E-2</v>
      </c>
      <c r="J219" s="13">
        <v>1.5970634477988885E-2</v>
      </c>
      <c r="K219" s="13">
        <v>1.9077464923884287E-16</v>
      </c>
      <c r="L219" s="13">
        <v>1.5905777550540148E-2</v>
      </c>
      <c r="M219" s="13">
        <v>2.267723831316322E-2</v>
      </c>
      <c r="N219" s="13">
        <v>1.0723736693159153E-2</v>
      </c>
      <c r="O219" s="13">
        <v>0</v>
      </c>
      <c r="P219" s="13">
        <v>3.8258191900736822E-2</v>
      </c>
      <c r="Q219" s="13">
        <v>3.3376062327286626E-2</v>
      </c>
      <c r="R219" s="13">
        <v>2.6913001363135135E-2</v>
      </c>
      <c r="S219" s="13">
        <v>1.7250722196578902E-2</v>
      </c>
      <c r="T219" s="13">
        <v>4.1700013602002199E-2</v>
      </c>
      <c r="U219" s="13">
        <v>4.1815912721572646E-2</v>
      </c>
      <c r="V219" s="13">
        <v>9.5160980612858534E-2</v>
      </c>
      <c r="W219" s="13">
        <v>3.4277486039358471E-2</v>
      </c>
      <c r="X219" s="151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3" t="s">
        <v>270</v>
      </c>
      <c r="C220" s="29"/>
      <c r="D220" s="13">
        <v>5.004380110597384E-2</v>
      </c>
      <c r="E220" s="13">
        <v>-4.8109603137934553E-2</v>
      </c>
      <c r="F220" s="13">
        <v>-8.7305090067549163E-2</v>
      </c>
      <c r="G220" s="13">
        <v>6.0254390138058112E-2</v>
      </c>
      <c r="H220" s="13">
        <v>0.12645853192673484</v>
      </c>
      <c r="I220" s="13">
        <v>1.1507061855848599E-2</v>
      </c>
      <c r="J220" s="13">
        <v>9.2862400272779144E-2</v>
      </c>
      <c r="K220" s="13">
        <v>7.8839496186575708E-3</v>
      </c>
      <c r="L220" s="13">
        <v>1.4471426413550592E-2</v>
      </c>
      <c r="M220" s="13">
        <v>2.1388277048188575E-2</v>
      </c>
      <c r="N220" s="13">
        <v>8.0943246835404548E-2</v>
      </c>
      <c r="O220" s="13">
        <v>-1.1878480766022159E-2</v>
      </c>
      <c r="P220" s="13">
        <v>-3.8228387945594799E-2</v>
      </c>
      <c r="Q220" s="13">
        <v>-4.7450855458445518E-2</v>
      </c>
      <c r="R220" s="13">
        <v>-7.1165771920060794E-2</v>
      </c>
      <c r="S220" s="13">
        <v>-4.1522126343041421E-2</v>
      </c>
      <c r="T220" s="13">
        <v>-0.10146816517656942</v>
      </c>
      <c r="U220" s="13">
        <v>-2.2418443637851282E-2</v>
      </c>
      <c r="V220" s="13">
        <v>1.7106417131508067E-2</v>
      </c>
      <c r="W220" s="13">
        <v>-4.1192752503296903E-2</v>
      </c>
      <c r="X220" s="151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A221" s="30"/>
      <c r="B221" s="46" t="s">
        <v>271</v>
      </c>
      <c r="C221" s="47"/>
      <c r="D221" s="45">
        <v>0.57999999999999996</v>
      </c>
      <c r="E221" s="45">
        <v>0.76</v>
      </c>
      <c r="F221" s="45">
        <v>1.3</v>
      </c>
      <c r="G221" s="45">
        <v>0.71</v>
      </c>
      <c r="H221" s="45">
        <v>1.62</v>
      </c>
      <c r="I221" s="45">
        <v>0.05</v>
      </c>
      <c r="J221" s="45">
        <v>1.1599999999999999</v>
      </c>
      <c r="K221" s="45">
        <v>0</v>
      </c>
      <c r="L221" s="45">
        <v>0.09</v>
      </c>
      <c r="M221" s="45">
        <v>0.18</v>
      </c>
      <c r="N221" s="45">
        <v>1</v>
      </c>
      <c r="O221" s="45" t="s">
        <v>272</v>
      </c>
      <c r="P221" s="45">
        <v>0.63</v>
      </c>
      <c r="Q221" s="45">
        <v>0.76</v>
      </c>
      <c r="R221" s="45">
        <v>1.08</v>
      </c>
      <c r="S221" s="45">
        <v>0.67</v>
      </c>
      <c r="T221" s="45">
        <v>1.49</v>
      </c>
      <c r="U221" s="45">
        <v>0.41</v>
      </c>
      <c r="V221" s="45">
        <v>0.13</v>
      </c>
      <c r="W221" s="45">
        <v>0.67</v>
      </c>
      <c r="X221" s="151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B222" s="31" t="s">
        <v>300</v>
      </c>
      <c r="C222" s="20"/>
      <c r="D222" s="20"/>
      <c r="E222" s="20"/>
      <c r="F222" s="20"/>
      <c r="G222" s="20"/>
      <c r="H222" s="20"/>
      <c r="I222" s="20"/>
      <c r="J222" s="20"/>
      <c r="K222" s="20"/>
      <c r="L222" s="20"/>
      <c r="M222" s="20"/>
      <c r="N222" s="20"/>
      <c r="O222" s="20"/>
      <c r="P222" s="20"/>
      <c r="Q222" s="20"/>
      <c r="R222" s="20"/>
      <c r="S222" s="20"/>
      <c r="T222" s="20"/>
      <c r="U222" s="20"/>
      <c r="V222" s="20"/>
      <c r="W222" s="20"/>
      <c r="BM222" s="55"/>
    </row>
    <row r="223" spans="1:65">
      <c r="BM223" s="55"/>
    </row>
    <row r="224" spans="1:65" ht="15">
      <c r="B224" s="8" t="s">
        <v>485</v>
      </c>
      <c r="BM224" s="28" t="s">
        <v>66</v>
      </c>
    </row>
    <row r="225" spans="1:65" ht="15">
      <c r="A225" s="25" t="s">
        <v>0</v>
      </c>
      <c r="B225" s="18" t="s">
        <v>110</v>
      </c>
      <c r="C225" s="15" t="s">
        <v>111</v>
      </c>
      <c r="D225" s="16" t="s">
        <v>232</v>
      </c>
      <c r="E225" s="17" t="s">
        <v>232</v>
      </c>
      <c r="F225" s="17" t="s">
        <v>232</v>
      </c>
      <c r="G225" s="17" t="s">
        <v>232</v>
      </c>
      <c r="H225" s="17" t="s">
        <v>232</v>
      </c>
      <c r="I225" s="17" t="s">
        <v>232</v>
      </c>
      <c r="J225" s="17" t="s">
        <v>232</v>
      </c>
      <c r="K225" s="17" t="s">
        <v>232</v>
      </c>
      <c r="L225" s="17" t="s">
        <v>232</v>
      </c>
      <c r="M225" s="17" t="s">
        <v>232</v>
      </c>
      <c r="N225" s="17" t="s">
        <v>232</v>
      </c>
      <c r="O225" s="17" t="s">
        <v>232</v>
      </c>
      <c r="P225" s="17" t="s">
        <v>232</v>
      </c>
      <c r="Q225" s="17" t="s">
        <v>232</v>
      </c>
      <c r="R225" s="17" t="s">
        <v>232</v>
      </c>
      <c r="S225" s="17" t="s">
        <v>232</v>
      </c>
      <c r="T225" s="17" t="s">
        <v>232</v>
      </c>
      <c r="U225" s="17" t="s">
        <v>232</v>
      </c>
      <c r="V225" s="17" t="s">
        <v>232</v>
      </c>
      <c r="W225" s="17" t="s">
        <v>232</v>
      </c>
      <c r="X225" s="17" t="s">
        <v>232</v>
      </c>
      <c r="Y225" s="17" t="s">
        <v>232</v>
      </c>
      <c r="Z225" s="151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1</v>
      </c>
    </row>
    <row r="226" spans="1:65">
      <c r="A226" s="30"/>
      <c r="B226" s="19" t="s">
        <v>233</v>
      </c>
      <c r="C226" s="9" t="s">
        <v>233</v>
      </c>
      <c r="D226" s="149" t="s">
        <v>235</v>
      </c>
      <c r="E226" s="150" t="s">
        <v>236</v>
      </c>
      <c r="F226" s="150" t="s">
        <v>237</v>
      </c>
      <c r="G226" s="150" t="s">
        <v>238</v>
      </c>
      <c r="H226" s="150" t="s">
        <v>239</v>
      </c>
      <c r="I226" s="150" t="s">
        <v>241</v>
      </c>
      <c r="J226" s="150" t="s">
        <v>242</v>
      </c>
      <c r="K226" s="150" t="s">
        <v>244</v>
      </c>
      <c r="L226" s="150" t="s">
        <v>245</v>
      </c>
      <c r="M226" s="150" t="s">
        <v>247</v>
      </c>
      <c r="N226" s="150" t="s">
        <v>248</v>
      </c>
      <c r="O226" s="150" t="s">
        <v>249</v>
      </c>
      <c r="P226" s="150" t="s">
        <v>250</v>
      </c>
      <c r="Q226" s="150" t="s">
        <v>251</v>
      </c>
      <c r="R226" s="150" t="s">
        <v>252</v>
      </c>
      <c r="S226" s="150" t="s">
        <v>253</v>
      </c>
      <c r="T226" s="150" t="s">
        <v>254</v>
      </c>
      <c r="U226" s="150" t="s">
        <v>256</v>
      </c>
      <c r="V226" s="150" t="s">
        <v>257</v>
      </c>
      <c r="W226" s="150" t="s">
        <v>258</v>
      </c>
      <c r="X226" s="150" t="s">
        <v>259</v>
      </c>
      <c r="Y226" s="150" t="s">
        <v>260</v>
      </c>
      <c r="Z226" s="151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 t="s">
        <v>3</v>
      </c>
    </row>
    <row r="227" spans="1:65">
      <c r="A227" s="30"/>
      <c r="B227" s="19"/>
      <c r="C227" s="9"/>
      <c r="D227" s="10" t="s">
        <v>289</v>
      </c>
      <c r="E227" s="11" t="s">
        <v>114</v>
      </c>
      <c r="F227" s="11" t="s">
        <v>114</v>
      </c>
      <c r="G227" s="11" t="s">
        <v>289</v>
      </c>
      <c r="H227" s="11" t="s">
        <v>114</v>
      </c>
      <c r="I227" s="11" t="s">
        <v>289</v>
      </c>
      <c r="J227" s="11" t="s">
        <v>290</v>
      </c>
      <c r="K227" s="11" t="s">
        <v>290</v>
      </c>
      <c r="L227" s="11" t="s">
        <v>114</v>
      </c>
      <c r="M227" s="11" t="s">
        <v>114</v>
      </c>
      <c r="N227" s="11" t="s">
        <v>289</v>
      </c>
      <c r="O227" s="11" t="s">
        <v>290</v>
      </c>
      <c r="P227" s="11" t="s">
        <v>289</v>
      </c>
      <c r="Q227" s="11" t="s">
        <v>290</v>
      </c>
      <c r="R227" s="11" t="s">
        <v>289</v>
      </c>
      <c r="S227" s="11" t="s">
        <v>114</v>
      </c>
      <c r="T227" s="11" t="s">
        <v>289</v>
      </c>
      <c r="U227" s="11" t="s">
        <v>114</v>
      </c>
      <c r="V227" s="11" t="s">
        <v>289</v>
      </c>
      <c r="W227" s="11" t="s">
        <v>289</v>
      </c>
      <c r="X227" s="11" t="s">
        <v>289</v>
      </c>
      <c r="Y227" s="11" t="s">
        <v>289</v>
      </c>
      <c r="Z227" s="151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/>
      <c r="C228" s="9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26"/>
      <c r="T228" s="26"/>
      <c r="U228" s="26"/>
      <c r="V228" s="26"/>
      <c r="W228" s="26"/>
      <c r="X228" s="26"/>
      <c r="Y228" s="26"/>
      <c r="Z228" s="151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8">
        <v>1</v>
      </c>
      <c r="C229" s="14">
        <v>1</v>
      </c>
      <c r="D229" s="227">
        <v>41.3</v>
      </c>
      <c r="E229" s="228">
        <v>36</v>
      </c>
      <c r="F229" s="227">
        <v>38.009851851851849</v>
      </c>
      <c r="G229" s="227">
        <v>36.799999999999997</v>
      </c>
      <c r="H229" s="227">
        <v>42.2</v>
      </c>
      <c r="I229" s="227">
        <v>39.700000000000003</v>
      </c>
      <c r="J229" s="227">
        <v>38.299999999999997</v>
      </c>
      <c r="K229" s="227">
        <v>41.3</v>
      </c>
      <c r="L229" s="227">
        <v>35</v>
      </c>
      <c r="M229" s="227">
        <v>37</v>
      </c>
      <c r="N229" s="227">
        <v>34.5</v>
      </c>
      <c r="O229" s="227">
        <v>34.965493084692284</v>
      </c>
      <c r="P229" s="229">
        <v>38</v>
      </c>
      <c r="Q229" s="229">
        <v>37</v>
      </c>
      <c r="R229" s="227">
        <v>38.9</v>
      </c>
      <c r="S229" s="227">
        <v>38</v>
      </c>
      <c r="T229" s="227">
        <v>38</v>
      </c>
      <c r="U229" s="227">
        <v>38</v>
      </c>
      <c r="V229" s="227">
        <v>40</v>
      </c>
      <c r="W229" s="227">
        <v>38.299999999999997</v>
      </c>
      <c r="X229" s="227">
        <v>36.299999999999997</v>
      </c>
      <c r="Y229" s="227">
        <v>40.299999999999997</v>
      </c>
      <c r="Z229" s="224"/>
      <c r="AA229" s="225"/>
      <c r="AB229" s="225"/>
      <c r="AC229" s="225"/>
      <c r="AD229" s="225"/>
      <c r="AE229" s="225"/>
      <c r="AF229" s="225"/>
      <c r="AG229" s="225"/>
      <c r="AH229" s="225"/>
      <c r="AI229" s="225"/>
      <c r="AJ229" s="225"/>
      <c r="AK229" s="225"/>
      <c r="AL229" s="225"/>
      <c r="AM229" s="225"/>
      <c r="AN229" s="225"/>
      <c r="AO229" s="225"/>
      <c r="AP229" s="225"/>
      <c r="AQ229" s="225"/>
      <c r="AR229" s="225"/>
      <c r="AS229" s="225"/>
      <c r="AT229" s="225"/>
      <c r="AU229" s="225"/>
      <c r="AV229" s="225"/>
      <c r="AW229" s="225"/>
      <c r="AX229" s="225"/>
      <c r="AY229" s="225"/>
      <c r="AZ229" s="225"/>
      <c r="BA229" s="225"/>
      <c r="BB229" s="225"/>
      <c r="BC229" s="225"/>
      <c r="BD229" s="225"/>
      <c r="BE229" s="225"/>
      <c r="BF229" s="225"/>
      <c r="BG229" s="225"/>
      <c r="BH229" s="225"/>
      <c r="BI229" s="225"/>
      <c r="BJ229" s="225"/>
      <c r="BK229" s="225"/>
      <c r="BL229" s="225"/>
      <c r="BM229" s="230">
        <v>1</v>
      </c>
    </row>
    <row r="230" spans="1:65">
      <c r="A230" s="30"/>
      <c r="B230" s="19">
        <v>1</v>
      </c>
      <c r="C230" s="9">
        <v>2</v>
      </c>
      <c r="D230" s="223">
        <v>41.9</v>
      </c>
      <c r="E230" s="231">
        <v>32</v>
      </c>
      <c r="F230" s="223">
        <v>38.158444444444442</v>
      </c>
      <c r="G230" s="223">
        <v>37.6</v>
      </c>
      <c r="H230" s="223">
        <v>43.4</v>
      </c>
      <c r="I230" s="223">
        <v>37.9</v>
      </c>
      <c r="J230" s="223">
        <v>39.4</v>
      </c>
      <c r="K230" s="223">
        <v>40.700000000000003</v>
      </c>
      <c r="L230" s="223">
        <v>34</v>
      </c>
      <c r="M230" s="223">
        <v>36</v>
      </c>
      <c r="N230" s="223">
        <v>33.799999999999997</v>
      </c>
      <c r="O230" s="223">
        <v>34.837377980556255</v>
      </c>
      <c r="P230" s="223">
        <v>40.700000000000003</v>
      </c>
      <c r="Q230" s="223">
        <v>39.6</v>
      </c>
      <c r="R230" s="223">
        <v>39.6</v>
      </c>
      <c r="S230" s="223">
        <v>38</v>
      </c>
      <c r="T230" s="223">
        <v>38.1</v>
      </c>
      <c r="U230" s="223">
        <v>39</v>
      </c>
      <c r="V230" s="223">
        <v>39</v>
      </c>
      <c r="W230" s="223">
        <v>38.700000000000003</v>
      </c>
      <c r="X230" s="223">
        <v>35.299999999999997</v>
      </c>
      <c r="Y230" s="223">
        <v>40.5</v>
      </c>
      <c r="Z230" s="224"/>
      <c r="AA230" s="225"/>
      <c r="AB230" s="225"/>
      <c r="AC230" s="225"/>
      <c r="AD230" s="225"/>
      <c r="AE230" s="225"/>
      <c r="AF230" s="225"/>
      <c r="AG230" s="225"/>
      <c r="AH230" s="225"/>
      <c r="AI230" s="225"/>
      <c r="AJ230" s="225"/>
      <c r="AK230" s="225"/>
      <c r="AL230" s="225"/>
      <c r="AM230" s="225"/>
      <c r="AN230" s="225"/>
      <c r="AO230" s="225"/>
      <c r="AP230" s="225"/>
      <c r="AQ230" s="225"/>
      <c r="AR230" s="225"/>
      <c r="AS230" s="225"/>
      <c r="AT230" s="225"/>
      <c r="AU230" s="225"/>
      <c r="AV230" s="225"/>
      <c r="AW230" s="225"/>
      <c r="AX230" s="225"/>
      <c r="AY230" s="225"/>
      <c r="AZ230" s="225"/>
      <c r="BA230" s="225"/>
      <c r="BB230" s="225"/>
      <c r="BC230" s="225"/>
      <c r="BD230" s="225"/>
      <c r="BE230" s="225"/>
      <c r="BF230" s="225"/>
      <c r="BG230" s="225"/>
      <c r="BH230" s="225"/>
      <c r="BI230" s="225"/>
      <c r="BJ230" s="225"/>
      <c r="BK230" s="225"/>
      <c r="BL230" s="225"/>
      <c r="BM230" s="230">
        <v>12</v>
      </c>
    </row>
    <row r="231" spans="1:65">
      <c r="A231" s="30"/>
      <c r="B231" s="19">
        <v>1</v>
      </c>
      <c r="C231" s="9">
        <v>3</v>
      </c>
      <c r="D231" s="223">
        <v>41.5</v>
      </c>
      <c r="E231" s="231">
        <v>32</v>
      </c>
      <c r="F231" s="223">
        <v>37.183999999999997</v>
      </c>
      <c r="G231" s="223">
        <v>37.200000000000003</v>
      </c>
      <c r="H231" s="223">
        <v>42</v>
      </c>
      <c r="I231" s="223">
        <v>35.200000000000003</v>
      </c>
      <c r="J231" s="223">
        <v>39.1</v>
      </c>
      <c r="K231" s="223">
        <v>40.1</v>
      </c>
      <c r="L231" s="223">
        <v>34</v>
      </c>
      <c r="M231" s="223">
        <v>36</v>
      </c>
      <c r="N231" s="223">
        <v>42.6</v>
      </c>
      <c r="O231" s="223">
        <v>35.053302393550545</v>
      </c>
      <c r="P231" s="223">
        <v>40.1</v>
      </c>
      <c r="Q231" s="223">
        <v>39.9</v>
      </c>
      <c r="R231" s="223">
        <v>39.1</v>
      </c>
      <c r="S231" s="223">
        <v>36</v>
      </c>
      <c r="T231" s="223">
        <v>38.799999999999997</v>
      </c>
      <c r="U231" s="223">
        <v>39</v>
      </c>
      <c r="V231" s="223">
        <v>38</v>
      </c>
      <c r="W231" s="223">
        <v>40.700000000000003</v>
      </c>
      <c r="X231" s="223">
        <v>39.4</v>
      </c>
      <c r="Y231" s="223">
        <v>40.200000000000003</v>
      </c>
      <c r="Z231" s="224"/>
      <c r="AA231" s="225"/>
      <c r="AB231" s="225"/>
      <c r="AC231" s="225"/>
      <c r="AD231" s="225"/>
      <c r="AE231" s="225"/>
      <c r="AF231" s="225"/>
      <c r="AG231" s="225"/>
      <c r="AH231" s="225"/>
      <c r="AI231" s="225"/>
      <c r="AJ231" s="225"/>
      <c r="AK231" s="225"/>
      <c r="AL231" s="225"/>
      <c r="AM231" s="225"/>
      <c r="AN231" s="225"/>
      <c r="AO231" s="225"/>
      <c r="AP231" s="225"/>
      <c r="AQ231" s="225"/>
      <c r="AR231" s="225"/>
      <c r="AS231" s="225"/>
      <c r="AT231" s="225"/>
      <c r="AU231" s="225"/>
      <c r="AV231" s="225"/>
      <c r="AW231" s="225"/>
      <c r="AX231" s="225"/>
      <c r="AY231" s="225"/>
      <c r="AZ231" s="225"/>
      <c r="BA231" s="225"/>
      <c r="BB231" s="225"/>
      <c r="BC231" s="225"/>
      <c r="BD231" s="225"/>
      <c r="BE231" s="225"/>
      <c r="BF231" s="225"/>
      <c r="BG231" s="225"/>
      <c r="BH231" s="225"/>
      <c r="BI231" s="225"/>
      <c r="BJ231" s="225"/>
      <c r="BK231" s="225"/>
      <c r="BL231" s="225"/>
      <c r="BM231" s="230">
        <v>16</v>
      </c>
    </row>
    <row r="232" spans="1:65">
      <c r="A232" s="30"/>
      <c r="B232" s="19">
        <v>1</v>
      </c>
      <c r="C232" s="9">
        <v>4</v>
      </c>
      <c r="D232" s="223">
        <v>40.4</v>
      </c>
      <c r="E232" s="231">
        <v>34</v>
      </c>
      <c r="F232" s="223">
        <v>37.363999999999997</v>
      </c>
      <c r="G232" s="223">
        <v>37.1</v>
      </c>
      <c r="H232" s="223">
        <v>42.1</v>
      </c>
      <c r="I232" s="223">
        <v>39.9</v>
      </c>
      <c r="J232" s="223">
        <v>38.700000000000003</v>
      </c>
      <c r="K232" s="223">
        <v>40.5</v>
      </c>
      <c r="L232" s="223">
        <v>35</v>
      </c>
      <c r="M232" s="223">
        <v>38</v>
      </c>
      <c r="N232" s="223">
        <v>37.700000000000003</v>
      </c>
      <c r="O232" s="223">
        <v>33.566632887932876</v>
      </c>
      <c r="P232" s="223">
        <v>39.9</v>
      </c>
      <c r="Q232" s="223">
        <v>40.700000000000003</v>
      </c>
      <c r="R232" s="223">
        <v>39.4</v>
      </c>
      <c r="S232" s="223">
        <v>36</v>
      </c>
      <c r="T232" s="223">
        <v>38.4</v>
      </c>
      <c r="U232" s="223">
        <v>39</v>
      </c>
      <c r="V232" s="223">
        <v>42</v>
      </c>
      <c r="W232" s="223">
        <v>39.9</v>
      </c>
      <c r="X232" s="223">
        <v>41.5</v>
      </c>
      <c r="Y232" s="223">
        <v>40.299999999999997</v>
      </c>
      <c r="Z232" s="224"/>
      <c r="AA232" s="225"/>
      <c r="AB232" s="225"/>
      <c r="AC232" s="225"/>
      <c r="AD232" s="225"/>
      <c r="AE232" s="225"/>
      <c r="AF232" s="225"/>
      <c r="AG232" s="225"/>
      <c r="AH232" s="225"/>
      <c r="AI232" s="225"/>
      <c r="AJ232" s="225"/>
      <c r="AK232" s="225"/>
      <c r="AL232" s="225"/>
      <c r="AM232" s="225"/>
      <c r="AN232" s="225"/>
      <c r="AO232" s="225"/>
      <c r="AP232" s="225"/>
      <c r="AQ232" s="225"/>
      <c r="AR232" s="225"/>
      <c r="AS232" s="225"/>
      <c r="AT232" s="225"/>
      <c r="AU232" s="225"/>
      <c r="AV232" s="225"/>
      <c r="AW232" s="225"/>
      <c r="AX232" s="225"/>
      <c r="AY232" s="225"/>
      <c r="AZ232" s="225"/>
      <c r="BA232" s="225"/>
      <c r="BB232" s="225"/>
      <c r="BC232" s="225"/>
      <c r="BD232" s="225"/>
      <c r="BE232" s="225"/>
      <c r="BF232" s="225"/>
      <c r="BG232" s="225"/>
      <c r="BH232" s="225"/>
      <c r="BI232" s="225"/>
      <c r="BJ232" s="225"/>
      <c r="BK232" s="225"/>
      <c r="BL232" s="225"/>
      <c r="BM232" s="230">
        <v>38.578111556550098</v>
      </c>
    </row>
    <row r="233" spans="1:65">
      <c r="A233" s="30"/>
      <c r="B233" s="19">
        <v>1</v>
      </c>
      <c r="C233" s="9">
        <v>5</v>
      </c>
      <c r="D233" s="223">
        <v>41.2</v>
      </c>
      <c r="E233" s="231">
        <v>38</v>
      </c>
      <c r="F233" s="223">
        <v>37.838666666666668</v>
      </c>
      <c r="G233" s="223">
        <v>36.9</v>
      </c>
      <c r="H233" s="223">
        <v>42.1</v>
      </c>
      <c r="I233" s="223">
        <v>35.9</v>
      </c>
      <c r="J233" s="223">
        <v>38.299999999999997</v>
      </c>
      <c r="K233" s="223">
        <v>40.6</v>
      </c>
      <c r="L233" s="223">
        <v>35</v>
      </c>
      <c r="M233" s="223">
        <v>37</v>
      </c>
      <c r="N233" s="223">
        <v>37.799999999999997</v>
      </c>
      <c r="O233" s="223">
        <v>35.391759684553442</v>
      </c>
      <c r="P233" s="223">
        <v>40.200000000000003</v>
      </c>
      <c r="Q233" s="223">
        <v>40.299999999999997</v>
      </c>
      <c r="R233" s="223">
        <v>39.1</v>
      </c>
      <c r="S233" s="223">
        <v>37</v>
      </c>
      <c r="T233" s="223">
        <v>38.6</v>
      </c>
      <c r="U233" s="223">
        <v>39</v>
      </c>
      <c r="V233" s="223">
        <v>40</v>
      </c>
      <c r="W233" s="223">
        <v>40.200000000000003</v>
      </c>
      <c r="X233" s="223">
        <v>44.2</v>
      </c>
      <c r="Y233" s="232">
        <v>36.700000000000003</v>
      </c>
      <c r="Z233" s="224"/>
      <c r="AA233" s="225"/>
      <c r="AB233" s="225"/>
      <c r="AC233" s="225"/>
      <c r="AD233" s="225"/>
      <c r="AE233" s="225"/>
      <c r="AF233" s="225"/>
      <c r="AG233" s="225"/>
      <c r="AH233" s="225"/>
      <c r="AI233" s="225"/>
      <c r="AJ233" s="225"/>
      <c r="AK233" s="225"/>
      <c r="AL233" s="225"/>
      <c r="AM233" s="225"/>
      <c r="AN233" s="225"/>
      <c r="AO233" s="225"/>
      <c r="AP233" s="225"/>
      <c r="AQ233" s="225"/>
      <c r="AR233" s="225"/>
      <c r="AS233" s="225"/>
      <c r="AT233" s="225"/>
      <c r="AU233" s="225"/>
      <c r="AV233" s="225"/>
      <c r="AW233" s="225"/>
      <c r="AX233" s="225"/>
      <c r="AY233" s="225"/>
      <c r="AZ233" s="225"/>
      <c r="BA233" s="225"/>
      <c r="BB233" s="225"/>
      <c r="BC233" s="225"/>
      <c r="BD233" s="225"/>
      <c r="BE233" s="225"/>
      <c r="BF233" s="225"/>
      <c r="BG233" s="225"/>
      <c r="BH233" s="225"/>
      <c r="BI233" s="225"/>
      <c r="BJ233" s="225"/>
      <c r="BK233" s="225"/>
      <c r="BL233" s="225"/>
      <c r="BM233" s="230">
        <v>27</v>
      </c>
    </row>
    <row r="234" spans="1:65">
      <c r="A234" s="30"/>
      <c r="B234" s="19">
        <v>1</v>
      </c>
      <c r="C234" s="9">
        <v>6</v>
      </c>
      <c r="D234" s="223">
        <v>42</v>
      </c>
      <c r="E234" s="231">
        <v>34</v>
      </c>
      <c r="F234" s="223">
        <v>38.411999999999999</v>
      </c>
      <c r="G234" s="223">
        <v>36.799999999999997</v>
      </c>
      <c r="H234" s="223">
        <v>43</v>
      </c>
      <c r="I234" s="223">
        <v>38.299999999999997</v>
      </c>
      <c r="J234" s="223">
        <v>39.6</v>
      </c>
      <c r="K234" s="223">
        <v>41.4</v>
      </c>
      <c r="L234" s="223">
        <v>34</v>
      </c>
      <c r="M234" s="223">
        <v>37</v>
      </c>
      <c r="N234" s="223">
        <v>36</v>
      </c>
      <c r="O234" s="223">
        <v>33.200527131063161</v>
      </c>
      <c r="P234" s="223">
        <v>39.200000000000003</v>
      </c>
      <c r="Q234" s="223">
        <v>40.200000000000003</v>
      </c>
      <c r="R234" s="223">
        <v>38.9</v>
      </c>
      <c r="S234" s="223">
        <v>36</v>
      </c>
      <c r="T234" s="223">
        <v>37.9</v>
      </c>
      <c r="U234" s="223">
        <v>40</v>
      </c>
      <c r="V234" s="223">
        <v>41</v>
      </c>
      <c r="W234" s="223">
        <v>35.299999999999997</v>
      </c>
      <c r="X234" s="223">
        <v>36.700000000000003</v>
      </c>
      <c r="Y234" s="223">
        <v>37.700000000000003</v>
      </c>
      <c r="Z234" s="224"/>
      <c r="AA234" s="225"/>
      <c r="AB234" s="225"/>
      <c r="AC234" s="225"/>
      <c r="AD234" s="225"/>
      <c r="AE234" s="225"/>
      <c r="AF234" s="225"/>
      <c r="AG234" s="225"/>
      <c r="AH234" s="225"/>
      <c r="AI234" s="225"/>
      <c r="AJ234" s="225"/>
      <c r="AK234" s="225"/>
      <c r="AL234" s="225"/>
      <c r="AM234" s="225"/>
      <c r="AN234" s="225"/>
      <c r="AO234" s="225"/>
      <c r="AP234" s="225"/>
      <c r="AQ234" s="225"/>
      <c r="AR234" s="225"/>
      <c r="AS234" s="225"/>
      <c r="AT234" s="225"/>
      <c r="AU234" s="225"/>
      <c r="AV234" s="225"/>
      <c r="AW234" s="225"/>
      <c r="AX234" s="225"/>
      <c r="AY234" s="225"/>
      <c r="AZ234" s="225"/>
      <c r="BA234" s="225"/>
      <c r="BB234" s="225"/>
      <c r="BC234" s="225"/>
      <c r="BD234" s="225"/>
      <c r="BE234" s="225"/>
      <c r="BF234" s="225"/>
      <c r="BG234" s="225"/>
      <c r="BH234" s="225"/>
      <c r="BI234" s="225"/>
      <c r="BJ234" s="225"/>
      <c r="BK234" s="225"/>
      <c r="BL234" s="225"/>
      <c r="BM234" s="226"/>
    </row>
    <row r="235" spans="1:65">
      <c r="A235" s="30"/>
      <c r="B235" s="20" t="s">
        <v>267</v>
      </c>
      <c r="C235" s="12"/>
      <c r="D235" s="233">
        <v>41.383333333333333</v>
      </c>
      <c r="E235" s="233">
        <v>34.333333333333336</v>
      </c>
      <c r="F235" s="233">
        <v>37.827827160493833</v>
      </c>
      <c r="G235" s="233">
        <v>37.06666666666667</v>
      </c>
      <c r="H235" s="233">
        <v>42.466666666666661</v>
      </c>
      <c r="I235" s="233">
        <v>37.816666666666663</v>
      </c>
      <c r="J235" s="233">
        <v>38.9</v>
      </c>
      <c r="K235" s="233">
        <v>40.766666666666666</v>
      </c>
      <c r="L235" s="233">
        <v>34.5</v>
      </c>
      <c r="M235" s="233">
        <v>36.833333333333336</v>
      </c>
      <c r="N235" s="233">
        <v>37.06666666666667</v>
      </c>
      <c r="O235" s="233">
        <v>34.502515527058094</v>
      </c>
      <c r="P235" s="233">
        <v>39.683333333333337</v>
      </c>
      <c r="Q235" s="233">
        <v>39.616666666666667</v>
      </c>
      <c r="R235" s="233">
        <v>39.166666666666664</v>
      </c>
      <c r="S235" s="233">
        <v>36.833333333333336</v>
      </c>
      <c r="T235" s="233">
        <v>38.299999999999997</v>
      </c>
      <c r="U235" s="233">
        <v>39</v>
      </c>
      <c r="V235" s="233">
        <v>40</v>
      </c>
      <c r="W235" s="233">
        <v>38.85</v>
      </c>
      <c r="X235" s="233">
        <v>38.9</v>
      </c>
      <c r="Y235" s="233">
        <v>39.283333333333331</v>
      </c>
      <c r="Z235" s="224"/>
      <c r="AA235" s="225"/>
      <c r="AB235" s="225"/>
      <c r="AC235" s="225"/>
      <c r="AD235" s="225"/>
      <c r="AE235" s="225"/>
      <c r="AF235" s="225"/>
      <c r="AG235" s="225"/>
      <c r="AH235" s="225"/>
      <c r="AI235" s="225"/>
      <c r="AJ235" s="225"/>
      <c r="AK235" s="225"/>
      <c r="AL235" s="225"/>
      <c r="AM235" s="225"/>
      <c r="AN235" s="225"/>
      <c r="AO235" s="225"/>
      <c r="AP235" s="225"/>
      <c r="AQ235" s="225"/>
      <c r="AR235" s="225"/>
      <c r="AS235" s="225"/>
      <c r="AT235" s="225"/>
      <c r="AU235" s="225"/>
      <c r="AV235" s="225"/>
      <c r="AW235" s="225"/>
      <c r="AX235" s="225"/>
      <c r="AY235" s="225"/>
      <c r="AZ235" s="225"/>
      <c r="BA235" s="225"/>
      <c r="BB235" s="225"/>
      <c r="BC235" s="225"/>
      <c r="BD235" s="225"/>
      <c r="BE235" s="225"/>
      <c r="BF235" s="225"/>
      <c r="BG235" s="225"/>
      <c r="BH235" s="225"/>
      <c r="BI235" s="225"/>
      <c r="BJ235" s="225"/>
      <c r="BK235" s="225"/>
      <c r="BL235" s="225"/>
      <c r="BM235" s="226"/>
    </row>
    <row r="236" spans="1:65">
      <c r="A236" s="30"/>
      <c r="B236" s="3" t="s">
        <v>268</v>
      </c>
      <c r="C236" s="29"/>
      <c r="D236" s="223">
        <v>41.4</v>
      </c>
      <c r="E236" s="223">
        <v>34</v>
      </c>
      <c r="F236" s="223">
        <v>37.924259259259259</v>
      </c>
      <c r="G236" s="223">
        <v>37</v>
      </c>
      <c r="H236" s="223">
        <v>42.150000000000006</v>
      </c>
      <c r="I236" s="223">
        <v>38.099999999999994</v>
      </c>
      <c r="J236" s="223">
        <v>38.900000000000006</v>
      </c>
      <c r="K236" s="223">
        <v>40.650000000000006</v>
      </c>
      <c r="L236" s="223">
        <v>34.5</v>
      </c>
      <c r="M236" s="223">
        <v>37</v>
      </c>
      <c r="N236" s="223">
        <v>36.85</v>
      </c>
      <c r="O236" s="223">
        <v>34.901435532624269</v>
      </c>
      <c r="P236" s="223">
        <v>40</v>
      </c>
      <c r="Q236" s="223">
        <v>40.049999999999997</v>
      </c>
      <c r="R236" s="223">
        <v>39.1</v>
      </c>
      <c r="S236" s="223">
        <v>36.5</v>
      </c>
      <c r="T236" s="223">
        <v>38.25</v>
      </c>
      <c r="U236" s="223">
        <v>39</v>
      </c>
      <c r="V236" s="223">
        <v>40</v>
      </c>
      <c r="W236" s="223">
        <v>39.299999999999997</v>
      </c>
      <c r="X236" s="223">
        <v>38.049999999999997</v>
      </c>
      <c r="Y236" s="223">
        <v>40.25</v>
      </c>
      <c r="Z236" s="224"/>
      <c r="AA236" s="225"/>
      <c r="AB236" s="225"/>
      <c r="AC236" s="225"/>
      <c r="AD236" s="225"/>
      <c r="AE236" s="225"/>
      <c r="AF236" s="225"/>
      <c r="AG236" s="225"/>
      <c r="AH236" s="225"/>
      <c r="AI236" s="225"/>
      <c r="AJ236" s="225"/>
      <c r="AK236" s="225"/>
      <c r="AL236" s="225"/>
      <c r="AM236" s="225"/>
      <c r="AN236" s="225"/>
      <c r="AO236" s="225"/>
      <c r="AP236" s="225"/>
      <c r="AQ236" s="225"/>
      <c r="AR236" s="225"/>
      <c r="AS236" s="225"/>
      <c r="AT236" s="225"/>
      <c r="AU236" s="225"/>
      <c r="AV236" s="225"/>
      <c r="AW236" s="225"/>
      <c r="AX236" s="225"/>
      <c r="AY236" s="225"/>
      <c r="AZ236" s="225"/>
      <c r="BA236" s="225"/>
      <c r="BB236" s="225"/>
      <c r="BC236" s="225"/>
      <c r="BD236" s="225"/>
      <c r="BE236" s="225"/>
      <c r="BF236" s="225"/>
      <c r="BG236" s="225"/>
      <c r="BH236" s="225"/>
      <c r="BI236" s="225"/>
      <c r="BJ236" s="225"/>
      <c r="BK236" s="225"/>
      <c r="BL236" s="225"/>
      <c r="BM236" s="226"/>
    </row>
    <row r="237" spans="1:65">
      <c r="A237" s="30"/>
      <c r="B237" s="3" t="s">
        <v>269</v>
      </c>
      <c r="C237" s="29"/>
      <c r="D237" s="24">
        <v>0.5776388721914989</v>
      </c>
      <c r="E237" s="24">
        <v>2.3380903889000244</v>
      </c>
      <c r="F237" s="24">
        <v>0.47190363961786852</v>
      </c>
      <c r="G237" s="24">
        <v>0.30767948691238395</v>
      </c>
      <c r="H237" s="24">
        <v>0.58537737116040411</v>
      </c>
      <c r="I237" s="24">
        <v>1.931234492925876</v>
      </c>
      <c r="J237" s="24">
        <v>0.55497747702046551</v>
      </c>
      <c r="K237" s="24">
        <v>0.49665548085837646</v>
      </c>
      <c r="L237" s="24">
        <v>0.54772255750516607</v>
      </c>
      <c r="M237" s="24">
        <v>0.752772652709081</v>
      </c>
      <c r="N237" s="24">
        <v>3.1608015860959502</v>
      </c>
      <c r="O237" s="24">
        <v>0.89349342729505887</v>
      </c>
      <c r="P237" s="24">
        <v>0.95794919837466741</v>
      </c>
      <c r="Q237" s="24">
        <v>1.3347908700117288</v>
      </c>
      <c r="R237" s="24">
        <v>0.28047578623950231</v>
      </c>
      <c r="S237" s="24">
        <v>0.98319208025017502</v>
      </c>
      <c r="T237" s="24">
        <v>0.35777087639996591</v>
      </c>
      <c r="U237" s="24">
        <v>0.63245553203367588</v>
      </c>
      <c r="V237" s="24">
        <v>1.4142135623730951</v>
      </c>
      <c r="W237" s="24">
        <v>1.9634153916071879</v>
      </c>
      <c r="X237" s="24">
        <v>3.4542727165063285</v>
      </c>
      <c r="Y237" s="24">
        <v>1.64732105755577</v>
      </c>
      <c r="Z237" s="151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3" t="s">
        <v>86</v>
      </c>
      <c r="C238" s="29"/>
      <c r="D238" s="13">
        <v>1.3958249025972588E-2</v>
      </c>
      <c r="E238" s="13">
        <v>6.8099720065049246E-2</v>
      </c>
      <c r="F238" s="13">
        <v>1.2475039542073131E-2</v>
      </c>
      <c r="G238" s="13">
        <v>8.3007055821686312E-3</v>
      </c>
      <c r="H238" s="13">
        <v>1.3784396495142955E-2</v>
      </c>
      <c r="I238" s="13">
        <v>5.1068342695263363E-2</v>
      </c>
      <c r="J238" s="13">
        <v>1.4266773188186775E-2</v>
      </c>
      <c r="K238" s="13">
        <v>1.2182881787204655E-2</v>
      </c>
      <c r="L238" s="13">
        <v>1.5876016159570031E-2</v>
      </c>
      <c r="M238" s="13">
        <v>2.0437266589386813E-2</v>
      </c>
      <c r="N238" s="13">
        <v>8.5273424085322388E-2</v>
      </c>
      <c r="O238" s="13">
        <v>2.589647200055166E-2</v>
      </c>
      <c r="P238" s="13">
        <v>2.4139837002301569E-2</v>
      </c>
      <c r="Q238" s="13">
        <v>3.3692659739463074E-2</v>
      </c>
      <c r="R238" s="13">
        <v>7.1610839039872934E-3</v>
      </c>
      <c r="S238" s="13">
        <v>2.6692997653850904E-2</v>
      </c>
      <c r="T238" s="13">
        <v>9.341276146213209E-3</v>
      </c>
      <c r="U238" s="13">
        <v>1.6216808513683997E-2</v>
      </c>
      <c r="V238" s="13">
        <v>3.5355339059327376E-2</v>
      </c>
      <c r="W238" s="13">
        <v>5.0538362718331731E-2</v>
      </c>
      <c r="X238" s="13">
        <v>8.8798784486023866E-2</v>
      </c>
      <c r="Y238" s="13">
        <v>4.1934350213553753E-2</v>
      </c>
      <c r="Z238" s="151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A239" s="30"/>
      <c r="B239" s="3" t="s">
        <v>270</v>
      </c>
      <c r="C239" s="29"/>
      <c r="D239" s="13">
        <v>7.2715373137722805E-2</v>
      </c>
      <c r="E239" s="13">
        <v>-0.11003074157724158</v>
      </c>
      <c r="F239" s="13">
        <v>-1.944844798731149E-2</v>
      </c>
      <c r="G239" s="13">
        <v>-3.9178820032905515E-2</v>
      </c>
      <c r="H239" s="13">
        <v>0.10079692740834356</v>
      </c>
      <c r="I239" s="13">
        <v>-1.9737743999398871E-2</v>
      </c>
      <c r="J239" s="13">
        <v>8.3438102712223294E-3</v>
      </c>
      <c r="K239" s="13">
        <v>5.6730488399061585E-2</v>
      </c>
      <c r="L239" s="13">
        <v>-0.10571050245868463</v>
      </c>
      <c r="M239" s="13">
        <v>-4.5227154798885394E-2</v>
      </c>
      <c r="N239" s="13">
        <v>-3.9178820032905515E-2</v>
      </c>
      <c r="O239" s="13">
        <v>-0.10564529638828357</v>
      </c>
      <c r="P239" s="13">
        <v>2.8648934128440606E-2</v>
      </c>
      <c r="Q239" s="13">
        <v>2.6920838481017784E-2</v>
      </c>
      <c r="R239" s="13">
        <v>1.525619286091362E-2</v>
      </c>
      <c r="S239" s="13">
        <v>-4.5227154798885394E-2</v>
      </c>
      <c r="T239" s="13">
        <v>-7.2090505555832962E-3</v>
      </c>
      <c r="U239" s="13">
        <v>1.0935953742356563E-2</v>
      </c>
      <c r="V239" s="13">
        <v>3.6857388453698903E-2</v>
      </c>
      <c r="W239" s="13">
        <v>7.0477385356551014E-3</v>
      </c>
      <c r="X239" s="13">
        <v>8.3438102712223294E-3</v>
      </c>
      <c r="Y239" s="13">
        <v>1.8280360243903448E-2</v>
      </c>
      <c r="Z239" s="151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  <c r="BA239" s="3"/>
      <c r="BB239" s="3"/>
      <c r="BC239" s="3"/>
      <c r="BD239" s="3"/>
      <c r="BE239" s="3"/>
      <c r="BF239" s="3"/>
      <c r="BG239" s="3"/>
      <c r="BH239" s="3"/>
      <c r="BI239" s="3"/>
      <c r="BJ239" s="3"/>
      <c r="BK239" s="3"/>
      <c r="BL239" s="3"/>
      <c r="BM239" s="55"/>
    </row>
    <row r="240" spans="1:65">
      <c r="A240" s="30"/>
      <c r="B240" s="46" t="s">
        <v>271</v>
      </c>
      <c r="C240" s="47"/>
      <c r="D240" s="45">
        <v>1.55</v>
      </c>
      <c r="E240" s="45">
        <v>2.81</v>
      </c>
      <c r="F240" s="45">
        <v>0.65</v>
      </c>
      <c r="G240" s="45">
        <v>1.1200000000000001</v>
      </c>
      <c r="H240" s="45">
        <v>2.2200000000000002</v>
      </c>
      <c r="I240" s="45">
        <v>0.65</v>
      </c>
      <c r="J240" s="45">
        <v>0.02</v>
      </c>
      <c r="K240" s="45">
        <v>1.17</v>
      </c>
      <c r="L240" s="45">
        <v>2.7</v>
      </c>
      <c r="M240" s="45">
        <v>1.26</v>
      </c>
      <c r="N240" s="45">
        <v>1.1200000000000001</v>
      </c>
      <c r="O240" s="45">
        <v>2.7</v>
      </c>
      <c r="P240" s="45">
        <v>0.5</v>
      </c>
      <c r="Q240" s="45">
        <v>0.46</v>
      </c>
      <c r="R240" s="45">
        <v>0.18</v>
      </c>
      <c r="S240" s="45">
        <v>1.26</v>
      </c>
      <c r="T240" s="45">
        <v>0.36</v>
      </c>
      <c r="U240" s="45">
        <v>0.08</v>
      </c>
      <c r="V240" s="45">
        <v>0.69</v>
      </c>
      <c r="W240" s="45">
        <v>0.02</v>
      </c>
      <c r="X240" s="45">
        <v>0.02</v>
      </c>
      <c r="Y240" s="45">
        <v>0.25</v>
      </c>
      <c r="Z240" s="151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55"/>
    </row>
    <row r="241" spans="1:65">
      <c r="B241" s="31"/>
      <c r="C241" s="20"/>
      <c r="D241" s="20"/>
      <c r="E241" s="20"/>
      <c r="F241" s="20"/>
      <c r="G241" s="20"/>
      <c r="H241" s="20"/>
      <c r="I241" s="20"/>
      <c r="J241" s="20"/>
      <c r="K241" s="20"/>
      <c r="L241" s="20"/>
      <c r="M241" s="20"/>
      <c r="N241" s="20"/>
      <c r="O241" s="20"/>
      <c r="P241" s="20"/>
      <c r="Q241" s="20"/>
      <c r="R241" s="20"/>
      <c r="S241" s="20"/>
      <c r="T241" s="20"/>
      <c r="U241" s="20"/>
      <c r="V241" s="20"/>
      <c r="W241" s="20"/>
      <c r="X241" s="20"/>
      <c r="Y241" s="20"/>
      <c r="BM241" s="55"/>
    </row>
    <row r="242" spans="1:65" ht="15">
      <c r="B242" s="8" t="s">
        <v>486</v>
      </c>
      <c r="BM242" s="28" t="s">
        <v>66</v>
      </c>
    </row>
    <row r="243" spans="1:65" ht="15">
      <c r="A243" s="25" t="s">
        <v>33</v>
      </c>
      <c r="B243" s="18" t="s">
        <v>110</v>
      </c>
      <c r="C243" s="15" t="s">
        <v>111</v>
      </c>
      <c r="D243" s="16" t="s">
        <v>232</v>
      </c>
      <c r="E243" s="17" t="s">
        <v>232</v>
      </c>
      <c r="F243" s="17" t="s">
        <v>232</v>
      </c>
      <c r="G243" s="17" t="s">
        <v>232</v>
      </c>
      <c r="H243" s="17" t="s">
        <v>232</v>
      </c>
      <c r="I243" s="17" t="s">
        <v>232</v>
      </c>
      <c r="J243" s="17" t="s">
        <v>232</v>
      </c>
      <c r="K243" s="17" t="s">
        <v>232</v>
      </c>
      <c r="L243" s="17" t="s">
        <v>232</v>
      </c>
      <c r="M243" s="17" t="s">
        <v>232</v>
      </c>
      <c r="N243" s="151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</v>
      </c>
    </row>
    <row r="244" spans="1:65">
      <c r="A244" s="30"/>
      <c r="B244" s="19" t="s">
        <v>233</v>
      </c>
      <c r="C244" s="9" t="s">
        <v>233</v>
      </c>
      <c r="D244" s="149" t="s">
        <v>236</v>
      </c>
      <c r="E244" s="150" t="s">
        <v>239</v>
      </c>
      <c r="F244" s="150" t="s">
        <v>242</v>
      </c>
      <c r="G244" s="150" t="s">
        <v>244</v>
      </c>
      <c r="H244" s="150" t="s">
        <v>248</v>
      </c>
      <c r="I244" s="150" t="s">
        <v>249</v>
      </c>
      <c r="J244" s="150" t="s">
        <v>250</v>
      </c>
      <c r="K244" s="150" t="s">
        <v>251</v>
      </c>
      <c r="L244" s="150" t="s">
        <v>254</v>
      </c>
      <c r="M244" s="150" t="s">
        <v>257</v>
      </c>
      <c r="N244" s="151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 t="s">
        <v>3</v>
      </c>
    </row>
    <row r="245" spans="1:65">
      <c r="A245" s="30"/>
      <c r="B245" s="19"/>
      <c r="C245" s="9"/>
      <c r="D245" s="10" t="s">
        <v>290</v>
      </c>
      <c r="E245" s="11" t="s">
        <v>290</v>
      </c>
      <c r="F245" s="11" t="s">
        <v>290</v>
      </c>
      <c r="G245" s="11" t="s">
        <v>290</v>
      </c>
      <c r="H245" s="11" t="s">
        <v>289</v>
      </c>
      <c r="I245" s="11" t="s">
        <v>290</v>
      </c>
      <c r="J245" s="11" t="s">
        <v>290</v>
      </c>
      <c r="K245" s="11" t="s">
        <v>290</v>
      </c>
      <c r="L245" s="11" t="s">
        <v>289</v>
      </c>
      <c r="M245" s="11" t="s">
        <v>290</v>
      </c>
      <c r="N245" s="151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2</v>
      </c>
    </row>
    <row r="246" spans="1:65">
      <c r="A246" s="30"/>
      <c r="B246" s="19"/>
      <c r="C246" s="9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151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3</v>
      </c>
    </row>
    <row r="247" spans="1:65">
      <c r="A247" s="30"/>
      <c r="B247" s="18">
        <v>1</v>
      </c>
      <c r="C247" s="14">
        <v>1</v>
      </c>
      <c r="D247" s="22">
        <v>4</v>
      </c>
      <c r="E247" s="22">
        <v>3.84</v>
      </c>
      <c r="F247" s="22">
        <v>3.78</v>
      </c>
      <c r="G247" s="22">
        <v>4.5</v>
      </c>
      <c r="H247" s="22">
        <v>4.0999999999999996</v>
      </c>
      <c r="I247" s="22">
        <v>3.421071103442979</v>
      </c>
      <c r="J247" s="22">
        <v>3.44</v>
      </c>
      <c r="K247" s="22">
        <v>3.8</v>
      </c>
      <c r="L247" s="22">
        <v>3.5</v>
      </c>
      <c r="M247" s="22">
        <v>4</v>
      </c>
      <c r="N247" s="151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1</v>
      </c>
    </row>
    <row r="248" spans="1:65">
      <c r="A248" s="30"/>
      <c r="B248" s="19">
        <v>1</v>
      </c>
      <c r="C248" s="9">
        <v>2</v>
      </c>
      <c r="D248" s="11">
        <v>4.1500000000000004</v>
      </c>
      <c r="E248" s="11">
        <v>3.84</v>
      </c>
      <c r="F248" s="11">
        <v>4.0599999999999996</v>
      </c>
      <c r="G248" s="11">
        <v>4.38</v>
      </c>
      <c r="H248" s="11">
        <v>4.0999999999999996</v>
      </c>
      <c r="I248" s="11">
        <v>3.4140729118393591</v>
      </c>
      <c r="J248" s="11">
        <v>3.69</v>
      </c>
      <c r="K248" s="11">
        <v>3.7</v>
      </c>
      <c r="L248" s="11">
        <v>3.4</v>
      </c>
      <c r="M248" s="11">
        <v>3.7</v>
      </c>
      <c r="N248" s="151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29</v>
      </c>
    </row>
    <row r="249" spans="1:65">
      <c r="A249" s="30"/>
      <c r="B249" s="19">
        <v>1</v>
      </c>
      <c r="C249" s="9">
        <v>3</v>
      </c>
      <c r="D249" s="11">
        <v>4.0999999999999996</v>
      </c>
      <c r="E249" s="11">
        <v>3.8599999999999994</v>
      </c>
      <c r="F249" s="11">
        <v>3.9099999999999997</v>
      </c>
      <c r="G249" s="11">
        <v>4.55</v>
      </c>
      <c r="H249" s="11">
        <v>4.2</v>
      </c>
      <c r="I249" s="11">
        <v>3.3395245241700509</v>
      </c>
      <c r="J249" s="11">
        <v>3.66</v>
      </c>
      <c r="K249" s="11">
        <v>3.8</v>
      </c>
      <c r="L249" s="11">
        <v>3.4</v>
      </c>
      <c r="M249" s="11">
        <v>3.67</v>
      </c>
      <c r="N249" s="151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28">
        <v>16</v>
      </c>
    </row>
    <row r="250" spans="1:65">
      <c r="A250" s="30"/>
      <c r="B250" s="19">
        <v>1</v>
      </c>
      <c r="C250" s="9">
        <v>4</v>
      </c>
      <c r="D250" s="11">
        <v>3.95</v>
      </c>
      <c r="E250" s="11">
        <v>4.0599999999999996</v>
      </c>
      <c r="F250" s="11">
        <v>3.8299999999999996</v>
      </c>
      <c r="G250" s="11">
        <v>4.49</v>
      </c>
      <c r="H250" s="11">
        <v>4</v>
      </c>
      <c r="I250" s="11">
        <v>3.3704857569348001</v>
      </c>
      <c r="J250" s="11">
        <v>3.52</v>
      </c>
      <c r="K250" s="11">
        <v>3.8</v>
      </c>
      <c r="L250" s="11">
        <v>3.4</v>
      </c>
      <c r="M250" s="11">
        <v>3.95</v>
      </c>
      <c r="N250" s="151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28">
        <v>3.8386685728984702</v>
      </c>
    </row>
    <row r="251" spans="1:65">
      <c r="A251" s="30"/>
      <c r="B251" s="19">
        <v>1</v>
      </c>
      <c r="C251" s="9">
        <v>5</v>
      </c>
      <c r="D251" s="11">
        <v>4</v>
      </c>
      <c r="E251" s="11">
        <v>4.03</v>
      </c>
      <c r="F251" s="11">
        <v>3.79</v>
      </c>
      <c r="G251" s="11">
        <v>4.6500000000000004</v>
      </c>
      <c r="H251" s="11">
        <v>4</v>
      </c>
      <c r="I251" s="11">
        <v>3.4106034428881484</v>
      </c>
      <c r="J251" s="11">
        <v>3.44</v>
      </c>
      <c r="K251" s="11">
        <v>3.9</v>
      </c>
      <c r="L251" s="11">
        <v>3.5</v>
      </c>
      <c r="M251" s="11">
        <v>3.9099999999999997</v>
      </c>
      <c r="N251" s="151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28">
        <v>28</v>
      </c>
    </row>
    <row r="252" spans="1:65">
      <c r="A252" s="30"/>
      <c r="B252" s="19">
        <v>1</v>
      </c>
      <c r="C252" s="9">
        <v>6</v>
      </c>
      <c r="D252" s="11">
        <v>3.8</v>
      </c>
      <c r="E252" s="11">
        <v>3.8299999999999996</v>
      </c>
      <c r="F252" s="11">
        <v>3.9099999999999997</v>
      </c>
      <c r="G252" s="11">
        <v>4.59</v>
      </c>
      <c r="H252" s="11">
        <v>4.0999999999999996</v>
      </c>
      <c r="I252" s="11">
        <v>3.2743566346328885</v>
      </c>
      <c r="J252" s="11">
        <v>3.53</v>
      </c>
      <c r="K252" s="11">
        <v>3.9</v>
      </c>
      <c r="L252" s="11">
        <v>3.4</v>
      </c>
      <c r="M252" s="11">
        <v>3.68</v>
      </c>
      <c r="N252" s="151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  <c r="BA252" s="3"/>
      <c r="BB252" s="3"/>
      <c r="BC252" s="3"/>
      <c r="BD252" s="3"/>
      <c r="BE252" s="3"/>
      <c r="BF252" s="3"/>
      <c r="BG252" s="3"/>
      <c r="BH252" s="3"/>
      <c r="BI252" s="3"/>
      <c r="BJ252" s="3"/>
      <c r="BK252" s="3"/>
      <c r="BL252" s="3"/>
      <c r="BM252" s="55"/>
    </row>
    <row r="253" spans="1:65">
      <c r="A253" s="30"/>
      <c r="B253" s="20" t="s">
        <v>267</v>
      </c>
      <c r="C253" s="12"/>
      <c r="D253" s="23">
        <v>4</v>
      </c>
      <c r="E253" s="23">
        <v>3.9099999999999997</v>
      </c>
      <c r="F253" s="23">
        <v>3.8800000000000003</v>
      </c>
      <c r="G253" s="23">
        <v>4.5266666666666664</v>
      </c>
      <c r="H253" s="23">
        <v>4.083333333333333</v>
      </c>
      <c r="I253" s="23">
        <v>3.3716857289847044</v>
      </c>
      <c r="J253" s="23">
        <v>3.5466666666666669</v>
      </c>
      <c r="K253" s="23">
        <v>3.8166666666666664</v>
      </c>
      <c r="L253" s="23">
        <v>3.4333333333333336</v>
      </c>
      <c r="M253" s="23">
        <v>3.8183333333333334</v>
      </c>
      <c r="N253" s="151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268</v>
      </c>
      <c r="C254" s="29"/>
      <c r="D254" s="11">
        <v>4</v>
      </c>
      <c r="E254" s="11">
        <v>3.8499999999999996</v>
      </c>
      <c r="F254" s="11">
        <v>3.8699999999999997</v>
      </c>
      <c r="G254" s="11">
        <v>4.5250000000000004</v>
      </c>
      <c r="H254" s="11">
        <v>4.0999999999999996</v>
      </c>
      <c r="I254" s="11">
        <v>3.3905445999114745</v>
      </c>
      <c r="J254" s="11">
        <v>3.5249999999999999</v>
      </c>
      <c r="K254" s="11">
        <v>3.8</v>
      </c>
      <c r="L254" s="11">
        <v>3.4</v>
      </c>
      <c r="M254" s="11">
        <v>3.8049999999999997</v>
      </c>
      <c r="N254" s="151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269</v>
      </c>
      <c r="C255" s="29"/>
      <c r="D255" s="24">
        <v>0.12247448713915898</v>
      </c>
      <c r="E255" s="24">
        <v>0.10545141061171263</v>
      </c>
      <c r="F255" s="24">
        <v>0.10469001862641911</v>
      </c>
      <c r="G255" s="24">
        <v>9.3094933625126344E-2</v>
      </c>
      <c r="H255" s="24">
        <v>7.5277265270908111E-2</v>
      </c>
      <c r="I255" s="24">
        <v>5.7024402796703774E-2</v>
      </c>
      <c r="J255" s="24">
        <v>0.10689558768567894</v>
      </c>
      <c r="K255" s="24">
        <v>7.5277265270908028E-2</v>
      </c>
      <c r="L255" s="24">
        <v>5.1639777949432274E-2</v>
      </c>
      <c r="M255" s="24">
        <v>0.15091940453986244</v>
      </c>
      <c r="N255" s="203"/>
      <c r="O255" s="204"/>
      <c r="P255" s="204"/>
      <c r="Q255" s="204"/>
      <c r="R255" s="204"/>
      <c r="S255" s="204"/>
      <c r="T255" s="204"/>
      <c r="U255" s="204"/>
      <c r="V255" s="204"/>
      <c r="W255" s="204"/>
      <c r="X255" s="204"/>
      <c r="Y255" s="204"/>
      <c r="Z255" s="204"/>
      <c r="AA255" s="204"/>
      <c r="AB255" s="204"/>
      <c r="AC255" s="204"/>
      <c r="AD255" s="204"/>
      <c r="AE255" s="204"/>
      <c r="AF255" s="204"/>
      <c r="AG255" s="204"/>
      <c r="AH255" s="204"/>
      <c r="AI255" s="204"/>
      <c r="AJ255" s="204"/>
      <c r="AK255" s="204"/>
      <c r="AL255" s="204"/>
      <c r="AM255" s="204"/>
      <c r="AN255" s="204"/>
      <c r="AO255" s="204"/>
      <c r="AP255" s="204"/>
      <c r="AQ255" s="204"/>
      <c r="AR255" s="204"/>
      <c r="AS255" s="204"/>
      <c r="AT255" s="204"/>
      <c r="AU255" s="204"/>
      <c r="AV255" s="204"/>
      <c r="AW255" s="204"/>
      <c r="AX255" s="204"/>
      <c r="AY255" s="204"/>
      <c r="AZ255" s="204"/>
      <c r="BA255" s="204"/>
      <c r="BB255" s="204"/>
      <c r="BC255" s="204"/>
      <c r="BD255" s="204"/>
      <c r="BE255" s="204"/>
      <c r="BF255" s="204"/>
      <c r="BG255" s="204"/>
      <c r="BH255" s="204"/>
      <c r="BI255" s="204"/>
      <c r="BJ255" s="204"/>
      <c r="BK255" s="204"/>
      <c r="BL255" s="204"/>
      <c r="BM255" s="56"/>
    </row>
    <row r="256" spans="1:65">
      <c r="A256" s="30"/>
      <c r="B256" s="3" t="s">
        <v>86</v>
      </c>
      <c r="C256" s="29"/>
      <c r="D256" s="13">
        <v>3.0618621784789746E-2</v>
      </c>
      <c r="E256" s="13">
        <v>2.6969670233174588E-2</v>
      </c>
      <c r="F256" s="13">
        <v>2.6981963563510077E-2</v>
      </c>
      <c r="G256" s="13">
        <v>2.0565891080661196E-2</v>
      </c>
      <c r="H256" s="13">
        <v>1.8435248637773415E-2</v>
      </c>
      <c r="I256" s="13">
        <v>1.6912727751134501E-2</v>
      </c>
      <c r="J256" s="13">
        <v>3.0139733370022258E-2</v>
      </c>
      <c r="K256" s="13">
        <v>1.9723300944342714E-2</v>
      </c>
      <c r="L256" s="13">
        <v>1.5040712024106487E-2</v>
      </c>
      <c r="M256" s="13">
        <v>3.9524942262731323E-2</v>
      </c>
      <c r="N256" s="151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A257" s="30"/>
      <c r="B257" s="3" t="s">
        <v>270</v>
      </c>
      <c r="C257" s="29"/>
      <c r="D257" s="13">
        <v>4.2027964654347105E-2</v>
      </c>
      <c r="E257" s="13">
        <v>1.8582335449624177E-2</v>
      </c>
      <c r="F257" s="13">
        <v>1.076712571471683E-2</v>
      </c>
      <c r="G257" s="13">
        <v>0.17922831333383593</v>
      </c>
      <c r="H257" s="13">
        <v>6.3736880584645883E-2</v>
      </c>
      <c r="I257" s="13">
        <v>-0.12165229559298996</v>
      </c>
      <c r="J257" s="13">
        <v>-7.6068538006478836E-2</v>
      </c>
      <c r="K257" s="13">
        <v>-5.7316503923106055E-3</v>
      </c>
      <c r="L257" s="13">
        <v>-0.10559266367168541</v>
      </c>
      <c r="M257" s="13">
        <v>-5.2974720737045677E-3</v>
      </c>
      <c r="N257" s="151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55"/>
    </row>
    <row r="258" spans="1:65">
      <c r="A258" s="30"/>
      <c r="B258" s="46" t="s">
        <v>271</v>
      </c>
      <c r="C258" s="47"/>
      <c r="D258" s="45">
        <v>0.53</v>
      </c>
      <c r="E258" s="45">
        <v>0.21</v>
      </c>
      <c r="F258" s="45">
        <v>0.11</v>
      </c>
      <c r="G258" s="45">
        <v>2.37</v>
      </c>
      <c r="H258" s="45">
        <v>0.82</v>
      </c>
      <c r="I258" s="45">
        <v>1.67</v>
      </c>
      <c r="J258" s="45">
        <v>1.06</v>
      </c>
      <c r="K258" s="45">
        <v>0.11</v>
      </c>
      <c r="L258" s="45">
        <v>1.46</v>
      </c>
      <c r="M258" s="45">
        <v>0.11</v>
      </c>
      <c r="N258" s="151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55"/>
    </row>
    <row r="259" spans="1:65">
      <c r="B259" s="31"/>
      <c r="C259" s="20"/>
      <c r="D259" s="20"/>
      <c r="E259" s="20"/>
      <c r="F259" s="20"/>
      <c r="G259" s="20"/>
      <c r="H259" s="20"/>
      <c r="I259" s="20"/>
      <c r="J259" s="20"/>
      <c r="K259" s="20"/>
      <c r="L259" s="20"/>
      <c r="M259" s="20"/>
      <c r="BM259" s="55"/>
    </row>
    <row r="260" spans="1:65" ht="15">
      <c r="B260" s="8" t="s">
        <v>487</v>
      </c>
      <c r="BM260" s="28" t="s">
        <v>66</v>
      </c>
    </row>
    <row r="261" spans="1:65" ht="15">
      <c r="A261" s="25" t="s">
        <v>36</v>
      </c>
      <c r="B261" s="18" t="s">
        <v>110</v>
      </c>
      <c r="C261" s="15" t="s">
        <v>111</v>
      </c>
      <c r="D261" s="16" t="s">
        <v>232</v>
      </c>
      <c r="E261" s="17" t="s">
        <v>232</v>
      </c>
      <c r="F261" s="17" t="s">
        <v>232</v>
      </c>
      <c r="G261" s="17" t="s">
        <v>232</v>
      </c>
      <c r="H261" s="17" t="s">
        <v>232</v>
      </c>
      <c r="I261" s="17" t="s">
        <v>232</v>
      </c>
      <c r="J261" s="17" t="s">
        <v>232</v>
      </c>
      <c r="K261" s="17" t="s">
        <v>232</v>
      </c>
      <c r="L261" s="17" t="s">
        <v>232</v>
      </c>
      <c r="M261" s="17" t="s">
        <v>232</v>
      </c>
      <c r="N261" s="151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</v>
      </c>
    </row>
    <row r="262" spans="1:65">
      <c r="A262" s="30"/>
      <c r="B262" s="19" t="s">
        <v>233</v>
      </c>
      <c r="C262" s="9" t="s">
        <v>233</v>
      </c>
      <c r="D262" s="149" t="s">
        <v>236</v>
      </c>
      <c r="E262" s="150" t="s">
        <v>239</v>
      </c>
      <c r="F262" s="150" t="s">
        <v>242</v>
      </c>
      <c r="G262" s="150" t="s">
        <v>244</v>
      </c>
      <c r="H262" s="150" t="s">
        <v>248</v>
      </c>
      <c r="I262" s="150" t="s">
        <v>249</v>
      </c>
      <c r="J262" s="150" t="s">
        <v>250</v>
      </c>
      <c r="K262" s="150" t="s">
        <v>251</v>
      </c>
      <c r="L262" s="150" t="s">
        <v>254</v>
      </c>
      <c r="M262" s="150" t="s">
        <v>257</v>
      </c>
      <c r="N262" s="151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 t="s">
        <v>3</v>
      </c>
    </row>
    <row r="263" spans="1:65">
      <c r="A263" s="30"/>
      <c r="B263" s="19"/>
      <c r="C263" s="9"/>
      <c r="D263" s="10" t="s">
        <v>290</v>
      </c>
      <c r="E263" s="11" t="s">
        <v>290</v>
      </c>
      <c r="F263" s="11" t="s">
        <v>290</v>
      </c>
      <c r="G263" s="11" t="s">
        <v>290</v>
      </c>
      <c r="H263" s="11" t="s">
        <v>289</v>
      </c>
      <c r="I263" s="11" t="s">
        <v>290</v>
      </c>
      <c r="J263" s="11" t="s">
        <v>290</v>
      </c>
      <c r="K263" s="11" t="s">
        <v>290</v>
      </c>
      <c r="L263" s="11" t="s">
        <v>289</v>
      </c>
      <c r="M263" s="11" t="s">
        <v>290</v>
      </c>
      <c r="N263" s="151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2</v>
      </c>
    </row>
    <row r="264" spans="1:65">
      <c r="A264" s="30"/>
      <c r="B264" s="19"/>
      <c r="C264" s="9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151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</v>
      </c>
    </row>
    <row r="265" spans="1:65">
      <c r="A265" s="30"/>
      <c r="B265" s="18">
        <v>1</v>
      </c>
      <c r="C265" s="14">
        <v>1</v>
      </c>
      <c r="D265" s="146">
        <v>2.75</v>
      </c>
      <c r="E265" s="22">
        <v>1.64</v>
      </c>
      <c r="F265" s="22">
        <v>1.81</v>
      </c>
      <c r="G265" s="22">
        <v>2.16</v>
      </c>
      <c r="H265" s="22">
        <v>2.1</v>
      </c>
      <c r="I265" s="22">
        <v>1.6724621991788444</v>
      </c>
      <c r="J265" s="22">
        <v>1.69</v>
      </c>
      <c r="K265" s="22">
        <v>1.6</v>
      </c>
      <c r="L265" s="22">
        <v>1.6</v>
      </c>
      <c r="M265" s="22">
        <v>1.83</v>
      </c>
      <c r="N265" s="151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</v>
      </c>
    </row>
    <row r="266" spans="1:65">
      <c r="A266" s="30"/>
      <c r="B266" s="19">
        <v>1</v>
      </c>
      <c r="C266" s="9">
        <v>2</v>
      </c>
      <c r="D266" s="11">
        <v>2.2000000000000002</v>
      </c>
      <c r="E266" s="11">
        <v>1.61</v>
      </c>
      <c r="F266" s="11">
        <v>1.92</v>
      </c>
      <c r="G266" s="11">
        <v>2.29</v>
      </c>
      <c r="H266" s="11">
        <v>1.9</v>
      </c>
      <c r="I266" s="11">
        <v>1.630765754101869</v>
      </c>
      <c r="J266" s="11">
        <v>1.75</v>
      </c>
      <c r="K266" s="11">
        <v>1.6</v>
      </c>
      <c r="L266" s="11">
        <v>1.6</v>
      </c>
      <c r="M266" s="11">
        <v>1.77</v>
      </c>
      <c r="N266" s="151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30</v>
      </c>
    </row>
    <row r="267" spans="1:65">
      <c r="A267" s="30"/>
      <c r="B267" s="19">
        <v>1</v>
      </c>
      <c r="C267" s="9">
        <v>3</v>
      </c>
      <c r="D267" s="11">
        <v>2.15</v>
      </c>
      <c r="E267" s="11">
        <v>1.69</v>
      </c>
      <c r="F267" s="11">
        <v>1.9299999999999997</v>
      </c>
      <c r="G267" s="11">
        <v>2.3199999999999998</v>
      </c>
      <c r="H267" s="11">
        <v>2.1</v>
      </c>
      <c r="I267" s="11">
        <v>1.692977520093321</v>
      </c>
      <c r="J267" s="11">
        <v>1.74</v>
      </c>
      <c r="K267" s="11">
        <v>1.4</v>
      </c>
      <c r="L267" s="11">
        <v>1.5</v>
      </c>
      <c r="M267" s="11">
        <v>1.75</v>
      </c>
      <c r="N267" s="151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16</v>
      </c>
    </row>
    <row r="268" spans="1:65">
      <c r="A268" s="30"/>
      <c r="B268" s="19">
        <v>1</v>
      </c>
      <c r="C268" s="9">
        <v>4</v>
      </c>
      <c r="D268" s="11">
        <v>2</v>
      </c>
      <c r="E268" s="147">
        <v>1.76</v>
      </c>
      <c r="F268" s="11">
        <v>1.86</v>
      </c>
      <c r="G268" s="11">
        <v>2.1800000000000002</v>
      </c>
      <c r="H268" s="11">
        <v>2</v>
      </c>
      <c r="I268" s="11">
        <v>1.6755941804983501</v>
      </c>
      <c r="J268" s="11">
        <v>1.7</v>
      </c>
      <c r="K268" s="11">
        <v>1.4</v>
      </c>
      <c r="L268" s="11">
        <v>1.6</v>
      </c>
      <c r="M268" s="11">
        <v>1.81</v>
      </c>
      <c r="N268" s="151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1.8139373580780713</v>
      </c>
    </row>
    <row r="269" spans="1:65">
      <c r="A269" s="30"/>
      <c r="B269" s="19">
        <v>1</v>
      </c>
      <c r="C269" s="9">
        <v>5</v>
      </c>
      <c r="D269" s="11">
        <v>1.95</v>
      </c>
      <c r="E269" s="11">
        <v>1.65</v>
      </c>
      <c r="F269" s="11">
        <v>1.9400000000000002</v>
      </c>
      <c r="G269" s="11">
        <v>2.25</v>
      </c>
      <c r="H269" s="11">
        <v>2</v>
      </c>
      <c r="I269" s="11">
        <v>1.6284539894695065</v>
      </c>
      <c r="J269" s="11">
        <v>1.79</v>
      </c>
      <c r="K269" s="11">
        <v>1.5</v>
      </c>
      <c r="L269" s="11">
        <v>1.6</v>
      </c>
      <c r="M269" s="11">
        <v>1.78</v>
      </c>
      <c r="N269" s="151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>
        <v>29</v>
      </c>
    </row>
    <row r="270" spans="1:65">
      <c r="A270" s="30"/>
      <c r="B270" s="19">
        <v>1</v>
      </c>
      <c r="C270" s="9">
        <v>6</v>
      </c>
      <c r="D270" s="11">
        <v>1.95</v>
      </c>
      <c r="E270" s="11">
        <v>1.65</v>
      </c>
      <c r="F270" s="11">
        <v>1.89</v>
      </c>
      <c r="G270" s="11">
        <v>2.38</v>
      </c>
      <c r="H270" s="11">
        <v>2.1</v>
      </c>
      <c r="I270" s="11">
        <v>1.627987841342394</v>
      </c>
      <c r="J270" s="11">
        <v>1.86</v>
      </c>
      <c r="K270" s="11">
        <v>1.4</v>
      </c>
      <c r="L270" s="11">
        <v>1.6</v>
      </c>
      <c r="M270" s="11">
        <v>1.72</v>
      </c>
      <c r="N270" s="151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20" t="s">
        <v>267</v>
      </c>
      <c r="C271" s="12"/>
      <c r="D271" s="23">
        <v>2.1666666666666665</v>
      </c>
      <c r="E271" s="23">
        <v>1.6666666666666667</v>
      </c>
      <c r="F271" s="23">
        <v>1.8916666666666668</v>
      </c>
      <c r="G271" s="23">
        <v>2.2633333333333332</v>
      </c>
      <c r="H271" s="23">
        <v>2.0333333333333332</v>
      </c>
      <c r="I271" s="23">
        <v>1.6547069141140476</v>
      </c>
      <c r="J271" s="23">
        <v>1.7549999999999999</v>
      </c>
      <c r="K271" s="23">
        <v>1.4833333333333334</v>
      </c>
      <c r="L271" s="23">
        <v>1.5833333333333333</v>
      </c>
      <c r="M271" s="23">
        <v>1.7766666666666666</v>
      </c>
      <c r="N271" s="151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55"/>
    </row>
    <row r="272" spans="1:65">
      <c r="A272" s="30"/>
      <c r="B272" s="3" t="s">
        <v>268</v>
      </c>
      <c r="C272" s="29"/>
      <c r="D272" s="11">
        <v>2.0750000000000002</v>
      </c>
      <c r="E272" s="11">
        <v>1.65</v>
      </c>
      <c r="F272" s="11">
        <v>1.9049999999999998</v>
      </c>
      <c r="G272" s="11">
        <v>2.27</v>
      </c>
      <c r="H272" s="11">
        <v>2.0499999999999998</v>
      </c>
      <c r="I272" s="11">
        <v>1.6516139766403568</v>
      </c>
      <c r="J272" s="11">
        <v>1.7450000000000001</v>
      </c>
      <c r="K272" s="11">
        <v>1.45</v>
      </c>
      <c r="L272" s="11">
        <v>1.6</v>
      </c>
      <c r="M272" s="11">
        <v>1.7749999999999999</v>
      </c>
      <c r="N272" s="151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269</v>
      </c>
      <c r="C273" s="29"/>
      <c r="D273" s="24">
        <v>0.30441200151549158</v>
      </c>
      <c r="E273" s="24">
        <v>5.2408650685422789E-2</v>
      </c>
      <c r="F273" s="24">
        <v>4.9564772436344967E-2</v>
      </c>
      <c r="G273" s="24">
        <v>8.4063468086123166E-2</v>
      </c>
      <c r="H273" s="24">
        <v>8.1649658092772678E-2</v>
      </c>
      <c r="I273" s="24">
        <v>2.8956765605500288E-2</v>
      </c>
      <c r="J273" s="24">
        <v>6.2849025449882731E-2</v>
      </c>
      <c r="K273" s="24">
        <v>9.831920802501759E-2</v>
      </c>
      <c r="L273" s="24">
        <v>4.0824829046386332E-2</v>
      </c>
      <c r="M273" s="24">
        <v>3.9832984656772451E-2</v>
      </c>
      <c r="N273" s="151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3" t="s">
        <v>86</v>
      </c>
      <c r="C274" s="29"/>
      <c r="D274" s="13">
        <v>0.14049784685330383</v>
      </c>
      <c r="E274" s="13">
        <v>3.1445190411253675E-2</v>
      </c>
      <c r="F274" s="13">
        <v>2.6201641816570025E-2</v>
      </c>
      <c r="G274" s="13">
        <v>3.7141443926122168E-2</v>
      </c>
      <c r="H274" s="13">
        <v>4.0155569553822629E-2</v>
      </c>
      <c r="I274" s="13">
        <v>1.7499634139743793E-2</v>
      </c>
      <c r="J274" s="13">
        <v>3.5811410512753696E-2</v>
      </c>
      <c r="K274" s="13">
        <v>6.6282612151697243E-2</v>
      </c>
      <c r="L274" s="13">
        <v>2.578410255561242E-2</v>
      </c>
      <c r="M274" s="13">
        <v>2.2420066410941342E-2</v>
      </c>
      <c r="N274" s="151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A275" s="30"/>
      <c r="B275" s="3" t="s">
        <v>270</v>
      </c>
      <c r="C275" s="29"/>
      <c r="D275" s="13">
        <v>0.19445506594688799</v>
      </c>
      <c r="E275" s="13">
        <v>-8.1188410810085987E-2</v>
      </c>
      <c r="F275" s="13">
        <v>4.2851153730552483E-2</v>
      </c>
      <c r="G275" s="13">
        <v>0.24774613811990309</v>
      </c>
      <c r="H275" s="13">
        <v>0.12095013881169492</v>
      </c>
      <c r="I275" s="13">
        <v>-8.7781666359600163E-2</v>
      </c>
      <c r="J275" s="13">
        <v>-3.2491396583020693E-2</v>
      </c>
      <c r="K275" s="13">
        <v>-0.18225768562097655</v>
      </c>
      <c r="L275" s="13">
        <v>-0.1271289902695818</v>
      </c>
      <c r="M275" s="13">
        <v>-2.0546845923551826E-2</v>
      </c>
      <c r="N275" s="151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  <c r="BA275" s="3"/>
      <c r="BB275" s="3"/>
      <c r="BC275" s="3"/>
      <c r="BD275" s="3"/>
      <c r="BE275" s="3"/>
      <c r="BF275" s="3"/>
      <c r="BG275" s="3"/>
      <c r="BH275" s="3"/>
      <c r="BI275" s="3"/>
      <c r="BJ275" s="3"/>
      <c r="BK275" s="3"/>
      <c r="BL275" s="3"/>
      <c r="BM275" s="55"/>
    </row>
    <row r="276" spans="1:65">
      <c r="A276" s="30"/>
      <c r="B276" s="46" t="s">
        <v>271</v>
      </c>
      <c r="C276" s="47"/>
      <c r="D276" s="45">
        <v>1.75</v>
      </c>
      <c r="E276" s="45">
        <v>0.43</v>
      </c>
      <c r="F276" s="45">
        <v>0.55000000000000004</v>
      </c>
      <c r="G276" s="45">
        <v>2.1800000000000002</v>
      </c>
      <c r="H276" s="45">
        <v>1.17</v>
      </c>
      <c r="I276" s="45">
        <v>0.49</v>
      </c>
      <c r="J276" s="45">
        <v>0.05</v>
      </c>
      <c r="K276" s="45">
        <v>1.24</v>
      </c>
      <c r="L276" s="45">
        <v>0.8</v>
      </c>
      <c r="M276" s="45">
        <v>0.05</v>
      </c>
      <c r="N276" s="151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  <c r="BA276" s="3"/>
      <c r="BB276" s="3"/>
      <c r="BC276" s="3"/>
      <c r="BD276" s="3"/>
      <c r="BE276" s="3"/>
      <c r="BF276" s="3"/>
      <c r="BG276" s="3"/>
      <c r="BH276" s="3"/>
      <c r="BI276" s="3"/>
      <c r="BJ276" s="3"/>
      <c r="BK276" s="3"/>
      <c r="BL276" s="3"/>
      <c r="BM276" s="55"/>
    </row>
    <row r="277" spans="1:65">
      <c r="B277" s="31"/>
      <c r="C277" s="20"/>
      <c r="D277" s="20"/>
      <c r="E277" s="20"/>
      <c r="F277" s="20"/>
      <c r="G277" s="20"/>
      <c r="H277" s="20"/>
      <c r="I277" s="20"/>
      <c r="J277" s="20"/>
      <c r="K277" s="20"/>
      <c r="L277" s="20"/>
      <c r="M277" s="20"/>
      <c r="BM277" s="55"/>
    </row>
    <row r="278" spans="1:65" ht="15">
      <c r="B278" s="8" t="s">
        <v>488</v>
      </c>
      <c r="BM278" s="28" t="s">
        <v>66</v>
      </c>
    </row>
    <row r="279" spans="1:65" ht="15">
      <c r="A279" s="25" t="s">
        <v>39</v>
      </c>
      <c r="B279" s="18" t="s">
        <v>110</v>
      </c>
      <c r="C279" s="15" t="s">
        <v>111</v>
      </c>
      <c r="D279" s="16" t="s">
        <v>232</v>
      </c>
      <c r="E279" s="17" t="s">
        <v>232</v>
      </c>
      <c r="F279" s="17" t="s">
        <v>232</v>
      </c>
      <c r="G279" s="17" t="s">
        <v>232</v>
      </c>
      <c r="H279" s="17" t="s">
        <v>232</v>
      </c>
      <c r="I279" s="17" t="s">
        <v>232</v>
      </c>
      <c r="J279" s="17" t="s">
        <v>232</v>
      </c>
      <c r="K279" s="17" t="s">
        <v>232</v>
      </c>
      <c r="L279" s="17" t="s">
        <v>232</v>
      </c>
      <c r="M279" s="15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1</v>
      </c>
    </row>
    <row r="280" spans="1:65">
      <c r="A280" s="30"/>
      <c r="B280" s="19" t="s">
        <v>233</v>
      </c>
      <c r="C280" s="9" t="s">
        <v>233</v>
      </c>
      <c r="D280" s="149" t="s">
        <v>236</v>
      </c>
      <c r="E280" s="150" t="s">
        <v>242</v>
      </c>
      <c r="F280" s="150" t="s">
        <v>244</v>
      </c>
      <c r="G280" s="150" t="s">
        <v>248</v>
      </c>
      <c r="H280" s="150" t="s">
        <v>249</v>
      </c>
      <c r="I280" s="150" t="s">
        <v>250</v>
      </c>
      <c r="J280" s="150" t="s">
        <v>251</v>
      </c>
      <c r="K280" s="150" t="s">
        <v>254</v>
      </c>
      <c r="L280" s="150" t="s">
        <v>257</v>
      </c>
      <c r="M280" s="15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 t="s">
        <v>3</v>
      </c>
    </row>
    <row r="281" spans="1:65">
      <c r="A281" s="30"/>
      <c r="B281" s="19"/>
      <c r="C281" s="9"/>
      <c r="D281" s="10" t="s">
        <v>290</v>
      </c>
      <c r="E281" s="11" t="s">
        <v>290</v>
      </c>
      <c r="F281" s="11" t="s">
        <v>290</v>
      </c>
      <c r="G281" s="11" t="s">
        <v>289</v>
      </c>
      <c r="H281" s="11" t="s">
        <v>290</v>
      </c>
      <c r="I281" s="11" t="s">
        <v>290</v>
      </c>
      <c r="J281" s="11" t="s">
        <v>290</v>
      </c>
      <c r="K281" s="11" t="s">
        <v>289</v>
      </c>
      <c r="L281" s="11" t="s">
        <v>290</v>
      </c>
      <c r="M281" s="15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2</v>
      </c>
    </row>
    <row r="282" spans="1:65">
      <c r="A282" s="30"/>
      <c r="B282" s="19"/>
      <c r="C282" s="9"/>
      <c r="D282" s="26"/>
      <c r="E282" s="26"/>
      <c r="F282" s="26"/>
      <c r="G282" s="26"/>
      <c r="H282" s="26"/>
      <c r="I282" s="26"/>
      <c r="J282" s="26"/>
      <c r="K282" s="26"/>
      <c r="L282" s="26"/>
      <c r="M282" s="15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</v>
      </c>
    </row>
    <row r="283" spans="1:65">
      <c r="A283" s="30"/>
      <c r="B283" s="18">
        <v>1</v>
      </c>
      <c r="C283" s="14">
        <v>1</v>
      </c>
      <c r="D283" s="22">
        <v>1.4</v>
      </c>
      <c r="E283" s="22">
        <v>1.43</v>
      </c>
      <c r="F283" s="22">
        <v>1.61</v>
      </c>
      <c r="G283" s="22">
        <v>1.52</v>
      </c>
      <c r="H283" s="22">
        <v>1.4570274479500847</v>
      </c>
      <c r="I283" s="22">
        <v>1.34</v>
      </c>
      <c r="J283" s="152">
        <v>1.1000000000000001</v>
      </c>
      <c r="K283" s="152">
        <v>1.3</v>
      </c>
      <c r="L283" s="22">
        <v>1.35</v>
      </c>
      <c r="M283" s="15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</v>
      </c>
    </row>
    <row r="284" spans="1:65">
      <c r="A284" s="30"/>
      <c r="B284" s="19">
        <v>1</v>
      </c>
      <c r="C284" s="9">
        <v>2</v>
      </c>
      <c r="D284" s="11">
        <v>1.35</v>
      </c>
      <c r="E284" s="11">
        <v>1.47</v>
      </c>
      <c r="F284" s="147">
        <v>1.45</v>
      </c>
      <c r="G284" s="11">
        <v>1.48</v>
      </c>
      <c r="H284" s="11">
        <v>1.476880089471402</v>
      </c>
      <c r="I284" s="11">
        <v>1.38</v>
      </c>
      <c r="J284" s="153">
        <v>1.1000000000000001</v>
      </c>
      <c r="K284" s="153">
        <v>1.3</v>
      </c>
      <c r="L284" s="11">
        <v>1.31</v>
      </c>
      <c r="M284" s="15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31</v>
      </c>
    </row>
    <row r="285" spans="1:65">
      <c r="A285" s="30"/>
      <c r="B285" s="19">
        <v>1</v>
      </c>
      <c r="C285" s="9">
        <v>3</v>
      </c>
      <c r="D285" s="11">
        <v>1.35</v>
      </c>
      <c r="E285" s="11">
        <v>1.6</v>
      </c>
      <c r="F285" s="11">
        <v>1.59</v>
      </c>
      <c r="G285" s="11">
        <v>1.47</v>
      </c>
      <c r="H285" s="11">
        <v>1.4335829828746021</v>
      </c>
      <c r="I285" s="11">
        <v>1.39</v>
      </c>
      <c r="J285" s="153">
        <v>1.1000000000000001</v>
      </c>
      <c r="K285" s="153">
        <v>1.2</v>
      </c>
      <c r="L285" s="11">
        <v>1.28</v>
      </c>
      <c r="M285" s="15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16</v>
      </c>
    </row>
    <row r="286" spans="1:65">
      <c r="A286" s="30"/>
      <c r="B286" s="19">
        <v>1</v>
      </c>
      <c r="C286" s="9">
        <v>4</v>
      </c>
      <c r="D286" s="11">
        <v>1.4</v>
      </c>
      <c r="E286" s="11">
        <v>1.5</v>
      </c>
      <c r="F286" s="11">
        <v>1.66</v>
      </c>
      <c r="G286" s="11">
        <v>1.5</v>
      </c>
      <c r="H286" s="11">
        <v>1.4587709987859434</v>
      </c>
      <c r="I286" s="11">
        <v>1.35</v>
      </c>
      <c r="J286" s="153">
        <v>1</v>
      </c>
      <c r="K286" s="153">
        <v>1.3</v>
      </c>
      <c r="L286" s="11">
        <v>1.36</v>
      </c>
      <c r="M286" s="15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28">
        <v>1.4529341452987163</v>
      </c>
    </row>
    <row r="287" spans="1:65">
      <c r="A287" s="30"/>
      <c r="B287" s="19">
        <v>1</v>
      </c>
      <c r="C287" s="9">
        <v>5</v>
      </c>
      <c r="D287" s="11">
        <v>1.4</v>
      </c>
      <c r="E287" s="11">
        <v>1.51</v>
      </c>
      <c r="F287" s="11">
        <v>1.62</v>
      </c>
      <c r="G287" s="11">
        <v>1.51</v>
      </c>
      <c r="H287" s="11">
        <v>1.5148456462701136</v>
      </c>
      <c r="I287" s="147">
        <v>1.47</v>
      </c>
      <c r="J287" s="153">
        <v>1.1000000000000001</v>
      </c>
      <c r="K287" s="153">
        <v>1.3</v>
      </c>
      <c r="L287" s="11">
        <v>1.33</v>
      </c>
      <c r="M287" s="15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28">
        <v>30</v>
      </c>
    </row>
    <row r="288" spans="1:65">
      <c r="A288" s="30"/>
      <c r="B288" s="19">
        <v>1</v>
      </c>
      <c r="C288" s="9">
        <v>6</v>
      </c>
      <c r="D288" s="11">
        <v>1.4</v>
      </c>
      <c r="E288" s="11">
        <v>1.51</v>
      </c>
      <c r="F288" s="11">
        <v>1.61</v>
      </c>
      <c r="G288" s="11">
        <v>1.58</v>
      </c>
      <c r="H288" s="11">
        <v>1.4661269371939469</v>
      </c>
      <c r="I288" s="11">
        <v>1.38</v>
      </c>
      <c r="J288" s="153">
        <v>1</v>
      </c>
      <c r="K288" s="153">
        <v>1.3</v>
      </c>
      <c r="L288" s="11">
        <v>1.29</v>
      </c>
      <c r="M288" s="15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20" t="s">
        <v>267</v>
      </c>
      <c r="C289" s="12"/>
      <c r="D289" s="23">
        <v>1.3833333333333335</v>
      </c>
      <c r="E289" s="23">
        <v>1.5033333333333332</v>
      </c>
      <c r="F289" s="23">
        <v>1.59</v>
      </c>
      <c r="G289" s="23">
        <v>1.5099999999999998</v>
      </c>
      <c r="H289" s="23">
        <v>1.4678723504243487</v>
      </c>
      <c r="I289" s="23">
        <v>1.3849999999999998</v>
      </c>
      <c r="J289" s="23">
        <v>1.0666666666666667</v>
      </c>
      <c r="K289" s="23">
        <v>1.2833333333333332</v>
      </c>
      <c r="L289" s="23">
        <v>1.32</v>
      </c>
      <c r="M289" s="15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  <c r="BA289" s="3"/>
      <c r="BB289" s="3"/>
      <c r="BC289" s="3"/>
      <c r="BD289" s="3"/>
      <c r="BE289" s="3"/>
      <c r="BF289" s="3"/>
      <c r="BG289" s="3"/>
      <c r="BH289" s="3"/>
      <c r="BI289" s="3"/>
      <c r="BJ289" s="3"/>
      <c r="BK289" s="3"/>
      <c r="BL289" s="3"/>
      <c r="BM289" s="55"/>
    </row>
    <row r="290" spans="1:65">
      <c r="A290" s="30"/>
      <c r="B290" s="3" t="s">
        <v>268</v>
      </c>
      <c r="C290" s="29"/>
      <c r="D290" s="11">
        <v>1.4</v>
      </c>
      <c r="E290" s="11">
        <v>1.5049999999999999</v>
      </c>
      <c r="F290" s="11">
        <v>1.61</v>
      </c>
      <c r="G290" s="11">
        <v>1.5049999999999999</v>
      </c>
      <c r="H290" s="11">
        <v>1.4624489679899453</v>
      </c>
      <c r="I290" s="11">
        <v>1.38</v>
      </c>
      <c r="J290" s="11">
        <v>1.1000000000000001</v>
      </c>
      <c r="K290" s="11">
        <v>1.3</v>
      </c>
      <c r="L290" s="11">
        <v>1.32</v>
      </c>
      <c r="M290" s="15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269</v>
      </c>
      <c r="C291" s="29"/>
      <c r="D291" s="24">
        <v>2.5819888974716022E-2</v>
      </c>
      <c r="E291" s="24">
        <v>5.6450568346710854E-2</v>
      </c>
      <c r="F291" s="24">
        <v>7.2387844283415451E-2</v>
      </c>
      <c r="G291" s="24">
        <v>3.8987177379235891E-2</v>
      </c>
      <c r="H291" s="24">
        <v>2.7080929049728881E-2</v>
      </c>
      <c r="I291" s="24">
        <v>4.593473631142337E-2</v>
      </c>
      <c r="J291" s="24">
        <v>5.1639777949432274E-2</v>
      </c>
      <c r="K291" s="24">
        <v>4.0824829046386332E-2</v>
      </c>
      <c r="L291" s="24">
        <v>3.2249030993194226E-2</v>
      </c>
      <c r="M291" s="203"/>
      <c r="N291" s="204"/>
      <c r="O291" s="204"/>
      <c r="P291" s="204"/>
      <c r="Q291" s="204"/>
      <c r="R291" s="204"/>
      <c r="S291" s="204"/>
      <c r="T291" s="204"/>
      <c r="U291" s="204"/>
      <c r="V291" s="204"/>
      <c r="W291" s="204"/>
      <c r="X291" s="204"/>
      <c r="Y291" s="204"/>
      <c r="Z291" s="204"/>
      <c r="AA291" s="204"/>
      <c r="AB291" s="204"/>
      <c r="AC291" s="204"/>
      <c r="AD291" s="204"/>
      <c r="AE291" s="204"/>
      <c r="AF291" s="204"/>
      <c r="AG291" s="204"/>
      <c r="AH291" s="204"/>
      <c r="AI291" s="204"/>
      <c r="AJ291" s="204"/>
      <c r="AK291" s="204"/>
      <c r="AL291" s="204"/>
      <c r="AM291" s="204"/>
      <c r="AN291" s="204"/>
      <c r="AO291" s="204"/>
      <c r="AP291" s="204"/>
      <c r="AQ291" s="204"/>
      <c r="AR291" s="204"/>
      <c r="AS291" s="204"/>
      <c r="AT291" s="204"/>
      <c r="AU291" s="204"/>
      <c r="AV291" s="204"/>
      <c r="AW291" s="204"/>
      <c r="AX291" s="204"/>
      <c r="AY291" s="204"/>
      <c r="AZ291" s="204"/>
      <c r="BA291" s="204"/>
      <c r="BB291" s="204"/>
      <c r="BC291" s="204"/>
      <c r="BD291" s="204"/>
      <c r="BE291" s="204"/>
      <c r="BF291" s="204"/>
      <c r="BG291" s="204"/>
      <c r="BH291" s="204"/>
      <c r="BI291" s="204"/>
      <c r="BJ291" s="204"/>
      <c r="BK291" s="204"/>
      <c r="BL291" s="204"/>
      <c r="BM291" s="56"/>
    </row>
    <row r="292" spans="1:65">
      <c r="A292" s="30"/>
      <c r="B292" s="3" t="s">
        <v>86</v>
      </c>
      <c r="C292" s="29"/>
      <c r="D292" s="13">
        <v>1.8664979981722424E-2</v>
      </c>
      <c r="E292" s="13">
        <v>3.7550267192934056E-2</v>
      </c>
      <c r="F292" s="13">
        <v>4.5526946090198396E-2</v>
      </c>
      <c r="G292" s="13">
        <v>2.5819322767705891E-2</v>
      </c>
      <c r="H292" s="13">
        <v>1.8449103589900054E-2</v>
      </c>
      <c r="I292" s="13">
        <v>3.3165874593085468E-2</v>
      </c>
      <c r="J292" s="13">
        <v>4.8412291827592754E-2</v>
      </c>
      <c r="K292" s="13">
        <v>3.1811555101080261E-2</v>
      </c>
      <c r="L292" s="13">
        <v>2.4431084085753202E-2</v>
      </c>
      <c r="M292" s="15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3" t="s">
        <v>270</v>
      </c>
      <c r="C293" s="29"/>
      <c r="D293" s="13">
        <v>-4.7903624669150546E-2</v>
      </c>
      <c r="E293" s="13">
        <v>3.4687868130633737E-2</v>
      </c>
      <c r="F293" s="13">
        <v>9.4337279597144885E-2</v>
      </c>
      <c r="G293" s="13">
        <v>3.9276284397288252E-2</v>
      </c>
      <c r="H293" s="13">
        <v>1.0281405508961505E-2</v>
      </c>
      <c r="I293" s="13">
        <v>-4.6756520602487139E-2</v>
      </c>
      <c r="J293" s="13">
        <v>-0.26585339733524871</v>
      </c>
      <c r="K293" s="13">
        <v>-0.11672986866897128</v>
      </c>
      <c r="L293" s="13">
        <v>-9.1493579202370334E-2</v>
      </c>
      <c r="M293" s="15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A294" s="30"/>
      <c r="B294" s="46" t="s">
        <v>271</v>
      </c>
      <c r="C294" s="47"/>
      <c r="D294" s="45">
        <v>0.69</v>
      </c>
      <c r="E294" s="45">
        <v>0.28999999999999998</v>
      </c>
      <c r="F294" s="45">
        <v>0.99</v>
      </c>
      <c r="G294" s="45">
        <v>0.34</v>
      </c>
      <c r="H294" s="45">
        <v>0</v>
      </c>
      <c r="I294" s="45">
        <v>0.67</v>
      </c>
      <c r="J294" s="45" t="s">
        <v>272</v>
      </c>
      <c r="K294" s="45" t="s">
        <v>272</v>
      </c>
      <c r="L294" s="45">
        <v>1.2</v>
      </c>
      <c r="M294" s="15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  <c r="BA294" s="3"/>
      <c r="BB294" s="3"/>
      <c r="BC294" s="3"/>
      <c r="BD294" s="3"/>
      <c r="BE294" s="3"/>
      <c r="BF294" s="3"/>
      <c r="BG294" s="3"/>
      <c r="BH294" s="3"/>
      <c r="BI294" s="3"/>
      <c r="BJ294" s="3"/>
      <c r="BK294" s="3"/>
      <c r="BL294" s="3"/>
      <c r="BM294" s="55"/>
    </row>
    <row r="295" spans="1:65">
      <c r="B295" s="31" t="s">
        <v>301</v>
      </c>
      <c r="C295" s="20"/>
      <c r="D295" s="20"/>
      <c r="E295" s="20"/>
      <c r="F295" s="20"/>
      <c r="G295" s="20"/>
      <c r="H295" s="20"/>
      <c r="I295" s="20"/>
      <c r="J295" s="20"/>
      <c r="K295" s="20"/>
      <c r="L295" s="20"/>
      <c r="BM295" s="55"/>
    </row>
    <row r="296" spans="1:65">
      <c r="BM296" s="55"/>
    </row>
    <row r="297" spans="1:65" ht="15">
      <c r="B297" s="8" t="s">
        <v>489</v>
      </c>
      <c r="BM297" s="28" t="s">
        <v>66</v>
      </c>
    </row>
    <row r="298" spans="1:65" ht="15">
      <c r="A298" s="25" t="s">
        <v>52</v>
      </c>
      <c r="B298" s="18" t="s">
        <v>110</v>
      </c>
      <c r="C298" s="15" t="s">
        <v>111</v>
      </c>
      <c r="D298" s="16" t="s">
        <v>232</v>
      </c>
      <c r="E298" s="17" t="s">
        <v>232</v>
      </c>
      <c r="F298" s="17" t="s">
        <v>232</v>
      </c>
      <c r="G298" s="17" t="s">
        <v>232</v>
      </c>
      <c r="H298" s="17" t="s">
        <v>232</v>
      </c>
      <c r="I298" s="17" t="s">
        <v>232</v>
      </c>
      <c r="J298" s="17" t="s">
        <v>232</v>
      </c>
      <c r="K298" s="17" t="s">
        <v>232</v>
      </c>
      <c r="L298" s="17" t="s">
        <v>232</v>
      </c>
      <c r="M298" s="17" t="s">
        <v>232</v>
      </c>
      <c r="N298" s="17" t="s">
        <v>232</v>
      </c>
      <c r="O298" s="17" t="s">
        <v>232</v>
      </c>
      <c r="P298" s="17" t="s">
        <v>232</v>
      </c>
      <c r="Q298" s="17" t="s">
        <v>232</v>
      </c>
      <c r="R298" s="17" t="s">
        <v>232</v>
      </c>
      <c r="S298" s="17" t="s">
        <v>232</v>
      </c>
      <c r="T298" s="17" t="s">
        <v>232</v>
      </c>
      <c r="U298" s="17" t="s">
        <v>232</v>
      </c>
      <c r="V298" s="17" t="s">
        <v>232</v>
      </c>
      <c r="W298" s="17" t="s">
        <v>232</v>
      </c>
      <c r="X298" s="17" t="s">
        <v>232</v>
      </c>
      <c r="Y298" s="17" t="s">
        <v>232</v>
      </c>
      <c r="Z298" s="151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1</v>
      </c>
    </row>
    <row r="299" spans="1:65">
      <c r="A299" s="30"/>
      <c r="B299" s="19" t="s">
        <v>233</v>
      </c>
      <c r="C299" s="9" t="s">
        <v>233</v>
      </c>
      <c r="D299" s="149" t="s">
        <v>235</v>
      </c>
      <c r="E299" s="150" t="s">
        <v>236</v>
      </c>
      <c r="F299" s="150" t="s">
        <v>237</v>
      </c>
      <c r="G299" s="150" t="s">
        <v>238</v>
      </c>
      <c r="H299" s="150" t="s">
        <v>239</v>
      </c>
      <c r="I299" s="150" t="s">
        <v>241</v>
      </c>
      <c r="J299" s="150" t="s">
        <v>242</v>
      </c>
      <c r="K299" s="150" t="s">
        <v>244</v>
      </c>
      <c r="L299" s="150" t="s">
        <v>245</v>
      </c>
      <c r="M299" s="150" t="s">
        <v>246</v>
      </c>
      <c r="N299" s="150" t="s">
        <v>247</v>
      </c>
      <c r="O299" s="150" t="s">
        <v>248</v>
      </c>
      <c r="P299" s="150" t="s">
        <v>249</v>
      </c>
      <c r="Q299" s="150" t="s">
        <v>250</v>
      </c>
      <c r="R299" s="150" t="s">
        <v>252</v>
      </c>
      <c r="S299" s="150" t="s">
        <v>253</v>
      </c>
      <c r="T299" s="150" t="s">
        <v>254</v>
      </c>
      <c r="U299" s="150" t="s">
        <v>256</v>
      </c>
      <c r="V299" s="150" t="s">
        <v>257</v>
      </c>
      <c r="W299" s="150" t="s">
        <v>258</v>
      </c>
      <c r="X299" s="150" t="s">
        <v>259</v>
      </c>
      <c r="Y299" s="150" t="s">
        <v>260</v>
      </c>
      <c r="Z299" s="151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 t="s">
        <v>1</v>
      </c>
    </row>
    <row r="300" spans="1:65">
      <c r="A300" s="30"/>
      <c r="B300" s="19"/>
      <c r="C300" s="9"/>
      <c r="D300" s="10" t="s">
        <v>289</v>
      </c>
      <c r="E300" s="11" t="s">
        <v>114</v>
      </c>
      <c r="F300" s="11" t="s">
        <v>114</v>
      </c>
      <c r="G300" s="11" t="s">
        <v>289</v>
      </c>
      <c r="H300" s="11" t="s">
        <v>114</v>
      </c>
      <c r="I300" s="11" t="s">
        <v>289</v>
      </c>
      <c r="J300" s="11" t="s">
        <v>290</v>
      </c>
      <c r="K300" s="11" t="s">
        <v>114</v>
      </c>
      <c r="L300" s="11" t="s">
        <v>114</v>
      </c>
      <c r="M300" s="11" t="s">
        <v>114</v>
      </c>
      <c r="N300" s="11" t="s">
        <v>114</v>
      </c>
      <c r="O300" s="11" t="s">
        <v>289</v>
      </c>
      <c r="P300" s="11" t="s">
        <v>114</v>
      </c>
      <c r="Q300" s="11" t="s">
        <v>289</v>
      </c>
      <c r="R300" s="11" t="s">
        <v>289</v>
      </c>
      <c r="S300" s="11" t="s">
        <v>114</v>
      </c>
      <c r="T300" s="11" t="s">
        <v>289</v>
      </c>
      <c r="U300" s="11" t="s">
        <v>114</v>
      </c>
      <c r="V300" s="11" t="s">
        <v>289</v>
      </c>
      <c r="W300" s="11" t="s">
        <v>289</v>
      </c>
      <c r="X300" s="11" t="s">
        <v>289</v>
      </c>
      <c r="Y300" s="11" t="s">
        <v>289</v>
      </c>
      <c r="Z300" s="151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2</v>
      </c>
    </row>
    <row r="301" spans="1:65">
      <c r="A301" s="30"/>
      <c r="B301" s="19"/>
      <c r="C301" s="9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151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3</v>
      </c>
    </row>
    <row r="302" spans="1:65">
      <c r="A302" s="30"/>
      <c r="B302" s="18">
        <v>1</v>
      </c>
      <c r="C302" s="14">
        <v>1</v>
      </c>
      <c r="D302" s="22">
        <v>3.9699999999999998</v>
      </c>
      <c r="E302" s="22">
        <v>4.16</v>
      </c>
      <c r="F302" s="22">
        <v>3.9714999999999998</v>
      </c>
      <c r="G302" s="22">
        <v>3.8</v>
      </c>
      <c r="H302" s="22">
        <v>3.9</v>
      </c>
      <c r="I302" s="22">
        <v>4.01</v>
      </c>
      <c r="J302" s="22">
        <v>3.94</v>
      </c>
      <c r="K302" s="22">
        <v>4.1399999999999997</v>
      </c>
      <c r="L302" s="22">
        <v>4.3099999999999996</v>
      </c>
      <c r="M302" s="152">
        <v>4.3477030000000001</v>
      </c>
      <c r="N302" s="22">
        <v>4.09</v>
      </c>
      <c r="O302" s="22">
        <v>4.2300000000000004</v>
      </c>
      <c r="P302" s="22">
        <v>4.0941460000000003</v>
      </c>
      <c r="Q302" s="146">
        <v>3.85</v>
      </c>
      <c r="R302" s="22">
        <v>3.9900000000000007</v>
      </c>
      <c r="S302" s="22">
        <v>4.3</v>
      </c>
      <c r="T302" s="22">
        <v>3.9699999999999998</v>
      </c>
      <c r="U302" s="22">
        <v>4.05</v>
      </c>
      <c r="V302" s="22">
        <v>4.01</v>
      </c>
      <c r="W302" s="22">
        <v>3.94</v>
      </c>
      <c r="X302" s="22">
        <v>4.08</v>
      </c>
      <c r="Y302" s="22">
        <v>3.88</v>
      </c>
      <c r="Z302" s="151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</v>
      </c>
    </row>
    <row r="303" spans="1:65">
      <c r="A303" s="30"/>
      <c r="B303" s="19">
        <v>1</v>
      </c>
      <c r="C303" s="9">
        <v>2</v>
      </c>
      <c r="D303" s="11">
        <v>4.09</v>
      </c>
      <c r="E303" s="11">
        <v>4.16</v>
      </c>
      <c r="F303" s="11">
        <v>3.93</v>
      </c>
      <c r="G303" s="11">
        <v>3.7900000000000005</v>
      </c>
      <c r="H303" s="11">
        <v>3.81</v>
      </c>
      <c r="I303" s="11">
        <v>4.01</v>
      </c>
      <c r="J303" s="11">
        <v>4.07</v>
      </c>
      <c r="K303" s="11">
        <v>4.12</v>
      </c>
      <c r="L303" s="11">
        <v>4.2699999999999996</v>
      </c>
      <c r="M303" s="153">
        <v>4.3788739999999997</v>
      </c>
      <c r="N303" s="11">
        <v>4.0999999999999996</v>
      </c>
      <c r="O303" s="11">
        <v>4.03</v>
      </c>
      <c r="P303" s="11">
        <v>4.1017900000000003</v>
      </c>
      <c r="Q303" s="11">
        <v>4.0199999999999996</v>
      </c>
      <c r="R303" s="11">
        <v>4</v>
      </c>
      <c r="S303" s="11">
        <v>4.2699999999999996</v>
      </c>
      <c r="T303" s="11">
        <v>3.94</v>
      </c>
      <c r="U303" s="11">
        <v>3.8599999999999994</v>
      </c>
      <c r="V303" s="11">
        <v>3.9599999999999995</v>
      </c>
      <c r="W303" s="11">
        <v>3.8900000000000006</v>
      </c>
      <c r="X303" s="11">
        <v>4.1500000000000004</v>
      </c>
      <c r="Y303" s="11">
        <v>3.93</v>
      </c>
      <c r="Z303" s="151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 t="e">
        <v>#N/A</v>
      </c>
    </row>
    <row r="304" spans="1:65">
      <c r="A304" s="30"/>
      <c r="B304" s="19">
        <v>1</v>
      </c>
      <c r="C304" s="9">
        <v>3</v>
      </c>
      <c r="D304" s="11">
        <v>4.0199999999999996</v>
      </c>
      <c r="E304" s="11">
        <v>4.12</v>
      </c>
      <c r="F304" s="11">
        <v>3.9239999999999995</v>
      </c>
      <c r="G304" s="11">
        <v>3.82</v>
      </c>
      <c r="H304" s="147">
        <v>4.04</v>
      </c>
      <c r="I304" s="11">
        <v>4.01</v>
      </c>
      <c r="J304" s="11">
        <v>4.05</v>
      </c>
      <c r="K304" s="11">
        <v>4.12</v>
      </c>
      <c r="L304" s="11">
        <v>4.25</v>
      </c>
      <c r="M304" s="153">
        <v>4.3461230000000004</v>
      </c>
      <c r="N304" s="11">
        <v>4.0999999999999996</v>
      </c>
      <c r="O304" s="11">
        <v>4.01</v>
      </c>
      <c r="P304" s="11">
        <v>4.1187440000000004</v>
      </c>
      <c r="Q304" s="11">
        <v>4.03</v>
      </c>
      <c r="R304" s="11">
        <v>4.01</v>
      </c>
      <c r="S304" s="11">
        <v>4.26</v>
      </c>
      <c r="T304" s="11">
        <v>4.08</v>
      </c>
      <c r="U304" s="11">
        <v>3.66</v>
      </c>
      <c r="V304" s="11">
        <v>4.03</v>
      </c>
      <c r="W304" s="11">
        <v>3.9900000000000007</v>
      </c>
      <c r="X304" s="11">
        <v>4.0999999999999996</v>
      </c>
      <c r="Y304" s="11">
        <v>3.94</v>
      </c>
      <c r="Z304" s="151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16</v>
      </c>
    </row>
    <row r="305" spans="1:65">
      <c r="A305" s="30"/>
      <c r="B305" s="19">
        <v>1</v>
      </c>
      <c r="C305" s="9">
        <v>4</v>
      </c>
      <c r="D305" s="11">
        <v>3.9</v>
      </c>
      <c r="E305" s="11">
        <v>4.0999999999999996</v>
      </c>
      <c r="F305" s="11">
        <v>3.8914722222222218</v>
      </c>
      <c r="G305" s="11">
        <v>3.85</v>
      </c>
      <c r="H305" s="11">
        <v>3.84</v>
      </c>
      <c r="I305" s="11">
        <v>3.9599999999999995</v>
      </c>
      <c r="J305" s="11">
        <v>3.9599999999999995</v>
      </c>
      <c r="K305" s="11">
        <v>4.24</v>
      </c>
      <c r="L305" s="11">
        <v>4.25</v>
      </c>
      <c r="M305" s="153">
        <v>4.3773169999999997</v>
      </c>
      <c r="N305" s="11">
        <v>4.03</v>
      </c>
      <c r="O305" s="11">
        <v>4.05</v>
      </c>
      <c r="P305" s="11">
        <v>4.1161959999999995</v>
      </c>
      <c r="Q305" s="11">
        <v>4.0199999999999996</v>
      </c>
      <c r="R305" s="11">
        <v>4.04</v>
      </c>
      <c r="S305" s="11">
        <v>4.17</v>
      </c>
      <c r="T305" s="11">
        <v>3.9900000000000007</v>
      </c>
      <c r="U305" s="11">
        <v>3.66</v>
      </c>
      <c r="V305" s="11">
        <v>4.04</v>
      </c>
      <c r="W305" s="11">
        <v>3.95</v>
      </c>
      <c r="X305" s="11">
        <v>4.08</v>
      </c>
      <c r="Y305" s="11">
        <v>3.91</v>
      </c>
      <c r="Z305" s="151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28">
        <v>4.0232247022339802</v>
      </c>
    </row>
    <row r="306" spans="1:65">
      <c r="A306" s="30"/>
      <c r="B306" s="19">
        <v>1</v>
      </c>
      <c r="C306" s="9">
        <v>5</v>
      </c>
      <c r="D306" s="11">
        <v>3.93</v>
      </c>
      <c r="E306" s="11">
        <v>4.1100000000000003</v>
      </c>
      <c r="F306" s="11">
        <v>3.9080509259259251</v>
      </c>
      <c r="G306" s="11">
        <v>3.84</v>
      </c>
      <c r="H306" s="11">
        <v>3.7900000000000005</v>
      </c>
      <c r="I306" s="11">
        <v>3.9599999999999995</v>
      </c>
      <c r="J306" s="11">
        <v>3.9900000000000007</v>
      </c>
      <c r="K306" s="11">
        <v>4.13</v>
      </c>
      <c r="L306" s="11">
        <v>4.29</v>
      </c>
      <c r="M306" s="153">
        <v>4.3471540000000006</v>
      </c>
      <c r="N306" s="11">
        <v>4.1399999999999997</v>
      </c>
      <c r="O306" s="11">
        <v>4.0599999999999996</v>
      </c>
      <c r="P306" s="11">
        <v>4.1151179999999998</v>
      </c>
      <c r="Q306" s="11">
        <v>4.05</v>
      </c>
      <c r="R306" s="11">
        <v>4.1399999999999997</v>
      </c>
      <c r="S306" s="11">
        <v>4.2</v>
      </c>
      <c r="T306" s="11">
        <v>4.05</v>
      </c>
      <c r="U306" s="11">
        <v>3.9699999999999998</v>
      </c>
      <c r="V306" s="11">
        <v>4.05</v>
      </c>
      <c r="W306" s="11">
        <v>3.94</v>
      </c>
      <c r="X306" s="11">
        <v>4.03</v>
      </c>
      <c r="Y306" s="11">
        <v>3.7800000000000002</v>
      </c>
      <c r="Z306" s="151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28">
        <v>31</v>
      </c>
    </row>
    <row r="307" spans="1:65">
      <c r="A307" s="30"/>
      <c r="B307" s="19">
        <v>1</v>
      </c>
      <c r="C307" s="9">
        <v>6</v>
      </c>
      <c r="D307" s="11">
        <v>4.13</v>
      </c>
      <c r="E307" s="11">
        <v>4.0599999999999996</v>
      </c>
      <c r="F307" s="11">
        <v>3.9093333333333335</v>
      </c>
      <c r="G307" s="11">
        <v>3.88</v>
      </c>
      <c r="H307" s="11">
        <v>3.81</v>
      </c>
      <c r="I307" s="11">
        <v>3.92</v>
      </c>
      <c r="J307" s="11">
        <v>4.05</v>
      </c>
      <c r="K307" s="11">
        <v>4.17</v>
      </c>
      <c r="L307" s="11">
        <v>4.29</v>
      </c>
      <c r="M307" s="153">
        <v>4.3774879999999996</v>
      </c>
      <c r="N307" s="11">
        <v>4.1399999999999997</v>
      </c>
      <c r="O307" s="11">
        <v>4.24</v>
      </c>
      <c r="P307" s="11">
        <v>4.0639620000000001</v>
      </c>
      <c r="Q307" s="11">
        <v>4.04</v>
      </c>
      <c r="R307" s="11">
        <v>4.17</v>
      </c>
      <c r="S307" s="11">
        <v>4.2</v>
      </c>
      <c r="T307" s="11">
        <v>3.9800000000000004</v>
      </c>
      <c r="U307" s="11">
        <v>3.72</v>
      </c>
      <c r="V307" s="11">
        <v>4.0199999999999996</v>
      </c>
      <c r="W307" s="11">
        <v>3.93</v>
      </c>
      <c r="X307" s="11">
        <v>4.05</v>
      </c>
      <c r="Y307" s="11">
        <v>3.7900000000000005</v>
      </c>
      <c r="Z307" s="151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20" t="s">
        <v>267</v>
      </c>
      <c r="C308" s="12"/>
      <c r="D308" s="23">
        <v>4.0066666666666668</v>
      </c>
      <c r="E308" s="23">
        <v>4.1183333333333332</v>
      </c>
      <c r="F308" s="23">
        <v>3.9223927469135798</v>
      </c>
      <c r="G308" s="23">
        <v>3.83</v>
      </c>
      <c r="H308" s="23">
        <v>3.8649999999999998</v>
      </c>
      <c r="I308" s="23">
        <v>3.9783333333333331</v>
      </c>
      <c r="J308" s="23">
        <v>4.0100000000000007</v>
      </c>
      <c r="K308" s="23">
        <v>4.1533333333333324</v>
      </c>
      <c r="L308" s="23">
        <v>4.2766666666666664</v>
      </c>
      <c r="M308" s="23">
        <v>4.3624431666666661</v>
      </c>
      <c r="N308" s="23">
        <v>4.1000000000000005</v>
      </c>
      <c r="O308" s="23">
        <v>4.1033333333333326</v>
      </c>
      <c r="P308" s="23">
        <v>4.1016593333333331</v>
      </c>
      <c r="Q308" s="23">
        <v>4.001666666666666</v>
      </c>
      <c r="R308" s="23">
        <v>4.0583333333333336</v>
      </c>
      <c r="S308" s="23">
        <v>4.2333333333333334</v>
      </c>
      <c r="T308" s="23">
        <v>4.0016666666666669</v>
      </c>
      <c r="U308" s="23">
        <v>3.82</v>
      </c>
      <c r="V308" s="23">
        <v>4.0183333333333335</v>
      </c>
      <c r="W308" s="23">
        <v>3.94</v>
      </c>
      <c r="X308" s="23">
        <v>4.081666666666667</v>
      </c>
      <c r="Y308" s="23">
        <v>3.8716666666666666</v>
      </c>
      <c r="Z308" s="151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268</v>
      </c>
      <c r="C309" s="29"/>
      <c r="D309" s="11">
        <v>3.9949999999999997</v>
      </c>
      <c r="E309" s="11">
        <v>4.1150000000000002</v>
      </c>
      <c r="F309" s="11">
        <v>3.9166666666666665</v>
      </c>
      <c r="G309" s="11">
        <v>3.83</v>
      </c>
      <c r="H309" s="11">
        <v>3.8250000000000002</v>
      </c>
      <c r="I309" s="11">
        <v>3.9849999999999994</v>
      </c>
      <c r="J309" s="11">
        <v>4.0200000000000005</v>
      </c>
      <c r="K309" s="11">
        <v>4.1349999999999998</v>
      </c>
      <c r="L309" s="11">
        <v>4.2799999999999994</v>
      </c>
      <c r="M309" s="11">
        <v>4.3625100000000003</v>
      </c>
      <c r="N309" s="11">
        <v>4.0999999999999996</v>
      </c>
      <c r="O309" s="11">
        <v>4.0549999999999997</v>
      </c>
      <c r="P309" s="11">
        <v>4.1084540000000001</v>
      </c>
      <c r="Q309" s="11">
        <v>4.0250000000000004</v>
      </c>
      <c r="R309" s="11">
        <v>4.0250000000000004</v>
      </c>
      <c r="S309" s="11">
        <v>4.2300000000000004</v>
      </c>
      <c r="T309" s="11">
        <v>3.9850000000000003</v>
      </c>
      <c r="U309" s="11">
        <v>3.79</v>
      </c>
      <c r="V309" s="11">
        <v>4.0250000000000004</v>
      </c>
      <c r="W309" s="11">
        <v>3.94</v>
      </c>
      <c r="X309" s="11">
        <v>4.08</v>
      </c>
      <c r="Y309" s="11">
        <v>3.895</v>
      </c>
      <c r="Z309" s="151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3" t="s">
        <v>269</v>
      </c>
      <c r="C310" s="29"/>
      <c r="D310" s="24">
        <v>9.04802004123922E-2</v>
      </c>
      <c r="E310" s="24">
        <v>3.8166302763913119E-2</v>
      </c>
      <c r="F310" s="24">
        <v>2.7583657579041618E-2</v>
      </c>
      <c r="G310" s="24">
        <v>3.3466401061362921E-2</v>
      </c>
      <c r="H310" s="24">
        <v>9.3968079686667996E-2</v>
      </c>
      <c r="I310" s="24">
        <v>3.7638632635454056E-2</v>
      </c>
      <c r="J310" s="24">
        <v>5.4037024344425248E-2</v>
      </c>
      <c r="K310" s="24">
        <v>4.6332134277050886E-2</v>
      </c>
      <c r="L310" s="24">
        <v>2.4221202832779856E-2</v>
      </c>
      <c r="M310" s="24">
        <v>1.6940656320421986E-2</v>
      </c>
      <c r="N310" s="24">
        <v>4.0496913462632962E-2</v>
      </c>
      <c r="O310" s="24">
        <v>0.10347302385968389</v>
      </c>
      <c r="P310" s="24">
        <v>2.0793712575359499E-2</v>
      </c>
      <c r="Q310" s="24">
        <v>7.5210814825174263E-2</v>
      </c>
      <c r="R310" s="24">
        <v>7.7308904187464972E-2</v>
      </c>
      <c r="S310" s="24">
        <v>5.0464508980734672E-2</v>
      </c>
      <c r="T310" s="24">
        <v>5.2694085689635635E-2</v>
      </c>
      <c r="U310" s="24">
        <v>0.16625281952496304</v>
      </c>
      <c r="V310" s="24">
        <v>3.1885210782848485E-2</v>
      </c>
      <c r="W310" s="24">
        <v>3.2249030993194233E-2</v>
      </c>
      <c r="X310" s="24">
        <v>4.1673332800085366E-2</v>
      </c>
      <c r="Y310" s="24">
        <v>7.02614166286636E-2</v>
      </c>
      <c r="Z310" s="203"/>
      <c r="AA310" s="204"/>
      <c r="AB310" s="204"/>
      <c r="AC310" s="204"/>
      <c r="AD310" s="204"/>
      <c r="AE310" s="204"/>
      <c r="AF310" s="204"/>
      <c r="AG310" s="204"/>
      <c r="AH310" s="204"/>
      <c r="AI310" s="204"/>
      <c r="AJ310" s="204"/>
      <c r="AK310" s="204"/>
      <c r="AL310" s="204"/>
      <c r="AM310" s="204"/>
      <c r="AN310" s="204"/>
      <c r="AO310" s="204"/>
      <c r="AP310" s="204"/>
      <c r="AQ310" s="204"/>
      <c r="AR310" s="204"/>
      <c r="AS310" s="204"/>
      <c r="AT310" s="204"/>
      <c r="AU310" s="204"/>
      <c r="AV310" s="204"/>
      <c r="AW310" s="204"/>
      <c r="AX310" s="204"/>
      <c r="AY310" s="204"/>
      <c r="AZ310" s="204"/>
      <c r="BA310" s="204"/>
      <c r="BB310" s="204"/>
      <c r="BC310" s="204"/>
      <c r="BD310" s="204"/>
      <c r="BE310" s="204"/>
      <c r="BF310" s="204"/>
      <c r="BG310" s="204"/>
      <c r="BH310" s="204"/>
      <c r="BI310" s="204"/>
      <c r="BJ310" s="204"/>
      <c r="BK310" s="204"/>
      <c r="BL310" s="204"/>
      <c r="BM310" s="56"/>
    </row>
    <row r="311" spans="1:65">
      <c r="A311" s="30"/>
      <c r="B311" s="3" t="s">
        <v>86</v>
      </c>
      <c r="C311" s="29"/>
      <c r="D311" s="13">
        <v>2.2582412748517189E-2</v>
      </c>
      <c r="E311" s="13">
        <v>9.2674146735523561E-3</v>
      </c>
      <c r="F311" s="13">
        <v>7.0323548300323625E-3</v>
      </c>
      <c r="G311" s="13">
        <v>8.7379637235934522E-3</v>
      </c>
      <c r="H311" s="13">
        <v>2.4312569129797672E-2</v>
      </c>
      <c r="I311" s="13">
        <v>9.4609047261300528E-3</v>
      </c>
      <c r="J311" s="13">
        <v>1.3475567168185845E-2</v>
      </c>
      <c r="K311" s="13">
        <v>1.1155409537010649E-2</v>
      </c>
      <c r="L311" s="13">
        <v>5.6635704207591252E-3</v>
      </c>
      <c r="M311" s="13">
        <v>3.8832955922188683E-3</v>
      </c>
      <c r="N311" s="13">
        <v>9.8772959664958429E-3</v>
      </c>
      <c r="O311" s="13">
        <v>2.5216821411783243E-2</v>
      </c>
      <c r="P311" s="13">
        <v>5.0695854739503396E-3</v>
      </c>
      <c r="Q311" s="13">
        <v>1.8794872509414647E-2</v>
      </c>
      <c r="R311" s="13">
        <v>1.9049421976377403E-2</v>
      </c>
      <c r="S311" s="13">
        <v>1.1920750152929449E-2</v>
      </c>
      <c r="T311" s="13">
        <v>1.3168034741266713E-2</v>
      </c>
      <c r="U311" s="13">
        <v>4.3521680503917026E-2</v>
      </c>
      <c r="V311" s="13">
        <v>7.9349342470796721E-3</v>
      </c>
      <c r="W311" s="13">
        <v>8.1850332470036133E-3</v>
      </c>
      <c r="X311" s="13">
        <v>1.0209881453675467E-2</v>
      </c>
      <c r="Y311" s="13">
        <v>1.814758931433412E-2</v>
      </c>
      <c r="Z311" s="151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55"/>
    </row>
    <row r="312" spans="1:65">
      <c r="A312" s="30"/>
      <c r="B312" s="3" t="s">
        <v>270</v>
      </c>
      <c r="C312" s="29"/>
      <c r="D312" s="13">
        <v>-4.1156129206800784E-3</v>
      </c>
      <c r="E312" s="13">
        <v>2.363990036314445E-2</v>
      </c>
      <c r="F312" s="13">
        <v>-2.5062471719367596E-2</v>
      </c>
      <c r="G312" s="13">
        <v>-4.8027320504044457E-2</v>
      </c>
      <c r="H312" s="13">
        <v>-3.9327831265830837E-2</v>
      </c>
      <c r="I312" s="13">
        <v>-1.1158056589710363E-2</v>
      </c>
      <c r="J312" s="13">
        <v>-3.2870901360881888E-3</v>
      </c>
      <c r="K312" s="13">
        <v>3.233938960135796E-2</v>
      </c>
      <c r="L312" s="13">
        <v>6.2994732631254102E-2</v>
      </c>
      <c r="M312" s="13">
        <v>8.4315068021014961E-2</v>
      </c>
      <c r="N312" s="13">
        <v>1.9083025047889945E-2</v>
      </c>
      <c r="O312" s="13">
        <v>1.9911547832481391E-2</v>
      </c>
      <c r="P312" s="13">
        <v>1.94954636900595E-2</v>
      </c>
      <c r="Q312" s="13">
        <v>-5.3583970975679129E-3</v>
      </c>
      <c r="R312" s="13">
        <v>8.726490240492657E-3</v>
      </c>
      <c r="S312" s="13">
        <v>5.2223936431560869E-2</v>
      </c>
      <c r="T312" s="13">
        <v>-5.3583970975676909E-3</v>
      </c>
      <c r="U312" s="13">
        <v>-5.0512888857819793E-2</v>
      </c>
      <c r="V312" s="13">
        <v>-1.2157831746087977E-3</v>
      </c>
      <c r="W312" s="13">
        <v>-2.0686068612515762E-2</v>
      </c>
      <c r="X312" s="13">
        <v>1.4526149732634996E-2</v>
      </c>
      <c r="Y312" s="13">
        <v>-3.767078569664728E-2</v>
      </c>
      <c r="Z312" s="151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55"/>
    </row>
    <row r="313" spans="1:65">
      <c r="A313" s="30"/>
      <c r="B313" s="46" t="s">
        <v>271</v>
      </c>
      <c r="C313" s="47"/>
      <c r="D313" s="45">
        <v>0.06</v>
      </c>
      <c r="E313" s="45">
        <v>0.8</v>
      </c>
      <c r="F313" s="45">
        <v>0.7</v>
      </c>
      <c r="G313" s="45">
        <v>1.41</v>
      </c>
      <c r="H313" s="45">
        <v>1.1399999999999999</v>
      </c>
      <c r="I313" s="45">
        <v>0.27</v>
      </c>
      <c r="J313" s="45">
        <v>0.03</v>
      </c>
      <c r="K313" s="45">
        <v>1.06</v>
      </c>
      <c r="L313" s="45">
        <v>2</v>
      </c>
      <c r="M313" s="45">
        <v>2.66</v>
      </c>
      <c r="N313" s="45">
        <v>0.66</v>
      </c>
      <c r="O313" s="45">
        <v>0.68</v>
      </c>
      <c r="P313" s="45">
        <v>0.67</v>
      </c>
      <c r="Q313" s="45">
        <v>0.1</v>
      </c>
      <c r="R313" s="45">
        <v>0.34</v>
      </c>
      <c r="S313" s="45">
        <v>1.67</v>
      </c>
      <c r="T313" s="45">
        <v>0.1</v>
      </c>
      <c r="U313" s="45">
        <v>1.48</v>
      </c>
      <c r="V313" s="45">
        <v>0.03</v>
      </c>
      <c r="W313" s="45">
        <v>0.56999999999999995</v>
      </c>
      <c r="X313" s="45">
        <v>0.52</v>
      </c>
      <c r="Y313" s="45">
        <v>1.0900000000000001</v>
      </c>
      <c r="Z313" s="151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55"/>
    </row>
    <row r="314" spans="1:65">
      <c r="B314" s="31"/>
      <c r="C314" s="20"/>
      <c r="D314" s="20"/>
      <c r="E314" s="20"/>
      <c r="F314" s="20"/>
      <c r="G314" s="20"/>
      <c r="H314" s="20"/>
      <c r="I314" s="20"/>
      <c r="J314" s="20"/>
      <c r="K314" s="20"/>
      <c r="L314" s="20"/>
      <c r="M314" s="20"/>
      <c r="N314" s="20"/>
      <c r="O314" s="20"/>
      <c r="P314" s="20"/>
      <c r="Q314" s="20"/>
      <c r="R314" s="20"/>
      <c r="S314" s="20"/>
      <c r="T314" s="20"/>
      <c r="U314" s="20"/>
      <c r="V314" s="20"/>
      <c r="W314" s="20"/>
      <c r="X314" s="20"/>
      <c r="Y314" s="20"/>
      <c r="BM314" s="55"/>
    </row>
    <row r="315" spans="1:65" ht="15">
      <c r="B315" s="8" t="s">
        <v>490</v>
      </c>
      <c r="BM315" s="28" t="s">
        <v>66</v>
      </c>
    </row>
    <row r="316" spans="1:65" ht="15">
      <c r="A316" s="25" t="s">
        <v>42</v>
      </c>
      <c r="B316" s="18" t="s">
        <v>110</v>
      </c>
      <c r="C316" s="15" t="s">
        <v>111</v>
      </c>
      <c r="D316" s="16" t="s">
        <v>232</v>
      </c>
      <c r="E316" s="17" t="s">
        <v>232</v>
      </c>
      <c r="F316" s="17" t="s">
        <v>232</v>
      </c>
      <c r="G316" s="17" t="s">
        <v>232</v>
      </c>
      <c r="H316" s="17" t="s">
        <v>232</v>
      </c>
      <c r="I316" s="17" t="s">
        <v>232</v>
      </c>
      <c r="J316" s="17" t="s">
        <v>232</v>
      </c>
      <c r="K316" s="17" t="s">
        <v>232</v>
      </c>
      <c r="L316" s="17" t="s">
        <v>232</v>
      </c>
      <c r="M316" s="17" t="s">
        <v>232</v>
      </c>
      <c r="N316" s="17" t="s">
        <v>232</v>
      </c>
      <c r="O316" s="17" t="s">
        <v>232</v>
      </c>
      <c r="P316" s="17" t="s">
        <v>232</v>
      </c>
      <c r="Q316" s="17" t="s">
        <v>232</v>
      </c>
      <c r="R316" s="17" t="s">
        <v>232</v>
      </c>
      <c r="S316" s="17" t="s">
        <v>232</v>
      </c>
      <c r="T316" s="17" t="s">
        <v>232</v>
      </c>
      <c r="U316" s="17" t="s">
        <v>232</v>
      </c>
      <c r="V316" s="17" t="s">
        <v>232</v>
      </c>
      <c r="W316" s="17" t="s">
        <v>232</v>
      </c>
      <c r="X316" s="17" t="s">
        <v>232</v>
      </c>
      <c r="Y316" s="151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1</v>
      </c>
    </row>
    <row r="317" spans="1:65">
      <c r="A317" s="30"/>
      <c r="B317" s="19" t="s">
        <v>233</v>
      </c>
      <c r="C317" s="9" t="s">
        <v>233</v>
      </c>
      <c r="D317" s="149" t="s">
        <v>235</v>
      </c>
      <c r="E317" s="150" t="s">
        <v>236</v>
      </c>
      <c r="F317" s="150" t="s">
        <v>237</v>
      </c>
      <c r="G317" s="150" t="s">
        <v>238</v>
      </c>
      <c r="H317" s="150" t="s">
        <v>239</v>
      </c>
      <c r="I317" s="150" t="s">
        <v>241</v>
      </c>
      <c r="J317" s="150" t="s">
        <v>242</v>
      </c>
      <c r="K317" s="150" t="s">
        <v>244</v>
      </c>
      <c r="L317" s="150" t="s">
        <v>245</v>
      </c>
      <c r="M317" s="150" t="s">
        <v>247</v>
      </c>
      <c r="N317" s="150" t="s">
        <v>248</v>
      </c>
      <c r="O317" s="150" t="s">
        <v>249</v>
      </c>
      <c r="P317" s="150" t="s">
        <v>250</v>
      </c>
      <c r="Q317" s="150" t="s">
        <v>252</v>
      </c>
      <c r="R317" s="150" t="s">
        <v>253</v>
      </c>
      <c r="S317" s="150" t="s">
        <v>254</v>
      </c>
      <c r="T317" s="150" t="s">
        <v>256</v>
      </c>
      <c r="U317" s="150" t="s">
        <v>257</v>
      </c>
      <c r="V317" s="150" t="s">
        <v>258</v>
      </c>
      <c r="W317" s="150" t="s">
        <v>259</v>
      </c>
      <c r="X317" s="150" t="s">
        <v>260</v>
      </c>
      <c r="Y317" s="151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 t="s">
        <v>3</v>
      </c>
    </row>
    <row r="318" spans="1:65">
      <c r="A318" s="30"/>
      <c r="B318" s="19"/>
      <c r="C318" s="9"/>
      <c r="D318" s="10" t="s">
        <v>289</v>
      </c>
      <c r="E318" s="11" t="s">
        <v>290</v>
      </c>
      <c r="F318" s="11" t="s">
        <v>114</v>
      </c>
      <c r="G318" s="11" t="s">
        <v>289</v>
      </c>
      <c r="H318" s="11" t="s">
        <v>290</v>
      </c>
      <c r="I318" s="11" t="s">
        <v>289</v>
      </c>
      <c r="J318" s="11" t="s">
        <v>290</v>
      </c>
      <c r="K318" s="11" t="s">
        <v>290</v>
      </c>
      <c r="L318" s="11" t="s">
        <v>114</v>
      </c>
      <c r="M318" s="11" t="s">
        <v>290</v>
      </c>
      <c r="N318" s="11" t="s">
        <v>289</v>
      </c>
      <c r="O318" s="11" t="s">
        <v>114</v>
      </c>
      <c r="P318" s="11" t="s">
        <v>290</v>
      </c>
      <c r="Q318" s="11" t="s">
        <v>289</v>
      </c>
      <c r="R318" s="11" t="s">
        <v>290</v>
      </c>
      <c r="S318" s="11" t="s">
        <v>289</v>
      </c>
      <c r="T318" s="11" t="s">
        <v>114</v>
      </c>
      <c r="U318" s="11" t="s">
        <v>290</v>
      </c>
      <c r="V318" s="11" t="s">
        <v>289</v>
      </c>
      <c r="W318" s="11" t="s">
        <v>289</v>
      </c>
      <c r="X318" s="11" t="s">
        <v>289</v>
      </c>
      <c r="Y318" s="151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>
        <v>1</v>
      </c>
    </row>
    <row r="319" spans="1:65">
      <c r="A319" s="30"/>
      <c r="B319" s="19"/>
      <c r="C319" s="9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151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2</v>
      </c>
    </row>
    <row r="320" spans="1:65">
      <c r="A320" s="30"/>
      <c r="B320" s="18">
        <v>1</v>
      </c>
      <c r="C320" s="14">
        <v>1</v>
      </c>
      <c r="D320" s="227">
        <v>18</v>
      </c>
      <c r="E320" s="227">
        <v>17</v>
      </c>
      <c r="F320" s="227">
        <v>17.926000000000002</v>
      </c>
      <c r="G320" s="227">
        <v>15.9</v>
      </c>
      <c r="H320" s="227">
        <v>19.399999999999999</v>
      </c>
      <c r="I320" s="228">
        <v>19</v>
      </c>
      <c r="J320" s="227">
        <v>16.350000000000001</v>
      </c>
      <c r="K320" s="227">
        <v>18.18</v>
      </c>
      <c r="L320" s="227">
        <v>16.600000000000001</v>
      </c>
      <c r="M320" s="227">
        <v>17.600000000000001</v>
      </c>
      <c r="N320" s="227">
        <v>14.5</v>
      </c>
      <c r="O320" s="227">
        <v>18.857500000000002</v>
      </c>
      <c r="P320" s="227">
        <v>15.2</v>
      </c>
      <c r="Q320" s="227">
        <v>15.949999999999998</v>
      </c>
      <c r="R320" s="227">
        <v>18.5</v>
      </c>
      <c r="S320" s="227">
        <v>15.97</v>
      </c>
      <c r="T320" s="228">
        <v>18</v>
      </c>
      <c r="U320" s="227">
        <v>19.55</v>
      </c>
      <c r="V320" s="227">
        <v>16.649999999999999</v>
      </c>
      <c r="W320" s="227">
        <v>17.57</v>
      </c>
      <c r="X320" s="227">
        <v>17.3</v>
      </c>
      <c r="Y320" s="224"/>
      <c r="Z320" s="225"/>
      <c r="AA320" s="225"/>
      <c r="AB320" s="225"/>
      <c r="AC320" s="225"/>
      <c r="AD320" s="225"/>
      <c r="AE320" s="225"/>
      <c r="AF320" s="225"/>
      <c r="AG320" s="225"/>
      <c r="AH320" s="225"/>
      <c r="AI320" s="225"/>
      <c r="AJ320" s="225"/>
      <c r="AK320" s="225"/>
      <c r="AL320" s="225"/>
      <c r="AM320" s="225"/>
      <c r="AN320" s="225"/>
      <c r="AO320" s="225"/>
      <c r="AP320" s="225"/>
      <c r="AQ320" s="225"/>
      <c r="AR320" s="225"/>
      <c r="AS320" s="225"/>
      <c r="AT320" s="225"/>
      <c r="AU320" s="225"/>
      <c r="AV320" s="225"/>
      <c r="AW320" s="225"/>
      <c r="AX320" s="225"/>
      <c r="AY320" s="225"/>
      <c r="AZ320" s="225"/>
      <c r="BA320" s="225"/>
      <c r="BB320" s="225"/>
      <c r="BC320" s="225"/>
      <c r="BD320" s="225"/>
      <c r="BE320" s="225"/>
      <c r="BF320" s="225"/>
      <c r="BG320" s="225"/>
      <c r="BH320" s="225"/>
      <c r="BI320" s="225"/>
      <c r="BJ320" s="225"/>
      <c r="BK320" s="225"/>
      <c r="BL320" s="225"/>
      <c r="BM320" s="230">
        <v>1</v>
      </c>
    </row>
    <row r="321" spans="1:65">
      <c r="A321" s="30"/>
      <c r="B321" s="19">
        <v>1</v>
      </c>
      <c r="C321" s="9">
        <v>2</v>
      </c>
      <c r="D321" s="223">
        <v>18.25</v>
      </c>
      <c r="E321" s="223">
        <v>16.399999999999999</v>
      </c>
      <c r="F321" s="223">
        <v>18.398</v>
      </c>
      <c r="G321" s="223">
        <v>16</v>
      </c>
      <c r="H321" s="223">
        <v>21</v>
      </c>
      <c r="I321" s="231">
        <v>19</v>
      </c>
      <c r="J321" s="223">
        <v>16.600000000000001</v>
      </c>
      <c r="K321" s="223">
        <v>18.399999999999999</v>
      </c>
      <c r="L321" s="223">
        <v>16.5</v>
      </c>
      <c r="M321" s="223">
        <v>17.399999999999999</v>
      </c>
      <c r="N321" s="223">
        <v>13.9</v>
      </c>
      <c r="O321" s="223">
        <v>19.094999999999999</v>
      </c>
      <c r="P321" s="223">
        <v>16.8</v>
      </c>
      <c r="Q321" s="223">
        <v>16.05</v>
      </c>
      <c r="R321" s="223">
        <v>18</v>
      </c>
      <c r="S321" s="223">
        <v>15.860000000000001</v>
      </c>
      <c r="T321" s="231">
        <v>17</v>
      </c>
      <c r="U321" s="223">
        <v>19.64</v>
      </c>
      <c r="V321" s="223">
        <v>16.600000000000001</v>
      </c>
      <c r="W321" s="223">
        <v>18.03</v>
      </c>
      <c r="X321" s="223">
        <v>17.3</v>
      </c>
      <c r="Y321" s="224"/>
      <c r="Z321" s="225"/>
      <c r="AA321" s="225"/>
      <c r="AB321" s="225"/>
      <c r="AC321" s="225"/>
      <c r="AD321" s="225"/>
      <c r="AE321" s="225"/>
      <c r="AF321" s="225"/>
      <c r="AG321" s="225"/>
      <c r="AH321" s="225"/>
      <c r="AI321" s="225"/>
      <c r="AJ321" s="225"/>
      <c r="AK321" s="225"/>
      <c r="AL321" s="225"/>
      <c r="AM321" s="225"/>
      <c r="AN321" s="225"/>
      <c r="AO321" s="225"/>
      <c r="AP321" s="225"/>
      <c r="AQ321" s="225"/>
      <c r="AR321" s="225"/>
      <c r="AS321" s="225"/>
      <c r="AT321" s="225"/>
      <c r="AU321" s="225"/>
      <c r="AV321" s="225"/>
      <c r="AW321" s="225"/>
      <c r="AX321" s="225"/>
      <c r="AY321" s="225"/>
      <c r="AZ321" s="225"/>
      <c r="BA321" s="225"/>
      <c r="BB321" s="225"/>
      <c r="BC321" s="225"/>
      <c r="BD321" s="225"/>
      <c r="BE321" s="225"/>
      <c r="BF321" s="225"/>
      <c r="BG321" s="225"/>
      <c r="BH321" s="225"/>
      <c r="BI321" s="225"/>
      <c r="BJ321" s="225"/>
      <c r="BK321" s="225"/>
      <c r="BL321" s="225"/>
      <c r="BM321" s="230">
        <v>32</v>
      </c>
    </row>
    <row r="322" spans="1:65">
      <c r="A322" s="30"/>
      <c r="B322" s="19">
        <v>1</v>
      </c>
      <c r="C322" s="9">
        <v>3</v>
      </c>
      <c r="D322" s="223">
        <v>18.149999999999999</v>
      </c>
      <c r="E322" s="223">
        <v>16.8</v>
      </c>
      <c r="F322" s="223">
        <v>17.97</v>
      </c>
      <c r="G322" s="223">
        <v>15.7</v>
      </c>
      <c r="H322" s="223">
        <v>20.399999999999999</v>
      </c>
      <c r="I322" s="231">
        <v>19</v>
      </c>
      <c r="J322" s="223">
        <v>16.329999999999998</v>
      </c>
      <c r="K322" s="232">
        <v>20.02</v>
      </c>
      <c r="L322" s="223">
        <v>16.399999999999999</v>
      </c>
      <c r="M322" s="223">
        <v>17.399999999999999</v>
      </c>
      <c r="N322" s="223">
        <v>14.4</v>
      </c>
      <c r="O322" s="223">
        <v>19.094999999999999</v>
      </c>
      <c r="P322" s="223">
        <v>15.8</v>
      </c>
      <c r="Q322" s="223">
        <v>16.2</v>
      </c>
      <c r="R322" s="223">
        <v>18</v>
      </c>
      <c r="S322" s="223">
        <v>16.23</v>
      </c>
      <c r="T322" s="231">
        <v>19</v>
      </c>
      <c r="U322" s="223">
        <v>19.579999999999998</v>
      </c>
      <c r="V322" s="223">
        <v>17.600000000000001</v>
      </c>
      <c r="W322" s="223">
        <v>17.829999999999998</v>
      </c>
      <c r="X322" s="223">
        <v>17.5</v>
      </c>
      <c r="Y322" s="224"/>
      <c r="Z322" s="225"/>
      <c r="AA322" s="225"/>
      <c r="AB322" s="225"/>
      <c r="AC322" s="225"/>
      <c r="AD322" s="225"/>
      <c r="AE322" s="225"/>
      <c r="AF322" s="225"/>
      <c r="AG322" s="225"/>
      <c r="AH322" s="225"/>
      <c r="AI322" s="225"/>
      <c r="AJ322" s="225"/>
      <c r="AK322" s="225"/>
      <c r="AL322" s="225"/>
      <c r="AM322" s="225"/>
      <c r="AN322" s="225"/>
      <c r="AO322" s="225"/>
      <c r="AP322" s="225"/>
      <c r="AQ322" s="225"/>
      <c r="AR322" s="225"/>
      <c r="AS322" s="225"/>
      <c r="AT322" s="225"/>
      <c r="AU322" s="225"/>
      <c r="AV322" s="225"/>
      <c r="AW322" s="225"/>
      <c r="AX322" s="225"/>
      <c r="AY322" s="225"/>
      <c r="AZ322" s="225"/>
      <c r="BA322" s="225"/>
      <c r="BB322" s="225"/>
      <c r="BC322" s="225"/>
      <c r="BD322" s="225"/>
      <c r="BE322" s="225"/>
      <c r="BF322" s="225"/>
      <c r="BG322" s="225"/>
      <c r="BH322" s="225"/>
      <c r="BI322" s="225"/>
      <c r="BJ322" s="225"/>
      <c r="BK322" s="225"/>
      <c r="BL322" s="225"/>
      <c r="BM322" s="230">
        <v>16</v>
      </c>
    </row>
    <row r="323" spans="1:65">
      <c r="A323" s="30"/>
      <c r="B323" s="19">
        <v>1</v>
      </c>
      <c r="C323" s="9">
        <v>4</v>
      </c>
      <c r="D323" s="223">
        <v>17.649999999999999</v>
      </c>
      <c r="E323" s="223">
        <v>16.399999999999999</v>
      </c>
      <c r="F323" s="223">
        <v>17.946999999999999</v>
      </c>
      <c r="G323" s="223">
        <v>15.8</v>
      </c>
      <c r="H323" s="223">
        <v>20.7</v>
      </c>
      <c r="I323" s="231">
        <v>20</v>
      </c>
      <c r="J323" s="223">
        <v>16.25</v>
      </c>
      <c r="K323" s="223">
        <v>18.72</v>
      </c>
      <c r="L323" s="223">
        <v>16.600000000000001</v>
      </c>
      <c r="M323" s="223">
        <v>17.5</v>
      </c>
      <c r="N323" s="223">
        <v>14.2</v>
      </c>
      <c r="O323" s="223">
        <v>18.695999999999998</v>
      </c>
      <c r="P323" s="223">
        <v>15.6</v>
      </c>
      <c r="Q323" s="223">
        <v>15.85</v>
      </c>
      <c r="R323" s="223">
        <v>18.399999999999999</v>
      </c>
      <c r="S323" s="223">
        <v>16.100000000000001</v>
      </c>
      <c r="T323" s="231">
        <v>17</v>
      </c>
      <c r="U323" s="223">
        <v>19.66</v>
      </c>
      <c r="V323" s="223">
        <v>17.7</v>
      </c>
      <c r="W323" s="223">
        <v>18.53</v>
      </c>
      <c r="X323" s="223">
        <v>17.3</v>
      </c>
      <c r="Y323" s="224"/>
      <c r="Z323" s="225"/>
      <c r="AA323" s="225"/>
      <c r="AB323" s="225"/>
      <c r="AC323" s="225"/>
      <c r="AD323" s="225"/>
      <c r="AE323" s="225"/>
      <c r="AF323" s="225"/>
      <c r="AG323" s="225"/>
      <c r="AH323" s="225"/>
      <c r="AI323" s="225"/>
      <c r="AJ323" s="225"/>
      <c r="AK323" s="225"/>
      <c r="AL323" s="225"/>
      <c r="AM323" s="225"/>
      <c r="AN323" s="225"/>
      <c r="AO323" s="225"/>
      <c r="AP323" s="225"/>
      <c r="AQ323" s="225"/>
      <c r="AR323" s="225"/>
      <c r="AS323" s="225"/>
      <c r="AT323" s="225"/>
      <c r="AU323" s="225"/>
      <c r="AV323" s="225"/>
      <c r="AW323" s="225"/>
      <c r="AX323" s="225"/>
      <c r="AY323" s="225"/>
      <c r="AZ323" s="225"/>
      <c r="BA323" s="225"/>
      <c r="BB323" s="225"/>
      <c r="BC323" s="225"/>
      <c r="BD323" s="225"/>
      <c r="BE323" s="225"/>
      <c r="BF323" s="225"/>
      <c r="BG323" s="225"/>
      <c r="BH323" s="225"/>
      <c r="BI323" s="225"/>
      <c r="BJ323" s="225"/>
      <c r="BK323" s="225"/>
      <c r="BL323" s="225"/>
      <c r="BM323" s="230">
        <v>17.319131578947374</v>
      </c>
    </row>
    <row r="324" spans="1:65">
      <c r="A324" s="30"/>
      <c r="B324" s="19">
        <v>1</v>
      </c>
      <c r="C324" s="9">
        <v>5</v>
      </c>
      <c r="D324" s="223">
        <v>18.05</v>
      </c>
      <c r="E324" s="223">
        <v>16.8</v>
      </c>
      <c r="F324" s="223">
        <v>17.8</v>
      </c>
      <c r="G324" s="223">
        <v>16.100000000000001</v>
      </c>
      <c r="H324" s="223">
        <v>20.2</v>
      </c>
      <c r="I324" s="231">
        <v>20</v>
      </c>
      <c r="J324" s="223">
        <v>16.559999999999999</v>
      </c>
      <c r="K324" s="223">
        <v>18.100000000000001</v>
      </c>
      <c r="L324" s="223">
        <v>16.3</v>
      </c>
      <c r="M324" s="223">
        <v>17.600000000000001</v>
      </c>
      <c r="N324" s="223">
        <v>15.2</v>
      </c>
      <c r="O324" s="223">
        <v>18.791</v>
      </c>
      <c r="P324" s="223">
        <v>14.9</v>
      </c>
      <c r="Q324" s="223">
        <v>16.45</v>
      </c>
      <c r="R324" s="223">
        <v>18.600000000000001</v>
      </c>
      <c r="S324" s="223">
        <v>16.190000000000001</v>
      </c>
      <c r="T324" s="231">
        <v>19</v>
      </c>
      <c r="U324" s="223">
        <v>19.62</v>
      </c>
      <c r="V324" s="223">
        <v>17.149999999999999</v>
      </c>
      <c r="W324" s="223">
        <v>19.32</v>
      </c>
      <c r="X324" s="232">
        <v>16.45</v>
      </c>
      <c r="Y324" s="224"/>
      <c r="Z324" s="225"/>
      <c r="AA324" s="225"/>
      <c r="AB324" s="225"/>
      <c r="AC324" s="225"/>
      <c r="AD324" s="225"/>
      <c r="AE324" s="225"/>
      <c r="AF324" s="225"/>
      <c r="AG324" s="225"/>
      <c r="AH324" s="225"/>
      <c r="AI324" s="225"/>
      <c r="AJ324" s="225"/>
      <c r="AK324" s="225"/>
      <c r="AL324" s="225"/>
      <c r="AM324" s="225"/>
      <c r="AN324" s="225"/>
      <c r="AO324" s="225"/>
      <c r="AP324" s="225"/>
      <c r="AQ324" s="225"/>
      <c r="AR324" s="225"/>
      <c r="AS324" s="225"/>
      <c r="AT324" s="225"/>
      <c r="AU324" s="225"/>
      <c r="AV324" s="225"/>
      <c r="AW324" s="225"/>
      <c r="AX324" s="225"/>
      <c r="AY324" s="225"/>
      <c r="AZ324" s="225"/>
      <c r="BA324" s="225"/>
      <c r="BB324" s="225"/>
      <c r="BC324" s="225"/>
      <c r="BD324" s="225"/>
      <c r="BE324" s="225"/>
      <c r="BF324" s="225"/>
      <c r="BG324" s="225"/>
      <c r="BH324" s="225"/>
      <c r="BI324" s="225"/>
      <c r="BJ324" s="225"/>
      <c r="BK324" s="225"/>
      <c r="BL324" s="225"/>
      <c r="BM324" s="230">
        <v>32</v>
      </c>
    </row>
    <row r="325" spans="1:65">
      <c r="A325" s="30"/>
      <c r="B325" s="19">
        <v>1</v>
      </c>
      <c r="C325" s="9">
        <v>6</v>
      </c>
      <c r="D325" s="223">
        <v>18.25</v>
      </c>
      <c r="E325" s="223">
        <v>16.600000000000001</v>
      </c>
      <c r="F325" s="223">
        <v>18.317999999999998</v>
      </c>
      <c r="G325" s="223">
        <v>15.8</v>
      </c>
      <c r="H325" s="223">
        <v>19.399999999999999</v>
      </c>
      <c r="I325" s="231">
        <v>19</v>
      </c>
      <c r="J325" s="223">
        <v>16.46</v>
      </c>
      <c r="K325" s="223">
        <v>18.16</v>
      </c>
      <c r="L325" s="223">
        <v>16.399999999999999</v>
      </c>
      <c r="M325" s="223">
        <v>18</v>
      </c>
      <c r="N325" s="223">
        <v>15.1</v>
      </c>
      <c r="O325" s="223">
        <v>18.705500000000001</v>
      </c>
      <c r="P325" s="223">
        <v>15.2</v>
      </c>
      <c r="Q325" s="223">
        <v>16.7</v>
      </c>
      <c r="R325" s="223">
        <v>18.5</v>
      </c>
      <c r="S325" s="223">
        <v>16.13</v>
      </c>
      <c r="T325" s="231">
        <v>17</v>
      </c>
      <c r="U325" s="223">
        <v>19.59</v>
      </c>
      <c r="V325" s="223">
        <v>16.5</v>
      </c>
      <c r="W325" s="223">
        <v>16.09</v>
      </c>
      <c r="X325" s="223">
        <v>16.95</v>
      </c>
      <c r="Y325" s="224"/>
      <c r="Z325" s="225"/>
      <c r="AA325" s="225"/>
      <c r="AB325" s="225"/>
      <c r="AC325" s="225"/>
      <c r="AD325" s="225"/>
      <c r="AE325" s="225"/>
      <c r="AF325" s="225"/>
      <c r="AG325" s="225"/>
      <c r="AH325" s="225"/>
      <c r="AI325" s="225"/>
      <c r="AJ325" s="225"/>
      <c r="AK325" s="225"/>
      <c r="AL325" s="225"/>
      <c r="AM325" s="225"/>
      <c r="AN325" s="225"/>
      <c r="AO325" s="225"/>
      <c r="AP325" s="225"/>
      <c r="AQ325" s="225"/>
      <c r="AR325" s="225"/>
      <c r="AS325" s="225"/>
      <c r="AT325" s="225"/>
      <c r="AU325" s="225"/>
      <c r="AV325" s="225"/>
      <c r="AW325" s="225"/>
      <c r="AX325" s="225"/>
      <c r="AY325" s="225"/>
      <c r="AZ325" s="225"/>
      <c r="BA325" s="225"/>
      <c r="BB325" s="225"/>
      <c r="BC325" s="225"/>
      <c r="BD325" s="225"/>
      <c r="BE325" s="225"/>
      <c r="BF325" s="225"/>
      <c r="BG325" s="225"/>
      <c r="BH325" s="225"/>
      <c r="BI325" s="225"/>
      <c r="BJ325" s="225"/>
      <c r="BK325" s="225"/>
      <c r="BL325" s="225"/>
      <c r="BM325" s="226"/>
    </row>
    <row r="326" spans="1:65">
      <c r="A326" s="30"/>
      <c r="B326" s="20" t="s">
        <v>267</v>
      </c>
      <c r="C326" s="12"/>
      <c r="D326" s="233">
        <v>18.058333333333334</v>
      </c>
      <c r="E326" s="233">
        <v>16.666666666666668</v>
      </c>
      <c r="F326" s="233">
        <v>18.059833333333334</v>
      </c>
      <c r="G326" s="233">
        <v>15.883333333333333</v>
      </c>
      <c r="H326" s="233">
        <v>20.183333333333334</v>
      </c>
      <c r="I326" s="233">
        <v>19.333333333333332</v>
      </c>
      <c r="J326" s="233">
        <v>16.425000000000001</v>
      </c>
      <c r="K326" s="233">
        <v>18.596666666666664</v>
      </c>
      <c r="L326" s="233">
        <v>16.466666666666665</v>
      </c>
      <c r="M326" s="233">
        <v>17.583333333333332</v>
      </c>
      <c r="N326" s="233">
        <v>14.549999999999999</v>
      </c>
      <c r="O326" s="233">
        <v>18.873333333333331</v>
      </c>
      <c r="P326" s="233">
        <v>15.583333333333334</v>
      </c>
      <c r="Q326" s="233">
        <v>16.2</v>
      </c>
      <c r="R326" s="233">
        <v>18.333333333333332</v>
      </c>
      <c r="S326" s="233">
        <v>16.079999999999998</v>
      </c>
      <c r="T326" s="233">
        <v>17.833333333333332</v>
      </c>
      <c r="U326" s="233">
        <v>19.606666666666666</v>
      </c>
      <c r="V326" s="233">
        <v>17.033333333333331</v>
      </c>
      <c r="W326" s="233">
        <v>17.895</v>
      </c>
      <c r="X326" s="233">
        <v>17.133333333333336</v>
      </c>
      <c r="Y326" s="224"/>
      <c r="Z326" s="225"/>
      <c r="AA326" s="225"/>
      <c r="AB326" s="225"/>
      <c r="AC326" s="225"/>
      <c r="AD326" s="225"/>
      <c r="AE326" s="225"/>
      <c r="AF326" s="225"/>
      <c r="AG326" s="225"/>
      <c r="AH326" s="225"/>
      <c r="AI326" s="225"/>
      <c r="AJ326" s="225"/>
      <c r="AK326" s="225"/>
      <c r="AL326" s="225"/>
      <c r="AM326" s="225"/>
      <c r="AN326" s="225"/>
      <c r="AO326" s="225"/>
      <c r="AP326" s="225"/>
      <c r="AQ326" s="225"/>
      <c r="AR326" s="225"/>
      <c r="AS326" s="225"/>
      <c r="AT326" s="225"/>
      <c r="AU326" s="225"/>
      <c r="AV326" s="225"/>
      <c r="AW326" s="225"/>
      <c r="AX326" s="225"/>
      <c r="AY326" s="225"/>
      <c r="AZ326" s="225"/>
      <c r="BA326" s="225"/>
      <c r="BB326" s="225"/>
      <c r="BC326" s="225"/>
      <c r="BD326" s="225"/>
      <c r="BE326" s="225"/>
      <c r="BF326" s="225"/>
      <c r="BG326" s="225"/>
      <c r="BH326" s="225"/>
      <c r="BI326" s="225"/>
      <c r="BJ326" s="225"/>
      <c r="BK326" s="225"/>
      <c r="BL326" s="225"/>
      <c r="BM326" s="226"/>
    </row>
    <row r="327" spans="1:65">
      <c r="A327" s="30"/>
      <c r="B327" s="3" t="s">
        <v>268</v>
      </c>
      <c r="C327" s="29"/>
      <c r="D327" s="223">
        <v>18.100000000000001</v>
      </c>
      <c r="E327" s="223">
        <v>16.700000000000003</v>
      </c>
      <c r="F327" s="223">
        <v>17.958500000000001</v>
      </c>
      <c r="G327" s="223">
        <v>15.850000000000001</v>
      </c>
      <c r="H327" s="223">
        <v>20.299999999999997</v>
      </c>
      <c r="I327" s="223">
        <v>19</v>
      </c>
      <c r="J327" s="223">
        <v>16.405000000000001</v>
      </c>
      <c r="K327" s="223">
        <v>18.29</v>
      </c>
      <c r="L327" s="223">
        <v>16.45</v>
      </c>
      <c r="M327" s="223">
        <v>17.55</v>
      </c>
      <c r="N327" s="223">
        <v>14.45</v>
      </c>
      <c r="O327" s="223">
        <v>18.824249999999999</v>
      </c>
      <c r="P327" s="223">
        <v>15.399999999999999</v>
      </c>
      <c r="Q327" s="223">
        <v>16.125</v>
      </c>
      <c r="R327" s="223">
        <v>18.45</v>
      </c>
      <c r="S327" s="223">
        <v>16.115000000000002</v>
      </c>
      <c r="T327" s="223">
        <v>17.5</v>
      </c>
      <c r="U327" s="223">
        <v>19.605</v>
      </c>
      <c r="V327" s="223">
        <v>16.899999999999999</v>
      </c>
      <c r="W327" s="223">
        <v>17.93</v>
      </c>
      <c r="X327" s="223">
        <v>17.3</v>
      </c>
      <c r="Y327" s="224"/>
      <c r="Z327" s="225"/>
      <c r="AA327" s="225"/>
      <c r="AB327" s="225"/>
      <c r="AC327" s="225"/>
      <c r="AD327" s="225"/>
      <c r="AE327" s="225"/>
      <c r="AF327" s="225"/>
      <c r="AG327" s="225"/>
      <c r="AH327" s="225"/>
      <c r="AI327" s="225"/>
      <c r="AJ327" s="225"/>
      <c r="AK327" s="225"/>
      <c r="AL327" s="225"/>
      <c r="AM327" s="225"/>
      <c r="AN327" s="225"/>
      <c r="AO327" s="225"/>
      <c r="AP327" s="225"/>
      <c r="AQ327" s="225"/>
      <c r="AR327" s="225"/>
      <c r="AS327" s="225"/>
      <c r="AT327" s="225"/>
      <c r="AU327" s="225"/>
      <c r="AV327" s="225"/>
      <c r="AW327" s="225"/>
      <c r="AX327" s="225"/>
      <c r="AY327" s="225"/>
      <c r="AZ327" s="225"/>
      <c r="BA327" s="225"/>
      <c r="BB327" s="225"/>
      <c r="BC327" s="225"/>
      <c r="BD327" s="225"/>
      <c r="BE327" s="225"/>
      <c r="BF327" s="225"/>
      <c r="BG327" s="225"/>
      <c r="BH327" s="225"/>
      <c r="BI327" s="225"/>
      <c r="BJ327" s="225"/>
      <c r="BK327" s="225"/>
      <c r="BL327" s="225"/>
      <c r="BM327" s="226"/>
    </row>
    <row r="328" spans="1:65">
      <c r="A328" s="30"/>
      <c r="B328" s="3" t="s">
        <v>269</v>
      </c>
      <c r="C328" s="29"/>
      <c r="D328" s="24">
        <v>0.22453655975512507</v>
      </c>
      <c r="E328" s="24">
        <v>0.24221202832780006</v>
      </c>
      <c r="F328" s="24">
        <v>0.23968013406760749</v>
      </c>
      <c r="G328" s="24">
        <v>0.1471960144387979</v>
      </c>
      <c r="H328" s="24">
        <v>0.6645800679125633</v>
      </c>
      <c r="I328" s="24">
        <v>0.5163977794943222</v>
      </c>
      <c r="J328" s="24">
        <v>0.13809417076763258</v>
      </c>
      <c r="K328" s="24">
        <v>0.73358480536790449</v>
      </c>
      <c r="L328" s="24">
        <v>0.12110601416390041</v>
      </c>
      <c r="M328" s="24">
        <v>0.22286019533929088</v>
      </c>
      <c r="N328" s="24">
        <v>0.50892042599997867</v>
      </c>
      <c r="O328" s="24">
        <v>0.18161323373219954</v>
      </c>
      <c r="P328" s="24">
        <v>0.67651065524991338</v>
      </c>
      <c r="Q328" s="24">
        <v>0.32249030993194205</v>
      </c>
      <c r="R328" s="24">
        <v>0.26583202716502541</v>
      </c>
      <c r="S328" s="24">
        <v>0.13999999999999976</v>
      </c>
      <c r="T328" s="24">
        <v>0.98319208025017513</v>
      </c>
      <c r="U328" s="24">
        <v>4.0824829046386533E-2</v>
      </c>
      <c r="V328" s="24">
        <v>0.52883519802171519</v>
      </c>
      <c r="W328" s="24">
        <v>1.0788836823309547</v>
      </c>
      <c r="X328" s="24">
        <v>0.37903385952532925</v>
      </c>
      <c r="Y328" s="151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A329" s="30"/>
      <c r="B329" s="3" t="s">
        <v>86</v>
      </c>
      <c r="C329" s="29"/>
      <c r="D329" s="13">
        <v>1.2433958085193821E-2</v>
      </c>
      <c r="E329" s="13">
        <v>1.4532721699668003E-2</v>
      </c>
      <c r="F329" s="13">
        <v>1.3271447728436447E-2</v>
      </c>
      <c r="G329" s="13">
        <v>9.2673251482978738E-3</v>
      </c>
      <c r="H329" s="13">
        <v>3.292717099484211E-2</v>
      </c>
      <c r="I329" s="13">
        <v>2.6710229973844254E-2</v>
      </c>
      <c r="J329" s="13">
        <v>8.4075598640872187E-3</v>
      </c>
      <c r="K329" s="13">
        <v>3.944711267438096E-2</v>
      </c>
      <c r="L329" s="13">
        <v>7.3546162447712801E-3</v>
      </c>
      <c r="M329" s="13">
        <v>1.2674513479011804E-2</v>
      </c>
      <c r="N329" s="13">
        <v>3.497734886597792E-2</v>
      </c>
      <c r="O329" s="13">
        <v>9.622742868184363E-3</v>
      </c>
      <c r="P329" s="13">
        <v>4.3412448465235079E-2</v>
      </c>
      <c r="Q329" s="13">
        <v>1.9906809255058153E-2</v>
      </c>
      <c r="R329" s="13">
        <v>1.4499928754455932E-2</v>
      </c>
      <c r="S329" s="13">
        <v>8.7064676616915287E-3</v>
      </c>
      <c r="T329" s="13">
        <v>5.5132266182252816E-2</v>
      </c>
      <c r="U329" s="13">
        <v>2.0821912128384835E-3</v>
      </c>
      <c r="V329" s="13">
        <v>3.1047076204797373E-2</v>
      </c>
      <c r="W329" s="13">
        <v>6.0289672105669441E-2</v>
      </c>
      <c r="X329" s="13">
        <v>2.2122598804980301E-2</v>
      </c>
      <c r="Y329" s="151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55"/>
    </row>
    <row r="330" spans="1:65">
      <c r="A330" s="30"/>
      <c r="B330" s="3" t="s">
        <v>270</v>
      </c>
      <c r="C330" s="29"/>
      <c r="D330" s="13">
        <v>4.268122515360484E-2</v>
      </c>
      <c r="E330" s="13">
        <v>-3.7673073231559884E-2</v>
      </c>
      <c r="F330" s="13">
        <v>4.2767834577013941E-2</v>
      </c>
      <c r="G330" s="13">
        <v>-8.2902438789676736E-2</v>
      </c>
      <c r="H330" s="13">
        <v>0.16537790831658095</v>
      </c>
      <c r="I330" s="13">
        <v>0.11629923505139028</v>
      </c>
      <c r="J330" s="13">
        <v>-5.1626813669702343E-2</v>
      </c>
      <c r="K330" s="13">
        <v>7.3764384888225232E-2</v>
      </c>
      <c r="L330" s="13">
        <v>-4.9220996352781321E-2</v>
      </c>
      <c r="M330" s="13">
        <v>1.525490774070426E-2</v>
      </c>
      <c r="N330" s="13">
        <v>-0.15988859293115187</v>
      </c>
      <c r="O330" s="13">
        <v>8.9739011872581376E-2</v>
      </c>
      <c r="P330" s="13">
        <v>-0.10022432347150856</v>
      </c>
      <c r="Q330" s="13">
        <v>-6.4618227181076349E-2</v>
      </c>
      <c r="R330" s="13">
        <v>5.8559619445283984E-2</v>
      </c>
      <c r="S330" s="13">
        <v>-7.1546981053809189E-2</v>
      </c>
      <c r="T330" s="13">
        <v>2.9689811642230834E-2</v>
      </c>
      <c r="U330" s="13">
        <v>0.13208139665039287</v>
      </c>
      <c r="V330" s="13">
        <v>-1.650188084265436E-2</v>
      </c>
      <c r="W330" s="13">
        <v>3.3250421271274089E-2</v>
      </c>
      <c r="X330" s="13">
        <v>-1.072791928204353E-2</v>
      </c>
      <c r="Y330" s="151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55"/>
    </row>
    <row r="331" spans="1:65">
      <c r="A331" s="30"/>
      <c r="B331" s="46" t="s">
        <v>271</v>
      </c>
      <c r="C331" s="47"/>
      <c r="D331" s="45">
        <v>0.67</v>
      </c>
      <c r="E331" s="45">
        <v>0.34</v>
      </c>
      <c r="F331" s="45">
        <v>0.67</v>
      </c>
      <c r="G331" s="45">
        <v>0.9</v>
      </c>
      <c r="H331" s="45">
        <v>2.2000000000000002</v>
      </c>
      <c r="I331" s="45" t="s">
        <v>272</v>
      </c>
      <c r="J331" s="45">
        <v>0.51</v>
      </c>
      <c r="K331" s="45">
        <v>1.06</v>
      </c>
      <c r="L331" s="45">
        <v>0.48</v>
      </c>
      <c r="M331" s="45">
        <v>0.33</v>
      </c>
      <c r="N331" s="45">
        <v>1.87</v>
      </c>
      <c r="O331" s="45">
        <v>1.26</v>
      </c>
      <c r="P331" s="45">
        <v>1.1200000000000001</v>
      </c>
      <c r="Q331" s="45">
        <v>0.67</v>
      </c>
      <c r="R331" s="45">
        <v>0.87</v>
      </c>
      <c r="S331" s="45">
        <v>0.76</v>
      </c>
      <c r="T331" s="45" t="s">
        <v>272</v>
      </c>
      <c r="U331" s="45">
        <v>1.79</v>
      </c>
      <c r="V331" s="45">
        <v>7.0000000000000007E-2</v>
      </c>
      <c r="W331" s="45">
        <v>0.55000000000000004</v>
      </c>
      <c r="X331" s="45">
        <v>0</v>
      </c>
      <c r="Y331" s="151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55"/>
    </row>
    <row r="332" spans="1:65">
      <c r="B332" s="31" t="s">
        <v>302</v>
      </c>
      <c r="C332" s="20"/>
      <c r="D332" s="20"/>
      <c r="E332" s="20"/>
      <c r="F332" s="20"/>
      <c r="G332" s="20"/>
      <c r="H332" s="20"/>
      <c r="I332" s="20"/>
      <c r="J332" s="20"/>
      <c r="K332" s="20"/>
      <c r="L332" s="20"/>
      <c r="M332" s="20"/>
      <c r="N332" s="20"/>
      <c r="O332" s="20"/>
      <c r="P332" s="20"/>
      <c r="Q332" s="20"/>
      <c r="R332" s="20"/>
      <c r="S332" s="20"/>
      <c r="T332" s="20"/>
      <c r="U332" s="20"/>
      <c r="V332" s="20"/>
      <c r="W332" s="20"/>
      <c r="X332" s="20"/>
      <c r="BM332" s="55"/>
    </row>
    <row r="333" spans="1:65">
      <c r="BM333" s="55"/>
    </row>
    <row r="334" spans="1:65" ht="15">
      <c r="B334" s="8" t="s">
        <v>491</v>
      </c>
      <c r="BM334" s="28" t="s">
        <v>66</v>
      </c>
    </row>
    <row r="335" spans="1:65" ht="15">
      <c r="A335" s="25" t="s">
        <v>5</v>
      </c>
      <c r="B335" s="18" t="s">
        <v>110</v>
      </c>
      <c r="C335" s="15" t="s">
        <v>111</v>
      </c>
      <c r="D335" s="16" t="s">
        <v>232</v>
      </c>
      <c r="E335" s="17" t="s">
        <v>232</v>
      </c>
      <c r="F335" s="17" t="s">
        <v>232</v>
      </c>
      <c r="G335" s="17" t="s">
        <v>232</v>
      </c>
      <c r="H335" s="17" t="s">
        <v>232</v>
      </c>
      <c r="I335" s="17" t="s">
        <v>232</v>
      </c>
      <c r="J335" s="17" t="s">
        <v>232</v>
      </c>
      <c r="K335" s="17" t="s">
        <v>232</v>
      </c>
      <c r="L335" s="17" t="s">
        <v>232</v>
      </c>
      <c r="M335" s="17" t="s">
        <v>232</v>
      </c>
      <c r="N335" s="151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 t="s">
        <v>233</v>
      </c>
      <c r="C336" s="9" t="s">
        <v>233</v>
      </c>
      <c r="D336" s="149" t="s">
        <v>236</v>
      </c>
      <c r="E336" s="150" t="s">
        <v>239</v>
      </c>
      <c r="F336" s="150" t="s">
        <v>242</v>
      </c>
      <c r="G336" s="150" t="s">
        <v>244</v>
      </c>
      <c r="H336" s="150" t="s">
        <v>248</v>
      </c>
      <c r="I336" s="150" t="s">
        <v>249</v>
      </c>
      <c r="J336" s="150" t="s">
        <v>250</v>
      </c>
      <c r="K336" s="150" t="s">
        <v>251</v>
      </c>
      <c r="L336" s="150" t="s">
        <v>254</v>
      </c>
      <c r="M336" s="150" t="s">
        <v>257</v>
      </c>
      <c r="N336" s="151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 t="s">
        <v>3</v>
      </c>
    </row>
    <row r="337" spans="1:65">
      <c r="A337" s="30"/>
      <c r="B337" s="19"/>
      <c r="C337" s="9"/>
      <c r="D337" s="10" t="s">
        <v>290</v>
      </c>
      <c r="E337" s="11" t="s">
        <v>290</v>
      </c>
      <c r="F337" s="11" t="s">
        <v>290</v>
      </c>
      <c r="G337" s="11" t="s">
        <v>290</v>
      </c>
      <c r="H337" s="11" t="s">
        <v>289</v>
      </c>
      <c r="I337" s="11" t="s">
        <v>290</v>
      </c>
      <c r="J337" s="11" t="s">
        <v>290</v>
      </c>
      <c r="K337" s="11" t="s">
        <v>290</v>
      </c>
      <c r="L337" s="11" t="s">
        <v>289</v>
      </c>
      <c r="M337" s="11" t="s">
        <v>290</v>
      </c>
      <c r="N337" s="151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2</v>
      </c>
    </row>
    <row r="338" spans="1:65">
      <c r="A338" s="30"/>
      <c r="B338" s="19"/>
      <c r="C338" s="9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151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3</v>
      </c>
    </row>
    <row r="339" spans="1:65">
      <c r="A339" s="30"/>
      <c r="B339" s="18">
        <v>1</v>
      </c>
      <c r="C339" s="14">
        <v>1</v>
      </c>
      <c r="D339" s="22">
        <v>5.4</v>
      </c>
      <c r="E339" s="22">
        <v>5.81</v>
      </c>
      <c r="F339" s="22">
        <v>5.3</v>
      </c>
      <c r="G339" s="22">
        <v>5.84</v>
      </c>
      <c r="H339" s="22">
        <v>5.3</v>
      </c>
      <c r="I339" s="22">
        <v>5.4894656173633605</v>
      </c>
      <c r="J339" s="22">
        <v>4.7</v>
      </c>
      <c r="K339" s="22">
        <v>4.5999999999999996</v>
      </c>
      <c r="L339" s="22">
        <v>4.8</v>
      </c>
      <c r="M339" s="22">
        <v>4.87</v>
      </c>
      <c r="N339" s="151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1</v>
      </c>
    </row>
    <row r="340" spans="1:65">
      <c r="A340" s="30"/>
      <c r="B340" s="19">
        <v>1</v>
      </c>
      <c r="C340" s="9">
        <v>2</v>
      </c>
      <c r="D340" s="11">
        <v>5.4</v>
      </c>
      <c r="E340" s="11">
        <v>5.85</v>
      </c>
      <c r="F340" s="11">
        <v>5.51</v>
      </c>
      <c r="G340" s="147">
        <v>5.57</v>
      </c>
      <c r="H340" s="11">
        <v>5.0999999999999996</v>
      </c>
      <c r="I340" s="11">
        <v>5.4871201385117248</v>
      </c>
      <c r="J340" s="11">
        <v>5</v>
      </c>
      <c r="K340" s="11">
        <v>4.7</v>
      </c>
      <c r="L340" s="11">
        <v>4.8</v>
      </c>
      <c r="M340" s="11">
        <v>4.92</v>
      </c>
      <c r="N340" s="151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33</v>
      </c>
    </row>
    <row r="341" spans="1:65">
      <c r="A341" s="30"/>
      <c r="B341" s="19">
        <v>1</v>
      </c>
      <c r="C341" s="9">
        <v>3</v>
      </c>
      <c r="D341" s="11">
        <v>5.2</v>
      </c>
      <c r="E341" s="11">
        <v>5.74</v>
      </c>
      <c r="F341" s="11">
        <v>5.41</v>
      </c>
      <c r="G341" s="11">
        <v>5.94</v>
      </c>
      <c r="H341" s="11">
        <v>5.3</v>
      </c>
      <c r="I341" s="11">
        <v>5.5546405994937489</v>
      </c>
      <c r="J341" s="11">
        <v>4.8</v>
      </c>
      <c r="K341" s="11">
        <v>4.7</v>
      </c>
      <c r="L341" s="11">
        <v>4.5999999999999996</v>
      </c>
      <c r="M341" s="11">
        <v>4.59</v>
      </c>
      <c r="N341" s="151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16</v>
      </c>
    </row>
    <row r="342" spans="1:65">
      <c r="A342" s="30"/>
      <c r="B342" s="19">
        <v>1</v>
      </c>
      <c r="C342" s="9">
        <v>4</v>
      </c>
      <c r="D342" s="11">
        <v>5.2</v>
      </c>
      <c r="E342" s="11">
        <v>5.75</v>
      </c>
      <c r="F342" s="11">
        <v>5.21</v>
      </c>
      <c r="G342" s="11">
        <v>5.97</v>
      </c>
      <c r="H342" s="11">
        <v>5.5</v>
      </c>
      <c r="I342" s="11">
        <v>5.5035606576807892</v>
      </c>
      <c r="J342" s="11">
        <v>4.9000000000000004</v>
      </c>
      <c r="K342" s="11">
        <v>4.7</v>
      </c>
      <c r="L342" s="11">
        <v>4.8</v>
      </c>
      <c r="M342" s="11">
        <v>5.04</v>
      </c>
      <c r="N342" s="151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28">
        <v>5.2398912537290343</v>
      </c>
    </row>
    <row r="343" spans="1:65">
      <c r="A343" s="30"/>
      <c r="B343" s="19">
        <v>1</v>
      </c>
      <c r="C343" s="9">
        <v>5</v>
      </c>
      <c r="D343" s="11">
        <v>5.4</v>
      </c>
      <c r="E343" s="11">
        <v>5.73</v>
      </c>
      <c r="F343" s="11">
        <v>5.25</v>
      </c>
      <c r="G343" s="11">
        <v>6.04</v>
      </c>
      <c r="H343" s="11">
        <v>5.2</v>
      </c>
      <c r="I343" s="11">
        <v>5.5674972020604718</v>
      </c>
      <c r="J343" s="11">
        <v>5</v>
      </c>
      <c r="K343" s="11">
        <v>4.7</v>
      </c>
      <c r="L343" s="11">
        <v>4.8</v>
      </c>
      <c r="M343" s="11">
        <v>5.0199999999999996</v>
      </c>
      <c r="N343" s="151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28">
        <v>33</v>
      </c>
    </row>
    <row r="344" spans="1:65">
      <c r="A344" s="30"/>
      <c r="B344" s="19">
        <v>1</v>
      </c>
      <c r="C344" s="9">
        <v>6</v>
      </c>
      <c r="D344" s="11">
        <v>5.2</v>
      </c>
      <c r="E344" s="11">
        <v>5.86</v>
      </c>
      <c r="F344" s="11">
        <v>5.31</v>
      </c>
      <c r="G344" s="11">
        <v>5.94</v>
      </c>
      <c r="H344" s="11">
        <v>5.4</v>
      </c>
      <c r="I344" s="11">
        <v>5.5251910086320004</v>
      </c>
      <c r="J344" s="11">
        <v>4.9000000000000004</v>
      </c>
      <c r="K344" s="11">
        <v>4.7</v>
      </c>
      <c r="L344" s="11">
        <v>4.9000000000000004</v>
      </c>
      <c r="M344" s="11">
        <v>4.72</v>
      </c>
      <c r="N344" s="151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20" t="s">
        <v>267</v>
      </c>
      <c r="C345" s="12"/>
      <c r="D345" s="23">
        <v>5.3</v>
      </c>
      <c r="E345" s="23">
        <v>5.79</v>
      </c>
      <c r="F345" s="23">
        <v>5.3316666666666661</v>
      </c>
      <c r="G345" s="23">
        <v>5.8833333333333329</v>
      </c>
      <c r="H345" s="23">
        <v>5.3</v>
      </c>
      <c r="I345" s="23">
        <v>5.5212458706236829</v>
      </c>
      <c r="J345" s="23">
        <v>4.8833333333333329</v>
      </c>
      <c r="K345" s="23">
        <v>4.6833333333333327</v>
      </c>
      <c r="L345" s="23">
        <v>4.7833333333333341</v>
      </c>
      <c r="M345" s="23">
        <v>4.8599999999999994</v>
      </c>
      <c r="N345" s="151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3" t="s">
        <v>268</v>
      </c>
      <c r="C346" s="29"/>
      <c r="D346" s="11">
        <v>5.3000000000000007</v>
      </c>
      <c r="E346" s="11">
        <v>5.7799999999999994</v>
      </c>
      <c r="F346" s="11">
        <v>5.3049999999999997</v>
      </c>
      <c r="G346" s="11">
        <v>5.94</v>
      </c>
      <c r="H346" s="11">
        <v>5.3</v>
      </c>
      <c r="I346" s="11">
        <v>5.5143758331563948</v>
      </c>
      <c r="J346" s="11">
        <v>4.9000000000000004</v>
      </c>
      <c r="K346" s="11">
        <v>4.7</v>
      </c>
      <c r="L346" s="11">
        <v>4.8</v>
      </c>
      <c r="M346" s="11">
        <v>4.8949999999999996</v>
      </c>
      <c r="N346" s="151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A347" s="30"/>
      <c r="B347" s="3" t="s">
        <v>269</v>
      </c>
      <c r="C347" s="29"/>
      <c r="D347" s="24">
        <v>0.10954451150103332</v>
      </c>
      <c r="E347" s="24">
        <v>5.7619441163551582E-2</v>
      </c>
      <c r="F347" s="24">
        <v>0.11034793458269468</v>
      </c>
      <c r="G347" s="24">
        <v>0.16645319662495714</v>
      </c>
      <c r="H347" s="24">
        <v>0.14142135623730964</v>
      </c>
      <c r="I347" s="24">
        <v>3.3933094572079485E-2</v>
      </c>
      <c r="J347" s="24">
        <v>0.1169045194450012</v>
      </c>
      <c r="K347" s="24">
        <v>4.0824829046386527E-2</v>
      </c>
      <c r="L347" s="24">
        <v>9.8319208025017688E-2</v>
      </c>
      <c r="M347" s="24">
        <v>0.17561321134812152</v>
      </c>
      <c r="N347" s="203"/>
      <c r="O347" s="204"/>
      <c r="P347" s="204"/>
      <c r="Q347" s="204"/>
      <c r="R347" s="204"/>
      <c r="S347" s="204"/>
      <c r="T347" s="204"/>
      <c r="U347" s="204"/>
      <c r="V347" s="204"/>
      <c r="W347" s="204"/>
      <c r="X347" s="204"/>
      <c r="Y347" s="204"/>
      <c r="Z347" s="204"/>
      <c r="AA347" s="204"/>
      <c r="AB347" s="204"/>
      <c r="AC347" s="204"/>
      <c r="AD347" s="204"/>
      <c r="AE347" s="204"/>
      <c r="AF347" s="204"/>
      <c r="AG347" s="204"/>
      <c r="AH347" s="204"/>
      <c r="AI347" s="204"/>
      <c r="AJ347" s="204"/>
      <c r="AK347" s="204"/>
      <c r="AL347" s="204"/>
      <c r="AM347" s="204"/>
      <c r="AN347" s="204"/>
      <c r="AO347" s="204"/>
      <c r="AP347" s="204"/>
      <c r="AQ347" s="204"/>
      <c r="AR347" s="204"/>
      <c r="AS347" s="204"/>
      <c r="AT347" s="204"/>
      <c r="AU347" s="204"/>
      <c r="AV347" s="204"/>
      <c r="AW347" s="204"/>
      <c r="AX347" s="204"/>
      <c r="AY347" s="204"/>
      <c r="AZ347" s="204"/>
      <c r="BA347" s="204"/>
      <c r="BB347" s="204"/>
      <c r="BC347" s="204"/>
      <c r="BD347" s="204"/>
      <c r="BE347" s="204"/>
      <c r="BF347" s="204"/>
      <c r="BG347" s="204"/>
      <c r="BH347" s="204"/>
      <c r="BI347" s="204"/>
      <c r="BJ347" s="204"/>
      <c r="BK347" s="204"/>
      <c r="BL347" s="204"/>
      <c r="BM347" s="56"/>
    </row>
    <row r="348" spans="1:65">
      <c r="A348" s="30"/>
      <c r="B348" s="3" t="s">
        <v>86</v>
      </c>
      <c r="C348" s="29"/>
      <c r="D348" s="13">
        <v>2.0668775754911949E-2</v>
      </c>
      <c r="E348" s="13">
        <v>9.951544242409599E-3</v>
      </c>
      <c r="F348" s="13">
        <v>2.0696705454709852E-2</v>
      </c>
      <c r="G348" s="13">
        <v>2.8292328038236343E-2</v>
      </c>
      <c r="H348" s="13">
        <v>2.6683274761756536E-2</v>
      </c>
      <c r="I348" s="13">
        <v>6.1459126014698539E-3</v>
      </c>
      <c r="J348" s="13">
        <v>2.393949203651902E-2</v>
      </c>
      <c r="K348" s="13">
        <v>8.7170453479828887E-3</v>
      </c>
      <c r="L348" s="13">
        <v>2.0554538263069896E-2</v>
      </c>
      <c r="M348" s="13">
        <v>3.6134405627185499E-2</v>
      </c>
      <c r="N348" s="151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3" t="s">
        <v>270</v>
      </c>
      <c r="C349" s="29"/>
      <c r="D349" s="13">
        <v>1.1471372851142414E-2</v>
      </c>
      <c r="E349" s="13">
        <v>0.10498476392605927</v>
      </c>
      <c r="F349" s="13">
        <v>1.7514755267548532E-2</v>
      </c>
      <c r="G349" s="13">
        <v>0.12279683841651967</v>
      </c>
      <c r="H349" s="13">
        <v>1.1471372851142414E-2</v>
      </c>
      <c r="I349" s="13">
        <v>5.3694743511025989E-2</v>
      </c>
      <c r="J349" s="13">
        <v>-6.804681683841296E-2</v>
      </c>
      <c r="K349" s="13">
        <v>-0.10621554788939946</v>
      </c>
      <c r="L349" s="13">
        <v>-8.7131182363905935E-2</v>
      </c>
      <c r="M349" s="13">
        <v>-7.2499835461028006E-2</v>
      </c>
      <c r="N349" s="151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A350" s="30"/>
      <c r="B350" s="46" t="s">
        <v>271</v>
      </c>
      <c r="C350" s="47"/>
      <c r="D350" s="45">
        <v>0</v>
      </c>
      <c r="E350" s="45">
        <v>0.77</v>
      </c>
      <c r="F350" s="45">
        <v>0.05</v>
      </c>
      <c r="G350" s="45">
        <v>0.92</v>
      </c>
      <c r="H350" s="45">
        <v>0</v>
      </c>
      <c r="I350" s="45">
        <v>0.35</v>
      </c>
      <c r="J350" s="45">
        <v>0.66</v>
      </c>
      <c r="K350" s="45">
        <v>0.97</v>
      </c>
      <c r="L350" s="45">
        <v>0.81</v>
      </c>
      <c r="M350" s="45">
        <v>0.69</v>
      </c>
      <c r="N350" s="151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55"/>
    </row>
    <row r="351" spans="1:65">
      <c r="B351" s="31"/>
      <c r="C351" s="20"/>
      <c r="D351" s="20"/>
      <c r="E351" s="20"/>
      <c r="F351" s="20"/>
      <c r="G351" s="20"/>
      <c r="H351" s="20"/>
      <c r="I351" s="20"/>
      <c r="J351" s="20"/>
      <c r="K351" s="20"/>
      <c r="L351" s="20"/>
      <c r="M351" s="20"/>
      <c r="BM351" s="55"/>
    </row>
    <row r="352" spans="1:65" ht="15">
      <c r="B352" s="8" t="s">
        <v>492</v>
      </c>
      <c r="BM352" s="28" t="s">
        <v>312</v>
      </c>
    </row>
    <row r="353" spans="1:65" ht="15">
      <c r="A353" s="25" t="s">
        <v>81</v>
      </c>
      <c r="B353" s="18" t="s">
        <v>110</v>
      </c>
      <c r="C353" s="15" t="s">
        <v>111</v>
      </c>
      <c r="D353" s="16" t="s">
        <v>232</v>
      </c>
      <c r="E353" s="17" t="s">
        <v>232</v>
      </c>
      <c r="F353" s="17" t="s">
        <v>232</v>
      </c>
      <c r="G353" s="17" t="s">
        <v>232</v>
      </c>
      <c r="H353" s="17" t="s">
        <v>232</v>
      </c>
      <c r="I353" s="17" t="s">
        <v>232</v>
      </c>
      <c r="J353" s="17" t="s">
        <v>232</v>
      </c>
      <c r="K353" s="17" t="s">
        <v>232</v>
      </c>
      <c r="L353" s="17" t="s">
        <v>232</v>
      </c>
      <c r="M353" s="17" t="s">
        <v>232</v>
      </c>
      <c r="N353" s="17" t="s">
        <v>232</v>
      </c>
      <c r="O353" s="17" t="s">
        <v>232</v>
      </c>
      <c r="P353" s="17" t="s">
        <v>232</v>
      </c>
      <c r="Q353" s="17" t="s">
        <v>232</v>
      </c>
      <c r="R353" s="17" t="s">
        <v>232</v>
      </c>
      <c r="S353" s="151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1</v>
      </c>
    </row>
    <row r="354" spans="1:65">
      <c r="A354" s="30"/>
      <c r="B354" s="19" t="s">
        <v>233</v>
      </c>
      <c r="C354" s="9" t="s">
        <v>233</v>
      </c>
      <c r="D354" s="149" t="s">
        <v>235</v>
      </c>
      <c r="E354" s="150" t="s">
        <v>238</v>
      </c>
      <c r="F354" s="150" t="s">
        <v>241</v>
      </c>
      <c r="G354" s="150" t="s">
        <v>242</v>
      </c>
      <c r="H354" s="150" t="s">
        <v>244</v>
      </c>
      <c r="I354" s="150" t="s">
        <v>245</v>
      </c>
      <c r="J354" s="150" t="s">
        <v>247</v>
      </c>
      <c r="K354" s="150" t="s">
        <v>248</v>
      </c>
      <c r="L354" s="150" t="s">
        <v>252</v>
      </c>
      <c r="M354" s="150" t="s">
        <v>253</v>
      </c>
      <c r="N354" s="150" t="s">
        <v>256</v>
      </c>
      <c r="O354" s="150" t="s">
        <v>257</v>
      </c>
      <c r="P354" s="150" t="s">
        <v>258</v>
      </c>
      <c r="Q354" s="150" t="s">
        <v>259</v>
      </c>
      <c r="R354" s="150" t="s">
        <v>260</v>
      </c>
      <c r="S354" s="151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 t="s">
        <v>3</v>
      </c>
    </row>
    <row r="355" spans="1:65">
      <c r="A355" s="30"/>
      <c r="B355" s="19"/>
      <c r="C355" s="9"/>
      <c r="D355" s="10" t="s">
        <v>289</v>
      </c>
      <c r="E355" s="11" t="s">
        <v>289</v>
      </c>
      <c r="F355" s="11" t="s">
        <v>289</v>
      </c>
      <c r="G355" s="11" t="s">
        <v>290</v>
      </c>
      <c r="H355" s="11" t="s">
        <v>290</v>
      </c>
      <c r="I355" s="11" t="s">
        <v>114</v>
      </c>
      <c r="J355" s="11" t="s">
        <v>290</v>
      </c>
      <c r="K355" s="11" t="s">
        <v>289</v>
      </c>
      <c r="L355" s="11" t="s">
        <v>289</v>
      </c>
      <c r="M355" s="11" t="s">
        <v>290</v>
      </c>
      <c r="N355" s="11" t="s">
        <v>114</v>
      </c>
      <c r="O355" s="11" t="s">
        <v>290</v>
      </c>
      <c r="P355" s="11" t="s">
        <v>289</v>
      </c>
      <c r="Q355" s="11" t="s">
        <v>289</v>
      </c>
      <c r="R355" s="11" t="s">
        <v>289</v>
      </c>
      <c r="S355" s="151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2</v>
      </c>
    </row>
    <row r="356" spans="1:65">
      <c r="A356" s="30"/>
      <c r="B356" s="19"/>
      <c r="C356" s="9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151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2</v>
      </c>
    </row>
    <row r="357" spans="1:65">
      <c r="A357" s="30"/>
      <c r="B357" s="18">
        <v>1</v>
      </c>
      <c r="C357" s="14">
        <v>1</v>
      </c>
      <c r="D357" s="22">
        <v>0.13</v>
      </c>
      <c r="E357" s="22">
        <v>0.4</v>
      </c>
      <c r="F357" s="152">
        <v>4.2</v>
      </c>
      <c r="G357" s="152">
        <v>1.5</v>
      </c>
      <c r="H357" s="22">
        <v>7.0000000000000007E-2</v>
      </c>
      <c r="I357" s="152">
        <v>3.8</v>
      </c>
      <c r="J357" s="22">
        <v>0.1</v>
      </c>
      <c r="K357" s="152" t="s">
        <v>104</v>
      </c>
      <c r="L357" s="22">
        <v>0.12</v>
      </c>
      <c r="M357" s="152">
        <v>1.8</v>
      </c>
      <c r="N357" s="152" t="s">
        <v>95</v>
      </c>
      <c r="O357" s="152">
        <v>5.48</v>
      </c>
      <c r="P357" s="22">
        <v>0.12</v>
      </c>
      <c r="Q357" s="22">
        <v>0.11</v>
      </c>
      <c r="R357" s="22">
        <v>0.16</v>
      </c>
      <c r="S357" s="151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1</v>
      </c>
    </row>
    <row r="358" spans="1:65">
      <c r="A358" s="30"/>
      <c r="B358" s="19">
        <v>1</v>
      </c>
      <c r="C358" s="9">
        <v>2</v>
      </c>
      <c r="D358" s="11">
        <v>0.13</v>
      </c>
      <c r="E358" s="11">
        <v>0.3</v>
      </c>
      <c r="F358" s="153">
        <v>4.3</v>
      </c>
      <c r="G358" s="153">
        <v>1.6</v>
      </c>
      <c r="H358" s="153" t="s">
        <v>295</v>
      </c>
      <c r="I358" s="153">
        <v>3.8</v>
      </c>
      <c r="J358" s="11">
        <v>0.2</v>
      </c>
      <c r="K358" s="153" t="s">
        <v>104</v>
      </c>
      <c r="L358" s="11">
        <v>0.12</v>
      </c>
      <c r="M358" s="153">
        <v>1.8</v>
      </c>
      <c r="N358" s="153" t="s">
        <v>95</v>
      </c>
      <c r="O358" s="153">
        <v>5.42</v>
      </c>
      <c r="P358" s="11">
        <v>0.16</v>
      </c>
      <c r="Q358" s="11">
        <v>0.11</v>
      </c>
      <c r="R358" s="11">
        <v>0.16</v>
      </c>
      <c r="S358" s="151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1</v>
      </c>
    </row>
    <row r="359" spans="1:65">
      <c r="A359" s="30"/>
      <c r="B359" s="19">
        <v>1</v>
      </c>
      <c r="C359" s="9">
        <v>3</v>
      </c>
      <c r="D359" s="11">
        <v>0.13</v>
      </c>
      <c r="E359" s="11">
        <v>0.4</v>
      </c>
      <c r="F359" s="153">
        <v>4.2</v>
      </c>
      <c r="G359" s="153">
        <v>1.7</v>
      </c>
      <c r="H359" s="153" t="s">
        <v>295</v>
      </c>
      <c r="I359" s="153">
        <v>4.3</v>
      </c>
      <c r="J359" s="11">
        <v>0.1</v>
      </c>
      <c r="K359" s="153" t="s">
        <v>104</v>
      </c>
      <c r="L359" s="11">
        <v>0.12</v>
      </c>
      <c r="M359" s="153">
        <v>1.9</v>
      </c>
      <c r="N359" s="153" t="s">
        <v>95</v>
      </c>
      <c r="O359" s="153">
        <v>5.32</v>
      </c>
      <c r="P359" s="11">
        <v>0.16</v>
      </c>
      <c r="Q359" s="11">
        <v>0.11</v>
      </c>
      <c r="R359" s="11">
        <v>0.16</v>
      </c>
      <c r="S359" s="151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28">
        <v>16</v>
      </c>
    </row>
    <row r="360" spans="1:65">
      <c r="A360" s="30"/>
      <c r="B360" s="19">
        <v>1</v>
      </c>
      <c r="C360" s="9">
        <v>4</v>
      </c>
      <c r="D360" s="11">
        <v>0.13</v>
      </c>
      <c r="E360" s="11">
        <v>0.4</v>
      </c>
      <c r="F360" s="153">
        <v>4.5</v>
      </c>
      <c r="G360" s="153">
        <v>1.5</v>
      </c>
      <c r="H360" s="153" t="s">
        <v>295</v>
      </c>
      <c r="I360" s="153">
        <v>4.4000000000000004</v>
      </c>
      <c r="J360" s="153" t="s">
        <v>104</v>
      </c>
      <c r="K360" s="153" t="s">
        <v>104</v>
      </c>
      <c r="L360" s="11">
        <v>0.12</v>
      </c>
      <c r="M360" s="153">
        <v>1.8</v>
      </c>
      <c r="N360" s="153" t="s">
        <v>95</v>
      </c>
      <c r="O360" s="153">
        <v>5.48</v>
      </c>
      <c r="P360" s="11">
        <v>0.13</v>
      </c>
      <c r="Q360" s="11">
        <v>0.11</v>
      </c>
      <c r="R360" s="11">
        <v>0.17</v>
      </c>
      <c r="S360" s="151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28">
        <v>0.160541666666667</v>
      </c>
    </row>
    <row r="361" spans="1:65">
      <c r="A361" s="30"/>
      <c r="B361" s="19">
        <v>1</v>
      </c>
      <c r="C361" s="9">
        <v>5</v>
      </c>
      <c r="D361" s="11">
        <v>0.13</v>
      </c>
      <c r="E361" s="11">
        <v>0.4</v>
      </c>
      <c r="F361" s="153">
        <v>4.3</v>
      </c>
      <c r="G361" s="153">
        <v>1.6</v>
      </c>
      <c r="H361" s="153" t="s">
        <v>295</v>
      </c>
      <c r="I361" s="153">
        <v>4.3</v>
      </c>
      <c r="J361" s="11">
        <v>0.1</v>
      </c>
      <c r="K361" s="153" t="s">
        <v>104</v>
      </c>
      <c r="L361" s="147">
        <v>0.15</v>
      </c>
      <c r="M361" s="153">
        <v>1.8</v>
      </c>
      <c r="N361" s="153" t="s">
        <v>95</v>
      </c>
      <c r="O361" s="153">
        <v>5.44</v>
      </c>
      <c r="P361" s="11">
        <v>0.16</v>
      </c>
      <c r="Q361" s="11">
        <v>0.12</v>
      </c>
      <c r="R361" s="11">
        <v>0.23</v>
      </c>
      <c r="S361" s="151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28">
        <v>7</v>
      </c>
    </row>
    <row r="362" spans="1:65">
      <c r="A362" s="30"/>
      <c r="B362" s="19">
        <v>1</v>
      </c>
      <c r="C362" s="9">
        <v>6</v>
      </c>
      <c r="D362" s="11">
        <v>0.13</v>
      </c>
      <c r="E362" s="147">
        <v>0.5</v>
      </c>
      <c r="F362" s="153">
        <v>4.2</v>
      </c>
      <c r="G362" s="153">
        <v>1.5</v>
      </c>
      <c r="H362" s="153" t="s">
        <v>295</v>
      </c>
      <c r="I362" s="153">
        <v>4.0999999999999996</v>
      </c>
      <c r="J362" s="11">
        <v>0.2</v>
      </c>
      <c r="K362" s="153" t="s">
        <v>104</v>
      </c>
      <c r="L362" s="11">
        <v>0.14000000000000001</v>
      </c>
      <c r="M362" s="153">
        <v>1.8</v>
      </c>
      <c r="N362" s="153" t="s">
        <v>95</v>
      </c>
      <c r="O362" s="153">
        <v>5.32</v>
      </c>
      <c r="P362" s="11">
        <v>0.12</v>
      </c>
      <c r="Q362" s="147">
        <v>0.19</v>
      </c>
      <c r="R362" s="11">
        <v>0.24</v>
      </c>
      <c r="S362" s="151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20" t="s">
        <v>267</v>
      </c>
      <c r="C363" s="12"/>
      <c r="D363" s="23">
        <v>0.13</v>
      </c>
      <c r="E363" s="23">
        <v>0.39999999999999997</v>
      </c>
      <c r="F363" s="23">
        <v>4.2833333333333332</v>
      </c>
      <c r="G363" s="23">
        <v>1.5666666666666667</v>
      </c>
      <c r="H363" s="23">
        <v>7.0000000000000007E-2</v>
      </c>
      <c r="I363" s="23">
        <v>4.1166666666666663</v>
      </c>
      <c r="J363" s="23">
        <v>0.13999999999999999</v>
      </c>
      <c r="K363" s="23" t="s">
        <v>675</v>
      </c>
      <c r="L363" s="23">
        <v>0.12833333333333333</v>
      </c>
      <c r="M363" s="23">
        <v>1.8166666666666667</v>
      </c>
      <c r="N363" s="23" t="s">
        <v>675</v>
      </c>
      <c r="O363" s="23">
        <v>5.41</v>
      </c>
      <c r="P363" s="23">
        <v>0.14166666666666669</v>
      </c>
      <c r="Q363" s="23">
        <v>0.125</v>
      </c>
      <c r="R363" s="23">
        <v>0.18666666666666668</v>
      </c>
      <c r="S363" s="151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268</v>
      </c>
      <c r="C364" s="29"/>
      <c r="D364" s="11">
        <v>0.13</v>
      </c>
      <c r="E364" s="11">
        <v>0.4</v>
      </c>
      <c r="F364" s="11">
        <v>4.25</v>
      </c>
      <c r="G364" s="11">
        <v>1.55</v>
      </c>
      <c r="H364" s="11">
        <v>7.0000000000000007E-2</v>
      </c>
      <c r="I364" s="11">
        <v>4.1999999999999993</v>
      </c>
      <c r="J364" s="11">
        <v>0.1</v>
      </c>
      <c r="K364" s="11" t="s">
        <v>675</v>
      </c>
      <c r="L364" s="11">
        <v>0.12</v>
      </c>
      <c r="M364" s="11">
        <v>1.8</v>
      </c>
      <c r="N364" s="11" t="s">
        <v>675</v>
      </c>
      <c r="O364" s="11">
        <v>5.43</v>
      </c>
      <c r="P364" s="11">
        <v>0.14500000000000002</v>
      </c>
      <c r="Q364" s="11">
        <v>0.11</v>
      </c>
      <c r="R364" s="11">
        <v>0.16500000000000001</v>
      </c>
      <c r="S364" s="151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3" t="s">
        <v>269</v>
      </c>
      <c r="C365" s="29"/>
      <c r="D365" s="24">
        <v>0</v>
      </c>
      <c r="E365" s="24">
        <v>6.3245553203367791E-2</v>
      </c>
      <c r="F365" s="24">
        <v>0.11690451944500113</v>
      </c>
      <c r="G365" s="24">
        <v>8.1649658092772595E-2</v>
      </c>
      <c r="H365" s="24" t="s">
        <v>675</v>
      </c>
      <c r="I365" s="24">
        <v>0.26394443859772221</v>
      </c>
      <c r="J365" s="24">
        <v>5.4772255750516669E-2</v>
      </c>
      <c r="K365" s="24" t="s">
        <v>675</v>
      </c>
      <c r="L365" s="24">
        <v>1.329160135825126E-2</v>
      </c>
      <c r="M365" s="24">
        <v>4.0824829046386249E-2</v>
      </c>
      <c r="N365" s="24" t="s">
        <v>675</v>
      </c>
      <c r="O365" s="24">
        <v>7.3484692283495398E-2</v>
      </c>
      <c r="P365" s="24">
        <v>2.0412414523193048E-2</v>
      </c>
      <c r="Q365" s="24">
        <v>3.2093613071762388E-2</v>
      </c>
      <c r="R365" s="24">
        <v>3.7771241264574019E-2</v>
      </c>
      <c r="S365" s="151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A366" s="30"/>
      <c r="B366" s="3" t="s">
        <v>86</v>
      </c>
      <c r="C366" s="29"/>
      <c r="D366" s="13">
        <v>0</v>
      </c>
      <c r="E366" s="13">
        <v>0.1581138830084195</v>
      </c>
      <c r="F366" s="13">
        <v>2.7292883917120887E-2</v>
      </c>
      <c r="G366" s="13">
        <v>5.2116803037939953E-2</v>
      </c>
      <c r="H366" s="13" t="s">
        <v>675</v>
      </c>
      <c r="I366" s="13">
        <v>6.4116057958960873E-2</v>
      </c>
      <c r="J366" s="13">
        <v>0.39123039821797623</v>
      </c>
      <c r="K366" s="13" t="s">
        <v>675</v>
      </c>
      <c r="L366" s="13">
        <v>0.10357091967468515</v>
      </c>
      <c r="M366" s="13">
        <v>2.2472382961313531E-2</v>
      </c>
      <c r="N366" s="13" t="s">
        <v>675</v>
      </c>
      <c r="O366" s="13">
        <v>1.3583122418391016E-2</v>
      </c>
      <c r="P366" s="13">
        <v>0.1440876319284215</v>
      </c>
      <c r="Q366" s="13">
        <v>0.2567489045740991</v>
      </c>
      <c r="R366" s="13">
        <v>0.20234593534593223</v>
      </c>
      <c r="S366" s="151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55"/>
    </row>
    <row r="367" spans="1:65">
      <c r="A367" s="30"/>
      <c r="B367" s="3" t="s">
        <v>270</v>
      </c>
      <c r="C367" s="29"/>
      <c r="D367" s="13">
        <v>-0.1902413703607595</v>
      </c>
      <c r="E367" s="13">
        <v>1.491565014274586</v>
      </c>
      <c r="F367" s="13">
        <v>25.680508694523692</v>
      </c>
      <c r="G367" s="13">
        <v>8.7586296392421286</v>
      </c>
      <c r="H367" s="13">
        <v>-0.5639761225019474</v>
      </c>
      <c r="I367" s="13">
        <v>24.642356605242611</v>
      </c>
      <c r="J367" s="13">
        <v>-0.12795224500389502</v>
      </c>
      <c r="K367" s="13" t="s">
        <v>675</v>
      </c>
      <c r="L367" s="13">
        <v>-0.20062289125357036</v>
      </c>
      <c r="M367" s="13">
        <v>10.315857773163746</v>
      </c>
      <c r="N367" s="13" t="s">
        <v>675</v>
      </c>
      <c r="O367" s="13">
        <v>32.698416818063777</v>
      </c>
      <c r="P367" s="13">
        <v>-0.11757072411108394</v>
      </c>
      <c r="Q367" s="13">
        <v>-0.22138593303919185</v>
      </c>
      <c r="R367" s="13">
        <v>0.16273033999480679</v>
      </c>
      <c r="S367" s="151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55"/>
    </row>
    <row r="368" spans="1:65">
      <c r="A368" s="30"/>
      <c r="B368" s="46" t="s">
        <v>271</v>
      </c>
      <c r="C368" s="47"/>
      <c r="D368" s="45">
        <v>0.25</v>
      </c>
      <c r="E368" s="45">
        <v>0.93</v>
      </c>
      <c r="F368" s="45">
        <v>17.920000000000002</v>
      </c>
      <c r="G368" s="45">
        <v>6.04</v>
      </c>
      <c r="H368" s="45">
        <v>0.67</v>
      </c>
      <c r="I368" s="45">
        <v>17.190000000000001</v>
      </c>
      <c r="J368" s="45">
        <v>0.27</v>
      </c>
      <c r="K368" s="45">
        <v>0.6</v>
      </c>
      <c r="L368" s="45">
        <v>0.26</v>
      </c>
      <c r="M368" s="45">
        <v>7.13</v>
      </c>
      <c r="N368" s="45">
        <v>21.05</v>
      </c>
      <c r="O368" s="45">
        <v>22.85</v>
      </c>
      <c r="P368" s="45">
        <v>0.2</v>
      </c>
      <c r="Q368" s="45">
        <v>0.27</v>
      </c>
      <c r="R368" s="45">
        <v>0</v>
      </c>
      <c r="S368" s="151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55"/>
    </row>
    <row r="369" spans="1:65">
      <c r="B369" s="31"/>
      <c r="C369" s="20"/>
      <c r="D369" s="20"/>
      <c r="E369" s="20"/>
      <c r="F369" s="20"/>
      <c r="G369" s="20"/>
      <c r="H369" s="20"/>
      <c r="I369" s="20"/>
      <c r="J369" s="20"/>
      <c r="K369" s="20"/>
      <c r="L369" s="20"/>
      <c r="M369" s="20"/>
      <c r="N369" s="20"/>
      <c r="O369" s="20"/>
      <c r="P369" s="20"/>
      <c r="Q369" s="20"/>
      <c r="R369" s="20"/>
      <c r="BM369" s="55"/>
    </row>
    <row r="370" spans="1:65" ht="15">
      <c r="B370" s="8" t="s">
        <v>493</v>
      </c>
      <c r="BM370" s="28" t="s">
        <v>66</v>
      </c>
    </row>
    <row r="371" spans="1:65" ht="15">
      <c r="A371" s="25" t="s">
        <v>8</v>
      </c>
      <c r="B371" s="18" t="s">
        <v>110</v>
      </c>
      <c r="C371" s="15" t="s">
        <v>111</v>
      </c>
      <c r="D371" s="16" t="s">
        <v>232</v>
      </c>
      <c r="E371" s="17" t="s">
        <v>232</v>
      </c>
      <c r="F371" s="17" t="s">
        <v>232</v>
      </c>
      <c r="G371" s="17" t="s">
        <v>232</v>
      </c>
      <c r="H371" s="17" t="s">
        <v>232</v>
      </c>
      <c r="I371" s="17" t="s">
        <v>232</v>
      </c>
      <c r="J371" s="17" t="s">
        <v>232</v>
      </c>
      <c r="K371" s="17" t="s">
        <v>232</v>
      </c>
      <c r="L371" s="17" t="s">
        <v>232</v>
      </c>
      <c r="M371" s="17" t="s">
        <v>232</v>
      </c>
      <c r="N371" s="17" t="s">
        <v>232</v>
      </c>
      <c r="O371" s="17" t="s">
        <v>232</v>
      </c>
      <c r="P371" s="17" t="s">
        <v>232</v>
      </c>
      <c r="Q371" s="17" t="s">
        <v>232</v>
      </c>
      <c r="R371" s="17" t="s">
        <v>232</v>
      </c>
      <c r="S371" s="17" t="s">
        <v>232</v>
      </c>
      <c r="T371" s="17" t="s">
        <v>232</v>
      </c>
      <c r="U371" s="17" t="s">
        <v>232</v>
      </c>
      <c r="V371" s="17" t="s">
        <v>232</v>
      </c>
      <c r="W371" s="151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1</v>
      </c>
    </row>
    <row r="372" spans="1:65">
      <c r="A372" s="30"/>
      <c r="B372" s="19" t="s">
        <v>233</v>
      </c>
      <c r="C372" s="9" t="s">
        <v>233</v>
      </c>
      <c r="D372" s="149" t="s">
        <v>235</v>
      </c>
      <c r="E372" s="150" t="s">
        <v>236</v>
      </c>
      <c r="F372" s="150" t="s">
        <v>238</v>
      </c>
      <c r="G372" s="150" t="s">
        <v>239</v>
      </c>
      <c r="H372" s="150" t="s">
        <v>241</v>
      </c>
      <c r="I372" s="150" t="s">
        <v>242</v>
      </c>
      <c r="J372" s="150" t="s">
        <v>244</v>
      </c>
      <c r="K372" s="150" t="s">
        <v>245</v>
      </c>
      <c r="L372" s="150" t="s">
        <v>247</v>
      </c>
      <c r="M372" s="150" t="s">
        <v>248</v>
      </c>
      <c r="N372" s="150" t="s">
        <v>249</v>
      </c>
      <c r="O372" s="150" t="s">
        <v>250</v>
      </c>
      <c r="P372" s="150" t="s">
        <v>252</v>
      </c>
      <c r="Q372" s="150" t="s">
        <v>253</v>
      </c>
      <c r="R372" s="150" t="s">
        <v>254</v>
      </c>
      <c r="S372" s="150" t="s">
        <v>257</v>
      </c>
      <c r="T372" s="150" t="s">
        <v>258</v>
      </c>
      <c r="U372" s="150" t="s">
        <v>259</v>
      </c>
      <c r="V372" s="150" t="s">
        <v>260</v>
      </c>
      <c r="W372" s="151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 t="s">
        <v>3</v>
      </c>
    </row>
    <row r="373" spans="1:65">
      <c r="A373" s="30"/>
      <c r="B373" s="19"/>
      <c r="C373" s="9"/>
      <c r="D373" s="10" t="s">
        <v>289</v>
      </c>
      <c r="E373" s="11" t="s">
        <v>290</v>
      </c>
      <c r="F373" s="11" t="s">
        <v>289</v>
      </c>
      <c r="G373" s="11" t="s">
        <v>290</v>
      </c>
      <c r="H373" s="11" t="s">
        <v>289</v>
      </c>
      <c r="I373" s="11" t="s">
        <v>290</v>
      </c>
      <c r="J373" s="11" t="s">
        <v>290</v>
      </c>
      <c r="K373" s="11" t="s">
        <v>114</v>
      </c>
      <c r="L373" s="11" t="s">
        <v>290</v>
      </c>
      <c r="M373" s="11" t="s">
        <v>289</v>
      </c>
      <c r="N373" s="11" t="s">
        <v>290</v>
      </c>
      <c r="O373" s="11" t="s">
        <v>290</v>
      </c>
      <c r="P373" s="11" t="s">
        <v>289</v>
      </c>
      <c r="Q373" s="11" t="s">
        <v>290</v>
      </c>
      <c r="R373" s="11" t="s">
        <v>289</v>
      </c>
      <c r="S373" s="11" t="s">
        <v>290</v>
      </c>
      <c r="T373" s="11" t="s">
        <v>289</v>
      </c>
      <c r="U373" s="11" t="s">
        <v>289</v>
      </c>
      <c r="V373" s="11" t="s">
        <v>289</v>
      </c>
      <c r="W373" s="151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2</v>
      </c>
    </row>
    <row r="374" spans="1:65">
      <c r="A374" s="30"/>
      <c r="B374" s="19"/>
      <c r="C374" s="9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151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3</v>
      </c>
    </row>
    <row r="375" spans="1:65">
      <c r="A375" s="30"/>
      <c r="B375" s="18">
        <v>1</v>
      </c>
      <c r="C375" s="14">
        <v>1</v>
      </c>
      <c r="D375" s="22">
        <v>4.4000000000000004</v>
      </c>
      <c r="E375" s="22">
        <v>4.2</v>
      </c>
      <c r="F375" s="22">
        <v>4.6500000000000004</v>
      </c>
      <c r="G375" s="152">
        <v>3.79</v>
      </c>
      <c r="H375" s="22">
        <v>4.3</v>
      </c>
      <c r="I375" s="22">
        <v>4.37</v>
      </c>
      <c r="J375" s="152">
        <v>5.04</v>
      </c>
      <c r="K375" s="22">
        <v>4.5</v>
      </c>
      <c r="L375" s="22">
        <v>4.2</v>
      </c>
      <c r="M375" s="152">
        <v>1.2</v>
      </c>
      <c r="N375" s="22">
        <v>4.5527016235890976</v>
      </c>
      <c r="O375" s="22">
        <v>3.9399999999999995</v>
      </c>
      <c r="P375" s="22">
        <v>3.8</v>
      </c>
      <c r="Q375" s="22">
        <v>4.3</v>
      </c>
      <c r="R375" s="152">
        <v>3.87</v>
      </c>
      <c r="S375" s="22">
        <v>4.3</v>
      </c>
      <c r="T375" s="22">
        <v>4.7</v>
      </c>
      <c r="U375" s="22">
        <v>4.0999999999999996</v>
      </c>
      <c r="V375" s="22">
        <v>4.4000000000000004</v>
      </c>
      <c r="W375" s="151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>
        <v>1</v>
      </c>
    </row>
    <row r="376" spans="1:65">
      <c r="A376" s="30"/>
      <c r="B376" s="19">
        <v>1</v>
      </c>
      <c r="C376" s="9">
        <v>2</v>
      </c>
      <c r="D376" s="11">
        <v>4.5999999999999996</v>
      </c>
      <c r="E376" s="147">
        <v>4.5999999999999996</v>
      </c>
      <c r="F376" s="11">
        <v>4.47</v>
      </c>
      <c r="G376" s="153">
        <v>3.82</v>
      </c>
      <c r="H376" s="11">
        <v>4.4000000000000004</v>
      </c>
      <c r="I376" s="11">
        <v>4.55</v>
      </c>
      <c r="J376" s="153">
        <v>4.62</v>
      </c>
      <c r="K376" s="11">
        <v>4.4000000000000004</v>
      </c>
      <c r="L376" s="11">
        <v>4.2</v>
      </c>
      <c r="M376" s="153">
        <v>0.8</v>
      </c>
      <c r="N376" s="147">
        <v>4.398262078234719</v>
      </c>
      <c r="O376" s="11">
        <v>4.09</v>
      </c>
      <c r="P376" s="11">
        <v>3.9</v>
      </c>
      <c r="Q376" s="11">
        <v>4.3</v>
      </c>
      <c r="R376" s="153">
        <v>3.74</v>
      </c>
      <c r="S376" s="11">
        <v>4.2</v>
      </c>
      <c r="T376" s="11">
        <v>4.3</v>
      </c>
      <c r="U376" s="11">
        <v>3.9</v>
      </c>
      <c r="V376" s="11">
        <v>4.5999999999999996</v>
      </c>
      <c r="W376" s="151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18</v>
      </c>
    </row>
    <row r="377" spans="1:65">
      <c r="A377" s="30"/>
      <c r="B377" s="19">
        <v>1</v>
      </c>
      <c r="C377" s="9">
        <v>3</v>
      </c>
      <c r="D377" s="11">
        <v>4.5</v>
      </c>
      <c r="E377" s="11">
        <v>4.2</v>
      </c>
      <c r="F377" s="11">
        <v>4.4800000000000004</v>
      </c>
      <c r="G377" s="153">
        <v>3.79</v>
      </c>
      <c r="H377" s="11">
        <v>4.5999999999999996</v>
      </c>
      <c r="I377" s="11">
        <v>4.43</v>
      </c>
      <c r="J377" s="153">
        <v>5.08</v>
      </c>
      <c r="K377" s="11">
        <v>4.5</v>
      </c>
      <c r="L377" s="11">
        <v>4.2</v>
      </c>
      <c r="M377" s="153">
        <v>2.7</v>
      </c>
      <c r="N377" s="11">
        <v>4.5575849255348011</v>
      </c>
      <c r="O377" s="11">
        <v>4</v>
      </c>
      <c r="P377" s="11">
        <v>3.9</v>
      </c>
      <c r="Q377" s="11">
        <v>4.5</v>
      </c>
      <c r="R377" s="153">
        <v>3.57</v>
      </c>
      <c r="S377" s="11">
        <v>4.0999999999999996</v>
      </c>
      <c r="T377" s="11">
        <v>4.5</v>
      </c>
      <c r="U377" s="11">
        <v>4.4000000000000004</v>
      </c>
      <c r="V377" s="11">
        <v>4.5999999999999996</v>
      </c>
      <c r="W377" s="151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28">
        <v>16</v>
      </c>
    </row>
    <row r="378" spans="1:65">
      <c r="A378" s="30"/>
      <c r="B378" s="19">
        <v>1</v>
      </c>
      <c r="C378" s="9">
        <v>4</v>
      </c>
      <c r="D378" s="11">
        <v>4.4000000000000004</v>
      </c>
      <c r="E378" s="11">
        <v>4.2</v>
      </c>
      <c r="F378" s="11">
        <v>4.5</v>
      </c>
      <c r="G378" s="153">
        <v>3.76</v>
      </c>
      <c r="H378" s="11">
        <v>4.4000000000000004</v>
      </c>
      <c r="I378" s="11">
        <v>4.5599999999999996</v>
      </c>
      <c r="J378" s="153">
        <v>5</v>
      </c>
      <c r="K378" s="11">
        <v>4.4000000000000004</v>
      </c>
      <c r="L378" s="11">
        <v>4.0999999999999996</v>
      </c>
      <c r="M378" s="153">
        <v>2.6</v>
      </c>
      <c r="N378" s="11">
        <v>4.6088652454313204</v>
      </c>
      <c r="O378" s="11">
        <v>4.0199999999999996</v>
      </c>
      <c r="P378" s="11">
        <v>4</v>
      </c>
      <c r="Q378" s="11">
        <v>4.2</v>
      </c>
      <c r="R378" s="153">
        <v>3.73</v>
      </c>
      <c r="S378" s="11">
        <v>4.2</v>
      </c>
      <c r="T378" s="11">
        <v>4.3</v>
      </c>
      <c r="U378" s="11">
        <v>4.7</v>
      </c>
      <c r="V378" s="11">
        <v>4.5</v>
      </c>
      <c r="W378" s="151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28">
        <v>4.3330475395045802</v>
      </c>
    </row>
    <row r="379" spans="1:65">
      <c r="A379" s="30"/>
      <c r="B379" s="19">
        <v>1</v>
      </c>
      <c r="C379" s="9">
        <v>5</v>
      </c>
      <c r="D379" s="11">
        <v>4.4000000000000004</v>
      </c>
      <c r="E379" s="11">
        <v>4.4000000000000004</v>
      </c>
      <c r="F379" s="11">
        <v>4.32</v>
      </c>
      <c r="G379" s="153">
        <v>3.8599999999999994</v>
      </c>
      <c r="H379" s="11">
        <v>4.5</v>
      </c>
      <c r="I379" s="11">
        <v>4.49</v>
      </c>
      <c r="J379" s="153">
        <v>4.97</v>
      </c>
      <c r="K379" s="11">
        <v>4.4000000000000004</v>
      </c>
      <c r="L379" s="11">
        <v>4.4000000000000004</v>
      </c>
      <c r="M379" s="153">
        <v>3.1</v>
      </c>
      <c r="N379" s="11">
        <v>4.5770966725419919</v>
      </c>
      <c r="O379" s="11">
        <v>4.0999999999999996</v>
      </c>
      <c r="P379" s="11">
        <v>4.2</v>
      </c>
      <c r="Q379" s="11">
        <v>4.3</v>
      </c>
      <c r="R379" s="153">
        <v>3.81</v>
      </c>
      <c r="S379" s="11">
        <v>4.2</v>
      </c>
      <c r="T379" s="11">
        <v>4.4000000000000004</v>
      </c>
      <c r="U379" s="11">
        <v>4.9000000000000004</v>
      </c>
      <c r="V379" s="11">
        <v>4.0999999999999996</v>
      </c>
      <c r="W379" s="151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28">
        <v>34</v>
      </c>
    </row>
    <row r="380" spans="1:65">
      <c r="A380" s="30"/>
      <c r="B380" s="19">
        <v>1</v>
      </c>
      <c r="C380" s="9">
        <v>6</v>
      </c>
      <c r="D380" s="11">
        <v>4.4000000000000004</v>
      </c>
      <c r="E380" s="11">
        <v>4.2</v>
      </c>
      <c r="F380" s="11">
        <v>4.3899999999999997</v>
      </c>
      <c r="G380" s="153">
        <v>3.72</v>
      </c>
      <c r="H380" s="11">
        <v>4.5</v>
      </c>
      <c r="I380" s="11">
        <v>4.45</v>
      </c>
      <c r="J380" s="153">
        <v>5.36</v>
      </c>
      <c r="K380" s="11">
        <v>4.4000000000000004</v>
      </c>
      <c r="L380" s="11">
        <v>4.3</v>
      </c>
      <c r="M380" s="153">
        <v>1.4</v>
      </c>
      <c r="N380" s="11">
        <v>4.6323169957462902</v>
      </c>
      <c r="O380" s="11">
        <v>4.1100000000000003</v>
      </c>
      <c r="P380" s="11">
        <v>4.3</v>
      </c>
      <c r="Q380" s="11">
        <v>4.3</v>
      </c>
      <c r="R380" s="153">
        <v>3.8</v>
      </c>
      <c r="S380" s="11">
        <v>4.0999999999999996</v>
      </c>
      <c r="T380" s="11">
        <v>3.8</v>
      </c>
      <c r="U380" s="11">
        <v>4.2</v>
      </c>
      <c r="V380" s="11">
        <v>4.2</v>
      </c>
      <c r="W380" s="151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20" t="s">
        <v>267</v>
      </c>
      <c r="C381" s="12"/>
      <c r="D381" s="23">
        <v>4.4499999999999993</v>
      </c>
      <c r="E381" s="23">
        <v>4.3</v>
      </c>
      <c r="F381" s="23">
        <v>4.4683333333333337</v>
      </c>
      <c r="G381" s="23">
        <v>3.7899999999999991</v>
      </c>
      <c r="H381" s="23">
        <v>4.45</v>
      </c>
      <c r="I381" s="23">
        <v>4.4749999999999996</v>
      </c>
      <c r="J381" s="23">
        <v>5.0116666666666667</v>
      </c>
      <c r="K381" s="23">
        <v>4.4333333333333336</v>
      </c>
      <c r="L381" s="23">
        <v>4.2333333333333334</v>
      </c>
      <c r="M381" s="23">
        <v>1.9666666666666668</v>
      </c>
      <c r="N381" s="23">
        <v>4.5544712568463703</v>
      </c>
      <c r="O381" s="23">
        <v>4.043333333333333</v>
      </c>
      <c r="P381" s="23">
        <v>4.0166666666666666</v>
      </c>
      <c r="Q381" s="23">
        <v>4.3166666666666673</v>
      </c>
      <c r="R381" s="23">
        <v>3.7533333333333334</v>
      </c>
      <c r="S381" s="23">
        <v>4.1833333333333336</v>
      </c>
      <c r="T381" s="23">
        <v>4.3333333333333339</v>
      </c>
      <c r="U381" s="23">
        <v>4.3666666666666663</v>
      </c>
      <c r="V381" s="23">
        <v>4.4000000000000004</v>
      </c>
      <c r="W381" s="151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268</v>
      </c>
      <c r="C382" s="29"/>
      <c r="D382" s="11">
        <v>4.4000000000000004</v>
      </c>
      <c r="E382" s="11">
        <v>4.2</v>
      </c>
      <c r="F382" s="11">
        <v>4.4749999999999996</v>
      </c>
      <c r="G382" s="11">
        <v>3.79</v>
      </c>
      <c r="H382" s="11">
        <v>4.45</v>
      </c>
      <c r="I382" s="11">
        <v>4.4700000000000006</v>
      </c>
      <c r="J382" s="11">
        <v>5.0199999999999996</v>
      </c>
      <c r="K382" s="11">
        <v>4.4000000000000004</v>
      </c>
      <c r="L382" s="11">
        <v>4.2</v>
      </c>
      <c r="M382" s="11">
        <v>2</v>
      </c>
      <c r="N382" s="11">
        <v>4.5673407990383961</v>
      </c>
      <c r="O382" s="11">
        <v>4.0549999999999997</v>
      </c>
      <c r="P382" s="11">
        <v>3.95</v>
      </c>
      <c r="Q382" s="11">
        <v>4.3</v>
      </c>
      <c r="R382" s="11">
        <v>3.77</v>
      </c>
      <c r="S382" s="11">
        <v>4.2</v>
      </c>
      <c r="T382" s="11">
        <v>4.3499999999999996</v>
      </c>
      <c r="U382" s="11">
        <v>4.3000000000000007</v>
      </c>
      <c r="V382" s="11">
        <v>4.45</v>
      </c>
      <c r="W382" s="151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3" t="s">
        <v>269</v>
      </c>
      <c r="C383" s="29"/>
      <c r="D383" s="24">
        <v>8.3666002653407262E-2</v>
      </c>
      <c r="E383" s="24">
        <v>0.16733200530681494</v>
      </c>
      <c r="F383" s="24">
        <v>0.11160943807163751</v>
      </c>
      <c r="G383" s="24">
        <v>4.8166378315168963E-2</v>
      </c>
      <c r="H383" s="24">
        <v>0.10488088481701503</v>
      </c>
      <c r="I383" s="24">
        <v>7.3143694191638839E-2</v>
      </c>
      <c r="J383" s="24">
        <v>0.23752192881219766</v>
      </c>
      <c r="K383" s="24">
        <v>5.1639777949432038E-2</v>
      </c>
      <c r="L383" s="24">
        <v>0.1032795558988646</v>
      </c>
      <c r="M383" s="24">
        <v>0.94798030921885035</v>
      </c>
      <c r="N383" s="24">
        <v>8.2395034451776497E-2</v>
      </c>
      <c r="O383" s="24">
        <v>6.7724933862401734E-2</v>
      </c>
      <c r="P383" s="24">
        <v>0.1940790217067952</v>
      </c>
      <c r="Q383" s="24">
        <v>9.8319208025017479E-2</v>
      </c>
      <c r="R383" s="24">
        <v>0.10327955589886452</v>
      </c>
      <c r="S383" s="24">
        <v>7.5277265270908222E-2</v>
      </c>
      <c r="T383" s="24">
        <v>0.30110906108363256</v>
      </c>
      <c r="U383" s="24">
        <v>0.3777124126457414</v>
      </c>
      <c r="V383" s="24">
        <v>0.20976176963403023</v>
      </c>
      <c r="W383" s="203"/>
      <c r="X383" s="204"/>
      <c r="Y383" s="204"/>
      <c r="Z383" s="204"/>
      <c r="AA383" s="204"/>
      <c r="AB383" s="204"/>
      <c r="AC383" s="204"/>
      <c r="AD383" s="204"/>
      <c r="AE383" s="204"/>
      <c r="AF383" s="204"/>
      <c r="AG383" s="204"/>
      <c r="AH383" s="204"/>
      <c r="AI383" s="204"/>
      <c r="AJ383" s="204"/>
      <c r="AK383" s="204"/>
      <c r="AL383" s="204"/>
      <c r="AM383" s="204"/>
      <c r="AN383" s="204"/>
      <c r="AO383" s="204"/>
      <c r="AP383" s="204"/>
      <c r="AQ383" s="204"/>
      <c r="AR383" s="204"/>
      <c r="AS383" s="204"/>
      <c r="AT383" s="204"/>
      <c r="AU383" s="204"/>
      <c r="AV383" s="204"/>
      <c r="AW383" s="204"/>
      <c r="AX383" s="204"/>
      <c r="AY383" s="204"/>
      <c r="AZ383" s="204"/>
      <c r="BA383" s="204"/>
      <c r="BB383" s="204"/>
      <c r="BC383" s="204"/>
      <c r="BD383" s="204"/>
      <c r="BE383" s="204"/>
      <c r="BF383" s="204"/>
      <c r="BG383" s="204"/>
      <c r="BH383" s="204"/>
      <c r="BI383" s="204"/>
      <c r="BJ383" s="204"/>
      <c r="BK383" s="204"/>
      <c r="BL383" s="204"/>
      <c r="BM383" s="56"/>
    </row>
    <row r="384" spans="1:65">
      <c r="A384" s="30"/>
      <c r="B384" s="3" t="s">
        <v>86</v>
      </c>
      <c r="C384" s="29"/>
      <c r="D384" s="13">
        <v>1.8801348910878039E-2</v>
      </c>
      <c r="E384" s="13">
        <v>3.8914419838794172E-2</v>
      </c>
      <c r="F384" s="13">
        <v>2.4977867528154604E-2</v>
      </c>
      <c r="G384" s="13">
        <v>1.2708806943316352E-2</v>
      </c>
      <c r="H384" s="13">
        <v>2.3568738161126972E-2</v>
      </c>
      <c r="I384" s="13">
        <v>1.6344959595896949E-2</v>
      </c>
      <c r="J384" s="13">
        <v>4.7393800228572862E-2</v>
      </c>
      <c r="K384" s="13">
        <v>1.1648070214157601E-2</v>
      </c>
      <c r="L384" s="13">
        <v>2.4396745487920771E-2</v>
      </c>
      <c r="M384" s="13">
        <v>0.48202388604348317</v>
      </c>
      <c r="N384" s="13">
        <v>1.8091020846364693E-2</v>
      </c>
      <c r="O384" s="13">
        <v>1.6749777542226316E-2</v>
      </c>
      <c r="P384" s="13">
        <v>4.8318428640695903E-2</v>
      </c>
      <c r="Q384" s="13">
        <v>2.2776650507726055E-2</v>
      </c>
      <c r="R384" s="13">
        <v>2.7516755568081131E-2</v>
      </c>
      <c r="S384" s="13">
        <v>1.7994565403404356E-2</v>
      </c>
      <c r="T384" s="13">
        <v>6.9486706403915202E-2</v>
      </c>
      <c r="U384" s="13">
        <v>8.6499025796734685E-2</v>
      </c>
      <c r="V384" s="13">
        <v>4.7673129462279591E-2</v>
      </c>
      <c r="W384" s="151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55"/>
    </row>
    <row r="385" spans="1:65">
      <c r="A385" s="30"/>
      <c r="B385" s="3" t="s">
        <v>270</v>
      </c>
      <c r="C385" s="29"/>
      <c r="D385" s="13">
        <v>2.6990809454352505E-2</v>
      </c>
      <c r="E385" s="13">
        <v>-7.6268582800637086E-3</v>
      </c>
      <c r="F385" s="13">
        <v>3.1221857733003677E-2</v>
      </c>
      <c r="G385" s="13">
        <v>-0.12532692857707961</v>
      </c>
      <c r="H385" s="13">
        <v>2.6990809454352727E-2</v>
      </c>
      <c r="I385" s="13">
        <v>3.2760420743422003E-2</v>
      </c>
      <c r="J385" s="13">
        <v>0.15661474308211187</v>
      </c>
      <c r="K385" s="13">
        <v>2.3144401928306468E-2</v>
      </c>
      <c r="L385" s="13">
        <v>-2.3012488384248742E-2</v>
      </c>
      <c r="M385" s="13">
        <v>-0.54612391192654075</v>
      </c>
      <c r="N385" s="13">
        <v>5.1101151169716141E-2</v>
      </c>
      <c r="O385" s="13">
        <v>-6.6861534181176241E-2</v>
      </c>
      <c r="P385" s="13">
        <v>-7.301578622285021E-2</v>
      </c>
      <c r="Q385" s="13">
        <v>-3.7804507540173393E-3</v>
      </c>
      <c r="R385" s="13">
        <v>-0.13378902513438118</v>
      </c>
      <c r="S385" s="13">
        <v>-3.4551710962387516E-2</v>
      </c>
      <c r="T385" s="13">
        <v>6.595677202891892E-5</v>
      </c>
      <c r="U385" s="13">
        <v>7.7587718241212134E-3</v>
      </c>
      <c r="V385" s="13">
        <v>1.5451586876213952E-2</v>
      </c>
      <c r="W385" s="151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55"/>
    </row>
    <row r="386" spans="1:65">
      <c r="A386" s="30"/>
      <c r="B386" s="46" t="s">
        <v>271</v>
      </c>
      <c r="C386" s="47"/>
      <c r="D386" s="45">
        <v>0.57999999999999996</v>
      </c>
      <c r="E386" s="45">
        <v>0.17</v>
      </c>
      <c r="F386" s="45">
        <v>0.67</v>
      </c>
      <c r="G386" s="45">
        <v>2.71</v>
      </c>
      <c r="H386" s="45">
        <v>0.57999999999999996</v>
      </c>
      <c r="I386" s="45">
        <v>0.71</v>
      </c>
      <c r="J386" s="45">
        <v>3.39</v>
      </c>
      <c r="K386" s="45">
        <v>0.5</v>
      </c>
      <c r="L386" s="45">
        <v>0.5</v>
      </c>
      <c r="M386" s="45">
        <v>11.82</v>
      </c>
      <c r="N386" s="45">
        <v>1.1000000000000001</v>
      </c>
      <c r="O386" s="45">
        <v>1.45</v>
      </c>
      <c r="P386" s="45">
        <v>1.58</v>
      </c>
      <c r="Q386" s="45">
        <v>0.08</v>
      </c>
      <c r="R386" s="45">
        <v>2.9</v>
      </c>
      <c r="S386" s="45">
        <v>0.75</v>
      </c>
      <c r="T386" s="45">
        <v>0</v>
      </c>
      <c r="U386" s="45">
        <v>0.17</v>
      </c>
      <c r="V386" s="45">
        <v>0.33</v>
      </c>
      <c r="W386" s="151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55"/>
    </row>
    <row r="387" spans="1:65">
      <c r="B387" s="31"/>
      <c r="C387" s="20"/>
      <c r="D387" s="20"/>
      <c r="E387" s="20"/>
      <c r="F387" s="20"/>
      <c r="G387" s="20"/>
      <c r="H387" s="20"/>
      <c r="I387" s="20"/>
      <c r="J387" s="20"/>
      <c r="K387" s="20"/>
      <c r="L387" s="20"/>
      <c r="M387" s="20"/>
      <c r="N387" s="20"/>
      <c r="O387" s="20"/>
      <c r="P387" s="20"/>
      <c r="Q387" s="20"/>
      <c r="R387" s="20"/>
      <c r="S387" s="20"/>
      <c r="T387" s="20"/>
      <c r="U387" s="20"/>
      <c r="V387" s="20"/>
      <c r="BM387" s="55"/>
    </row>
    <row r="388" spans="1:65" ht="15">
      <c r="B388" s="8" t="s">
        <v>494</v>
      </c>
      <c r="BM388" s="28" t="s">
        <v>312</v>
      </c>
    </row>
    <row r="389" spans="1:65" ht="15">
      <c r="A389" s="25" t="s">
        <v>53</v>
      </c>
      <c r="B389" s="18" t="s">
        <v>110</v>
      </c>
      <c r="C389" s="15" t="s">
        <v>111</v>
      </c>
      <c r="D389" s="16" t="s">
        <v>232</v>
      </c>
      <c r="E389" s="15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1</v>
      </c>
    </row>
    <row r="390" spans="1:65">
      <c r="A390" s="30"/>
      <c r="B390" s="19" t="s">
        <v>233</v>
      </c>
      <c r="C390" s="9" t="s">
        <v>233</v>
      </c>
      <c r="D390" s="149" t="s">
        <v>257</v>
      </c>
      <c r="E390" s="15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 t="s">
        <v>3</v>
      </c>
    </row>
    <row r="391" spans="1:65">
      <c r="A391" s="30"/>
      <c r="B391" s="19"/>
      <c r="C391" s="9"/>
      <c r="D391" s="10" t="s">
        <v>289</v>
      </c>
      <c r="E391" s="15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2</v>
      </c>
    </row>
    <row r="392" spans="1:65">
      <c r="A392" s="30"/>
      <c r="B392" s="19"/>
      <c r="C392" s="9"/>
      <c r="D392" s="26"/>
      <c r="E392" s="151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2</v>
      </c>
    </row>
    <row r="393" spans="1:65">
      <c r="A393" s="30"/>
      <c r="B393" s="18">
        <v>1</v>
      </c>
      <c r="C393" s="14">
        <v>1</v>
      </c>
      <c r="D393" s="152" t="s">
        <v>102</v>
      </c>
      <c r="E393" s="151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1</v>
      </c>
    </row>
    <row r="394" spans="1:65">
      <c r="A394" s="30"/>
      <c r="B394" s="19">
        <v>1</v>
      </c>
      <c r="C394" s="9">
        <v>2</v>
      </c>
      <c r="D394" s="153" t="s">
        <v>102</v>
      </c>
      <c r="E394" s="15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>
        <v>1</v>
      </c>
      <c r="C395" s="9">
        <v>3</v>
      </c>
      <c r="D395" s="153" t="s">
        <v>102</v>
      </c>
      <c r="E395" s="15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>
        <v>16</v>
      </c>
    </row>
    <row r="396" spans="1:65">
      <c r="A396" s="30"/>
      <c r="B396" s="19">
        <v>1</v>
      </c>
      <c r="C396" s="9">
        <v>4</v>
      </c>
      <c r="D396" s="153" t="s">
        <v>102</v>
      </c>
      <c r="E396" s="15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 t="s">
        <v>102</v>
      </c>
    </row>
    <row r="397" spans="1:65">
      <c r="A397" s="30"/>
      <c r="B397" s="19">
        <v>1</v>
      </c>
      <c r="C397" s="9">
        <v>5</v>
      </c>
      <c r="D397" s="153" t="s">
        <v>102</v>
      </c>
      <c r="E397" s="15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7</v>
      </c>
    </row>
    <row r="398" spans="1:65">
      <c r="A398" s="30"/>
      <c r="B398" s="19">
        <v>1</v>
      </c>
      <c r="C398" s="9">
        <v>6</v>
      </c>
      <c r="D398" s="153" t="s">
        <v>102</v>
      </c>
      <c r="E398" s="15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20" t="s">
        <v>267</v>
      </c>
      <c r="C399" s="12"/>
      <c r="D399" s="23" t="s">
        <v>675</v>
      </c>
      <c r="E399" s="15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268</v>
      </c>
      <c r="C400" s="29"/>
      <c r="D400" s="11" t="s">
        <v>675</v>
      </c>
      <c r="E400" s="15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3" t="s">
        <v>269</v>
      </c>
      <c r="C401" s="29"/>
      <c r="D401" s="24" t="s">
        <v>675</v>
      </c>
      <c r="E401" s="15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A402" s="30"/>
      <c r="B402" s="3" t="s">
        <v>86</v>
      </c>
      <c r="C402" s="29"/>
      <c r="D402" s="13" t="s">
        <v>675</v>
      </c>
      <c r="E402" s="15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55"/>
    </row>
    <row r="403" spans="1:65">
      <c r="A403" s="30"/>
      <c r="B403" s="3" t="s">
        <v>270</v>
      </c>
      <c r="C403" s="29"/>
      <c r="D403" s="13" t="s">
        <v>675</v>
      </c>
      <c r="E403" s="15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46" t="s">
        <v>271</v>
      </c>
      <c r="C404" s="47"/>
      <c r="D404" s="45" t="s">
        <v>272</v>
      </c>
      <c r="E404" s="15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B405" s="31"/>
      <c r="C405" s="20"/>
      <c r="D405" s="20"/>
      <c r="BM405" s="55"/>
    </row>
    <row r="406" spans="1:65" ht="15">
      <c r="B406" s="8" t="s">
        <v>495</v>
      </c>
      <c r="BM406" s="28" t="s">
        <v>66</v>
      </c>
    </row>
    <row r="407" spans="1:65" ht="15">
      <c r="A407" s="25" t="s">
        <v>11</v>
      </c>
      <c r="B407" s="18" t="s">
        <v>110</v>
      </c>
      <c r="C407" s="15" t="s">
        <v>111</v>
      </c>
      <c r="D407" s="16" t="s">
        <v>232</v>
      </c>
      <c r="E407" s="17" t="s">
        <v>232</v>
      </c>
      <c r="F407" s="17" t="s">
        <v>232</v>
      </c>
      <c r="G407" s="17" t="s">
        <v>232</v>
      </c>
      <c r="H407" s="17" t="s">
        <v>232</v>
      </c>
      <c r="I407" s="17" t="s">
        <v>232</v>
      </c>
      <c r="J407" s="17" t="s">
        <v>232</v>
      </c>
      <c r="K407" s="17" t="s">
        <v>232</v>
      </c>
      <c r="L407" s="17" t="s">
        <v>232</v>
      </c>
      <c r="M407" s="17" t="s">
        <v>232</v>
      </c>
      <c r="N407" s="151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1</v>
      </c>
    </row>
    <row r="408" spans="1:65">
      <c r="A408" s="30"/>
      <c r="B408" s="19" t="s">
        <v>233</v>
      </c>
      <c r="C408" s="9" t="s">
        <v>233</v>
      </c>
      <c r="D408" s="149" t="s">
        <v>236</v>
      </c>
      <c r="E408" s="150" t="s">
        <v>239</v>
      </c>
      <c r="F408" s="150" t="s">
        <v>242</v>
      </c>
      <c r="G408" s="150" t="s">
        <v>244</v>
      </c>
      <c r="H408" s="150" t="s">
        <v>248</v>
      </c>
      <c r="I408" s="150" t="s">
        <v>249</v>
      </c>
      <c r="J408" s="150" t="s">
        <v>250</v>
      </c>
      <c r="K408" s="150" t="s">
        <v>251</v>
      </c>
      <c r="L408" s="150" t="s">
        <v>254</v>
      </c>
      <c r="M408" s="150" t="s">
        <v>257</v>
      </c>
      <c r="N408" s="151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 t="s">
        <v>3</v>
      </c>
    </row>
    <row r="409" spans="1:65">
      <c r="A409" s="30"/>
      <c r="B409" s="19"/>
      <c r="C409" s="9"/>
      <c r="D409" s="10" t="s">
        <v>290</v>
      </c>
      <c r="E409" s="11" t="s">
        <v>290</v>
      </c>
      <c r="F409" s="11" t="s">
        <v>290</v>
      </c>
      <c r="G409" s="11" t="s">
        <v>290</v>
      </c>
      <c r="H409" s="11" t="s">
        <v>289</v>
      </c>
      <c r="I409" s="11" t="s">
        <v>290</v>
      </c>
      <c r="J409" s="11" t="s">
        <v>290</v>
      </c>
      <c r="K409" s="11" t="s">
        <v>290</v>
      </c>
      <c r="L409" s="11" t="s">
        <v>289</v>
      </c>
      <c r="M409" s="11" t="s">
        <v>290</v>
      </c>
      <c r="N409" s="151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>
        <v>2</v>
      </c>
    </row>
    <row r="410" spans="1:65">
      <c r="A410" s="30"/>
      <c r="B410" s="19"/>
      <c r="C410" s="9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151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3</v>
      </c>
    </row>
    <row r="411" spans="1:65">
      <c r="A411" s="30"/>
      <c r="B411" s="18">
        <v>1</v>
      </c>
      <c r="C411" s="14">
        <v>1</v>
      </c>
      <c r="D411" s="22">
        <v>0.7</v>
      </c>
      <c r="E411" s="22">
        <v>0.61</v>
      </c>
      <c r="F411" s="22">
        <v>0.69</v>
      </c>
      <c r="G411" s="152">
        <v>0.83</v>
      </c>
      <c r="H411" s="152">
        <v>0.8</v>
      </c>
      <c r="I411" s="22">
        <v>0.6109935005386905</v>
      </c>
      <c r="J411" s="22">
        <v>0.62</v>
      </c>
      <c r="K411" s="152">
        <v>0.5</v>
      </c>
      <c r="L411" s="152">
        <v>0.6</v>
      </c>
      <c r="M411" s="22">
        <v>0.63</v>
      </c>
      <c r="N411" s="151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1</v>
      </c>
    </row>
    <row r="412" spans="1:65">
      <c r="A412" s="30"/>
      <c r="B412" s="19">
        <v>1</v>
      </c>
      <c r="C412" s="9">
        <v>2</v>
      </c>
      <c r="D412" s="11">
        <v>0.72</v>
      </c>
      <c r="E412" s="11">
        <v>0.62</v>
      </c>
      <c r="F412" s="11">
        <v>0.72</v>
      </c>
      <c r="G412" s="153">
        <v>0.79</v>
      </c>
      <c r="H412" s="153">
        <v>0.7</v>
      </c>
      <c r="I412" s="11">
        <v>0.59845576775780362</v>
      </c>
      <c r="J412" s="11">
        <v>0.65</v>
      </c>
      <c r="K412" s="153">
        <v>0.5</v>
      </c>
      <c r="L412" s="153">
        <v>0.6</v>
      </c>
      <c r="M412" s="11">
        <v>0.59</v>
      </c>
      <c r="N412" s="151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28">
        <v>19</v>
      </c>
    </row>
    <row r="413" spans="1:65">
      <c r="A413" s="30"/>
      <c r="B413" s="19">
        <v>1</v>
      </c>
      <c r="C413" s="9">
        <v>3</v>
      </c>
      <c r="D413" s="11">
        <v>0.72</v>
      </c>
      <c r="E413" s="11">
        <v>0.63</v>
      </c>
      <c r="F413" s="11">
        <v>0.71</v>
      </c>
      <c r="G413" s="153">
        <v>0.82</v>
      </c>
      <c r="H413" s="153">
        <v>0.7</v>
      </c>
      <c r="I413" s="11">
        <v>0.61313245472517885</v>
      </c>
      <c r="J413" s="11">
        <v>0.62</v>
      </c>
      <c r="K413" s="153">
        <v>0.5</v>
      </c>
      <c r="L413" s="153">
        <v>0.6</v>
      </c>
      <c r="M413" s="11">
        <v>0.56000000000000005</v>
      </c>
      <c r="N413" s="151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28">
        <v>16</v>
      </c>
    </row>
    <row r="414" spans="1:65">
      <c r="A414" s="30"/>
      <c r="B414" s="19">
        <v>1</v>
      </c>
      <c r="C414" s="9">
        <v>4</v>
      </c>
      <c r="D414" s="11">
        <v>0.7</v>
      </c>
      <c r="E414" s="11">
        <v>0.61</v>
      </c>
      <c r="F414" s="11">
        <v>0.7</v>
      </c>
      <c r="G414" s="153">
        <v>0.84</v>
      </c>
      <c r="H414" s="153">
        <v>0.7</v>
      </c>
      <c r="I414" s="11">
        <v>0.60733237402976359</v>
      </c>
      <c r="J414" s="11">
        <v>0.63</v>
      </c>
      <c r="K414" s="153">
        <v>0.5</v>
      </c>
      <c r="L414" s="153">
        <v>0.6</v>
      </c>
      <c r="M414" s="11">
        <v>0.63</v>
      </c>
      <c r="N414" s="151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28">
        <v>0.643297329126574</v>
      </c>
    </row>
    <row r="415" spans="1:65">
      <c r="A415" s="30"/>
      <c r="B415" s="19">
        <v>1</v>
      </c>
      <c r="C415" s="9">
        <v>5</v>
      </c>
      <c r="D415" s="11">
        <v>0.7</v>
      </c>
      <c r="E415" s="11">
        <v>0.6</v>
      </c>
      <c r="F415" s="11">
        <v>0.69</v>
      </c>
      <c r="G415" s="153">
        <v>0.83</v>
      </c>
      <c r="H415" s="153">
        <v>0.8</v>
      </c>
      <c r="I415" s="11">
        <v>0.61067244341245064</v>
      </c>
      <c r="J415" s="11">
        <v>0.64</v>
      </c>
      <c r="K415" s="153">
        <v>0.5</v>
      </c>
      <c r="L415" s="153">
        <v>0.6</v>
      </c>
      <c r="M415" s="11">
        <v>0.59</v>
      </c>
      <c r="N415" s="151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28">
        <v>35</v>
      </c>
    </row>
    <row r="416" spans="1:65">
      <c r="A416" s="30"/>
      <c r="B416" s="19">
        <v>1</v>
      </c>
      <c r="C416" s="9">
        <v>6</v>
      </c>
      <c r="D416" s="11">
        <v>0.7</v>
      </c>
      <c r="E416" s="11">
        <v>0.61</v>
      </c>
      <c r="F416" s="11">
        <v>0.7</v>
      </c>
      <c r="G416" s="153">
        <v>0.82</v>
      </c>
      <c r="H416" s="153">
        <v>0.8</v>
      </c>
      <c r="I416" s="147">
        <v>0.57476808695783399</v>
      </c>
      <c r="J416" s="11">
        <v>0.64</v>
      </c>
      <c r="K416" s="153">
        <v>0.5</v>
      </c>
      <c r="L416" s="153">
        <v>0.6</v>
      </c>
      <c r="M416" s="11">
        <v>0.57999999999999996</v>
      </c>
      <c r="N416" s="151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55"/>
    </row>
    <row r="417" spans="1:65">
      <c r="A417" s="30"/>
      <c r="B417" s="20" t="s">
        <v>267</v>
      </c>
      <c r="C417" s="12"/>
      <c r="D417" s="23">
        <v>0.70666666666666667</v>
      </c>
      <c r="E417" s="23">
        <v>0.61333333333333329</v>
      </c>
      <c r="F417" s="23">
        <v>0.70166666666666666</v>
      </c>
      <c r="G417" s="23">
        <v>0.82166666666666666</v>
      </c>
      <c r="H417" s="23">
        <v>0.75</v>
      </c>
      <c r="I417" s="23">
        <v>0.60255910457028683</v>
      </c>
      <c r="J417" s="23">
        <v>0.63333333333333341</v>
      </c>
      <c r="K417" s="23">
        <v>0.5</v>
      </c>
      <c r="L417" s="23">
        <v>0.6</v>
      </c>
      <c r="M417" s="23">
        <v>0.59666666666666668</v>
      </c>
      <c r="N417" s="151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268</v>
      </c>
      <c r="C418" s="29"/>
      <c r="D418" s="11">
        <v>0.7</v>
      </c>
      <c r="E418" s="11">
        <v>0.61</v>
      </c>
      <c r="F418" s="11">
        <v>0.7</v>
      </c>
      <c r="G418" s="11">
        <v>0.82499999999999996</v>
      </c>
      <c r="H418" s="11">
        <v>0.75</v>
      </c>
      <c r="I418" s="11">
        <v>0.60900240872110711</v>
      </c>
      <c r="J418" s="11">
        <v>0.63500000000000001</v>
      </c>
      <c r="K418" s="11">
        <v>0.5</v>
      </c>
      <c r="L418" s="11">
        <v>0.6</v>
      </c>
      <c r="M418" s="11">
        <v>0.59</v>
      </c>
      <c r="N418" s="151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269</v>
      </c>
      <c r="C419" s="29"/>
      <c r="D419" s="24">
        <v>1.0327955589886455E-2</v>
      </c>
      <c r="E419" s="24">
        <v>1.0327955589886455E-2</v>
      </c>
      <c r="F419" s="24">
        <v>1.169045194450013E-2</v>
      </c>
      <c r="G419" s="24">
        <v>1.7224014243685061E-2</v>
      </c>
      <c r="H419" s="24">
        <v>5.4772255750516662E-2</v>
      </c>
      <c r="I419" s="24">
        <v>1.456518568561802E-2</v>
      </c>
      <c r="J419" s="24">
        <v>1.2110601416389978E-2</v>
      </c>
      <c r="K419" s="24">
        <v>0</v>
      </c>
      <c r="L419" s="24">
        <v>0</v>
      </c>
      <c r="M419" s="24">
        <v>2.8047578623950169E-2</v>
      </c>
      <c r="N419" s="203"/>
      <c r="O419" s="204"/>
      <c r="P419" s="204"/>
      <c r="Q419" s="204"/>
      <c r="R419" s="204"/>
      <c r="S419" s="204"/>
      <c r="T419" s="204"/>
      <c r="U419" s="204"/>
      <c r="V419" s="204"/>
      <c r="W419" s="204"/>
      <c r="X419" s="204"/>
      <c r="Y419" s="204"/>
      <c r="Z419" s="204"/>
      <c r="AA419" s="204"/>
      <c r="AB419" s="204"/>
      <c r="AC419" s="204"/>
      <c r="AD419" s="204"/>
      <c r="AE419" s="204"/>
      <c r="AF419" s="204"/>
      <c r="AG419" s="204"/>
      <c r="AH419" s="204"/>
      <c r="AI419" s="204"/>
      <c r="AJ419" s="204"/>
      <c r="AK419" s="204"/>
      <c r="AL419" s="204"/>
      <c r="AM419" s="204"/>
      <c r="AN419" s="204"/>
      <c r="AO419" s="204"/>
      <c r="AP419" s="204"/>
      <c r="AQ419" s="204"/>
      <c r="AR419" s="204"/>
      <c r="AS419" s="204"/>
      <c r="AT419" s="204"/>
      <c r="AU419" s="204"/>
      <c r="AV419" s="204"/>
      <c r="AW419" s="204"/>
      <c r="AX419" s="204"/>
      <c r="AY419" s="204"/>
      <c r="AZ419" s="204"/>
      <c r="BA419" s="204"/>
      <c r="BB419" s="204"/>
      <c r="BC419" s="204"/>
      <c r="BD419" s="204"/>
      <c r="BE419" s="204"/>
      <c r="BF419" s="204"/>
      <c r="BG419" s="204"/>
      <c r="BH419" s="204"/>
      <c r="BI419" s="204"/>
      <c r="BJ419" s="204"/>
      <c r="BK419" s="204"/>
      <c r="BL419" s="204"/>
      <c r="BM419" s="56"/>
    </row>
    <row r="420" spans="1:65">
      <c r="A420" s="30"/>
      <c r="B420" s="3" t="s">
        <v>86</v>
      </c>
      <c r="C420" s="29"/>
      <c r="D420" s="13">
        <v>1.4615031495122343E-2</v>
      </c>
      <c r="E420" s="13">
        <v>1.6839058026988787E-2</v>
      </c>
      <c r="F420" s="13">
        <v>1.6660976642993059E-2</v>
      </c>
      <c r="G420" s="13">
        <v>2.0962289140387499E-2</v>
      </c>
      <c r="H420" s="13">
        <v>7.3029674334022215E-2</v>
      </c>
      <c r="I420" s="13">
        <v>2.4172210784210352E-2</v>
      </c>
      <c r="J420" s="13">
        <v>1.9122002236405228E-2</v>
      </c>
      <c r="K420" s="13">
        <v>0</v>
      </c>
      <c r="L420" s="13">
        <v>0</v>
      </c>
      <c r="M420" s="13">
        <v>4.7007115012206988E-2</v>
      </c>
      <c r="N420" s="151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A421" s="30"/>
      <c r="B421" s="3" t="s">
        <v>270</v>
      </c>
      <c r="C421" s="29"/>
      <c r="D421" s="13">
        <v>9.8507073900230946E-2</v>
      </c>
      <c r="E421" s="13">
        <v>-4.6578766048856135E-2</v>
      </c>
      <c r="F421" s="13">
        <v>9.0734618188672789E-2</v>
      </c>
      <c r="G421" s="13">
        <v>0.27727355526607056</v>
      </c>
      <c r="H421" s="13">
        <v>0.16586835673373579</v>
      </c>
      <c r="I421" s="13">
        <v>-6.3327209226251235E-2</v>
      </c>
      <c r="J421" s="13">
        <v>-1.5488943202623062E-2</v>
      </c>
      <c r="K421" s="13">
        <v>-0.22275442884417618</v>
      </c>
      <c r="L421" s="13">
        <v>-6.730531461301148E-2</v>
      </c>
      <c r="M421" s="13">
        <v>-7.2486951754050177E-2</v>
      </c>
      <c r="N421" s="151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55"/>
    </row>
    <row r="422" spans="1:65">
      <c r="A422" s="30"/>
      <c r="B422" s="46" t="s">
        <v>271</v>
      </c>
      <c r="C422" s="47"/>
      <c r="D422" s="45">
        <v>1.35</v>
      </c>
      <c r="E422" s="45">
        <v>0.37</v>
      </c>
      <c r="F422" s="45">
        <v>1.26</v>
      </c>
      <c r="G422" s="45">
        <v>3.46</v>
      </c>
      <c r="H422" s="45" t="s">
        <v>272</v>
      </c>
      <c r="I422" s="45">
        <v>0.56999999999999995</v>
      </c>
      <c r="J422" s="45">
        <v>0</v>
      </c>
      <c r="K422" s="45" t="s">
        <v>272</v>
      </c>
      <c r="L422" s="45" t="s">
        <v>272</v>
      </c>
      <c r="M422" s="45">
        <v>0.67</v>
      </c>
      <c r="N422" s="151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55"/>
    </row>
    <row r="423" spans="1:65">
      <c r="B423" s="31"/>
      <c r="C423" s="20"/>
      <c r="D423" s="20"/>
      <c r="E423" s="20"/>
      <c r="F423" s="20"/>
      <c r="G423" s="20"/>
      <c r="H423" s="20"/>
      <c r="I423" s="20"/>
      <c r="J423" s="20"/>
      <c r="K423" s="20"/>
      <c r="L423" s="20"/>
      <c r="M423" s="20"/>
      <c r="BM423" s="55"/>
    </row>
    <row r="424" spans="1:65" ht="15">
      <c r="B424" s="8" t="s">
        <v>496</v>
      </c>
      <c r="BM424" s="28" t="s">
        <v>66</v>
      </c>
    </row>
    <row r="425" spans="1:65" ht="15">
      <c r="A425" s="25" t="s">
        <v>14</v>
      </c>
      <c r="B425" s="18" t="s">
        <v>110</v>
      </c>
      <c r="C425" s="15" t="s">
        <v>111</v>
      </c>
      <c r="D425" s="16" t="s">
        <v>232</v>
      </c>
      <c r="E425" s="17" t="s">
        <v>232</v>
      </c>
      <c r="F425" s="17" t="s">
        <v>232</v>
      </c>
      <c r="G425" s="17" t="s">
        <v>232</v>
      </c>
      <c r="H425" s="17" t="s">
        <v>232</v>
      </c>
      <c r="I425" s="17" t="s">
        <v>232</v>
      </c>
      <c r="J425" s="17" t="s">
        <v>232</v>
      </c>
      <c r="K425" s="17" t="s">
        <v>232</v>
      </c>
      <c r="L425" s="17" t="s">
        <v>232</v>
      </c>
      <c r="M425" s="17" t="s">
        <v>232</v>
      </c>
      <c r="N425" s="17" t="s">
        <v>232</v>
      </c>
      <c r="O425" s="17" t="s">
        <v>232</v>
      </c>
      <c r="P425" s="17" t="s">
        <v>232</v>
      </c>
      <c r="Q425" s="17" t="s">
        <v>232</v>
      </c>
      <c r="R425" s="17" t="s">
        <v>232</v>
      </c>
      <c r="S425" s="17" t="s">
        <v>232</v>
      </c>
      <c r="T425" s="17" t="s">
        <v>232</v>
      </c>
      <c r="U425" s="17" t="s">
        <v>232</v>
      </c>
      <c r="V425" s="17" t="s">
        <v>232</v>
      </c>
      <c r="W425" s="17" t="s">
        <v>232</v>
      </c>
      <c r="X425" s="151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1</v>
      </c>
    </row>
    <row r="426" spans="1:65">
      <c r="A426" s="30"/>
      <c r="B426" s="19" t="s">
        <v>233</v>
      </c>
      <c r="C426" s="9" t="s">
        <v>233</v>
      </c>
      <c r="D426" s="149" t="s">
        <v>235</v>
      </c>
      <c r="E426" s="150" t="s">
        <v>236</v>
      </c>
      <c r="F426" s="150" t="s">
        <v>237</v>
      </c>
      <c r="G426" s="150" t="s">
        <v>238</v>
      </c>
      <c r="H426" s="150" t="s">
        <v>239</v>
      </c>
      <c r="I426" s="150" t="s">
        <v>241</v>
      </c>
      <c r="J426" s="150" t="s">
        <v>242</v>
      </c>
      <c r="K426" s="150" t="s">
        <v>244</v>
      </c>
      <c r="L426" s="150" t="s">
        <v>245</v>
      </c>
      <c r="M426" s="150" t="s">
        <v>247</v>
      </c>
      <c r="N426" s="150" t="s">
        <v>248</v>
      </c>
      <c r="O426" s="150" t="s">
        <v>250</v>
      </c>
      <c r="P426" s="150" t="s">
        <v>252</v>
      </c>
      <c r="Q426" s="150" t="s">
        <v>253</v>
      </c>
      <c r="R426" s="150" t="s">
        <v>254</v>
      </c>
      <c r="S426" s="150" t="s">
        <v>256</v>
      </c>
      <c r="T426" s="150" t="s">
        <v>257</v>
      </c>
      <c r="U426" s="150" t="s">
        <v>258</v>
      </c>
      <c r="V426" s="150" t="s">
        <v>259</v>
      </c>
      <c r="W426" s="150" t="s">
        <v>260</v>
      </c>
      <c r="X426" s="151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 t="s">
        <v>3</v>
      </c>
    </row>
    <row r="427" spans="1:65">
      <c r="A427" s="30"/>
      <c r="B427" s="19"/>
      <c r="C427" s="9"/>
      <c r="D427" s="10" t="s">
        <v>289</v>
      </c>
      <c r="E427" s="11" t="s">
        <v>290</v>
      </c>
      <c r="F427" s="11" t="s">
        <v>114</v>
      </c>
      <c r="G427" s="11" t="s">
        <v>289</v>
      </c>
      <c r="H427" s="11" t="s">
        <v>290</v>
      </c>
      <c r="I427" s="11" t="s">
        <v>289</v>
      </c>
      <c r="J427" s="11" t="s">
        <v>290</v>
      </c>
      <c r="K427" s="11" t="s">
        <v>290</v>
      </c>
      <c r="L427" s="11" t="s">
        <v>114</v>
      </c>
      <c r="M427" s="11" t="s">
        <v>290</v>
      </c>
      <c r="N427" s="11" t="s">
        <v>289</v>
      </c>
      <c r="O427" s="11" t="s">
        <v>290</v>
      </c>
      <c r="P427" s="11" t="s">
        <v>289</v>
      </c>
      <c r="Q427" s="11" t="s">
        <v>290</v>
      </c>
      <c r="R427" s="11" t="s">
        <v>289</v>
      </c>
      <c r="S427" s="11" t="s">
        <v>114</v>
      </c>
      <c r="T427" s="11" t="s">
        <v>290</v>
      </c>
      <c r="U427" s="11" t="s">
        <v>289</v>
      </c>
      <c r="V427" s="11" t="s">
        <v>289</v>
      </c>
      <c r="W427" s="11" t="s">
        <v>289</v>
      </c>
      <c r="X427" s="151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3</v>
      </c>
    </row>
    <row r="428" spans="1:65">
      <c r="A428" s="30"/>
      <c r="B428" s="19"/>
      <c r="C428" s="9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151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3</v>
      </c>
    </row>
    <row r="429" spans="1:65">
      <c r="A429" s="30"/>
      <c r="B429" s="18">
        <v>1</v>
      </c>
      <c r="C429" s="14">
        <v>1</v>
      </c>
      <c r="D429" s="205">
        <v>7.0000000000000007E-2</v>
      </c>
      <c r="E429" s="205">
        <v>0.08</v>
      </c>
      <c r="F429" s="206" t="s">
        <v>102</v>
      </c>
      <c r="G429" s="205">
        <v>0.06</v>
      </c>
      <c r="H429" s="205">
        <v>0.06</v>
      </c>
      <c r="I429" s="206">
        <v>0.09</v>
      </c>
      <c r="J429" s="205">
        <v>7.0000000000000007E-2</v>
      </c>
      <c r="K429" s="206">
        <v>9.6000000000000002E-2</v>
      </c>
      <c r="L429" s="205">
        <v>7.0000000000000007E-2</v>
      </c>
      <c r="M429" s="205">
        <v>0.08</v>
      </c>
      <c r="N429" s="206" t="s">
        <v>104</v>
      </c>
      <c r="O429" s="205">
        <v>0.06</v>
      </c>
      <c r="P429" s="205">
        <v>6.5000000000000002E-2</v>
      </c>
      <c r="Q429" s="206">
        <v>0.08</v>
      </c>
      <c r="R429" s="205">
        <v>7.0000000000000007E-2</v>
      </c>
      <c r="S429" s="206" t="s">
        <v>95</v>
      </c>
      <c r="T429" s="207">
        <v>8.4000000000000005E-2</v>
      </c>
      <c r="U429" s="205">
        <v>6.8000000000000005E-2</v>
      </c>
      <c r="V429" s="206">
        <v>8.1000000000000003E-2</v>
      </c>
      <c r="W429" s="205">
        <v>6.4000000000000001E-2</v>
      </c>
      <c r="X429" s="203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8">
        <v>1</v>
      </c>
    </row>
    <row r="430" spans="1:65">
      <c r="A430" s="30"/>
      <c r="B430" s="19">
        <v>1</v>
      </c>
      <c r="C430" s="9">
        <v>2</v>
      </c>
      <c r="D430" s="24">
        <v>6.9000000000000006E-2</v>
      </c>
      <c r="E430" s="24">
        <v>0.06</v>
      </c>
      <c r="F430" s="209" t="s">
        <v>102</v>
      </c>
      <c r="G430" s="24">
        <v>0.06</v>
      </c>
      <c r="H430" s="24">
        <v>7.0000000000000007E-2</v>
      </c>
      <c r="I430" s="209">
        <v>0.09</v>
      </c>
      <c r="J430" s="24">
        <v>7.0000000000000007E-2</v>
      </c>
      <c r="K430" s="209">
        <v>7.6999999999999999E-2</v>
      </c>
      <c r="L430" s="24">
        <v>7.0000000000000007E-2</v>
      </c>
      <c r="M430" s="24">
        <v>7.0000000000000007E-2</v>
      </c>
      <c r="N430" s="209" t="s">
        <v>104</v>
      </c>
      <c r="O430" s="24">
        <v>7.0000000000000007E-2</v>
      </c>
      <c r="P430" s="24">
        <v>6.3E-2</v>
      </c>
      <c r="Q430" s="209">
        <v>0.08</v>
      </c>
      <c r="R430" s="24">
        <v>7.0000000000000007E-2</v>
      </c>
      <c r="S430" s="209" t="s">
        <v>95</v>
      </c>
      <c r="T430" s="24">
        <v>8.1000000000000003E-2</v>
      </c>
      <c r="U430" s="24">
        <v>6.6000000000000003E-2</v>
      </c>
      <c r="V430" s="209">
        <v>7.6999999999999999E-2</v>
      </c>
      <c r="W430" s="24">
        <v>6.6000000000000003E-2</v>
      </c>
      <c r="X430" s="203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8">
        <v>20</v>
      </c>
    </row>
    <row r="431" spans="1:65">
      <c r="A431" s="30"/>
      <c r="B431" s="19">
        <v>1</v>
      </c>
      <c r="C431" s="9">
        <v>3</v>
      </c>
      <c r="D431" s="24">
        <v>7.0000000000000007E-2</v>
      </c>
      <c r="E431" s="24">
        <v>0.06</v>
      </c>
      <c r="F431" s="209" t="s">
        <v>102</v>
      </c>
      <c r="G431" s="24">
        <v>7.0000000000000007E-2</v>
      </c>
      <c r="H431" s="24">
        <v>0.06</v>
      </c>
      <c r="I431" s="209">
        <v>0.1</v>
      </c>
      <c r="J431" s="24">
        <v>0.08</v>
      </c>
      <c r="K431" s="209">
        <v>9.5000000000000001E-2</v>
      </c>
      <c r="L431" s="24">
        <v>7.0000000000000007E-2</v>
      </c>
      <c r="M431" s="24">
        <v>7.0000000000000007E-2</v>
      </c>
      <c r="N431" s="209" t="s">
        <v>104</v>
      </c>
      <c r="O431" s="24">
        <v>0.06</v>
      </c>
      <c r="P431" s="24">
        <v>6.5000000000000002E-2</v>
      </c>
      <c r="Q431" s="209">
        <v>0.09</v>
      </c>
      <c r="R431" s="24">
        <v>7.0000000000000007E-2</v>
      </c>
      <c r="S431" s="209" t="s">
        <v>95</v>
      </c>
      <c r="T431" s="24">
        <v>8.1000000000000003E-2</v>
      </c>
      <c r="U431" s="24">
        <v>7.0999999999999994E-2</v>
      </c>
      <c r="V431" s="209">
        <v>8.7999999999999995E-2</v>
      </c>
      <c r="W431" s="24">
        <v>6.5000000000000002E-2</v>
      </c>
      <c r="X431" s="203"/>
      <c r="Y431" s="204"/>
      <c r="Z431" s="204"/>
      <c r="AA431" s="204"/>
      <c r="AB431" s="204"/>
      <c r="AC431" s="204"/>
      <c r="AD431" s="204"/>
      <c r="AE431" s="204"/>
      <c r="AF431" s="204"/>
      <c r="AG431" s="204"/>
      <c r="AH431" s="204"/>
      <c r="AI431" s="204"/>
      <c r="AJ431" s="204"/>
      <c r="AK431" s="204"/>
      <c r="AL431" s="204"/>
      <c r="AM431" s="204"/>
      <c r="AN431" s="204"/>
      <c r="AO431" s="204"/>
      <c r="AP431" s="204"/>
      <c r="AQ431" s="204"/>
      <c r="AR431" s="204"/>
      <c r="AS431" s="204"/>
      <c r="AT431" s="204"/>
      <c r="AU431" s="204"/>
      <c r="AV431" s="204"/>
      <c r="AW431" s="204"/>
      <c r="AX431" s="204"/>
      <c r="AY431" s="204"/>
      <c r="AZ431" s="204"/>
      <c r="BA431" s="204"/>
      <c r="BB431" s="204"/>
      <c r="BC431" s="204"/>
      <c r="BD431" s="204"/>
      <c r="BE431" s="204"/>
      <c r="BF431" s="204"/>
      <c r="BG431" s="204"/>
      <c r="BH431" s="204"/>
      <c r="BI431" s="204"/>
      <c r="BJ431" s="204"/>
      <c r="BK431" s="204"/>
      <c r="BL431" s="204"/>
      <c r="BM431" s="208">
        <v>16</v>
      </c>
    </row>
    <row r="432" spans="1:65">
      <c r="A432" s="30"/>
      <c r="B432" s="19">
        <v>1</v>
      </c>
      <c r="C432" s="9">
        <v>4</v>
      </c>
      <c r="D432" s="24">
        <v>6.8000000000000005E-2</v>
      </c>
      <c r="E432" s="24">
        <v>0.06</v>
      </c>
      <c r="F432" s="209" t="s">
        <v>102</v>
      </c>
      <c r="G432" s="24">
        <v>7.0000000000000007E-2</v>
      </c>
      <c r="H432" s="24">
        <v>7.0000000000000007E-2</v>
      </c>
      <c r="I432" s="209">
        <v>0.1</v>
      </c>
      <c r="J432" s="24">
        <v>7.0000000000000007E-2</v>
      </c>
      <c r="K432" s="210">
        <v>4.2999999999999997E-2</v>
      </c>
      <c r="L432" s="24">
        <v>7.0000000000000007E-2</v>
      </c>
      <c r="M432" s="210">
        <v>0.09</v>
      </c>
      <c r="N432" s="209" t="s">
        <v>104</v>
      </c>
      <c r="O432" s="24">
        <v>7.0000000000000007E-2</v>
      </c>
      <c r="P432" s="24">
        <v>6.5000000000000002E-2</v>
      </c>
      <c r="Q432" s="209">
        <v>0.09</v>
      </c>
      <c r="R432" s="24">
        <v>7.0000000000000007E-2</v>
      </c>
      <c r="S432" s="209" t="s">
        <v>95</v>
      </c>
      <c r="T432" s="24">
        <v>8.1000000000000003E-2</v>
      </c>
      <c r="U432" s="24">
        <v>6.7000000000000004E-2</v>
      </c>
      <c r="V432" s="209">
        <v>9.1999999999999998E-2</v>
      </c>
      <c r="W432" s="24">
        <v>6.8000000000000005E-2</v>
      </c>
      <c r="X432" s="203"/>
      <c r="Y432" s="204"/>
      <c r="Z432" s="204"/>
      <c r="AA432" s="204"/>
      <c r="AB432" s="204"/>
      <c r="AC432" s="204"/>
      <c r="AD432" s="204"/>
      <c r="AE432" s="204"/>
      <c r="AF432" s="204"/>
      <c r="AG432" s="204"/>
      <c r="AH432" s="204"/>
      <c r="AI432" s="204"/>
      <c r="AJ432" s="204"/>
      <c r="AK432" s="204"/>
      <c r="AL432" s="204"/>
      <c r="AM432" s="204"/>
      <c r="AN432" s="204"/>
      <c r="AO432" s="204"/>
      <c r="AP432" s="204"/>
      <c r="AQ432" s="204"/>
      <c r="AR432" s="204"/>
      <c r="AS432" s="204"/>
      <c r="AT432" s="204"/>
      <c r="AU432" s="204"/>
      <c r="AV432" s="204"/>
      <c r="AW432" s="204"/>
      <c r="AX432" s="204"/>
      <c r="AY432" s="204"/>
      <c r="AZ432" s="204"/>
      <c r="BA432" s="204"/>
      <c r="BB432" s="204"/>
      <c r="BC432" s="204"/>
      <c r="BD432" s="204"/>
      <c r="BE432" s="204"/>
      <c r="BF432" s="204"/>
      <c r="BG432" s="204"/>
      <c r="BH432" s="204"/>
      <c r="BI432" s="204"/>
      <c r="BJ432" s="204"/>
      <c r="BK432" s="204"/>
      <c r="BL432" s="204"/>
      <c r="BM432" s="208">
        <v>6.9528205128205137E-2</v>
      </c>
    </row>
    <row r="433" spans="1:65">
      <c r="A433" s="30"/>
      <c r="B433" s="19">
        <v>1</v>
      </c>
      <c r="C433" s="9">
        <v>5</v>
      </c>
      <c r="D433" s="24">
        <v>6.8000000000000005E-2</v>
      </c>
      <c r="E433" s="24">
        <v>0.08</v>
      </c>
      <c r="F433" s="209" t="s">
        <v>102</v>
      </c>
      <c r="G433" s="24">
        <v>7.0000000000000007E-2</v>
      </c>
      <c r="H433" s="24">
        <v>7.0000000000000007E-2</v>
      </c>
      <c r="I433" s="209">
        <v>0.08</v>
      </c>
      <c r="J433" s="24">
        <v>0.08</v>
      </c>
      <c r="K433" s="209">
        <v>0.09</v>
      </c>
      <c r="L433" s="24">
        <v>7.0000000000000007E-2</v>
      </c>
      <c r="M433" s="24">
        <v>7.0000000000000007E-2</v>
      </c>
      <c r="N433" s="209" t="s">
        <v>104</v>
      </c>
      <c r="O433" s="24">
        <v>0.08</v>
      </c>
      <c r="P433" s="24">
        <v>6.9000000000000006E-2</v>
      </c>
      <c r="Q433" s="209">
        <v>0.08</v>
      </c>
      <c r="R433" s="24">
        <v>7.0000000000000007E-2</v>
      </c>
      <c r="S433" s="209" t="s">
        <v>95</v>
      </c>
      <c r="T433" s="24">
        <v>8.1000000000000003E-2</v>
      </c>
      <c r="U433" s="24">
        <v>7.1999999999999995E-2</v>
      </c>
      <c r="V433" s="209">
        <v>9.4E-2</v>
      </c>
      <c r="W433" s="24">
        <v>0.06</v>
      </c>
      <c r="X433" s="203"/>
      <c r="Y433" s="204"/>
      <c r="Z433" s="204"/>
      <c r="AA433" s="204"/>
      <c r="AB433" s="204"/>
      <c r="AC433" s="204"/>
      <c r="AD433" s="204"/>
      <c r="AE433" s="204"/>
      <c r="AF433" s="204"/>
      <c r="AG433" s="204"/>
      <c r="AH433" s="204"/>
      <c r="AI433" s="204"/>
      <c r="AJ433" s="204"/>
      <c r="AK433" s="204"/>
      <c r="AL433" s="204"/>
      <c r="AM433" s="204"/>
      <c r="AN433" s="204"/>
      <c r="AO433" s="204"/>
      <c r="AP433" s="204"/>
      <c r="AQ433" s="204"/>
      <c r="AR433" s="204"/>
      <c r="AS433" s="204"/>
      <c r="AT433" s="204"/>
      <c r="AU433" s="204"/>
      <c r="AV433" s="204"/>
      <c r="AW433" s="204"/>
      <c r="AX433" s="204"/>
      <c r="AY433" s="204"/>
      <c r="AZ433" s="204"/>
      <c r="BA433" s="204"/>
      <c r="BB433" s="204"/>
      <c r="BC433" s="204"/>
      <c r="BD433" s="204"/>
      <c r="BE433" s="204"/>
      <c r="BF433" s="204"/>
      <c r="BG433" s="204"/>
      <c r="BH433" s="204"/>
      <c r="BI433" s="204"/>
      <c r="BJ433" s="204"/>
      <c r="BK433" s="204"/>
      <c r="BL433" s="204"/>
      <c r="BM433" s="208">
        <v>36</v>
      </c>
    </row>
    <row r="434" spans="1:65">
      <c r="A434" s="30"/>
      <c r="B434" s="19">
        <v>1</v>
      </c>
      <c r="C434" s="9">
        <v>6</v>
      </c>
      <c r="D434" s="24">
        <v>6.9000000000000006E-2</v>
      </c>
      <c r="E434" s="24">
        <v>0.06</v>
      </c>
      <c r="F434" s="209" t="s">
        <v>102</v>
      </c>
      <c r="G434" s="24">
        <v>7.0000000000000007E-2</v>
      </c>
      <c r="H434" s="24">
        <v>7.0000000000000007E-2</v>
      </c>
      <c r="I434" s="209">
        <v>0.1</v>
      </c>
      <c r="J434" s="24">
        <v>7.0000000000000007E-2</v>
      </c>
      <c r="K434" s="209">
        <v>8.3000000000000004E-2</v>
      </c>
      <c r="L434" s="24">
        <v>7.0000000000000007E-2</v>
      </c>
      <c r="M434" s="24">
        <v>7.0000000000000007E-2</v>
      </c>
      <c r="N434" s="209" t="s">
        <v>104</v>
      </c>
      <c r="O434" s="24">
        <v>7.0000000000000007E-2</v>
      </c>
      <c r="P434" s="24">
        <v>7.0000000000000007E-2</v>
      </c>
      <c r="Q434" s="209">
        <v>0.09</v>
      </c>
      <c r="R434" s="24">
        <v>7.0000000000000007E-2</v>
      </c>
      <c r="S434" s="209" t="s">
        <v>95</v>
      </c>
      <c r="T434" s="24">
        <v>8.2000000000000003E-2</v>
      </c>
      <c r="U434" s="24">
        <v>7.0999999999999994E-2</v>
      </c>
      <c r="V434" s="209">
        <v>6.7000000000000004E-2</v>
      </c>
      <c r="W434" s="24">
        <v>6.5000000000000002E-2</v>
      </c>
      <c r="X434" s="203"/>
      <c r="Y434" s="204"/>
      <c r="Z434" s="204"/>
      <c r="AA434" s="204"/>
      <c r="AB434" s="204"/>
      <c r="AC434" s="204"/>
      <c r="AD434" s="204"/>
      <c r="AE434" s="204"/>
      <c r="AF434" s="204"/>
      <c r="AG434" s="204"/>
      <c r="AH434" s="204"/>
      <c r="AI434" s="204"/>
      <c r="AJ434" s="204"/>
      <c r="AK434" s="204"/>
      <c r="AL434" s="204"/>
      <c r="AM434" s="204"/>
      <c r="AN434" s="204"/>
      <c r="AO434" s="204"/>
      <c r="AP434" s="204"/>
      <c r="AQ434" s="204"/>
      <c r="AR434" s="204"/>
      <c r="AS434" s="204"/>
      <c r="AT434" s="204"/>
      <c r="AU434" s="204"/>
      <c r="AV434" s="204"/>
      <c r="AW434" s="204"/>
      <c r="AX434" s="204"/>
      <c r="AY434" s="204"/>
      <c r="AZ434" s="204"/>
      <c r="BA434" s="204"/>
      <c r="BB434" s="204"/>
      <c r="BC434" s="204"/>
      <c r="BD434" s="204"/>
      <c r="BE434" s="204"/>
      <c r="BF434" s="204"/>
      <c r="BG434" s="204"/>
      <c r="BH434" s="204"/>
      <c r="BI434" s="204"/>
      <c r="BJ434" s="204"/>
      <c r="BK434" s="204"/>
      <c r="BL434" s="204"/>
      <c r="BM434" s="56"/>
    </row>
    <row r="435" spans="1:65">
      <c r="A435" s="30"/>
      <c r="B435" s="20" t="s">
        <v>267</v>
      </c>
      <c r="C435" s="12"/>
      <c r="D435" s="211">
        <v>6.9000000000000006E-2</v>
      </c>
      <c r="E435" s="211">
        <v>6.6666666666666666E-2</v>
      </c>
      <c r="F435" s="211" t="s">
        <v>675</v>
      </c>
      <c r="G435" s="211">
        <v>6.6666666666666666E-2</v>
      </c>
      <c r="H435" s="211">
        <v>6.6666666666666666E-2</v>
      </c>
      <c r="I435" s="211">
        <v>9.3333333333333338E-2</v>
      </c>
      <c r="J435" s="211">
        <v>7.3333333333333348E-2</v>
      </c>
      <c r="K435" s="211">
        <v>8.0666666666666678E-2</v>
      </c>
      <c r="L435" s="211">
        <v>7.0000000000000007E-2</v>
      </c>
      <c r="M435" s="211">
        <v>7.5000000000000011E-2</v>
      </c>
      <c r="N435" s="211" t="s">
        <v>675</v>
      </c>
      <c r="O435" s="211">
        <v>6.8333333333333343E-2</v>
      </c>
      <c r="P435" s="211">
        <v>6.6166666666666665E-2</v>
      </c>
      <c r="Q435" s="211">
        <v>8.5000000000000006E-2</v>
      </c>
      <c r="R435" s="211">
        <v>7.0000000000000007E-2</v>
      </c>
      <c r="S435" s="211" t="s">
        <v>675</v>
      </c>
      <c r="T435" s="211">
        <v>8.1666666666666679E-2</v>
      </c>
      <c r="U435" s="211">
        <v>6.9166666666666668E-2</v>
      </c>
      <c r="V435" s="211">
        <v>8.3166666666666653E-2</v>
      </c>
      <c r="W435" s="211">
        <v>6.4666666666666664E-2</v>
      </c>
      <c r="X435" s="203"/>
      <c r="Y435" s="204"/>
      <c r="Z435" s="204"/>
      <c r="AA435" s="204"/>
      <c r="AB435" s="204"/>
      <c r="AC435" s="204"/>
      <c r="AD435" s="204"/>
      <c r="AE435" s="204"/>
      <c r="AF435" s="204"/>
      <c r="AG435" s="204"/>
      <c r="AH435" s="204"/>
      <c r="AI435" s="204"/>
      <c r="AJ435" s="204"/>
      <c r="AK435" s="204"/>
      <c r="AL435" s="204"/>
      <c r="AM435" s="204"/>
      <c r="AN435" s="204"/>
      <c r="AO435" s="204"/>
      <c r="AP435" s="204"/>
      <c r="AQ435" s="204"/>
      <c r="AR435" s="204"/>
      <c r="AS435" s="204"/>
      <c r="AT435" s="204"/>
      <c r="AU435" s="204"/>
      <c r="AV435" s="204"/>
      <c r="AW435" s="204"/>
      <c r="AX435" s="204"/>
      <c r="AY435" s="204"/>
      <c r="AZ435" s="204"/>
      <c r="BA435" s="204"/>
      <c r="BB435" s="204"/>
      <c r="BC435" s="204"/>
      <c r="BD435" s="204"/>
      <c r="BE435" s="204"/>
      <c r="BF435" s="204"/>
      <c r="BG435" s="204"/>
      <c r="BH435" s="204"/>
      <c r="BI435" s="204"/>
      <c r="BJ435" s="204"/>
      <c r="BK435" s="204"/>
      <c r="BL435" s="204"/>
      <c r="BM435" s="56"/>
    </row>
    <row r="436" spans="1:65">
      <c r="A436" s="30"/>
      <c r="B436" s="3" t="s">
        <v>268</v>
      </c>
      <c r="C436" s="29"/>
      <c r="D436" s="24">
        <v>6.9000000000000006E-2</v>
      </c>
      <c r="E436" s="24">
        <v>0.06</v>
      </c>
      <c r="F436" s="24" t="s">
        <v>675</v>
      </c>
      <c r="G436" s="24">
        <v>7.0000000000000007E-2</v>
      </c>
      <c r="H436" s="24">
        <v>7.0000000000000007E-2</v>
      </c>
      <c r="I436" s="24">
        <v>9.5000000000000001E-2</v>
      </c>
      <c r="J436" s="24">
        <v>7.0000000000000007E-2</v>
      </c>
      <c r="K436" s="24">
        <v>8.6499999999999994E-2</v>
      </c>
      <c r="L436" s="24">
        <v>7.0000000000000007E-2</v>
      </c>
      <c r="M436" s="24">
        <v>7.0000000000000007E-2</v>
      </c>
      <c r="N436" s="24" t="s">
        <v>675</v>
      </c>
      <c r="O436" s="24">
        <v>7.0000000000000007E-2</v>
      </c>
      <c r="P436" s="24">
        <v>6.5000000000000002E-2</v>
      </c>
      <c r="Q436" s="24">
        <v>8.4999999999999992E-2</v>
      </c>
      <c r="R436" s="24">
        <v>7.0000000000000007E-2</v>
      </c>
      <c r="S436" s="24" t="s">
        <v>675</v>
      </c>
      <c r="T436" s="24">
        <v>8.1000000000000003E-2</v>
      </c>
      <c r="U436" s="24">
        <v>6.9500000000000006E-2</v>
      </c>
      <c r="V436" s="24">
        <v>8.4499999999999992E-2</v>
      </c>
      <c r="W436" s="24">
        <v>6.5000000000000002E-2</v>
      </c>
      <c r="X436" s="203"/>
      <c r="Y436" s="204"/>
      <c r="Z436" s="204"/>
      <c r="AA436" s="204"/>
      <c r="AB436" s="204"/>
      <c r="AC436" s="204"/>
      <c r="AD436" s="204"/>
      <c r="AE436" s="204"/>
      <c r="AF436" s="204"/>
      <c r="AG436" s="204"/>
      <c r="AH436" s="204"/>
      <c r="AI436" s="204"/>
      <c r="AJ436" s="204"/>
      <c r="AK436" s="204"/>
      <c r="AL436" s="204"/>
      <c r="AM436" s="204"/>
      <c r="AN436" s="204"/>
      <c r="AO436" s="204"/>
      <c r="AP436" s="204"/>
      <c r="AQ436" s="204"/>
      <c r="AR436" s="204"/>
      <c r="AS436" s="204"/>
      <c r="AT436" s="204"/>
      <c r="AU436" s="204"/>
      <c r="AV436" s="204"/>
      <c r="AW436" s="204"/>
      <c r="AX436" s="204"/>
      <c r="AY436" s="204"/>
      <c r="AZ436" s="204"/>
      <c r="BA436" s="204"/>
      <c r="BB436" s="204"/>
      <c r="BC436" s="204"/>
      <c r="BD436" s="204"/>
      <c r="BE436" s="204"/>
      <c r="BF436" s="204"/>
      <c r="BG436" s="204"/>
      <c r="BH436" s="204"/>
      <c r="BI436" s="204"/>
      <c r="BJ436" s="204"/>
      <c r="BK436" s="204"/>
      <c r="BL436" s="204"/>
      <c r="BM436" s="56"/>
    </row>
    <row r="437" spans="1:65">
      <c r="A437" s="30"/>
      <c r="B437" s="3" t="s">
        <v>269</v>
      </c>
      <c r="C437" s="29"/>
      <c r="D437" s="24">
        <v>8.9442719099991667E-4</v>
      </c>
      <c r="E437" s="24">
        <v>1.0327955589886381E-2</v>
      </c>
      <c r="F437" s="24" t="s">
        <v>675</v>
      </c>
      <c r="G437" s="24">
        <v>5.1639777949432268E-3</v>
      </c>
      <c r="H437" s="24">
        <v>5.1639777949432268E-3</v>
      </c>
      <c r="I437" s="24">
        <v>8.164965809277263E-3</v>
      </c>
      <c r="J437" s="24">
        <v>5.1639777949432199E-3</v>
      </c>
      <c r="K437" s="24">
        <v>1.9825908974537933E-2</v>
      </c>
      <c r="L437" s="24">
        <v>0</v>
      </c>
      <c r="M437" s="24">
        <v>8.3666002653407512E-3</v>
      </c>
      <c r="N437" s="24" t="s">
        <v>675</v>
      </c>
      <c r="O437" s="24">
        <v>7.5277265270908113E-3</v>
      </c>
      <c r="P437" s="24">
        <v>2.7141603981096401E-3</v>
      </c>
      <c r="Q437" s="24">
        <v>5.4772255750516587E-3</v>
      </c>
      <c r="R437" s="24">
        <v>0</v>
      </c>
      <c r="S437" s="24" t="s">
        <v>675</v>
      </c>
      <c r="T437" s="24">
        <v>1.2110601416389978E-3</v>
      </c>
      <c r="U437" s="24">
        <v>2.4832774042918846E-3</v>
      </c>
      <c r="V437" s="24">
        <v>1.0225784403490427E-2</v>
      </c>
      <c r="W437" s="24">
        <v>2.658320271650254E-3</v>
      </c>
      <c r="X437" s="203"/>
      <c r="Y437" s="204"/>
      <c r="Z437" s="204"/>
      <c r="AA437" s="204"/>
      <c r="AB437" s="204"/>
      <c r="AC437" s="204"/>
      <c r="AD437" s="204"/>
      <c r="AE437" s="204"/>
      <c r="AF437" s="204"/>
      <c r="AG437" s="204"/>
      <c r="AH437" s="204"/>
      <c r="AI437" s="204"/>
      <c r="AJ437" s="204"/>
      <c r="AK437" s="204"/>
      <c r="AL437" s="204"/>
      <c r="AM437" s="204"/>
      <c r="AN437" s="204"/>
      <c r="AO437" s="204"/>
      <c r="AP437" s="204"/>
      <c r="AQ437" s="204"/>
      <c r="AR437" s="204"/>
      <c r="AS437" s="204"/>
      <c r="AT437" s="204"/>
      <c r="AU437" s="204"/>
      <c r="AV437" s="204"/>
      <c r="AW437" s="204"/>
      <c r="AX437" s="204"/>
      <c r="AY437" s="204"/>
      <c r="AZ437" s="204"/>
      <c r="BA437" s="204"/>
      <c r="BB437" s="204"/>
      <c r="BC437" s="204"/>
      <c r="BD437" s="204"/>
      <c r="BE437" s="204"/>
      <c r="BF437" s="204"/>
      <c r="BG437" s="204"/>
      <c r="BH437" s="204"/>
      <c r="BI437" s="204"/>
      <c r="BJ437" s="204"/>
      <c r="BK437" s="204"/>
      <c r="BL437" s="204"/>
      <c r="BM437" s="56"/>
    </row>
    <row r="438" spans="1:65">
      <c r="A438" s="30"/>
      <c r="B438" s="3" t="s">
        <v>86</v>
      </c>
      <c r="C438" s="29"/>
      <c r="D438" s="13">
        <v>1.296271291304227E-2</v>
      </c>
      <c r="E438" s="13">
        <v>0.1549193338482957</v>
      </c>
      <c r="F438" s="13" t="s">
        <v>675</v>
      </c>
      <c r="G438" s="13">
        <v>7.7459666924148407E-2</v>
      </c>
      <c r="H438" s="13">
        <v>7.7459666924148407E-2</v>
      </c>
      <c r="I438" s="13">
        <v>8.7481776527970664E-2</v>
      </c>
      <c r="J438" s="13">
        <v>7.0417879021952984E-2</v>
      </c>
      <c r="K438" s="13">
        <v>0.24577573108931319</v>
      </c>
      <c r="L438" s="13">
        <v>0</v>
      </c>
      <c r="M438" s="13">
        <v>0.11155467020454334</v>
      </c>
      <c r="N438" s="13" t="s">
        <v>675</v>
      </c>
      <c r="O438" s="13">
        <v>0.11016185161596308</v>
      </c>
      <c r="P438" s="13">
        <v>4.1020056394604133E-2</v>
      </c>
      <c r="Q438" s="13">
        <v>6.4437947941784215E-2</v>
      </c>
      <c r="R438" s="13">
        <v>0</v>
      </c>
      <c r="S438" s="13" t="s">
        <v>675</v>
      </c>
      <c r="T438" s="13">
        <v>1.4829307856804051E-2</v>
      </c>
      <c r="U438" s="13">
        <v>3.590280584518387E-2</v>
      </c>
      <c r="V438" s="13">
        <v>0.12295532348886287</v>
      </c>
      <c r="W438" s="13">
        <v>4.1108045437890525E-2</v>
      </c>
      <c r="X438" s="151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A439" s="30"/>
      <c r="B439" s="3" t="s">
        <v>270</v>
      </c>
      <c r="C439" s="29"/>
      <c r="D439" s="13">
        <v>-7.5969907065939202E-3</v>
      </c>
      <c r="E439" s="13">
        <v>-4.1156512759994213E-2</v>
      </c>
      <c r="F439" s="13" t="s">
        <v>675</v>
      </c>
      <c r="G439" s="13">
        <v>-4.1156512759994213E-2</v>
      </c>
      <c r="H439" s="13">
        <v>-4.1156512759994213E-2</v>
      </c>
      <c r="I439" s="13">
        <v>0.34238088213600815</v>
      </c>
      <c r="J439" s="13">
        <v>5.4727835964006655E-2</v>
      </c>
      <c r="K439" s="13">
        <v>0.1602006195604071</v>
      </c>
      <c r="L439" s="13">
        <v>6.78566160200611E-3</v>
      </c>
      <c r="M439" s="13">
        <v>7.8698923145006594E-2</v>
      </c>
      <c r="N439" s="13" t="s">
        <v>675</v>
      </c>
      <c r="O439" s="13">
        <v>-1.718542557899394E-2</v>
      </c>
      <c r="P439" s="13">
        <v>-4.8347838914294283E-2</v>
      </c>
      <c r="Q439" s="13">
        <v>0.22252544623100756</v>
      </c>
      <c r="R439" s="13">
        <v>6.78566160200611E-3</v>
      </c>
      <c r="S439" s="13" t="s">
        <v>675</v>
      </c>
      <c r="T439" s="13">
        <v>0.17458327186900724</v>
      </c>
      <c r="U439" s="13">
        <v>-5.1998819884939707E-3</v>
      </c>
      <c r="V439" s="13">
        <v>0.19615725033190712</v>
      </c>
      <c r="W439" s="13">
        <v>-6.9921817377194384E-2</v>
      </c>
      <c r="X439" s="151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55"/>
    </row>
    <row r="440" spans="1:65">
      <c r="A440" s="30"/>
      <c r="B440" s="46" t="s">
        <v>271</v>
      </c>
      <c r="C440" s="47"/>
      <c r="D440" s="45">
        <v>0.15</v>
      </c>
      <c r="E440" s="45">
        <v>0.51</v>
      </c>
      <c r="F440" s="45">
        <v>141.99</v>
      </c>
      <c r="G440" s="45">
        <v>0.51</v>
      </c>
      <c r="H440" s="45">
        <v>0.51</v>
      </c>
      <c r="I440" s="45">
        <v>3.56</v>
      </c>
      <c r="J440" s="45">
        <v>0.51</v>
      </c>
      <c r="K440" s="45">
        <v>1.63</v>
      </c>
      <c r="L440" s="45">
        <v>0</v>
      </c>
      <c r="M440" s="45">
        <v>0.76</v>
      </c>
      <c r="N440" s="45">
        <v>3.05</v>
      </c>
      <c r="O440" s="45">
        <v>0.25</v>
      </c>
      <c r="P440" s="45">
        <v>0.59</v>
      </c>
      <c r="Q440" s="45">
        <v>2.29</v>
      </c>
      <c r="R440" s="45">
        <v>0</v>
      </c>
      <c r="S440" s="45">
        <v>752.68</v>
      </c>
      <c r="T440" s="45">
        <v>1.78</v>
      </c>
      <c r="U440" s="45">
        <v>0.13</v>
      </c>
      <c r="V440" s="45">
        <v>2.0099999999999998</v>
      </c>
      <c r="W440" s="45">
        <v>0.81</v>
      </c>
      <c r="X440" s="151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55"/>
    </row>
    <row r="441" spans="1:65">
      <c r="B441" s="31"/>
      <c r="C441" s="20"/>
      <c r="D441" s="20"/>
      <c r="E441" s="20"/>
      <c r="F441" s="20"/>
      <c r="G441" s="20"/>
      <c r="H441" s="20"/>
      <c r="I441" s="20"/>
      <c r="J441" s="20"/>
      <c r="K441" s="20"/>
      <c r="L441" s="20"/>
      <c r="M441" s="20"/>
      <c r="N441" s="20"/>
      <c r="O441" s="20"/>
      <c r="P441" s="20"/>
      <c r="Q441" s="20"/>
      <c r="R441" s="20"/>
      <c r="S441" s="20"/>
      <c r="T441" s="20"/>
      <c r="U441" s="20"/>
      <c r="V441" s="20"/>
      <c r="W441" s="20"/>
      <c r="BM441" s="55"/>
    </row>
    <row r="442" spans="1:65" ht="15">
      <c r="B442" s="8" t="s">
        <v>497</v>
      </c>
      <c r="BM442" s="28" t="s">
        <v>66</v>
      </c>
    </row>
    <row r="443" spans="1:65" ht="15">
      <c r="A443" s="25" t="s">
        <v>54</v>
      </c>
      <c r="B443" s="18" t="s">
        <v>110</v>
      </c>
      <c r="C443" s="15" t="s">
        <v>111</v>
      </c>
      <c r="D443" s="16" t="s">
        <v>232</v>
      </c>
      <c r="E443" s="17" t="s">
        <v>232</v>
      </c>
      <c r="F443" s="17" t="s">
        <v>232</v>
      </c>
      <c r="G443" s="17" t="s">
        <v>232</v>
      </c>
      <c r="H443" s="17" t="s">
        <v>232</v>
      </c>
      <c r="I443" s="17" t="s">
        <v>232</v>
      </c>
      <c r="J443" s="17" t="s">
        <v>232</v>
      </c>
      <c r="K443" s="17" t="s">
        <v>232</v>
      </c>
      <c r="L443" s="17" t="s">
        <v>232</v>
      </c>
      <c r="M443" s="17" t="s">
        <v>232</v>
      </c>
      <c r="N443" s="17" t="s">
        <v>232</v>
      </c>
      <c r="O443" s="17" t="s">
        <v>232</v>
      </c>
      <c r="P443" s="17" t="s">
        <v>232</v>
      </c>
      <c r="Q443" s="17" t="s">
        <v>232</v>
      </c>
      <c r="R443" s="17" t="s">
        <v>232</v>
      </c>
      <c r="S443" s="17" t="s">
        <v>232</v>
      </c>
      <c r="T443" s="17" t="s">
        <v>232</v>
      </c>
      <c r="U443" s="17" t="s">
        <v>232</v>
      </c>
      <c r="V443" s="17" t="s">
        <v>232</v>
      </c>
      <c r="W443" s="17" t="s">
        <v>232</v>
      </c>
      <c r="X443" s="17" t="s">
        <v>232</v>
      </c>
      <c r="Y443" s="17" t="s">
        <v>232</v>
      </c>
      <c r="Z443" s="151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1</v>
      </c>
    </row>
    <row r="444" spans="1:65">
      <c r="A444" s="30"/>
      <c r="B444" s="19" t="s">
        <v>233</v>
      </c>
      <c r="C444" s="9" t="s">
        <v>233</v>
      </c>
      <c r="D444" s="149" t="s">
        <v>235</v>
      </c>
      <c r="E444" s="150" t="s">
        <v>236</v>
      </c>
      <c r="F444" s="150" t="s">
        <v>237</v>
      </c>
      <c r="G444" s="150" t="s">
        <v>238</v>
      </c>
      <c r="H444" s="150" t="s">
        <v>239</v>
      </c>
      <c r="I444" s="150" t="s">
        <v>241</v>
      </c>
      <c r="J444" s="150" t="s">
        <v>242</v>
      </c>
      <c r="K444" s="150" t="s">
        <v>244</v>
      </c>
      <c r="L444" s="150" t="s">
        <v>245</v>
      </c>
      <c r="M444" s="150" t="s">
        <v>246</v>
      </c>
      <c r="N444" s="150" t="s">
        <v>247</v>
      </c>
      <c r="O444" s="150" t="s">
        <v>248</v>
      </c>
      <c r="P444" s="150" t="s">
        <v>249</v>
      </c>
      <c r="Q444" s="150" t="s">
        <v>250</v>
      </c>
      <c r="R444" s="150" t="s">
        <v>252</v>
      </c>
      <c r="S444" s="150" t="s">
        <v>253</v>
      </c>
      <c r="T444" s="150" t="s">
        <v>254</v>
      </c>
      <c r="U444" s="150" t="s">
        <v>256</v>
      </c>
      <c r="V444" s="150" t="s">
        <v>257</v>
      </c>
      <c r="W444" s="150" t="s">
        <v>258</v>
      </c>
      <c r="X444" s="150" t="s">
        <v>259</v>
      </c>
      <c r="Y444" s="150" t="s">
        <v>260</v>
      </c>
      <c r="Z444" s="151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 t="s">
        <v>1</v>
      </c>
    </row>
    <row r="445" spans="1:65">
      <c r="A445" s="30"/>
      <c r="B445" s="19"/>
      <c r="C445" s="9"/>
      <c r="D445" s="10" t="s">
        <v>289</v>
      </c>
      <c r="E445" s="11" t="s">
        <v>114</v>
      </c>
      <c r="F445" s="11" t="s">
        <v>114</v>
      </c>
      <c r="G445" s="11" t="s">
        <v>289</v>
      </c>
      <c r="H445" s="11" t="s">
        <v>114</v>
      </c>
      <c r="I445" s="11" t="s">
        <v>289</v>
      </c>
      <c r="J445" s="11" t="s">
        <v>290</v>
      </c>
      <c r="K445" s="11" t="s">
        <v>114</v>
      </c>
      <c r="L445" s="11" t="s">
        <v>114</v>
      </c>
      <c r="M445" s="11" t="s">
        <v>114</v>
      </c>
      <c r="N445" s="11" t="s">
        <v>114</v>
      </c>
      <c r="O445" s="11" t="s">
        <v>289</v>
      </c>
      <c r="P445" s="11" t="s">
        <v>114</v>
      </c>
      <c r="Q445" s="11" t="s">
        <v>289</v>
      </c>
      <c r="R445" s="11" t="s">
        <v>289</v>
      </c>
      <c r="S445" s="11" t="s">
        <v>114</v>
      </c>
      <c r="T445" s="11" t="s">
        <v>289</v>
      </c>
      <c r="U445" s="11" t="s">
        <v>114</v>
      </c>
      <c r="V445" s="11" t="s">
        <v>289</v>
      </c>
      <c r="W445" s="11" t="s">
        <v>289</v>
      </c>
      <c r="X445" s="11" t="s">
        <v>289</v>
      </c>
      <c r="Y445" s="11" t="s">
        <v>289</v>
      </c>
      <c r="Z445" s="151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28">
        <v>2</v>
      </c>
    </row>
    <row r="446" spans="1:65">
      <c r="A446" s="30"/>
      <c r="B446" s="19"/>
      <c r="C446" s="9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151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28">
        <v>3</v>
      </c>
    </row>
    <row r="447" spans="1:65">
      <c r="A447" s="30"/>
      <c r="B447" s="18">
        <v>1</v>
      </c>
      <c r="C447" s="14">
        <v>1</v>
      </c>
      <c r="D447" s="22">
        <v>1.72</v>
      </c>
      <c r="E447" s="22">
        <v>1.71</v>
      </c>
      <c r="F447" s="152">
        <v>2.6239999999999997</v>
      </c>
      <c r="G447" s="22">
        <v>1.67</v>
      </c>
      <c r="H447" s="152">
        <v>1.91</v>
      </c>
      <c r="I447" s="22">
        <v>1.8399999999999999</v>
      </c>
      <c r="J447" s="22">
        <v>1.7445999999999999</v>
      </c>
      <c r="K447" s="22">
        <v>1.67</v>
      </c>
      <c r="L447" s="22">
        <v>1.7929999999999997</v>
      </c>
      <c r="M447" s="22">
        <v>1.7853028</v>
      </c>
      <c r="N447" s="22">
        <v>1.7356</v>
      </c>
      <c r="O447" s="22">
        <v>1.8500000000000003</v>
      </c>
      <c r="P447" s="22">
        <v>1.7559000000000002</v>
      </c>
      <c r="Q447" s="146">
        <v>1.68</v>
      </c>
      <c r="R447" s="22">
        <v>1.68</v>
      </c>
      <c r="S447" s="22">
        <v>1.7000000000000002</v>
      </c>
      <c r="T447" s="22">
        <v>1.7500000000000002</v>
      </c>
      <c r="U447" s="22">
        <v>1.71</v>
      </c>
      <c r="V447" s="22">
        <v>1.7399999999999998</v>
      </c>
      <c r="W447" s="22">
        <v>1.67</v>
      </c>
      <c r="X447" s="22">
        <v>1.79</v>
      </c>
      <c r="Y447" s="22">
        <v>1.68</v>
      </c>
      <c r="Z447" s="151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28">
        <v>1</v>
      </c>
    </row>
    <row r="448" spans="1:65">
      <c r="A448" s="30"/>
      <c r="B448" s="19">
        <v>1</v>
      </c>
      <c r="C448" s="9">
        <v>2</v>
      </c>
      <c r="D448" s="11">
        <v>1.77</v>
      </c>
      <c r="E448" s="11">
        <v>1.7000000000000002</v>
      </c>
      <c r="F448" s="153">
        <v>2.6280000000000001</v>
      </c>
      <c r="G448" s="11">
        <v>1.69</v>
      </c>
      <c r="H448" s="153">
        <v>2.0699999999999998</v>
      </c>
      <c r="I448" s="11">
        <v>1.8500000000000003</v>
      </c>
      <c r="J448" s="11">
        <v>1.7739</v>
      </c>
      <c r="K448" s="11">
        <v>1.7000000000000002</v>
      </c>
      <c r="L448" s="11">
        <v>1.78</v>
      </c>
      <c r="M448" s="11">
        <v>1.7824652000000001</v>
      </c>
      <c r="N448" s="11">
        <v>1.7066000000000001</v>
      </c>
      <c r="O448" s="11">
        <v>1.6500000000000001</v>
      </c>
      <c r="P448" s="11">
        <v>1.7706</v>
      </c>
      <c r="Q448" s="11">
        <v>1.7500000000000002</v>
      </c>
      <c r="R448" s="11">
        <v>1.68</v>
      </c>
      <c r="S448" s="11">
        <v>1.79</v>
      </c>
      <c r="T448" s="11">
        <v>1.7399999999999998</v>
      </c>
      <c r="U448" s="11">
        <v>1.7399999999999998</v>
      </c>
      <c r="V448" s="11">
        <v>1.73</v>
      </c>
      <c r="W448" s="11">
        <v>1.6399999999999997</v>
      </c>
      <c r="X448" s="11">
        <v>1.82</v>
      </c>
      <c r="Y448" s="11">
        <v>1.7000000000000002</v>
      </c>
      <c r="Z448" s="151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28" t="e">
        <v>#N/A</v>
      </c>
    </row>
    <row r="449" spans="1:65">
      <c r="A449" s="30"/>
      <c r="B449" s="19">
        <v>1</v>
      </c>
      <c r="C449" s="9">
        <v>3</v>
      </c>
      <c r="D449" s="11">
        <v>1.7500000000000002</v>
      </c>
      <c r="E449" s="11">
        <v>1.68</v>
      </c>
      <c r="F449" s="153">
        <v>2.6320000000000001</v>
      </c>
      <c r="G449" s="11">
        <v>1.67</v>
      </c>
      <c r="H449" s="153">
        <v>1.9900000000000002</v>
      </c>
      <c r="I449" s="11">
        <v>1.83</v>
      </c>
      <c r="J449" s="11">
        <v>1.7736999999999998</v>
      </c>
      <c r="K449" s="11">
        <v>1.71</v>
      </c>
      <c r="L449" s="11">
        <v>1.78</v>
      </c>
      <c r="M449" s="11">
        <v>1.7851759999999999</v>
      </c>
      <c r="N449" s="11">
        <v>1.73</v>
      </c>
      <c r="O449" s="11">
        <v>1.82</v>
      </c>
      <c r="P449" s="11">
        <v>1.7736999999999998</v>
      </c>
      <c r="Q449" s="11">
        <v>1.77</v>
      </c>
      <c r="R449" s="11">
        <v>1.7000000000000002</v>
      </c>
      <c r="S449" s="11">
        <v>1.78</v>
      </c>
      <c r="T449" s="11">
        <v>1.76</v>
      </c>
      <c r="U449" s="11">
        <v>1.69</v>
      </c>
      <c r="V449" s="11">
        <v>1.71</v>
      </c>
      <c r="W449" s="11">
        <v>1.69</v>
      </c>
      <c r="X449" s="11">
        <v>1.8000000000000003</v>
      </c>
      <c r="Y449" s="11">
        <v>1.7000000000000002</v>
      </c>
      <c r="Z449" s="151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28">
        <v>16</v>
      </c>
    </row>
    <row r="450" spans="1:65">
      <c r="A450" s="30"/>
      <c r="B450" s="19">
        <v>1</v>
      </c>
      <c r="C450" s="9">
        <v>4</v>
      </c>
      <c r="D450" s="11">
        <v>1.68</v>
      </c>
      <c r="E450" s="11">
        <v>1.66</v>
      </c>
      <c r="F450" s="153">
        <v>2.5833333333333335</v>
      </c>
      <c r="G450" s="11">
        <v>1.66</v>
      </c>
      <c r="H450" s="153">
        <v>2.0499999999999998</v>
      </c>
      <c r="I450" s="11">
        <v>1.79</v>
      </c>
      <c r="J450" s="11">
        <v>1.7309999999999999</v>
      </c>
      <c r="K450" s="11">
        <v>1.73</v>
      </c>
      <c r="L450" s="11">
        <v>1.7870000000000001</v>
      </c>
      <c r="M450" s="11">
        <v>1.7835590000000001</v>
      </c>
      <c r="N450" s="11">
        <v>1.7161</v>
      </c>
      <c r="O450" s="11">
        <v>1.8399999999999999</v>
      </c>
      <c r="P450" s="11">
        <v>1.7781000000000002</v>
      </c>
      <c r="Q450" s="11">
        <v>1.76</v>
      </c>
      <c r="R450" s="11">
        <v>1.71</v>
      </c>
      <c r="S450" s="11">
        <v>1.73</v>
      </c>
      <c r="T450" s="11">
        <v>1.7399999999999998</v>
      </c>
      <c r="U450" s="11">
        <v>1.71</v>
      </c>
      <c r="V450" s="11">
        <v>1.72</v>
      </c>
      <c r="W450" s="11">
        <v>1.67</v>
      </c>
      <c r="X450" s="11">
        <v>1.79</v>
      </c>
      <c r="Y450" s="11">
        <v>1.69</v>
      </c>
      <c r="Z450" s="151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1.73842615</v>
      </c>
    </row>
    <row r="451" spans="1:65">
      <c r="A451" s="30"/>
      <c r="B451" s="19">
        <v>1</v>
      </c>
      <c r="C451" s="9">
        <v>5</v>
      </c>
      <c r="D451" s="11">
        <v>1.7000000000000002</v>
      </c>
      <c r="E451" s="11">
        <v>1.67</v>
      </c>
      <c r="F451" s="153">
        <v>2.6038888888888891</v>
      </c>
      <c r="G451" s="11">
        <v>1.67</v>
      </c>
      <c r="H451" s="153">
        <v>1.97</v>
      </c>
      <c r="I451" s="11">
        <v>1.8799999999999997</v>
      </c>
      <c r="J451" s="11">
        <v>1.7520999999999998</v>
      </c>
      <c r="K451" s="11">
        <v>1.68</v>
      </c>
      <c r="L451" s="11">
        <v>1.7920000000000003</v>
      </c>
      <c r="M451" s="11">
        <v>1.7843089999999999</v>
      </c>
      <c r="N451" s="11">
        <v>1.7398</v>
      </c>
      <c r="O451" s="11">
        <v>1.7500000000000002</v>
      </c>
      <c r="P451" s="11">
        <v>1.7779</v>
      </c>
      <c r="Q451" s="11">
        <v>1.77</v>
      </c>
      <c r="R451" s="11">
        <v>1.77</v>
      </c>
      <c r="S451" s="11">
        <v>1.73</v>
      </c>
      <c r="T451" s="11">
        <v>1.77</v>
      </c>
      <c r="U451" s="11">
        <v>1.72</v>
      </c>
      <c r="V451" s="11">
        <v>1.7399999999999998</v>
      </c>
      <c r="W451" s="11">
        <v>1.68</v>
      </c>
      <c r="X451" s="11">
        <v>1.76</v>
      </c>
      <c r="Y451" s="11">
        <v>1.63</v>
      </c>
      <c r="Z451" s="151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>
        <v>37</v>
      </c>
    </row>
    <row r="452" spans="1:65">
      <c r="A452" s="30"/>
      <c r="B452" s="19">
        <v>1</v>
      </c>
      <c r="C452" s="9">
        <v>6</v>
      </c>
      <c r="D452" s="11">
        <v>1.77</v>
      </c>
      <c r="E452" s="11">
        <v>1.6500000000000001</v>
      </c>
      <c r="F452" s="153">
        <v>2.66</v>
      </c>
      <c r="G452" s="11">
        <v>1.66</v>
      </c>
      <c r="H452" s="153">
        <v>2.0299999999999998</v>
      </c>
      <c r="I452" s="11">
        <v>1.81</v>
      </c>
      <c r="J452" s="11">
        <v>1.7969999999999999</v>
      </c>
      <c r="K452" s="11">
        <v>1.71</v>
      </c>
      <c r="L452" s="11">
        <v>1.778</v>
      </c>
      <c r="M452" s="11">
        <v>1.783226</v>
      </c>
      <c r="N452" s="11">
        <v>1.7475000000000001</v>
      </c>
      <c r="O452" s="11">
        <v>1.79</v>
      </c>
      <c r="P452" s="11">
        <v>1.7430000000000001</v>
      </c>
      <c r="Q452" s="11">
        <v>1.7500000000000002</v>
      </c>
      <c r="R452" s="11">
        <v>1.79</v>
      </c>
      <c r="S452" s="11">
        <v>1.7399999999999998</v>
      </c>
      <c r="T452" s="11">
        <v>1.7399999999999998</v>
      </c>
      <c r="U452" s="11">
        <v>1.72</v>
      </c>
      <c r="V452" s="11">
        <v>1.71</v>
      </c>
      <c r="W452" s="11">
        <v>1.7000000000000002</v>
      </c>
      <c r="X452" s="11">
        <v>1.73</v>
      </c>
      <c r="Y452" s="11">
        <v>1.63</v>
      </c>
      <c r="Z452" s="151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55"/>
    </row>
    <row r="453" spans="1:65">
      <c r="A453" s="30"/>
      <c r="B453" s="20" t="s">
        <v>267</v>
      </c>
      <c r="C453" s="12"/>
      <c r="D453" s="23">
        <v>1.7316666666666667</v>
      </c>
      <c r="E453" s="23">
        <v>1.6783333333333335</v>
      </c>
      <c r="F453" s="23">
        <v>2.6218703703703707</v>
      </c>
      <c r="G453" s="23">
        <v>1.67</v>
      </c>
      <c r="H453" s="23">
        <v>2.0033333333333334</v>
      </c>
      <c r="I453" s="23">
        <v>1.8333333333333333</v>
      </c>
      <c r="J453" s="23">
        <v>1.7620500000000001</v>
      </c>
      <c r="K453" s="23">
        <v>1.7</v>
      </c>
      <c r="L453" s="23">
        <v>1.7850000000000001</v>
      </c>
      <c r="M453" s="23">
        <v>1.7840063333333334</v>
      </c>
      <c r="N453" s="23">
        <v>1.7292666666666667</v>
      </c>
      <c r="O453" s="23">
        <v>1.7833333333333332</v>
      </c>
      <c r="P453" s="23">
        <v>1.7665333333333335</v>
      </c>
      <c r="Q453" s="23">
        <v>1.7466666666666668</v>
      </c>
      <c r="R453" s="23">
        <v>1.7216666666666669</v>
      </c>
      <c r="S453" s="23">
        <v>1.7450000000000001</v>
      </c>
      <c r="T453" s="23">
        <v>1.75</v>
      </c>
      <c r="U453" s="23">
        <v>1.7150000000000001</v>
      </c>
      <c r="V453" s="23">
        <v>1.7249999999999996</v>
      </c>
      <c r="W453" s="23">
        <v>1.675</v>
      </c>
      <c r="X453" s="23">
        <v>1.781666666666667</v>
      </c>
      <c r="Y453" s="23">
        <v>1.6716666666666662</v>
      </c>
      <c r="Z453" s="151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55"/>
    </row>
    <row r="454" spans="1:65">
      <c r="A454" s="30"/>
      <c r="B454" s="3" t="s">
        <v>268</v>
      </c>
      <c r="C454" s="29"/>
      <c r="D454" s="11">
        <v>1.7350000000000001</v>
      </c>
      <c r="E454" s="11">
        <v>1.6749999999999998</v>
      </c>
      <c r="F454" s="11">
        <v>2.6259999999999999</v>
      </c>
      <c r="G454" s="11">
        <v>1.67</v>
      </c>
      <c r="H454" s="11">
        <v>2.0099999999999998</v>
      </c>
      <c r="I454" s="11">
        <v>1.835</v>
      </c>
      <c r="J454" s="11">
        <v>1.7628999999999997</v>
      </c>
      <c r="K454" s="11">
        <v>1.7050000000000001</v>
      </c>
      <c r="L454" s="11">
        <v>1.7835000000000001</v>
      </c>
      <c r="M454" s="11">
        <v>1.7839339999999999</v>
      </c>
      <c r="N454" s="11">
        <v>1.7328000000000001</v>
      </c>
      <c r="O454" s="11">
        <v>1.8050000000000002</v>
      </c>
      <c r="P454" s="11">
        <v>1.7721499999999999</v>
      </c>
      <c r="Q454" s="11">
        <v>1.7550000000000001</v>
      </c>
      <c r="R454" s="11">
        <v>1.7050000000000001</v>
      </c>
      <c r="S454" s="11">
        <v>1.7349999999999999</v>
      </c>
      <c r="T454" s="11">
        <v>1.7450000000000001</v>
      </c>
      <c r="U454" s="11">
        <v>1.7149999999999999</v>
      </c>
      <c r="V454" s="11">
        <v>1.7250000000000001</v>
      </c>
      <c r="W454" s="11">
        <v>1.6749999999999998</v>
      </c>
      <c r="X454" s="11">
        <v>1.79</v>
      </c>
      <c r="Y454" s="11">
        <v>1.6850000000000001</v>
      </c>
      <c r="Z454" s="151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30"/>
      <c r="B455" s="3" t="s">
        <v>269</v>
      </c>
      <c r="C455" s="29"/>
      <c r="D455" s="24">
        <v>3.763863263545407E-2</v>
      </c>
      <c r="E455" s="24">
        <v>2.3166067138525412E-2</v>
      </c>
      <c r="F455" s="24">
        <v>2.6103726300070067E-2</v>
      </c>
      <c r="G455" s="24">
        <v>1.0954451150103331E-2</v>
      </c>
      <c r="H455" s="24">
        <v>5.8878405775518915E-2</v>
      </c>
      <c r="I455" s="24">
        <v>3.1411250638372572E-2</v>
      </c>
      <c r="J455" s="24">
        <v>2.3938483661251425E-2</v>
      </c>
      <c r="K455" s="24">
        <v>2.1908902300206663E-2</v>
      </c>
      <c r="L455" s="24">
        <v>6.572670690061972E-3</v>
      </c>
      <c r="M455" s="24">
        <v>1.1246930437530573E-3</v>
      </c>
      <c r="N455" s="24">
        <v>1.5304857616674069E-2</v>
      </c>
      <c r="O455" s="24">
        <v>7.4744007563594436E-2</v>
      </c>
      <c r="P455" s="24">
        <v>1.4126381938297766E-2</v>
      </c>
      <c r="Q455" s="24">
        <v>3.3862466931200826E-2</v>
      </c>
      <c r="R455" s="24">
        <v>4.7081489639418467E-2</v>
      </c>
      <c r="S455" s="24">
        <v>3.391164991562632E-2</v>
      </c>
      <c r="T455" s="24">
        <v>1.2649110640673634E-2</v>
      </c>
      <c r="U455" s="24">
        <v>1.6431676725154932E-2</v>
      </c>
      <c r="V455" s="24">
        <v>1.3784048752090137E-2</v>
      </c>
      <c r="W455" s="24">
        <v>2.0736441353327868E-2</v>
      </c>
      <c r="X455" s="24">
        <v>3.1885210782848374E-2</v>
      </c>
      <c r="Y455" s="24">
        <v>3.3115957885386217E-2</v>
      </c>
      <c r="Z455" s="203"/>
      <c r="AA455" s="204"/>
      <c r="AB455" s="204"/>
      <c r="AC455" s="204"/>
      <c r="AD455" s="204"/>
      <c r="AE455" s="204"/>
      <c r="AF455" s="204"/>
      <c r="AG455" s="204"/>
      <c r="AH455" s="204"/>
      <c r="AI455" s="204"/>
      <c r="AJ455" s="204"/>
      <c r="AK455" s="204"/>
      <c r="AL455" s="204"/>
      <c r="AM455" s="204"/>
      <c r="AN455" s="204"/>
      <c r="AO455" s="204"/>
      <c r="AP455" s="204"/>
      <c r="AQ455" s="204"/>
      <c r="AR455" s="204"/>
      <c r="AS455" s="204"/>
      <c r="AT455" s="204"/>
      <c r="AU455" s="204"/>
      <c r="AV455" s="204"/>
      <c r="AW455" s="204"/>
      <c r="AX455" s="204"/>
      <c r="AY455" s="204"/>
      <c r="AZ455" s="204"/>
      <c r="BA455" s="204"/>
      <c r="BB455" s="204"/>
      <c r="BC455" s="204"/>
      <c r="BD455" s="204"/>
      <c r="BE455" s="204"/>
      <c r="BF455" s="204"/>
      <c r="BG455" s="204"/>
      <c r="BH455" s="204"/>
      <c r="BI455" s="204"/>
      <c r="BJ455" s="204"/>
      <c r="BK455" s="204"/>
      <c r="BL455" s="204"/>
      <c r="BM455" s="56"/>
    </row>
    <row r="456" spans="1:65">
      <c r="A456" s="30"/>
      <c r="B456" s="3" t="s">
        <v>86</v>
      </c>
      <c r="C456" s="29"/>
      <c r="D456" s="13">
        <v>2.1735495265902252E-2</v>
      </c>
      <c r="E456" s="13">
        <v>1.3803019149071744E-2</v>
      </c>
      <c r="F456" s="13">
        <v>9.956146800798012E-3</v>
      </c>
      <c r="G456" s="13">
        <v>6.5595515868882223E-3</v>
      </c>
      <c r="H456" s="13">
        <v>2.9390219189110937E-2</v>
      </c>
      <c r="I456" s="13">
        <v>1.7133409439112311E-2</v>
      </c>
      <c r="J456" s="13">
        <v>1.3585587049885885E-2</v>
      </c>
      <c r="K456" s="13">
        <v>1.2887589588356861E-2</v>
      </c>
      <c r="L456" s="13">
        <v>3.6821684538162307E-3</v>
      </c>
      <c r="M456" s="13">
        <v>6.3043108241192189E-4</v>
      </c>
      <c r="N456" s="13">
        <v>8.8504901596095087E-3</v>
      </c>
      <c r="O456" s="13">
        <v>4.191252760575389E-2</v>
      </c>
      <c r="P456" s="13">
        <v>7.9966687702644149E-3</v>
      </c>
      <c r="Q456" s="13">
        <v>1.9386908548397419E-2</v>
      </c>
      <c r="R456" s="13">
        <v>2.7346460584366968E-2</v>
      </c>
      <c r="S456" s="13">
        <v>1.9433610266834565E-2</v>
      </c>
      <c r="T456" s="13">
        <v>7.2280632232420766E-3</v>
      </c>
      <c r="U456" s="13">
        <v>9.5811526094197845E-3</v>
      </c>
      <c r="V456" s="13">
        <v>7.9907528997624003E-3</v>
      </c>
      <c r="W456" s="13">
        <v>1.2379964987061414E-2</v>
      </c>
      <c r="X456" s="13">
        <v>1.7896282946406942E-2</v>
      </c>
      <c r="Y456" s="13">
        <v>1.9810144298336725E-2</v>
      </c>
      <c r="Z456" s="151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A457" s="30"/>
      <c r="B457" s="3" t="s">
        <v>270</v>
      </c>
      <c r="C457" s="29"/>
      <c r="D457" s="13">
        <v>-3.8882775281154913E-3</v>
      </c>
      <c r="E457" s="13">
        <v>-3.4567368114352459E-2</v>
      </c>
      <c r="F457" s="13">
        <v>0.50818622371181577</v>
      </c>
      <c r="G457" s="13">
        <v>-3.9360976018452121E-2</v>
      </c>
      <c r="H457" s="13">
        <v>0.15238334014552968</v>
      </c>
      <c r="I457" s="13">
        <v>5.4593738901898892E-2</v>
      </c>
      <c r="J457" s="13">
        <v>1.3589216890231404E-2</v>
      </c>
      <c r="K457" s="13">
        <v>-2.2103987563693805E-2</v>
      </c>
      <c r="L457" s="13">
        <v>2.6790813058121588E-2</v>
      </c>
      <c r="M457" s="13">
        <v>2.6219223251636725E-2</v>
      </c>
      <c r="N457" s="13">
        <v>-5.2688366044961743E-3</v>
      </c>
      <c r="O457" s="13">
        <v>2.5832091477301589E-2</v>
      </c>
      <c r="P457" s="13">
        <v>1.616817794263703E-2</v>
      </c>
      <c r="Q457" s="13">
        <v>4.7402166992638328E-3</v>
      </c>
      <c r="R457" s="13">
        <v>-9.6406070130348187E-3</v>
      </c>
      <c r="S457" s="13">
        <v>3.7814951184438339E-3</v>
      </c>
      <c r="T457" s="13">
        <v>6.6576598609033866E-3</v>
      </c>
      <c r="U457" s="13">
        <v>-1.3475493336314481E-2</v>
      </c>
      <c r="V457" s="13">
        <v>-7.723163851395376E-3</v>
      </c>
      <c r="W457" s="13">
        <v>-3.6484811275992346E-2</v>
      </c>
      <c r="X457" s="13">
        <v>2.4873369896481812E-2</v>
      </c>
      <c r="Y457" s="13">
        <v>-3.8402254437632455E-2</v>
      </c>
      <c r="Z457" s="151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55"/>
    </row>
    <row r="458" spans="1:65">
      <c r="A458" s="30"/>
      <c r="B458" s="46" t="s">
        <v>271</v>
      </c>
      <c r="C458" s="47"/>
      <c r="D458" s="45">
        <v>0.26</v>
      </c>
      <c r="E458" s="45">
        <v>1.24</v>
      </c>
      <c r="F458" s="45">
        <v>16.11</v>
      </c>
      <c r="G458" s="45">
        <v>1.39</v>
      </c>
      <c r="H458" s="45">
        <v>4.74</v>
      </c>
      <c r="I458" s="45">
        <v>1.61</v>
      </c>
      <c r="J458" s="45">
        <v>0.3</v>
      </c>
      <c r="K458" s="45">
        <v>0.84</v>
      </c>
      <c r="L458" s="45">
        <v>0.72</v>
      </c>
      <c r="M458" s="45">
        <v>0.7</v>
      </c>
      <c r="N458" s="45">
        <v>0.3</v>
      </c>
      <c r="O458" s="45">
        <v>0.69</v>
      </c>
      <c r="P458" s="45">
        <v>0.38</v>
      </c>
      <c r="Q458" s="45">
        <v>0.02</v>
      </c>
      <c r="R458" s="45">
        <v>0.44</v>
      </c>
      <c r="S458" s="45">
        <v>0.02</v>
      </c>
      <c r="T458" s="45">
        <v>0.08</v>
      </c>
      <c r="U458" s="45">
        <v>0.56999999999999995</v>
      </c>
      <c r="V458" s="45">
        <v>0.38</v>
      </c>
      <c r="W458" s="45">
        <v>1.3</v>
      </c>
      <c r="X458" s="45">
        <v>0.66</v>
      </c>
      <c r="Y458" s="45">
        <v>1.36</v>
      </c>
      <c r="Z458" s="151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55"/>
    </row>
    <row r="459" spans="1:65">
      <c r="B459" s="31"/>
      <c r="C459" s="20"/>
      <c r="D459" s="20"/>
      <c r="E459" s="20"/>
      <c r="F459" s="20"/>
      <c r="G459" s="20"/>
      <c r="H459" s="20"/>
      <c r="I459" s="20"/>
      <c r="J459" s="20"/>
      <c r="K459" s="20"/>
      <c r="L459" s="20"/>
      <c r="M459" s="20"/>
      <c r="N459" s="20"/>
      <c r="O459" s="20"/>
      <c r="P459" s="20"/>
      <c r="Q459" s="20"/>
      <c r="R459" s="20"/>
      <c r="S459" s="20"/>
      <c r="T459" s="20"/>
      <c r="U459" s="20"/>
      <c r="V459" s="20"/>
      <c r="W459" s="20"/>
      <c r="X459" s="20"/>
      <c r="Y459" s="20"/>
      <c r="BM459" s="55"/>
    </row>
    <row r="460" spans="1:65" ht="15">
      <c r="B460" s="8" t="s">
        <v>498</v>
      </c>
      <c r="BM460" s="28" t="s">
        <v>66</v>
      </c>
    </row>
    <row r="461" spans="1:65" ht="15">
      <c r="A461" s="25" t="s">
        <v>17</v>
      </c>
      <c r="B461" s="18" t="s">
        <v>110</v>
      </c>
      <c r="C461" s="15" t="s">
        <v>111</v>
      </c>
      <c r="D461" s="16" t="s">
        <v>232</v>
      </c>
      <c r="E461" s="17" t="s">
        <v>232</v>
      </c>
      <c r="F461" s="17" t="s">
        <v>232</v>
      </c>
      <c r="G461" s="17" t="s">
        <v>232</v>
      </c>
      <c r="H461" s="17" t="s">
        <v>232</v>
      </c>
      <c r="I461" s="17" t="s">
        <v>232</v>
      </c>
      <c r="J461" s="17" t="s">
        <v>232</v>
      </c>
      <c r="K461" s="17" t="s">
        <v>232</v>
      </c>
      <c r="L461" s="17" t="s">
        <v>232</v>
      </c>
      <c r="M461" s="17" t="s">
        <v>232</v>
      </c>
      <c r="N461" s="17" t="s">
        <v>232</v>
      </c>
      <c r="O461" s="17" t="s">
        <v>232</v>
      </c>
      <c r="P461" s="17" t="s">
        <v>232</v>
      </c>
      <c r="Q461" s="17" t="s">
        <v>232</v>
      </c>
      <c r="R461" s="17" t="s">
        <v>232</v>
      </c>
      <c r="S461" s="17" t="s">
        <v>232</v>
      </c>
      <c r="T461" s="17" t="s">
        <v>232</v>
      </c>
      <c r="U461" s="17" t="s">
        <v>232</v>
      </c>
      <c r="V461" s="17" t="s">
        <v>232</v>
      </c>
      <c r="W461" s="17" t="s">
        <v>232</v>
      </c>
      <c r="X461" s="151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>
        <v>1</v>
      </c>
    </row>
    <row r="462" spans="1:65">
      <c r="A462" s="30"/>
      <c r="B462" s="19" t="s">
        <v>233</v>
      </c>
      <c r="C462" s="9" t="s">
        <v>233</v>
      </c>
      <c r="D462" s="149" t="s">
        <v>235</v>
      </c>
      <c r="E462" s="150" t="s">
        <v>236</v>
      </c>
      <c r="F462" s="150" t="s">
        <v>237</v>
      </c>
      <c r="G462" s="150" t="s">
        <v>238</v>
      </c>
      <c r="H462" s="150" t="s">
        <v>239</v>
      </c>
      <c r="I462" s="150" t="s">
        <v>241</v>
      </c>
      <c r="J462" s="150" t="s">
        <v>242</v>
      </c>
      <c r="K462" s="150" t="s">
        <v>244</v>
      </c>
      <c r="L462" s="150" t="s">
        <v>246</v>
      </c>
      <c r="M462" s="150" t="s">
        <v>248</v>
      </c>
      <c r="N462" s="150" t="s">
        <v>249</v>
      </c>
      <c r="O462" s="150" t="s">
        <v>250</v>
      </c>
      <c r="P462" s="150" t="s">
        <v>251</v>
      </c>
      <c r="Q462" s="150" t="s">
        <v>252</v>
      </c>
      <c r="R462" s="150" t="s">
        <v>254</v>
      </c>
      <c r="S462" s="150" t="s">
        <v>256</v>
      </c>
      <c r="T462" s="150" t="s">
        <v>257</v>
      </c>
      <c r="U462" s="150" t="s">
        <v>258</v>
      </c>
      <c r="V462" s="150" t="s">
        <v>259</v>
      </c>
      <c r="W462" s="150" t="s">
        <v>260</v>
      </c>
      <c r="X462" s="151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 t="s">
        <v>3</v>
      </c>
    </row>
    <row r="463" spans="1:65">
      <c r="A463" s="30"/>
      <c r="B463" s="19"/>
      <c r="C463" s="9"/>
      <c r="D463" s="10" t="s">
        <v>289</v>
      </c>
      <c r="E463" s="11" t="s">
        <v>290</v>
      </c>
      <c r="F463" s="11" t="s">
        <v>114</v>
      </c>
      <c r="G463" s="11" t="s">
        <v>289</v>
      </c>
      <c r="H463" s="11" t="s">
        <v>290</v>
      </c>
      <c r="I463" s="11" t="s">
        <v>289</v>
      </c>
      <c r="J463" s="11" t="s">
        <v>290</v>
      </c>
      <c r="K463" s="11" t="s">
        <v>290</v>
      </c>
      <c r="L463" s="11" t="s">
        <v>114</v>
      </c>
      <c r="M463" s="11" t="s">
        <v>289</v>
      </c>
      <c r="N463" s="11" t="s">
        <v>290</v>
      </c>
      <c r="O463" s="11" t="s">
        <v>290</v>
      </c>
      <c r="P463" s="11" t="s">
        <v>290</v>
      </c>
      <c r="Q463" s="11" t="s">
        <v>289</v>
      </c>
      <c r="R463" s="11" t="s">
        <v>289</v>
      </c>
      <c r="S463" s="11" t="s">
        <v>114</v>
      </c>
      <c r="T463" s="11" t="s">
        <v>290</v>
      </c>
      <c r="U463" s="11" t="s">
        <v>289</v>
      </c>
      <c r="V463" s="11" t="s">
        <v>289</v>
      </c>
      <c r="W463" s="11" t="s">
        <v>289</v>
      </c>
      <c r="X463" s="151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1</v>
      </c>
    </row>
    <row r="464" spans="1:65">
      <c r="A464" s="30"/>
      <c r="B464" s="19"/>
      <c r="C464" s="9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151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2</v>
      </c>
    </row>
    <row r="465" spans="1:65">
      <c r="A465" s="30"/>
      <c r="B465" s="18">
        <v>1</v>
      </c>
      <c r="C465" s="14">
        <v>1</v>
      </c>
      <c r="D465" s="227">
        <v>41.2</v>
      </c>
      <c r="E465" s="227">
        <v>41.1</v>
      </c>
      <c r="F465" s="228">
        <v>23.506999999999998</v>
      </c>
      <c r="G465" s="227">
        <v>35.9</v>
      </c>
      <c r="H465" s="227">
        <v>39.700000000000003</v>
      </c>
      <c r="I465" s="227">
        <v>43</v>
      </c>
      <c r="J465" s="227">
        <v>40</v>
      </c>
      <c r="K465" s="227">
        <v>40.9</v>
      </c>
      <c r="L465" s="228">
        <v>31.724000000000004</v>
      </c>
      <c r="M465" s="227">
        <v>40.6</v>
      </c>
      <c r="N465" s="227">
        <v>41.690299236085295</v>
      </c>
      <c r="O465" s="227">
        <v>34.299999999999997</v>
      </c>
      <c r="P465" s="228">
        <v>31.899999999999995</v>
      </c>
      <c r="Q465" s="227">
        <v>38.6</v>
      </c>
      <c r="R465" s="227">
        <v>38.299999999999997</v>
      </c>
      <c r="S465" s="227">
        <v>39</v>
      </c>
      <c r="T465" s="227">
        <v>36.9</v>
      </c>
      <c r="U465" s="227">
        <v>40.4</v>
      </c>
      <c r="V465" s="227">
        <v>39.200000000000003</v>
      </c>
      <c r="W465" s="227">
        <v>38.1</v>
      </c>
      <c r="X465" s="224"/>
      <c r="Y465" s="225"/>
      <c r="Z465" s="225"/>
      <c r="AA465" s="225"/>
      <c r="AB465" s="225"/>
      <c r="AC465" s="225"/>
      <c r="AD465" s="225"/>
      <c r="AE465" s="225"/>
      <c r="AF465" s="225"/>
      <c r="AG465" s="225"/>
      <c r="AH465" s="225"/>
      <c r="AI465" s="225"/>
      <c r="AJ465" s="225"/>
      <c r="AK465" s="225"/>
      <c r="AL465" s="225"/>
      <c r="AM465" s="225"/>
      <c r="AN465" s="225"/>
      <c r="AO465" s="225"/>
      <c r="AP465" s="225"/>
      <c r="AQ465" s="225"/>
      <c r="AR465" s="225"/>
      <c r="AS465" s="225"/>
      <c r="AT465" s="225"/>
      <c r="AU465" s="225"/>
      <c r="AV465" s="225"/>
      <c r="AW465" s="225"/>
      <c r="AX465" s="225"/>
      <c r="AY465" s="225"/>
      <c r="AZ465" s="225"/>
      <c r="BA465" s="225"/>
      <c r="BB465" s="225"/>
      <c r="BC465" s="225"/>
      <c r="BD465" s="225"/>
      <c r="BE465" s="225"/>
      <c r="BF465" s="225"/>
      <c r="BG465" s="225"/>
      <c r="BH465" s="225"/>
      <c r="BI465" s="225"/>
      <c r="BJ465" s="225"/>
      <c r="BK465" s="225"/>
      <c r="BL465" s="225"/>
      <c r="BM465" s="230">
        <v>1</v>
      </c>
    </row>
    <row r="466" spans="1:65">
      <c r="A466" s="30"/>
      <c r="B466" s="19">
        <v>1</v>
      </c>
      <c r="C466" s="9">
        <v>2</v>
      </c>
      <c r="D466" s="223">
        <v>41.8</v>
      </c>
      <c r="E466" s="223">
        <v>41.9</v>
      </c>
      <c r="F466" s="231">
        <v>23.048000000000002</v>
      </c>
      <c r="G466" s="223">
        <v>35.5</v>
      </c>
      <c r="H466" s="223">
        <v>38.299999999999997</v>
      </c>
      <c r="I466" s="223">
        <v>42</v>
      </c>
      <c r="J466" s="223">
        <v>40.15</v>
      </c>
      <c r="K466" s="223">
        <v>40.1</v>
      </c>
      <c r="L466" s="231">
        <v>31.984000000000005</v>
      </c>
      <c r="M466" s="223">
        <v>39.6</v>
      </c>
      <c r="N466" s="223">
        <v>41.316454430839705</v>
      </c>
      <c r="O466" s="223">
        <v>34.9</v>
      </c>
      <c r="P466" s="231">
        <v>32.299999999999997</v>
      </c>
      <c r="Q466" s="223">
        <v>39.9</v>
      </c>
      <c r="R466" s="223">
        <v>37.9</v>
      </c>
      <c r="S466" s="223">
        <v>44</v>
      </c>
      <c r="T466" s="223">
        <v>35.299999999999997</v>
      </c>
      <c r="U466" s="223">
        <v>40.9</v>
      </c>
      <c r="V466" s="223">
        <v>37.4</v>
      </c>
      <c r="W466" s="223">
        <v>39.200000000000003</v>
      </c>
      <c r="X466" s="224"/>
      <c r="Y466" s="225"/>
      <c r="Z466" s="225"/>
      <c r="AA466" s="225"/>
      <c r="AB466" s="225"/>
      <c r="AC466" s="225"/>
      <c r="AD466" s="225"/>
      <c r="AE466" s="225"/>
      <c r="AF466" s="225"/>
      <c r="AG466" s="225"/>
      <c r="AH466" s="225"/>
      <c r="AI466" s="225"/>
      <c r="AJ466" s="225"/>
      <c r="AK466" s="225"/>
      <c r="AL466" s="225"/>
      <c r="AM466" s="225"/>
      <c r="AN466" s="225"/>
      <c r="AO466" s="225"/>
      <c r="AP466" s="225"/>
      <c r="AQ466" s="225"/>
      <c r="AR466" s="225"/>
      <c r="AS466" s="225"/>
      <c r="AT466" s="225"/>
      <c r="AU466" s="225"/>
      <c r="AV466" s="225"/>
      <c r="AW466" s="225"/>
      <c r="AX466" s="225"/>
      <c r="AY466" s="225"/>
      <c r="AZ466" s="225"/>
      <c r="BA466" s="225"/>
      <c r="BB466" s="225"/>
      <c r="BC466" s="225"/>
      <c r="BD466" s="225"/>
      <c r="BE466" s="225"/>
      <c r="BF466" s="225"/>
      <c r="BG466" s="225"/>
      <c r="BH466" s="225"/>
      <c r="BI466" s="225"/>
      <c r="BJ466" s="225"/>
      <c r="BK466" s="225"/>
      <c r="BL466" s="225"/>
      <c r="BM466" s="230">
        <v>21</v>
      </c>
    </row>
    <row r="467" spans="1:65">
      <c r="A467" s="30"/>
      <c r="B467" s="19">
        <v>1</v>
      </c>
      <c r="C467" s="9">
        <v>3</v>
      </c>
      <c r="D467" s="223">
        <v>42.3</v>
      </c>
      <c r="E467" s="223">
        <v>40.700000000000003</v>
      </c>
      <c r="F467" s="231">
        <v>22.939999999999998</v>
      </c>
      <c r="G467" s="223">
        <v>34.200000000000003</v>
      </c>
      <c r="H467" s="223">
        <v>39.299999999999997</v>
      </c>
      <c r="I467" s="223">
        <v>43</v>
      </c>
      <c r="J467" s="232">
        <v>41.78</v>
      </c>
      <c r="K467" s="223">
        <v>40.9</v>
      </c>
      <c r="L467" s="231">
        <v>31.786999999999999</v>
      </c>
      <c r="M467" s="223">
        <v>40.299999999999997</v>
      </c>
      <c r="N467" s="223">
        <v>41.781800341974694</v>
      </c>
      <c r="O467" s="223">
        <v>35</v>
      </c>
      <c r="P467" s="231">
        <v>32.299999999999997</v>
      </c>
      <c r="Q467" s="223">
        <v>38.799999999999997</v>
      </c>
      <c r="R467" s="232">
        <v>36.9</v>
      </c>
      <c r="S467" s="223">
        <v>42</v>
      </c>
      <c r="T467" s="223">
        <v>34.5</v>
      </c>
      <c r="U467" s="223">
        <v>42.9</v>
      </c>
      <c r="V467" s="223">
        <v>41.4</v>
      </c>
      <c r="W467" s="223">
        <v>37.799999999999997</v>
      </c>
      <c r="X467" s="224"/>
      <c r="Y467" s="225"/>
      <c r="Z467" s="225"/>
      <c r="AA467" s="225"/>
      <c r="AB467" s="225"/>
      <c r="AC467" s="225"/>
      <c r="AD467" s="225"/>
      <c r="AE467" s="225"/>
      <c r="AF467" s="225"/>
      <c r="AG467" s="225"/>
      <c r="AH467" s="225"/>
      <c r="AI467" s="225"/>
      <c r="AJ467" s="225"/>
      <c r="AK467" s="225"/>
      <c r="AL467" s="225"/>
      <c r="AM467" s="225"/>
      <c r="AN467" s="225"/>
      <c r="AO467" s="225"/>
      <c r="AP467" s="225"/>
      <c r="AQ467" s="225"/>
      <c r="AR467" s="225"/>
      <c r="AS467" s="225"/>
      <c r="AT467" s="225"/>
      <c r="AU467" s="225"/>
      <c r="AV467" s="225"/>
      <c r="AW467" s="225"/>
      <c r="AX467" s="225"/>
      <c r="AY467" s="225"/>
      <c r="AZ467" s="225"/>
      <c r="BA467" s="225"/>
      <c r="BB467" s="225"/>
      <c r="BC467" s="225"/>
      <c r="BD467" s="225"/>
      <c r="BE467" s="225"/>
      <c r="BF467" s="225"/>
      <c r="BG467" s="225"/>
      <c r="BH467" s="225"/>
      <c r="BI467" s="225"/>
      <c r="BJ467" s="225"/>
      <c r="BK467" s="225"/>
      <c r="BL467" s="225"/>
      <c r="BM467" s="230">
        <v>16</v>
      </c>
    </row>
    <row r="468" spans="1:65">
      <c r="A468" s="30"/>
      <c r="B468" s="19">
        <v>1</v>
      </c>
      <c r="C468" s="9">
        <v>4</v>
      </c>
      <c r="D468" s="223">
        <v>40.799999999999997</v>
      </c>
      <c r="E468" s="223">
        <v>40.799999999999997</v>
      </c>
      <c r="F468" s="231">
        <v>22.6</v>
      </c>
      <c r="G468" s="223">
        <v>36.799999999999997</v>
      </c>
      <c r="H468" s="223">
        <v>38.5</v>
      </c>
      <c r="I468" s="223">
        <v>45</v>
      </c>
      <c r="J468" s="223">
        <v>40.32</v>
      </c>
      <c r="K468" s="223">
        <v>42.2</v>
      </c>
      <c r="L468" s="231">
        <v>31.858000000000001</v>
      </c>
      <c r="M468" s="223">
        <v>40.700000000000003</v>
      </c>
      <c r="N468" s="223">
        <v>41.864739507643151</v>
      </c>
      <c r="O468" s="223">
        <v>33.1</v>
      </c>
      <c r="P468" s="231">
        <v>32.799999999999997</v>
      </c>
      <c r="Q468" s="223">
        <v>38.6</v>
      </c>
      <c r="R468" s="223">
        <v>38.200000000000003</v>
      </c>
      <c r="S468" s="223">
        <v>42</v>
      </c>
      <c r="T468" s="223">
        <v>38</v>
      </c>
      <c r="U468" s="223">
        <v>41.9</v>
      </c>
      <c r="V468" s="223">
        <v>44.2</v>
      </c>
      <c r="W468" s="223">
        <v>37.4</v>
      </c>
      <c r="X468" s="224"/>
      <c r="Y468" s="225"/>
      <c r="Z468" s="225"/>
      <c r="AA468" s="225"/>
      <c r="AB468" s="225"/>
      <c r="AC468" s="225"/>
      <c r="AD468" s="225"/>
      <c r="AE468" s="225"/>
      <c r="AF468" s="225"/>
      <c r="AG468" s="225"/>
      <c r="AH468" s="225"/>
      <c r="AI468" s="225"/>
      <c r="AJ468" s="225"/>
      <c r="AK468" s="225"/>
      <c r="AL468" s="225"/>
      <c r="AM468" s="225"/>
      <c r="AN468" s="225"/>
      <c r="AO468" s="225"/>
      <c r="AP468" s="225"/>
      <c r="AQ468" s="225"/>
      <c r="AR468" s="225"/>
      <c r="AS468" s="225"/>
      <c r="AT468" s="225"/>
      <c r="AU468" s="225"/>
      <c r="AV468" s="225"/>
      <c r="AW468" s="225"/>
      <c r="AX468" s="225"/>
      <c r="AY468" s="225"/>
      <c r="AZ468" s="225"/>
      <c r="BA468" s="225"/>
      <c r="BB468" s="225"/>
      <c r="BC468" s="225"/>
      <c r="BD468" s="225"/>
      <c r="BE468" s="225"/>
      <c r="BF468" s="225"/>
      <c r="BG468" s="225"/>
      <c r="BH468" s="225"/>
      <c r="BI468" s="225"/>
      <c r="BJ468" s="225"/>
      <c r="BK468" s="225"/>
      <c r="BL468" s="225"/>
      <c r="BM468" s="230">
        <v>39.676588078420998</v>
      </c>
    </row>
    <row r="469" spans="1:65">
      <c r="A469" s="30"/>
      <c r="B469" s="19">
        <v>1</v>
      </c>
      <c r="C469" s="9">
        <v>5</v>
      </c>
      <c r="D469" s="223">
        <v>40.200000000000003</v>
      </c>
      <c r="E469" s="223">
        <v>41.3</v>
      </c>
      <c r="F469" s="231">
        <v>22.8</v>
      </c>
      <c r="G469" s="223">
        <v>36.1</v>
      </c>
      <c r="H469" s="223">
        <v>40.5</v>
      </c>
      <c r="I469" s="223">
        <v>43</v>
      </c>
      <c r="J469" s="223">
        <v>40.369999999999997</v>
      </c>
      <c r="K469" s="223">
        <v>42.8</v>
      </c>
      <c r="L469" s="231">
        <v>31.812000000000001</v>
      </c>
      <c r="M469" s="223">
        <v>40.299999999999997</v>
      </c>
      <c r="N469" s="223">
        <v>40.998112936023738</v>
      </c>
      <c r="O469" s="223">
        <v>34.799999999999997</v>
      </c>
      <c r="P469" s="231">
        <v>32.6</v>
      </c>
      <c r="Q469" s="223">
        <v>37.9</v>
      </c>
      <c r="R469" s="223">
        <v>38.4</v>
      </c>
      <c r="S469" s="223">
        <v>44</v>
      </c>
      <c r="T469" s="223">
        <v>36.6</v>
      </c>
      <c r="U469" s="223">
        <v>42.4</v>
      </c>
      <c r="V469" s="223">
        <v>47.6</v>
      </c>
      <c r="W469" s="223">
        <v>35.799999999999997</v>
      </c>
      <c r="X469" s="224"/>
      <c r="Y469" s="225"/>
      <c r="Z469" s="225"/>
      <c r="AA469" s="225"/>
      <c r="AB469" s="225"/>
      <c r="AC469" s="225"/>
      <c r="AD469" s="225"/>
      <c r="AE469" s="225"/>
      <c r="AF469" s="225"/>
      <c r="AG469" s="225"/>
      <c r="AH469" s="225"/>
      <c r="AI469" s="225"/>
      <c r="AJ469" s="225"/>
      <c r="AK469" s="225"/>
      <c r="AL469" s="225"/>
      <c r="AM469" s="225"/>
      <c r="AN469" s="225"/>
      <c r="AO469" s="225"/>
      <c r="AP469" s="225"/>
      <c r="AQ469" s="225"/>
      <c r="AR469" s="225"/>
      <c r="AS469" s="225"/>
      <c r="AT469" s="225"/>
      <c r="AU469" s="225"/>
      <c r="AV469" s="225"/>
      <c r="AW469" s="225"/>
      <c r="AX469" s="225"/>
      <c r="AY469" s="225"/>
      <c r="AZ469" s="225"/>
      <c r="BA469" s="225"/>
      <c r="BB469" s="225"/>
      <c r="BC469" s="225"/>
      <c r="BD469" s="225"/>
      <c r="BE469" s="225"/>
      <c r="BF469" s="225"/>
      <c r="BG469" s="225"/>
      <c r="BH469" s="225"/>
      <c r="BI469" s="225"/>
      <c r="BJ469" s="225"/>
      <c r="BK469" s="225"/>
      <c r="BL469" s="225"/>
      <c r="BM469" s="230">
        <v>38</v>
      </c>
    </row>
    <row r="470" spans="1:65">
      <c r="A470" s="30"/>
      <c r="B470" s="19">
        <v>1</v>
      </c>
      <c r="C470" s="9">
        <v>6</v>
      </c>
      <c r="D470" s="223">
        <v>42.5</v>
      </c>
      <c r="E470" s="223">
        <v>41.1</v>
      </c>
      <c r="F470" s="231">
        <v>23.533000000000001</v>
      </c>
      <c r="G470" s="223">
        <v>36.700000000000003</v>
      </c>
      <c r="H470" s="223">
        <v>39.200000000000003</v>
      </c>
      <c r="I470" s="223">
        <v>42</v>
      </c>
      <c r="J470" s="223">
        <v>41.01</v>
      </c>
      <c r="K470" s="223">
        <v>43.2</v>
      </c>
      <c r="L470" s="231">
        <v>31.912000000000003</v>
      </c>
      <c r="M470" s="223">
        <v>41.7</v>
      </c>
      <c r="N470" s="223">
        <v>41.5405775463758</v>
      </c>
      <c r="O470" s="223">
        <v>34.299999999999997</v>
      </c>
      <c r="P470" s="231">
        <v>32.1</v>
      </c>
      <c r="Q470" s="223">
        <v>37.799999999999997</v>
      </c>
      <c r="R470" s="223">
        <v>38.200000000000003</v>
      </c>
      <c r="S470" s="223">
        <v>42</v>
      </c>
      <c r="T470" s="223">
        <v>35.799999999999997</v>
      </c>
      <c r="U470" s="223">
        <v>38.6</v>
      </c>
      <c r="V470" s="223">
        <v>38.700000000000003</v>
      </c>
      <c r="W470" s="223">
        <v>36.700000000000003</v>
      </c>
      <c r="X470" s="224"/>
      <c r="Y470" s="225"/>
      <c r="Z470" s="225"/>
      <c r="AA470" s="225"/>
      <c r="AB470" s="225"/>
      <c r="AC470" s="225"/>
      <c r="AD470" s="225"/>
      <c r="AE470" s="225"/>
      <c r="AF470" s="225"/>
      <c r="AG470" s="225"/>
      <c r="AH470" s="225"/>
      <c r="AI470" s="225"/>
      <c r="AJ470" s="225"/>
      <c r="AK470" s="225"/>
      <c r="AL470" s="225"/>
      <c r="AM470" s="225"/>
      <c r="AN470" s="225"/>
      <c r="AO470" s="225"/>
      <c r="AP470" s="225"/>
      <c r="AQ470" s="225"/>
      <c r="AR470" s="225"/>
      <c r="AS470" s="225"/>
      <c r="AT470" s="225"/>
      <c r="AU470" s="225"/>
      <c r="AV470" s="225"/>
      <c r="AW470" s="225"/>
      <c r="AX470" s="225"/>
      <c r="AY470" s="225"/>
      <c r="AZ470" s="225"/>
      <c r="BA470" s="225"/>
      <c r="BB470" s="225"/>
      <c r="BC470" s="225"/>
      <c r="BD470" s="225"/>
      <c r="BE470" s="225"/>
      <c r="BF470" s="225"/>
      <c r="BG470" s="225"/>
      <c r="BH470" s="225"/>
      <c r="BI470" s="225"/>
      <c r="BJ470" s="225"/>
      <c r="BK470" s="225"/>
      <c r="BL470" s="225"/>
      <c r="BM470" s="226"/>
    </row>
    <row r="471" spans="1:65">
      <c r="A471" s="30"/>
      <c r="B471" s="20" t="s">
        <v>267</v>
      </c>
      <c r="C471" s="12"/>
      <c r="D471" s="233">
        <v>41.466666666666669</v>
      </c>
      <c r="E471" s="233">
        <v>41.15</v>
      </c>
      <c r="F471" s="233">
        <v>23.071333333333332</v>
      </c>
      <c r="G471" s="233">
        <v>35.866666666666667</v>
      </c>
      <c r="H471" s="233">
        <v>39.25</v>
      </c>
      <c r="I471" s="233">
        <v>43</v>
      </c>
      <c r="J471" s="233">
        <v>40.604999999999997</v>
      </c>
      <c r="K471" s="233">
        <v>41.683333333333337</v>
      </c>
      <c r="L471" s="233">
        <v>31.846166666666672</v>
      </c>
      <c r="M471" s="233">
        <v>40.533333333333331</v>
      </c>
      <c r="N471" s="233">
        <v>41.531997333157065</v>
      </c>
      <c r="O471" s="233">
        <v>34.4</v>
      </c>
      <c r="P471" s="233">
        <v>32.333333333333329</v>
      </c>
      <c r="Q471" s="233">
        <v>38.6</v>
      </c>
      <c r="R471" s="233">
        <v>37.983333333333341</v>
      </c>
      <c r="S471" s="233">
        <v>42.166666666666664</v>
      </c>
      <c r="T471" s="233">
        <v>36.18333333333333</v>
      </c>
      <c r="U471" s="233">
        <v>41.18333333333333</v>
      </c>
      <c r="V471" s="233">
        <v>41.416666666666664</v>
      </c>
      <c r="W471" s="233">
        <v>37.5</v>
      </c>
      <c r="X471" s="224"/>
      <c r="Y471" s="225"/>
      <c r="Z471" s="225"/>
      <c r="AA471" s="225"/>
      <c r="AB471" s="225"/>
      <c r="AC471" s="225"/>
      <c r="AD471" s="225"/>
      <c r="AE471" s="225"/>
      <c r="AF471" s="225"/>
      <c r="AG471" s="225"/>
      <c r="AH471" s="225"/>
      <c r="AI471" s="225"/>
      <c r="AJ471" s="225"/>
      <c r="AK471" s="225"/>
      <c r="AL471" s="225"/>
      <c r="AM471" s="225"/>
      <c r="AN471" s="225"/>
      <c r="AO471" s="225"/>
      <c r="AP471" s="225"/>
      <c r="AQ471" s="225"/>
      <c r="AR471" s="225"/>
      <c r="AS471" s="225"/>
      <c r="AT471" s="225"/>
      <c r="AU471" s="225"/>
      <c r="AV471" s="225"/>
      <c r="AW471" s="225"/>
      <c r="AX471" s="225"/>
      <c r="AY471" s="225"/>
      <c r="AZ471" s="225"/>
      <c r="BA471" s="225"/>
      <c r="BB471" s="225"/>
      <c r="BC471" s="225"/>
      <c r="BD471" s="225"/>
      <c r="BE471" s="225"/>
      <c r="BF471" s="225"/>
      <c r="BG471" s="225"/>
      <c r="BH471" s="225"/>
      <c r="BI471" s="225"/>
      <c r="BJ471" s="225"/>
      <c r="BK471" s="225"/>
      <c r="BL471" s="225"/>
      <c r="BM471" s="226"/>
    </row>
    <row r="472" spans="1:65">
      <c r="A472" s="30"/>
      <c r="B472" s="3" t="s">
        <v>268</v>
      </c>
      <c r="C472" s="29"/>
      <c r="D472" s="223">
        <v>41.5</v>
      </c>
      <c r="E472" s="223">
        <v>41.1</v>
      </c>
      <c r="F472" s="223">
        <v>22.994</v>
      </c>
      <c r="G472" s="223">
        <v>36</v>
      </c>
      <c r="H472" s="223">
        <v>39.25</v>
      </c>
      <c r="I472" s="223">
        <v>43</v>
      </c>
      <c r="J472" s="223">
        <v>40.344999999999999</v>
      </c>
      <c r="K472" s="223">
        <v>41.55</v>
      </c>
      <c r="L472" s="223">
        <v>31.835000000000001</v>
      </c>
      <c r="M472" s="223">
        <v>40.450000000000003</v>
      </c>
      <c r="N472" s="223">
        <v>41.615438391230548</v>
      </c>
      <c r="O472" s="223">
        <v>34.549999999999997</v>
      </c>
      <c r="P472" s="223">
        <v>32.299999999999997</v>
      </c>
      <c r="Q472" s="223">
        <v>38.6</v>
      </c>
      <c r="R472" s="223">
        <v>38.200000000000003</v>
      </c>
      <c r="S472" s="223">
        <v>42</v>
      </c>
      <c r="T472" s="223">
        <v>36.200000000000003</v>
      </c>
      <c r="U472" s="223">
        <v>41.4</v>
      </c>
      <c r="V472" s="223">
        <v>40.299999999999997</v>
      </c>
      <c r="W472" s="223">
        <v>37.599999999999994</v>
      </c>
      <c r="X472" s="224"/>
      <c r="Y472" s="225"/>
      <c r="Z472" s="225"/>
      <c r="AA472" s="225"/>
      <c r="AB472" s="225"/>
      <c r="AC472" s="225"/>
      <c r="AD472" s="225"/>
      <c r="AE472" s="225"/>
      <c r="AF472" s="225"/>
      <c r="AG472" s="225"/>
      <c r="AH472" s="225"/>
      <c r="AI472" s="225"/>
      <c r="AJ472" s="225"/>
      <c r="AK472" s="225"/>
      <c r="AL472" s="225"/>
      <c r="AM472" s="225"/>
      <c r="AN472" s="225"/>
      <c r="AO472" s="225"/>
      <c r="AP472" s="225"/>
      <c r="AQ472" s="225"/>
      <c r="AR472" s="225"/>
      <c r="AS472" s="225"/>
      <c r="AT472" s="225"/>
      <c r="AU472" s="225"/>
      <c r="AV472" s="225"/>
      <c r="AW472" s="225"/>
      <c r="AX472" s="225"/>
      <c r="AY472" s="225"/>
      <c r="AZ472" s="225"/>
      <c r="BA472" s="225"/>
      <c r="BB472" s="225"/>
      <c r="BC472" s="225"/>
      <c r="BD472" s="225"/>
      <c r="BE472" s="225"/>
      <c r="BF472" s="225"/>
      <c r="BG472" s="225"/>
      <c r="BH472" s="225"/>
      <c r="BI472" s="225"/>
      <c r="BJ472" s="225"/>
      <c r="BK472" s="225"/>
      <c r="BL472" s="225"/>
      <c r="BM472" s="226"/>
    </row>
    <row r="473" spans="1:65">
      <c r="A473" s="30"/>
      <c r="B473" s="3" t="s">
        <v>269</v>
      </c>
      <c r="C473" s="29"/>
      <c r="D473" s="24">
        <v>0.89368152418334368</v>
      </c>
      <c r="E473" s="24">
        <v>0.42778499272414783</v>
      </c>
      <c r="F473" s="24">
        <v>0.37855285848434206</v>
      </c>
      <c r="G473" s="24">
        <v>0.9521904571390456</v>
      </c>
      <c r="H473" s="24">
        <v>0.80436310208760908</v>
      </c>
      <c r="I473" s="24">
        <v>1.0954451150103321</v>
      </c>
      <c r="J473" s="24">
        <v>0.67143875372218476</v>
      </c>
      <c r="K473" s="24">
        <v>1.2286849338486525</v>
      </c>
      <c r="L473" s="24">
        <v>9.2806070203768742E-2</v>
      </c>
      <c r="M473" s="24">
        <v>0.68896056974740449</v>
      </c>
      <c r="N473" s="24">
        <v>0.32549755841402384</v>
      </c>
      <c r="O473" s="24">
        <v>0.70427267446635955</v>
      </c>
      <c r="P473" s="24">
        <v>0.32659863237109105</v>
      </c>
      <c r="Q473" s="24">
        <v>0.75630681604756167</v>
      </c>
      <c r="R473" s="24">
        <v>0.55647701360134116</v>
      </c>
      <c r="S473" s="24">
        <v>1.8348478592697182</v>
      </c>
      <c r="T473" s="24">
        <v>1.2448560827126436</v>
      </c>
      <c r="U473" s="24">
        <v>1.56896993810164</v>
      </c>
      <c r="V473" s="24">
        <v>3.8576763299513179</v>
      </c>
      <c r="W473" s="24">
        <v>1.1730302638892156</v>
      </c>
      <c r="X473" s="151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86</v>
      </c>
      <c r="C474" s="29"/>
      <c r="D474" s="13">
        <v>2.1551805245579026E-2</v>
      </c>
      <c r="E474" s="13">
        <v>1.0395747089286703E-2</v>
      </c>
      <c r="F474" s="13">
        <v>1.6407931566634296E-2</v>
      </c>
      <c r="G474" s="13">
        <v>2.6548061072649971E-2</v>
      </c>
      <c r="H474" s="13">
        <v>2.0493327441722525E-2</v>
      </c>
      <c r="I474" s="13">
        <v>2.5475467790937956E-2</v>
      </c>
      <c r="J474" s="13">
        <v>1.6535863901543772E-2</v>
      </c>
      <c r="K474" s="13">
        <v>2.947664775326635E-2</v>
      </c>
      <c r="L474" s="13">
        <v>2.914199098910975E-3</v>
      </c>
      <c r="M474" s="13">
        <v>1.6997382477320834E-2</v>
      </c>
      <c r="N474" s="13">
        <v>7.8372719665510265E-3</v>
      </c>
      <c r="O474" s="13">
        <v>2.0473042862394174E-2</v>
      </c>
      <c r="P474" s="13">
        <v>1.0100988630033746E-2</v>
      </c>
      <c r="Q474" s="13">
        <v>1.9593440830247711E-2</v>
      </c>
      <c r="R474" s="13">
        <v>1.4650557620044082E-2</v>
      </c>
      <c r="S474" s="13">
        <v>4.3514178480704782E-2</v>
      </c>
      <c r="T474" s="13">
        <v>3.4404129416286788E-2</v>
      </c>
      <c r="U474" s="13">
        <v>3.8097206105260385E-2</v>
      </c>
      <c r="V474" s="13">
        <v>9.3143090461601241E-2</v>
      </c>
      <c r="W474" s="13">
        <v>3.1280807037045749E-2</v>
      </c>
      <c r="X474" s="151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3" t="s">
        <v>270</v>
      </c>
      <c r="C475" s="29"/>
      <c r="D475" s="13">
        <v>4.511674705263391E-2</v>
      </c>
      <c r="E475" s="13">
        <v>3.7135550029322006E-2</v>
      </c>
      <c r="F475" s="13">
        <v>-0.41851518866156756</v>
      </c>
      <c r="G475" s="13">
        <v>-9.6024421359618972E-2</v>
      </c>
      <c r="H475" s="13">
        <v>-1.0751632110549525E-2</v>
      </c>
      <c r="I475" s="13">
        <v>8.3762543165512682E-2</v>
      </c>
      <c r="J475" s="13">
        <v>2.3399489889200931E-2</v>
      </c>
      <c r="K475" s="13">
        <v>5.0577566068584323E-2</v>
      </c>
      <c r="L475" s="13">
        <v>-0.1973562191455942</v>
      </c>
      <c r="M475" s="13">
        <v>2.1593218983924967E-2</v>
      </c>
      <c r="N475" s="13">
        <v>4.6763326802920613E-2</v>
      </c>
      <c r="O475" s="13">
        <v>-0.1329899654675899</v>
      </c>
      <c r="P475" s="13">
        <v>-0.18507777761973099</v>
      </c>
      <c r="Q475" s="13">
        <v>-2.7134089158400321E-2</v>
      </c>
      <c r="R475" s="13">
        <v>-4.2676420203797027E-2</v>
      </c>
      <c r="S475" s="13">
        <v>6.2759393104165451E-2</v>
      </c>
      <c r="T475" s="13">
        <v>-8.8043224336307069E-2</v>
      </c>
      <c r="U475" s="13">
        <v>3.7975676031775762E-2</v>
      </c>
      <c r="V475" s="13">
        <v>4.3856558048952943E-2</v>
      </c>
      <c r="W475" s="13">
        <v>-5.4858247239378488E-2</v>
      </c>
      <c r="X475" s="151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A476" s="30"/>
      <c r="B476" s="46" t="s">
        <v>271</v>
      </c>
      <c r="C476" s="47"/>
      <c r="D476" s="45">
        <v>0.56999999999999995</v>
      </c>
      <c r="E476" s="45">
        <v>0.46</v>
      </c>
      <c r="F476" s="45">
        <v>6.13</v>
      </c>
      <c r="G476" s="45">
        <v>1.47</v>
      </c>
      <c r="H476" s="45">
        <v>0.23</v>
      </c>
      <c r="I476" s="45">
        <v>1.1299999999999999</v>
      </c>
      <c r="J476" s="45">
        <v>0.26</v>
      </c>
      <c r="K476" s="45">
        <v>0.65</v>
      </c>
      <c r="L476" s="45">
        <v>2.93</v>
      </c>
      <c r="M476" s="45">
        <v>0.23</v>
      </c>
      <c r="N476" s="45">
        <v>0.6</v>
      </c>
      <c r="O476" s="45">
        <v>2</v>
      </c>
      <c r="P476" s="45">
        <v>2.75</v>
      </c>
      <c r="Q476" s="45">
        <v>0.47</v>
      </c>
      <c r="R476" s="45">
        <v>0.7</v>
      </c>
      <c r="S476" s="45">
        <v>0.83</v>
      </c>
      <c r="T476" s="45">
        <v>1.35</v>
      </c>
      <c r="U476" s="45">
        <v>0.47</v>
      </c>
      <c r="V476" s="45">
        <v>0.56000000000000005</v>
      </c>
      <c r="W476" s="45">
        <v>0.87</v>
      </c>
      <c r="X476" s="151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55"/>
    </row>
    <row r="477" spans="1:65">
      <c r="B477" s="31"/>
      <c r="C477" s="20"/>
      <c r="D477" s="20"/>
      <c r="E477" s="20"/>
      <c r="F477" s="20"/>
      <c r="G477" s="20"/>
      <c r="H477" s="20"/>
      <c r="I477" s="20"/>
      <c r="J477" s="20"/>
      <c r="K477" s="20"/>
      <c r="L477" s="20"/>
      <c r="M477" s="20"/>
      <c r="N477" s="20"/>
      <c r="O477" s="20"/>
      <c r="P477" s="20"/>
      <c r="Q477" s="20"/>
      <c r="R477" s="20"/>
      <c r="S477" s="20"/>
      <c r="T477" s="20"/>
      <c r="U477" s="20"/>
      <c r="V477" s="20"/>
      <c r="W477" s="20"/>
      <c r="BM477" s="55"/>
    </row>
    <row r="478" spans="1:65" ht="15">
      <c r="B478" s="8" t="s">
        <v>499</v>
      </c>
      <c r="BM478" s="28" t="s">
        <v>66</v>
      </c>
    </row>
    <row r="479" spans="1:65" ht="15">
      <c r="A479" s="25" t="s">
        <v>20</v>
      </c>
      <c r="B479" s="18" t="s">
        <v>110</v>
      </c>
      <c r="C479" s="15" t="s">
        <v>111</v>
      </c>
      <c r="D479" s="16" t="s">
        <v>232</v>
      </c>
      <c r="E479" s="17" t="s">
        <v>232</v>
      </c>
      <c r="F479" s="17" t="s">
        <v>232</v>
      </c>
      <c r="G479" s="17" t="s">
        <v>232</v>
      </c>
      <c r="H479" s="17" t="s">
        <v>232</v>
      </c>
      <c r="I479" s="17" t="s">
        <v>232</v>
      </c>
      <c r="J479" s="17" t="s">
        <v>232</v>
      </c>
      <c r="K479" s="17" t="s">
        <v>232</v>
      </c>
      <c r="L479" s="17" t="s">
        <v>232</v>
      </c>
      <c r="M479" s="17" t="s">
        <v>232</v>
      </c>
      <c r="N479" s="17" t="s">
        <v>232</v>
      </c>
      <c r="O479" s="17" t="s">
        <v>232</v>
      </c>
      <c r="P479" s="17" t="s">
        <v>232</v>
      </c>
      <c r="Q479" s="17" t="s">
        <v>232</v>
      </c>
      <c r="R479" s="17" t="s">
        <v>232</v>
      </c>
      <c r="S479" s="17" t="s">
        <v>232</v>
      </c>
      <c r="T479" s="17" t="s">
        <v>232</v>
      </c>
      <c r="U479" s="17" t="s">
        <v>232</v>
      </c>
      <c r="V479" s="17" t="s">
        <v>232</v>
      </c>
      <c r="W479" s="17" t="s">
        <v>232</v>
      </c>
      <c r="X479" s="17" t="s">
        <v>232</v>
      </c>
      <c r="Y479" s="17" t="s">
        <v>232</v>
      </c>
      <c r="Z479" s="17" t="s">
        <v>232</v>
      </c>
      <c r="AA479" s="151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>
        <v>1</v>
      </c>
    </row>
    <row r="480" spans="1:65">
      <c r="A480" s="30"/>
      <c r="B480" s="19" t="s">
        <v>233</v>
      </c>
      <c r="C480" s="9" t="s">
        <v>233</v>
      </c>
      <c r="D480" s="149" t="s">
        <v>235</v>
      </c>
      <c r="E480" s="150" t="s">
        <v>236</v>
      </c>
      <c r="F480" s="150" t="s">
        <v>237</v>
      </c>
      <c r="G480" s="150" t="s">
        <v>238</v>
      </c>
      <c r="H480" s="150" t="s">
        <v>239</v>
      </c>
      <c r="I480" s="150" t="s">
        <v>241</v>
      </c>
      <c r="J480" s="150" t="s">
        <v>242</v>
      </c>
      <c r="K480" s="150" t="s">
        <v>244</v>
      </c>
      <c r="L480" s="150" t="s">
        <v>245</v>
      </c>
      <c r="M480" s="150" t="s">
        <v>246</v>
      </c>
      <c r="N480" s="150" t="s">
        <v>247</v>
      </c>
      <c r="O480" s="150" t="s">
        <v>248</v>
      </c>
      <c r="P480" s="150" t="s">
        <v>249</v>
      </c>
      <c r="Q480" s="150" t="s">
        <v>250</v>
      </c>
      <c r="R480" s="150" t="s">
        <v>251</v>
      </c>
      <c r="S480" s="150" t="s">
        <v>252</v>
      </c>
      <c r="T480" s="150" t="s">
        <v>253</v>
      </c>
      <c r="U480" s="150" t="s">
        <v>254</v>
      </c>
      <c r="V480" s="150" t="s">
        <v>256</v>
      </c>
      <c r="W480" s="150" t="s">
        <v>257</v>
      </c>
      <c r="X480" s="150" t="s">
        <v>258</v>
      </c>
      <c r="Y480" s="150" t="s">
        <v>259</v>
      </c>
      <c r="Z480" s="150" t="s">
        <v>260</v>
      </c>
      <c r="AA480" s="151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 t="s">
        <v>3</v>
      </c>
    </row>
    <row r="481" spans="1:65">
      <c r="A481" s="30"/>
      <c r="B481" s="19"/>
      <c r="C481" s="9"/>
      <c r="D481" s="10" t="s">
        <v>289</v>
      </c>
      <c r="E481" s="11" t="s">
        <v>290</v>
      </c>
      <c r="F481" s="11" t="s">
        <v>114</v>
      </c>
      <c r="G481" s="11" t="s">
        <v>289</v>
      </c>
      <c r="H481" s="11" t="s">
        <v>114</v>
      </c>
      <c r="I481" s="11" t="s">
        <v>289</v>
      </c>
      <c r="J481" s="11" t="s">
        <v>290</v>
      </c>
      <c r="K481" s="11" t="s">
        <v>290</v>
      </c>
      <c r="L481" s="11" t="s">
        <v>114</v>
      </c>
      <c r="M481" s="11" t="s">
        <v>114</v>
      </c>
      <c r="N481" s="11" t="s">
        <v>290</v>
      </c>
      <c r="O481" s="11" t="s">
        <v>289</v>
      </c>
      <c r="P481" s="11" t="s">
        <v>290</v>
      </c>
      <c r="Q481" s="11" t="s">
        <v>289</v>
      </c>
      <c r="R481" s="11" t="s">
        <v>290</v>
      </c>
      <c r="S481" s="11" t="s">
        <v>289</v>
      </c>
      <c r="T481" s="11" t="s">
        <v>290</v>
      </c>
      <c r="U481" s="11" t="s">
        <v>289</v>
      </c>
      <c r="V481" s="11" t="s">
        <v>114</v>
      </c>
      <c r="W481" s="11" t="s">
        <v>289</v>
      </c>
      <c r="X481" s="11" t="s">
        <v>289</v>
      </c>
      <c r="Y481" s="11" t="s">
        <v>289</v>
      </c>
      <c r="Z481" s="11" t="s">
        <v>289</v>
      </c>
      <c r="AA481" s="151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9"/>
      <c r="C482" s="9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151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2</v>
      </c>
    </row>
    <row r="483" spans="1:65">
      <c r="A483" s="30"/>
      <c r="B483" s="18">
        <v>1</v>
      </c>
      <c r="C483" s="14">
        <v>1</v>
      </c>
      <c r="D483" s="227">
        <v>26.5</v>
      </c>
      <c r="E483" s="227">
        <v>27</v>
      </c>
      <c r="F483" s="227">
        <v>26.749513888888888</v>
      </c>
      <c r="G483" s="227">
        <v>26</v>
      </c>
      <c r="H483" s="227">
        <v>26.2</v>
      </c>
      <c r="I483" s="228">
        <v>29.9</v>
      </c>
      <c r="J483" s="227">
        <v>26.7</v>
      </c>
      <c r="K483" s="227">
        <v>28.2</v>
      </c>
      <c r="L483" s="227">
        <v>23.2</v>
      </c>
      <c r="M483" s="228">
        <v>29.76</v>
      </c>
      <c r="N483" s="227">
        <v>25.4</v>
      </c>
      <c r="O483" s="227">
        <v>26.3</v>
      </c>
      <c r="P483" s="227">
        <v>25.025206318508332</v>
      </c>
      <c r="Q483" s="227">
        <v>26</v>
      </c>
      <c r="R483" s="229">
        <v>20</v>
      </c>
      <c r="S483" s="227">
        <v>23.9</v>
      </c>
      <c r="T483" s="227">
        <v>25.9</v>
      </c>
      <c r="U483" s="227">
        <v>24.6</v>
      </c>
      <c r="V483" s="227">
        <v>25</v>
      </c>
      <c r="W483" s="227">
        <v>27</v>
      </c>
      <c r="X483" s="227">
        <v>23.4</v>
      </c>
      <c r="Y483" s="227">
        <v>21.9</v>
      </c>
      <c r="Z483" s="227">
        <v>25.6</v>
      </c>
      <c r="AA483" s="224"/>
      <c r="AB483" s="225"/>
      <c r="AC483" s="225"/>
      <c r="AD483" s="225"/>
      <c r="AE483" s="225"/>
      <c r="AF483" s="225"/>
      <c r="AG483" s="225"/>
      <c r="AH483" s="225"/>
      <c r="AI483" s="225"/>
      <c r="AJ483" s="225"/>
      <c r="AK483" s="225"/>
      <c r="AL483" s="225"/>
      <c r="AM483" s="225"/>
      <c r="AN483" s="225"/>
      <c r="AO483" s="225"/>
      <c r="AP483" s="225"/>
      <c r="AQ483" s="225"/>
      <c r="AR483" s="225"/>
      <c r="AS483" s="225"/>
      <c r="AT483" s="225"/>
      <c r="AU483" s="225"/>
      <c r="AV483" s="225"/>
      <c r="AW483" s="225"/>
      <c r="AX483" s="225"/>
      <c r="AY483" s="225"/>
      <c r="AZ483" s="225"/>
      <c r="BA483" s="225"/>
      <c r="BB483" s="225"/>
      <c r="BC483" s="225"/>
      <c r="BD483" s="225"/>
      <c r="BE483" s="225"/>
      <c r="BF483" s="225"/>
      <c r="BG483" s="225"/>
      <c r="BH483" s="225"/>
      <c r="BI483" s="225"/>
      <c r="BJ483" s="225"/>
      <c r="BK483" s="225"/>
      <c r="BL483" s="225"/>
      <c r="BM483" s="230">
        <v>1</v>
      </c>
    </row>
    <row r="484" spans="1:65">
      <c r="A484" s="30"/>
      <c r="B484" s="19">
        <v>1</v>
      </c>
      <c r="C484" s="9">
        <v>2</v>
      </c>
      <c r="D484" s="223">
        <v>26.9</v>
      </c>
      <c r="E484" s="223">
        <v>27</v>
      </c>
      <c r="F484" s="223">
        <v>26.913083333333333</v>
      </c>
      <c r="G484" s="223">
        <v>26</v>
      </c>
      <c r="H484" s="223">
        <v>27.1</v>
      </c>
      <c r="I484" s="231">
        <v>32</v>
      </c>
      <c r="J484" s="223">
        <v>26.6</v>
      </c>
      <c r="K484" s="223">
        <v>27.2</v>
      </c>
      <c r="L484" s="223">
        <v>23.5</v>
      </c>
      <c r="M484" s="231">
        <v>32.58</v>
      </c>
      <c r="N484" s="223">
        <v>25</v>
      </c>
      <c r="O484" s="223">
        <v>25.2</v>
      </c>
      <c r="P484" s="223">
        <v>24.723496539702619</v>
      </c>
      <c r="Q484" s="223">
        <v>27</v>
      </c>
      <c r="R484" s="223">
        <v>21.7</v>
      </c>
      <c r="S484" s="223">
        <v>24.6</v>
      </c>
      <c r="T484" s="223">
        <v>25.1</v>
      </c>
      <c r="U484" s="223">
        <v>24.5</v>
      </c>
      <c r="V484" s="223">
        <v>25</v>
      </c>
      <c r="W484" s="223">
        <v>26</v>
      </c>
      <c r="X484" s="223">
        <v>23.1</v>
      </c>
      <c r="Y484" s="232">
        <v>20.5</v>
      </c>
      <c r="Z484" s="223">
        <v>24.9</v>
      </c>
      <c r="AA484" s="224"/>
      <c r="AB484" s="225"/>
      <c r="AC484" s="225"/>
      <c r="AD484" s="225"/>
      <c r="AE484" s="225"/>
      <c r="AF484" s="225"/>
      <c r="AG484" s="225"/>
      <c r="AH484" s="225"/>
      <c r="AI484" s="225"/>
      <c r="AJ484" s="225"/>
      <c r="AK484" s="225"/>
      <c r="AL484" s="225"/>
      <c r="AM484" s="225"/>
      <c r="AN484" s="225"/>
      <c r="AO484" s="225"/>
      <c r="AP484" s="225"/>
      <c r="AQ484" s="225"/>
      <c r="AR484" s="225"/>
      <c r="AS484" s="225"/>
      <c r="AT484" s="225"/>
      <c r="AU484" s="225"/>
      <c r="AV484" s="225"/>
      <c r="AW484" s="225"/>
      <c r="AX484" s="225"/>
      <c r="AY484" s="225"/>
      <c r="AZ484" s="225"/>
      <c r="BA484" s="225"/>
      <c r="BB484" s="225"/>
      <c r="BC484" s="225"/>
      <c r="BD484" s="225"/>
      <c r="BE484" s="225"/>
      <c r="BF484" s="225"/>
      <c r="BG484" s="225"/>
      <c r="BH484" s="225"/>
      <c r="BI484" s="225"/>
      <c r="BJ484" s="225"/>
      <c r="BK484" s="225"/>
      <c r="BL484" s="225"/>
      <c r="BM484" s="230" t="e">
        <v>#N/A</v>
      </c>
    </row>
    <row r="485" spans="1:65">
      <c r="A485" s="30"/>
      <c r="B485" s="19">
        <v>1</v>
      </c>
      <c r="C485" s="9">
        <v>3</v>
      </c>
      <c r="D485" s="223">
        <v>26.6</v>
      </c>
      <c r="E485" s="223">
        <v>26</v>
      </c>
      <c r="F485" s="223">
        <v>26.923500000000001</v>
      </c>
      <c r="G485" s="223">
        <v>26</v>
      </c>
      <c r="H485" s="223">
        <v>28.7</v>
      </c>
      <c r="I485" s="231">
        <v>30.599999999999998</v>
      </c>
      <c r="J485" s="223">
        <v>26.6</v>
      </c>
      <c r="K485" s="223">
        <v>27.8</v>
      </c>
      <c r="L485" s="223">
        <v>23.2</v>
      </c>
      <c r="M485" s="231">
        <v>30.25</v>
      </c>
      <c r="N485" s="223">
        <v>25.1</v>
      </c>
      <c r="O485" s="223">
        <v>26.1</v>
      </c>
      <c r="P485" s="223">
        <v>25.359235784656512</v>
      </c>
      <c r="Q485" s="223">
        <v>27</v>
      </c>
      <c r="R485" s="223">
        <v>21.9</v>
      </c>
      <c r="S485" s="223">
        <v>24.2</v>
      </c>
      <c r="T485" s="223">
        <v>24.6</v>
      </c>
      <c r="U485" s="223">
        <v>24.8</v>
      </c>
      <c r="V485" s="223">
        <v>24</v>
      </c>
      <c r="W485" s="223">
        <v>26</v>
      </c>
      <c r="X485" s="223">
        <v>24.7</v>
      </c>
      <c r="Y485" s="223">
        <v>22.7</v>
      </c>
      <c r="Z485" s="223">
        <v>25.1</v>
      </c>
      <c r="AA485" s="224"/>
      <c r="AB485" s="225"/>
      <c r="AC485" s="225"/>
      <c r="AD485" s="225"/>
      <c r="AE485" s="225"/>
      <c r="AF485" s="225"/>
      <c r="AG485" s="225"/>
      <c r="AH485" s="225"/>
      <c r="AI485" s="225"/>
      <c r="AJ485" s="225"/>
      <c r="AK485" s="225"/>
      <c r="AL485" s="225"/>
      <c r="AM485" s="225"/>
      <c r="AN485" s="225"/>
      <c r="AO485" s="225"/>
      <c r="AP485" s="225"/>
      <c r="AQ485" s="225"/>
      <c r="AR485" s="225"/>
      <c r="AS485" s="225"/>
      <c r="AT485" s="225"/>
      <c r="AU485" s="225"/>
      <c r="AV485" s="225"/>
      <c r="AW485" s="225"/>
      <c r="AX485" s="225"/>
      <c r="AY485" s="225"/>
      <c r="AZ485" s="225"/>
      <c r="BA485" s="225"/>
      <c r="BB485" s="225"/>
      <c r="BC485" s="225"/>
      <c r="BD485" s="225"/>
      <c r="BE485" s="225"/>
      <c r="BF485" s="225"/>
      <c r="BG485" s="225"/>
      <c r="BH485" s="225"/>
      <c r="BI485" s="225"/>
      <c r="BJ485" s="225"/>
      <c r="BK485" s="225"/>
      <c r="BL485" s="225"/>
      <c r="BM485" s="230">
        <v>16</v>
      </c>
    </row>
    <row r="486" spans="1:65">
      <c r="A486" s="30"/>
      <c r="B486" s="19">
        <v>1</v>
      </c>
      <c r="C486" s="9">
        <v>4</v>
      </c>
      <c r="D486" s="232">
        <v>25.7</v>
      </c>
      <c r="E486" s="223">
        <v>26</v>
      </c>
      <c r="F486" s="223">
        <v>26.1525</v>
      </c>
      <c r="G486" s="223">
        <v>26</v>
      </c>
      <c r="H486" s="223">
        <v>26.3</v>
      </c>
      <c r="I486" s="231">
        <v>33.200000000000003</v>
      </c>
      <c r="J486" s="223">
        <v>26.7</v>
      </c>
      <c r="K486" s="223">
        <v>27.5</v>
      </c>
      <c r="L486" s="223">
        <v>23.4</v>
      </c>
      <c r="M486" s="231">
        <v>31.440000000000005</v>
      </c>
      <c r="N486" s="223">
        <v>25.2</v>
      </c>
      <c r="O486" s="223">
        <v>25.6</v>
      </c>
      <c r="P486" s="223">
        <v>25.185560639854671</v>
      </c>
      <c r="Q486" s="223">
        <v>27</v>
      </c>
      <c r="R486" s="223">
        <v>22.3</v>
      </c>
      <c r="S486" s="223">
        <v>23.9</v>
      </c>
      <c r="T486" s="223">
        <v>25.3</v>
      </c>
      <c r="U486" s="223">
        <v>24.6</v>
      </c>
      <c r="V486" s="223">
        <v>25</v>
      </c>
      <c r="W486" s="223">
        <v>26</v>
      </c>
      <c r="X486" s="223">
        <v>24.3</v>
      </c>
      <c r="Y486" s="223">
        <v>24.8</v>
      </c>
      <c r="Z486" s="223">
        <v>25.8</v>
      </c>
      <c r="AA486" s="224"/>
      <c r="AB486" s="225"/>
      <c r="AC486" s="225"/>
      <c r="AD486" s="225"/>
      <c r="AE486" s="225"/>
      <c r="AF486" s="225"/>
      <c r="AG486" s="225"/>
      <c r="AH486" s="225"/>
      <c r="AI486" s="225"/>
      <c r="AJ486" s="225"/>
      <c r="AK486" s="225"/>
      <c r="AL486" s="225"/>
      <c r="AM486" s="225"/>
      <c r="AN486" s="225"/>
      <c r="AO486" s="225"/>
      <c r="AP486" s="225"/>
      <c r="AQ486" s="225"/>
      <c r="AR486" s="225"/>
      <c r="AS486" s="225"/>
      <c r="AT486" s="225"/>
      <c r="AU486" s="225"/>
      <c r="AV486" s="225"/>
      <c r="AW486" s="225"/>
      <c r="AX486" s="225"/>
      <c r="AY486" s="225"/>
      <c r="AZ486" s="225"/>
      <c r="BA486" s="225"/>
      <c r="BB486" s="225"/>
      <c r="BC486" s="225"/>
      <c r="BD486" s="225"/>
      <c r="BE486" s="225"/>
      <c r="BF486" s="225"/>
      <c r="BG486" s="225"/>
      <c r="BH486" s="225"/>
      <c r="BI486" s="225"/>
      <c r="BJ486" s="225"/>
      <c r="BK486" s="225"/>
      <c r="BL486" s="225"/>
      <c r="BM486" s="230">
        <v>25.454953204482109</v>
      </c>
    </row>
    <row r="487" spans="1:65">
      <c r="A487" s="30"/>
      <c r="B487" s="19">
        <v>1</v>
      </c>
      <c r="C487" s="9">
        <v>5</v>
      </c>
      <c r="D487" s="223">
        <v>26.6</v>
      </c>
      <c r="E487" s="223">
        <v>27</v>
      </c>
      <c r="F487" s="223">
        <v>26.59</v>
      </c>
      <c r="G487" s="223">
        <v>25</v>
      </c>
      <c r="H487" s="223">
        <v>24.7</v>
      </c>
      <c r="I487" s="231">
        <v>31.4</v>
      </c>
      <c r="J487" s="223">
        <v>26.6</v>
      </c>
      <c r="K487" s="223">
        <v>27.7</v>
      </c>
      <c r="L487" s="223">
        <v>23.5</v>
      </c>
      <c r="M487" s="231">
        <v>31.74</v>
      </c>
      <c r="N487" s="223">
        <v>25.5</v>
      </c>
      <c r="O487" s="223">
        <v>25.2</v>
      </c>
      <c r="P487" s="223">
        <v>25.760820136580101</v>
      </c>
      <c r="Q487" s="223">
        <v>27</v>
      </c>
      <c r="R487" s="223">
        <v>22.2</v>
      </c>
      <c r="S487" s="223">
        <v>25.7</v>
      </c>
      <c r="T487" s="223">
        <v>25.1</v>
      </c>
      <c r="U487" s="223">
        <v>24.9</v>
      </c>
      <c r="V487" s="223">
        <v>25</v>
      </c>
      <c r="W487" s="223">
        <v>27</v>
      </c>
      <c r="X487" s="223">
        <v>24.7</v>
      </c>
      <c r="Y487" s="223">
        <v>26.7</v>
      </c>
      <c r="Z487" s="223">
        <v>25.4</v>
      </c>
      <c r="AA487" s="224"/>
      <c r="AB487" s="225"/>
      <c r="AC487" s="225"/>
      <c r="AD487" s="225"/>
      <c r="AE487" s="225"/>
      <c r="AF487" s="225"/>
      <c r="AG487" s="225"/>
      <c r="AH487" s="225"/>
      <c r="AI487" s="225"/>
      <c r="AJ487" s="225"/>
      <c r="AK487" s="225"/>
      <c r="AL487" s="225"/>
      <c r="AM487" s="225"/>
      <c r="AN487" s="225"/>
      <c r="AO487" s="225"/>
      <c r="AP487" s="225"/>
      <c r="AQ487" s="225"/>
      <c r="AR487" s="225"/>
      <c r="AS487" s="225"/>
      <c r="AT487" s="225"/>
      <c r="AU487" s="225"/>
      <c r="AV487" s="225"/>
      <c r="AW487" s="225"/>
      <c r="AX487" s="225"/>
      <c r="AY487" s="225"/>
      <c r="AZ487" s="225"/>
      <c r="BA487" s="225"/>
      <c r="BB487" s="225"/>
      <c r="BC487" s="225"/>
      <c r="BD487" s="225"/>
      <c r="BE487" s="225"/>
      <c r="BF487" s="225"/>
      <c r="BG487" s="225"/>
      <c r="BH487" s="225"/>
      <c r="BI487" s="225"/>
      <c r="BJ487" s="225"/>
      <c r="BK487" s="225"/>
      <c r="BL487" s="225"/>
      <c r="BM487" s="230">
        <v>39</v>
      </c>
    </row>
    <row r="488" spans="1:65">
      <c r="A488" s="30"/>
      <c r="B488" s="19">
        <v>1</v>
      </c>
      <c r="C488" s="9">
        <v>6</v>
      </c>
      <c r="D488" s="223">
        <v>27</v>
      </c>
      <c r="E488" s="223">
        <v>26</v>
      </c>
      <c r="F488" s="223">
        <v>26.461999999999996</v>
      </c>
      <c r="G488" s="223">
        <v>24</v>
      </c>
      <c r="H488" s="223">
        <v>26.6</v>
      </c>
      <c r="I488" s="231">
        <v>31.3</v>
      </c>
      <c r="J488" s="223">
        <v>26.9</v>
      </c>
      <c r="K488" s="223">
        <v>27.6</v>
      </c>
      <c r="L488" s="223">
        <v>23.3</v>
      </c>
      <c r="M488" s="231">
        <v>31.569999999999997</v>
      </c>
      <c r="N488" s="223">
        <v>26</v>
      </c>
      <c r="O488" s="223">
        <v>25.8</v>
      </c>
      <c r="P488" s="223">
        <v>24.899187123220742</v>
      </c>
      <c r="Q488" s="223">
        <v>27</v>
      </c>
      <c r="R488" s="223">
        <v>22.2</v>
      </c>
      <c r="S488" s="223">
        <v>26.4</v>
      </c>
      <c r="T488" s="223">
        <v>25.3</v>
      </c>
      <c r="U488" s="223">
        <v>24.6</v>
      </c>
      <c r="V488" s="223">
        <v>25</v>
      </c>
      <c r="W488" s="223">
        <v>26</v>
      </c>
      <c r="X488" s="223">
        <v>23.5</v>
      </c>
      <c r="Y488" s="223">
        <v>25.9</v>
      </c>
      <c r="Z488" s="223">
        <v>26.8</v>
      </c>
      <c r="AA488" s="224"/>
      <c r="AB488" s="225"/>
      <c r="AC488" s="225"/>
      <c r="AD488" s="225"/>
      <c r="AE488" s="225"/>
      <c r="AF488" s="225"/>
      <c r="AG488" s="225"/>
      <c r="AH488" s="225"/>
      <c r="AI488" s="225"/>
      <c r="AJ488" s="225"/>
      <c r="AK488" s="225"/>
      <c r="AL488" s="225"/>
      <c r="AM488" s="225"/>
      <c r="AN488" s="225"/>
      <c r="AO488" s="225"/>
      <c r="AP488" s="225"/>
      <c r="AQ488" s="225"/>
      <c r="AR488" s="225"/>
      <c r="AS488" s="225"/>
      <c r="AT488" s="225"/>
      <c r="AU488" s="225"/>
      <c r="AV488" s="225"/>
      <c r="AW488" s="225"/>
      <c r="AX488" s="225"/>
      <c r="AY488" s="225"/>
      <c r="AZ488" s="225"/>
      <c r="BA488" s="225"/>
      <c r="BB488" s="225"/>
      <c r="BC488" s="225"/>
      <c r="BD488" s="225"/>
      <c r="BE488" s="225"/>
      <c r="BF488" s="225"/>
      <c r="BG488" s="225"/>
      <c r="BH488" s="225"/>
      <c r="BI488" s="225"/>
      <c r="BJ488" s="225"/>
      <c r="BK488" s="225"/>
      <c r="BL488" s="225"/>
      <c r="BM488" s="226"/>
    </row>
    <row r="489" spans="1:65">
      <c r="A489" s="30"/>
      <c r="B489" s="20" t="s">
        <v>267</v>
      </c>
      <c r="C489" s="12"/>
      <c r="D489" s="233">
        <v>26.55</v>
      </c>
      <c r="E489" s="233">
        <v>26.5</v>
      </c>
      <c r="F489" s="233">
        <v>26.631766203703702</v>
      </c>
      <c r="G489" s="233">
        <v>25.5</v>
      </c>
      <c r="H489" s="233">
        <v>26.599999999999998</v>
      </c>
      <c r="I489" s="233">
        <v>31.400000000000002</v>
      </c>
      <c r="J489" s="233">
        <v>26.683333333333337</v>
      </c>
      <c r="K489" s="233">
        <v>27.666666666666668</v>
      </c>
      <c r="L489" s="233">
        <v>23.350000000000005</v>
      </c>
      <c r="M489" s="233">
        <v>31.223333333333333</v>
      </c>
      <c r="N489" s="233">
        <v>25.366666666666664</v>
      </c>
      <c r="O489" s="233">
        <v>25.7</v>
      </c>
      <c r="P489" s="233">
        <v>25.158917757087163</v>
      </c>
      <c r="Q489" s="233">
        <v>26.833333333333332</v>
      </c>
      <c r="R489" s="233">
        <v>21.716666666666669</v>
      </c>
      <c r="S489" s="233">
        <v>24.783333333333331</v>
      </c>
      <c r="T489" s="233">
        <v>25.216666666666669</v>
      </c>
      <c r="U489" s="233">
        <v>24.666666666666668</v>
      </c>
      <c r="V489" s="233">
        <v>24.833333333333332</v>
      </c>
      <c r="W489" s="233">
        <v>26.333333333333332</v>
      </c>
      <c r="X489" s="233">
        <v>23.95</v>
      </c>
      <c r="Y489" s="233">
        <v>23.75</v>
      </c>
      <c r="Z489" s="233">
        <v>25.599999999999998</v>
      </c>
      <c r="AA489" s="224"/>
      <c r="AB489" s="225"/>
      <c r="AC489" s="225"/>
      <c r="AD489" s="225"/>
      <c r="AE489" s="225"/>
      <c r="AF489" s="225"/>
      <c r="AG489" s="225"/>
      <c r="AH489" s="225"/>
      <c r="AI489" s="225"/>
      <c r="AJ489" s="225"/>
      <c r="AK489" s="225"/>
      <c r="AL489" s="225"/>
      <c r="AM489" s="225"/>
      <c r="AN489" s="225"/>
      <c r="AO489" s="225"/>
      <c r="AP489" s="225"/>
      <c r="AQ489" s="225"/>
      <c r="AR489" s="225"/>
      <c r="AS489" s="225"/>
      <c r="AT489" s="225"/>
      <c r="AU489" s="225"/>
      <c r="AV489" s="225"/>
      <c r="AW489" s="225"/>
      <c r="AX489" s="225"/>
      <c r="AY489" s="225"/>
      <c r="AZ489" s="225"/>
      <c r="BA489" s="225"/>
      <c r="BB489" s="225"/>
      <c r="BC489" s="225"/>
      <c r="BD489" s="225"/>
      <c r="BE489" s="225"/>
      <c r="BF489" s="225"/>
      <c r="BG489" s="225"/>
      <c r="BH489" s="225"/>
      <c r="BI489" s="225"/>
      <c r="BJ489" s="225"/>
      <c r="BK489" s="225"/>
      <c r="BL489" s="225"/>
      <c r="BM489" s="226"/>
    </row>
    <row r="490" spans="1:65">
      <c r="A490" s="30"/>
      <c r="B490" s="3" t="s">
        <v>268</v>
      </c>
      <c r="C490" s="29"/>
      <c r="D490" s="223">
        <v>26.6</v>
      </c>
      <c r="E490" s="223">
        <v>26.5</v>
      </c>
      <c r="F490" s="223">
        <v>26.669756944444444</v>
      </c>
      <c r="G490" s="223">
        <v>26</v>
      </c>
      <c r="H490" s="223">
        <v>26.450000000000003</v>
      </c>
      <c r="I490" s="223">
        <v>31.35</v>
      </c>
      <c r="J490" s="223">
        <v>26.65</v>
      </c>
      <c r="K490" s="223">
        <v>27.65</v>
      </c>
      <c r="L490" s="223">
        <v>23.35</v>
      </c>
      <c r="M490" s="223">
        <v>31.505000000000003</v>
      </c>
      <c r="N490" s="223">
        <v>25.299999999999997</v>
      </c>
      <c r="O490" s="223">
        <v>25.700000000000003</v>
      </c>
      <c r="P490" s="223">
        <v>25.105383479181501</v>
      </c>
      <c r="Q490" s="223">
        <v>27</v>
      </c>
      <c r="R490" s="223">
        <v>22.049999999999997</v>
      </c>
      <c r="S490" s="223">
        <v>24.4</v>
      </c>
      <c r="T490" s="223">
        <v>25.200000000000003</v>
      </c>
      <c r="U490" s="223">
        <v>24.6</v>
      </c>
      <c r="V490" s="223">
        <v>25</v>
      </c>
      <c r="W490" s="223">
        <v>26</v>
      </c>
      <c r="X490" s="223">
        <v>23.9</v>
      </c>
      <c r="Y490" s="223">
        <v>23.75</v>
      </c>
      <c r="Z490" s="223">
        <v>25.5</v>
      </c>
      <c r="AA490" s="224"/>
      <c r="AB490" s="225"/>
      <c r="AC490" s="225"/>
      <c r="AD490" s="225"/>
      <c r="AE490" s="225"/>
      <c r="AF490" s="225"/>
      <c r="AG490" s="225"/>
      <c r="AH490" s="225"/>
      <c r="AI490" s="225"/>
      <c r="AJ490" s="225"/>
      <c r="AK490" s="225"/>
      <c r="AL490" s="225"/>
      <c r="AM490" s="225"/>
      <c r="AN490" s="225"/>
      <c r="AO490" s="225"/>
      <c r="AP490" s="225"/>
      <c r="AQ490" s="225"/>
      <c r="AR490" s="225"/>
      <c r="AS490" s="225"/>
      <c r="AT490" s="225"/>
      <c r="AU490" s="225"/>
      <c r="AV490" s="225"/>
      <c r="AW490" s="225"/>
      <c r="AX490" s="225"/>
      <c r="AY490" s="225"/>
      <c r="AZ490" s="225"/>
      <c r="BA490" s="225"/>
      <c r="BB490" s="225"/>
      <c r="BC490" s="225"/>
      <c r="BD490" s="225"/>
      <c r="BE490" s="225"/>
      <c r="BF490" s="225"/>
      <c r="BG490" s="225"/>
      <c r="BH490" s="225"/>
      <c r="BI490" s="225"/>
      <c r="BJ490" s="225"/>
      <c r="BK490" s="225"/>
      <c r="BL490" s="225"/>
      <c r="BM490" s="226"/>
    </row>
    <row r="491" spans="1:65">
      <c r="A491" s="30"/>
      <c r="B491" s="3" t="s">
        <v>269</v>
      </c>
      <c r="C491" s="29"/>
      <c r="D491" s="24">
        <v>0.45934736311423413</v>
      </c>
      <c r="E491" s="24">
        <v>0.54772255750516607</v>
      </c>
      <c r="F491" s="24">
        <v>0.29609914771755769</v>
      </c>
      <c r="G491" s="24">
        <v>0.83666002653407556</v>
      </c>
      <c r="H491" s="24">
        <v>1.3053735097664576</v>
      </c>
      <c r="I491" s="24">
        <v>1.1401754250991396</v>
      </c>
      <c r="J491" s="24">
        <v>0.11690451944500004</v>
      </c>
      <c r="K491" s="24">
        <v>0.33266599866332391</v>
      </c>
      <c r="L491" s="24">
        <v>0.13784048752090239</v>
      </c>
      <c r="M491" s="24">
        <v>1.0356962231594091</v>
      </c>
      <c r="N491" s="24">
        <v>0.36147844564602538</v>
      </c>
      <c r="O491" s="24">
        <v>0.45607017003965589</v>
      </c>
      <c r="P491" s="24">
        <v>0.36825372159281972</v>
      </c>
      <c r="Q491" s="24">
        <v>0.40824829046386296</v>
      </c>
      <c r="R491" s="24">
        <v>0.87044050150867081</v>
      </c>
      <c r="S491" s="24">
        <v>1.0381072520056231</v>
      </c>
      <c r="T491" s="24">
        <v>0.42150523919242788</v>
      </c>
      <c r="U491" s="24">
        <v>0.1505545305418155</v>
      </c>
      <c r="V491" s="24">
        <v>0.40824829046386296</v>
      </c>
      <c r="W491" s="24">
        <v>0.5163977794943222</v>
      </c>
      <c r="X491" s="24">
        <v>0.70356236397351413</v>
      </c>
      <c r="Y491" s="24">
        <v>2.4296090220444935</v>
      </c>
      <c r="Z491" s="24">
        <v>0.67230945255886498</v>
      </c>
      <c r="AA491" s="151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86</v>
      </c>
      <c r="C492" s="29"/>
      <c r="D492" s="13">
        <v>1.7301218949688668E-2</v>
      </c>
      <c r="E492" s="13">
        <v>2.0668775754911928E-2</v>
      </c>
      <c r="F492" s="13">
        <v>1.111826926733755E-2</v>
      </c>
      <c r="G492" s="13">
        <v>3.2810197118983357E-2</v>
      </c>
      <c r="H492" s="13">
        <v>4.9074192096483372E-2</v>
      </c>
      <c r="I492" s="13">
        <v>3.6311319270673235E-2</v>
      </c>
      <c r="J492" s="13">
        <v>4.3811812409119306E-3</v>
      </c>
      <c r="K492" s="13">
        <v>1.2024072240843033E-2</v>
      </c>
      <c r="L492" s="13">
        <v>5.9032328702741908E-3</v>
      </c>
      <c r="M492" s="13">
        <v>3.3170584706717493E-2</v>
      </c>
      <c r="N492" s="13">
        <v>1.4250135833614669E-2</v>
      </c>
      <c r="O492" s="13">
        <v>1.7745921013216183E-2</v>
      </c>
      <c r="P492" s="13">
        <v>1.4637105027662972E-2</v>
      </c>
      <c r="Q492" s="13">
        <v>1.5214222004864459E-2</v>
      </c>
      <c r="R492" s="13">
        <v>4.0081680806231958E-2</v>
      </c>
      <c r="S492" s="13">
        <v>4.1887313463575923E-2</v>
      </c>
      <c r="T492" s="13">
        <v>1.671534325944856E-2</v>
      </c>
      <c r="U492" s="13">
        <v>6.10356204899252E-3</v>
      </c>
      <c r="V492" s="13">
        <v>1.6439528475054886E-2</v>
      </c>
      <c r="W492" s="13">
        <v>1.9610042259278058E-2</v>
      </c>
      <c r="X492" s="13">
        <v>2.9376299122067396E-2</v>
      </c>
      <c r="Y492" s="13">
        <v>0.10229932724397867</v>
      </c>
      <c r="Z492" s="13">
        <v>2.6262087990580666E-2</v>
      </c>
      <c r="AA492" s="151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3" t="s">
        <v>270</v>
      </c>
      <c r="C493" s="29"/>
      <c r="D493" s="13">
        <v>4.3019006427600814E-2</v>
      </c>
      <c r="E493" s="13">
        <v>4.1054752178207865E-2</v>
      </c>
      <c r="F493" s="13">
        <v>4.6231198689234976E-2</v>
      </c>
      <c r="G493" s="13">
        <v>1.7696671903508765E-3</v>
      </c>
      <c r="H493" s="13">
        <v>4.4983260676993542E-2</v>
      </c>
      <c r="I493" s="13">
        <v>0.23355166861870669</v>
      </c>
      <c r="J493" s="13">
        <v>4.8257017759315124E-2</v>
      </c>
      <c r="K493" s="13">
        <v>8.6887351330707574E-2</v>
      </c>
      <c r="L493" s="13">
        <v>-8.2693265533541171E-2</v>
      </c>
      <c r="M493" s="13">
        <v>0.22661130360418524</v>
      </c>
      <c r="N493" s="13">
        <v>-3.4683441413634331E-3</v>
      </c>
      <c r="O493" s="13">
        <v>9.6266841879222298E-3</v>
      </c>
      <c r="P493" s="13">
        <v>-1.1629777710328693E-2</v>
      </c>
      <c r="Q493" s="13">
        <v>5.4149780507493528E-2</v>
      </c>
      <c r="R493" s="13">
        <v>-0.14685890434704096</v>
      </c>
      <c r="S493" s="13">
        <v>-2.6384643717613288E-2</v>
      </c>
      <c r="T493" s="13">
        <v>-9.361106889541726E-3</v>
      </c>
      <c r="U493" s="13">
        <v>-3.0967903632863059E-2</v>
      </c>
      <c r="V493" s="13">
        <v>-2.4420389468220338E-2</v>
      </c>
      <c r="W493" s="13">
        <v>3.4507238013564923E-2</v>
      </c>
      <c r="X493" s="13">
        <v>-5.9122214540827223E-2</v>
      </c>
      <c r="Y493" s="13">
        <v>-6.6979231538398576E-2</v>
      </c>
      <c r="Z493" s="13">
        <v>5.6981756891365531E-3</v>
      </c>
      <c r="AA493" s="151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A494" s="30"/>
      <c r="B494" s="46" t="s">
        <v>271</v>
      </c>
      <c r="C494" s="47"/>
      <c r="D494" s="45">
        <v>0.67</v>
      </c>
      <c r="E494" s="45">
        <v>0.64</v>
      </c>
      <c r="F494" s="45">
        <v>0.73</v>
      </c>
      <c r="G494" s="45">
        <v>7.0000000000000007E-2</v>
      </c>
      <c r="H494" s="45">
        <v>0.71</v>
      </c>
      <c r="I494" s="45">
        <v>4.12</v>
      </c>
      <c r="J494" s="45">
        <v>0.77</v>
      </c>
      <c r="K494" s="45">
        <v>1.47</v>
      </c>
      <c r="L494" s="45">
        <v>1.6</v>
      </c>
      <c r="M494" s="45">
        <v>3.99</v>
      </c>
      <c r="N494" s="45">
        <v>0.17</v>
      </c>
      <c r="O494" s="45">
        <v>7.0000000000000007E-2</v>
      </c>
      <c r="P494" s="45">
        <v>0.31</v>
      </c>
      <c r="Q494" s="45">
        <v>0.88</v>
      </c>
      <c r="R494" s="45">
        <v>2.76</v>
      </c>
      <c r="S494" s="45">
        <v>0.57999999999999996</v>
      </c>
      <c r="T494" s="45">
        <v>0.27</v>
      </c>
      <c r="U494" s="45">
        <v>0.66</v>
      </c>
      <c r="V494" s="45">
        <v>0.54</v>
      </c>
      <c r="W494" s="45">
        <v>0.52</v>
      </c>
      <c r="X494" s="45">
        <v>1.17</v>
      </c>
      <c r="Y494" s="45">
        <v>1.31</v>
      </c>
      <c r="Z494" s="45">
        <v>0</v>
      </c>
      <c r="AA494" s="151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55"/>
    </row>
    <row r="495" spans="1:65">
      <c r="B495" s="31"/>
      <c r="C495" s="20"/>
      <c r="D495" s="20"/>
      <c r="E495" s="20"/>
      <c r="F495" s="20"/>
      <c r="G495" s="20"/>
      <c r="H495" s="20"/>
      <c r="I495" s="20"/>
      <c r="J495" s="20"/>
      <c r="K495" s="20"/>
      <c r="L495" s="20"/>
      <c r="M495" s="20"/>
      <c r="N495" s="20"/>
      <c r="O495" s="20"/>
      <c r="P495" s="20"/>
      <c r="Q495" s="20"/>
      <c r="R495" s="20"/>
      <c r="S495" s="20"/>
      <c r="T495" s="20"/>
      <c r="U495" s="20"/>
      <c r="V495" s="20"/>
      <c r="W495" s="20"/>
      <c r="X495" s="20"/>
      <c r="Y495" s="20"/>
      <c r="Z495" s="20"/>
      <c r="BM495" s="55"/>
    </row>
    <row r="496" spans="1:65" ht="15">
      <c r="B496" s="8" t="s">
        <v>500</v>
      </c>
      <c r="BM496" s="28" t="s">
        <v>66</v>
      </c>
    </row>
    <row r="497" spans="1:65" ht="15">
      <c r="A497" s="25" t="s">
        <v>23</v>
      </c>
      <c r="B497" s="18" t="s">
        <v>110</v>
      </c>
      <c r="C497" s="15" t="s">
        <v>111</v>
      </c>
      <c r="D497" s="16" t="s">
        <v>232</v>
      </c>
      <c r="E497" s="17" t="s">
        <v>232</v>
      </c>
      <c r="F497" s="17" t="s">
        <v>232</v>
      </c>
      <c r="G497" s="17" t="s">
        <v>232</v>
      </c>
      <c r="H497" s="17" t="s">
        <v>232</v>
      </c>
      <c r="I497" s="17" t="s">
        <v>232</v>
      </c>
      <c r="J497" s="17" t="s">
        <v>232</v>
      </c>
      <c r="K497" s="17" t="s">
        <v>232</v>
      </c>
      <c r="L497" s="17" t="s">
        <v>232</v>
      </c>
      <c r="M497" s="17" t="s">
        <v>232</v>
      </c>
      <c r="N497" s="17" t="s">
        <v>232</v>
      </c>
      <c r="O497" s="151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1</v>
      </c>
    </row>
    <row r="498" spans="1:65">
      <c r="A498" s="30"/>
      <c r="B498" s="19" t="s">
        <v>233</v>
      </c>
      <c r="C498" s="9" t="s">
        <v>233</v>
      </c>
      <c r="D498" s="149" t="s">
        <v>236</v>
      </c>
      <c r="E498" s="150" t="s">
        <v>238</v>
      </c>
      <c r="F498" s="150" t="s">
        <v>239</v>
      </c>
      <c r="G498" s="150" t="s">
        <v>242</v>
      </c>
      <c r="H498" s="150" t="s">
        <v>244</v>
      </c>
      <c r="I498" s="150" t="s">
        <v>248</v>
      </c>
      <c r="J498" s="150" t="s">
        <v>249</v>
      </c>
      <c r="K498" s="150" t="s">
        <v>250</v>
      </c>
      <c r="L498" s="150" t="s">
        <v>251</v>
      </c>
      <c r="M498" s="150" t="s">
        <v>254</v>
      </c>
      <c r="N498" s="150" t="s">
        <v>257</v>
      </c>
      <c r="O498" s="151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 t="s">
        <v>3</v>
      </c>
    </row>
    <row r="499" spans="1:65">
      <c r="A499" s="30"/>
      <c r="B499" s="19"/>
      <c r="C499" s="9"/>
      <c r="D499" s="10" t="s">
        <v>290</v>
      </c>
      <c r="E499" s="11" t="s">
        <v>289</v>
      </c>
      <c r="F499" s="11" t="s">
        <v>290</v>
      </c>
      <c r="G499" s="11" t="s">
        <v>290</v>
      </c>
      <c r="H499" s="11" t="s">
        <v>290</v>
      </c>
      <c r="I499" s="11" t="s">
        <v>289</v>
      </c>
      <c r="J499" s="11" t="s">
        <v>290</v>
      </c>
      <c r="K499" s="11" t="s">
        <v>290</v>
      </c>
      <c r="L499" s="11" t="s">
        <v>290</v>
      </c>
      <c r="M499" s="11" t="s">
        <v>289</v>
      </c>
      <c r="N499" s="11" t="s">
        <v>290</v>
      </c>
      <c r="O499" s="151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2</v>
      </c>
    </row>
    <row r="500" spans="1:65">
      <c r="A500" s="30"/>
      <c r="B500" s="19"/>
      <c r="C500" s="9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151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3</v>
      </c>
    </row>
    <row r="501" spans="1:65">
      <c r="A501" s="30"/>
      <c r="B501" s="18">
        <v>1</v>
      </c>
      <c r="C501" s="14">
        <v>1</v>
      </c>
      <c r="D501" s="22">
        <v>0.28000000000000003</v>
      </c>
      <c r="E501" s="22">
        <v>0.24</v>
      </c>
      <c r="F501" s="22">
        <v>0.22</v>
      </c>
      <c r="G501" s="22">
        <v>0.25</v>
      </c>
      <c r="H501" s="152">
        <v>0.31</v>
      </c>
      <c r="I501" s="152">
        <v>0.3</v>
      </c>
      <c r="J501" s="22">
        <v>0.27710101359155775</v>
      </c>
      <c r="K501" s="22">
        <v>0.23</v>
      </c>
      <c r="L501" s="152">
        <v>0.2</v>
      </c>
      <c r="M501" s="152">
        <v>0.2</v>
      </c>
      <c r="N501" s="22">
        <v>0.24</v>
      </c>
      <c r="O501" s="151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>
        <v>1</v>
      </c>
    </row>
    <row r="502" spans="1:65">
      <c r="A502" s="30"/>
      <c r="B502" s="19">
        <v>1</v>
      </c>
      <c r="C502" s="9">
        <v>2</v>
      </c>
      <c r="D502" s="11">
        <v>0.28000000000000003</v>
      </c>
      <c r="E502" s="11">
        <v>0.24</v>
      </c>
      <c r="F502" s="11">
        <v>0.23</v>
      </c>
      <c r="G502" s="11">
        <v>0.27</v>
      </c>
      <c r="H502" s="153">
        <v>0.33</v>
      </c>
      <c r="I502" s="153">
        <v>0.3</v>
      </c>
      <c r="J502" s="11">
        <v>0.28570836036778879</v>
      </c>
      <c r="K502" s="11">
        <v>0.24</v>
      </c>
      <c r="L502" s="153">
        <v>0.2</v>
      </c>
      <c r="M502" s="153">
        <v>0.2</v>
      </c>
      <c r="N502" s="11">
        <v>0.24</v>
      </c>
      <c r="O502" s="151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22</v>
      </c>
    </row>
    <row r="503" spans="1:65">
      <c r="A503" s="30"/>
      <c r="B503" s="19">
        <v>1</v>
      </c>
      <c r="C503" s="9">
        <v>3</v>
      </c>
      <c r="D503" s="11">
        <v>0.28000000000000003</v>
      </c>
      <c r="E503" s="11">
        <v>0.24</v>
      </c>
      <c r="F503" s="11">
        <v>0.23</v>
      </c>
      <c r="G503" s="11">
        <v>0.25</v>
      </c>
      <c r="H503" s="153">
        <v>0.33</v>
      </c>
      <c r="I503" s="153">
        <v>0.3</v>
      </c>
      <c r="J503" s="11">
        <v>0.28008134461323136</v>
      </c>
      <c r="K503" s="11">
        <v>0.22</v>
      </c>
      <c r="L503" s="153">
        <v>0.2</v>
      </c>
      <c r="M503" s="153">
        <v>0.2</v>
      </c>
      <c r="N503" s="11">
        <v>0.23</v>
      </c>
      <c r="O503" s="151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16</v>
      </c>
    </row>
    <row r="504" spans="1:65">
      <c r="A504" s="30"/>
      <c r="B504" s="19">
        <v>1</v>
      </c>
      <c r="C504" s="9">
        <v>4</v>
      </c>
      <c r="D504" s="11">
        <v>0.28000000000000003</v>
      </c>
      <c r="E504" s="11">
        <v>0.25</v>
      </c>
      <c r="F504" s="11">
        <v>0.23</v>
      </c>
      <c r="G504" s="11">
        <v>0.27</v>
      </c>
      <c r="H504" s="153">
        <v>0.28999999999999998</v>
      </c>
      <c r="I504" s="153">
        <v>0.3</v>
      </c>
      <c r="J504" s="11">
        <v>0.28802735087649811</v>
      </c>
      <c r="K504" s="11">
        <v>0.23</v>
      </c>
      <c r="L504" s="153">
        <v>0.2</v>
      </c>
      <c r="M504" s="153">
        <v>0.2</v>
      </c>
      <c r="N504" s="147">
        <v>0.27</v>
      </c>
      <c r="O504" s="151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0.25136763667838535</v>
      </c>
    </row>
    <row r="505" spans="1:65">
      <c r="A505" s="30"/>
      <c r="B505" s="19">
        <v>1</v>
      </c>
      <c r="C505" s="9">
        <v>5</v>
      </c>
      <c r="D505" s="11">
        <v>0.28000000000000003</v>
      </c>
      <c r="E505" s="11">
        <v>0.24</v>
      </c>
      <c r="F505" s="11">
        <v>0.24</v>
      </c>
      <c r="G505" s="11">
        <v>0.24</v>
      </c>
      <c r="H505" s="153">
        <v>0.31</v>
      </c>
      <c r="I505" s="153">
        <v>0.3</v>
      </c>
      <c r="J505" s="11">
        <v>0.28604200665657958</v>
      </c>
      <c r="K505" s="11">
        <v>0.24</v>
      </c>
      <c r="L505" s="153">
        <v>0.3</v>
      </c>
      <c r="M505" s="153">
        <v>0.2</v>
      </c>
      <c r="N505" s="11">
        <v>0.25</v>
      </c>
      <c r="O505" s="151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28">
        <v>40</v>
      </c>
    </row>
    <row r="506" spans="1:65">
      <c r="A506" s="30"/>
      <c r="B506" s="19">
        <v>1</v>
      </c>
      <c r="C506" s="9">
        <v>6</v>
      </c>
      <c r="D506" s="11">
        <v>0.28000000000000003</v>
      </c>
      <c r="E506" s="11">
        <v>0.24</v>
      </c>
      <c r="F506" s="11">
        <v>0.23</v>
      </c>
      <c r="G506" s="11">
        <v>0.25</v>
      </c>
      <c r="H506" s="153">
        <v>0.35</v>
      </c>
      <c r="I506" s="153">
        <v>0.3</v>
      </c>
      <c r="J506" s="11">
        <v>0.27048066438652774</v>
      </c>
      <c r="K506" s="11">
        <v>0.23</v>
      </c>
      <c r="L506" s="153">
        <v>0.3</v>
      </c>
      <c r="M506" s="153">
        <v>0.2</v>
      </c>
      <c r="N506" s="11">
        <v>0.24</v>
      </c>
      <c r="O506" s="151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20" t="s">
        <v>267</v>
      </c>
      <c r="C507" s="12"/>
      <c r="D507" s="23">
        <v>0.28000000000000003</v>
      </c>
      <c r="E507" s="23">
        <v>0.24166666666666667</v>
      </c>
      <c r="F507" s="23">
        <v>0.22999999999999998</v>
      </c>
      <c r="G507" s="23">
        <v>0.255</v>
      </c>
      <c r="H507" s="23">
        <v>0.32</v>
      </c>
      <c r="I507" s="23">
        <v>0.3</v>
      </c>
      <c r="J507" s="23">
        <v>0.28124012341536386</v>
      </c>
      <c r="K507" s="23">
        <v>0.23166666666666666</v>
      </c>
      <c r="L507" s="23">
        <v>0.23333333333333336</v>
      </c>
      <c r="M507" s="23">
        <v>0.19999999999999998</v>
      </c>
      <c r="N507" s="23">
        <v>0.245</v>
      </c>
      <c r="O507" s="151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268</v>
      </c>
      <c r="C508" s="29"/>
      <c r="D508" s="11">
        <v>0.28000000000000003</v>
      </c>
      <c r="E508" s="11">
        <v>0.24</v>
      </c>
      <c r="F508" s="11">
        <v>0.23</v>
      </c>
      <c r="G508" s="11">
        <v>0.25</v>
      </c>
      <c r="H508" s="11">
        <v>0.32</v>
      </c>
      <c r="I508" s="11">
        <v>0.3</v>
      </c>
      <c r="J508" s="11">
        <v>0.28289485249051005</v>
      </c>
      <c r="K508" s="11">
        <v>0.23</v>
      </c>
      <c r="L508" s="11">
        <v>0.2</v>
      </c>
      <c r="M508" s="11">
        <v>0.2</v>
      </c>
      <c r="N508" s="11">
        <v>0.24</v>
      </c>
      <c r="O508" s="151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269</v>
      </c>
      <c r="C509" s="29"/>
      <c r="D509" s="24">
        <v>0</v>
      </c>
      <c r="E509" s="24">
        <v>4.0824829046386341E-3</v>
      </c>
      <c r="F509" s="24">
        <v>6.3245553203367553E-3</v>
      </c>
      <c r="G509" s="24">
        <v>1.2247448713915901E-2</v>
      </c>
      <c r="H509" s="24">
        <v>2.0976176963403034E-2</v>
      </c>
      <c r="I509" s="24">
        <v>0</v>
      </c>
      <c r="J509" s="24">
        <v>6.6832722191073743E-3</v>
      </c>
      <c r="K509" s="24">
        <v>7.5277265270908044E-3</v>
      </c>
      <c r="L509" s="24">
        <v>5.1639777949432066E-2</v>
      </c>
      <c r="M509" s="24">
        <v>3.0404709722440586E-17</v>
      </c>
      <c r="N509" s="24">
        <v>1.3784048752090229E-2</v>
      </c>
      <c r="O509" s="203"/>
      <c r="P509" s="204"/>
      <c r="Q509" s="204"/>
      <c r="R509" s="204"/>
      <c r="S509" s="204"/>
      <c r="T509" s="204"/>
      <c r="U509" s="204"/>
      <c r="V509" s="204"/>
      <c r="W509" s="204"/>
      <c r="X509" s="204"/>
      <c r="Y509" s="204"/>
      <c r="Z509" s="204"/>
      <c r="AA509" s="204"/>
      <c r="AB509" s="204"/>
      <c r="AC509" s="204"/>
      <c r="AD509" s="204"/>
      <c r="AE509" s="204"/>
      <c r="AF509" s="204"/>
      <c r="AG509" s="204"/>
      <c r="AH509" s="204"/>
      <c r="AI509" s="204"/>
      <c r="AJ509" s="204"/>
      <c r="AK509" s="204"/>
      <c r="AL509" s="204"/>
      <c r="AM509" s="204"/>
      <c r="AN509" s="204"/>
      <c r="AO509" s="204"/>
      <c r="AP509" s="204"/>
      <c r="AQ509" s="204"/>
      <c r="AR509" s="204"/>
      <c r="AS509" s="204"/>
      <c r="AT509" s="204"/>
      <c r="AU509" s="204"/>
      <c r="AV509" s="204"/>
      <c r="AW509" s="204"/>
      <c r="AX509" s="204"/>
      <c r="AY509" s="204"/>
      <c r="AZ509" s="204"/>
      <c r="BA509" s="204"/>
      <c r="BB509" s="204"/>
      <c r="BC509" s="204"/>
      <c r="BD509" s="204"/>
      <c r="BE509" s="204"/>
      <c r="BF509" s="204"/>
      <c r="BG509" s="204"/>
      <c r="BH509" s="204"/>
      <c r="BI509" s="204"/>
      <c r="BJ509" s="204"/>
      <c r="BK509" s="204"/>
      <c r="BL509" s="204"/>
      <c r="BM509" s="56"/>
    </row>
    <row r="510" spans="1:65">
      <c r="A510" s="30"/>
      <c r="B510" s="3" t="s">
        <v>86</v>
      </c>
      <c r="C510" s="29"/>
      <c r="D510" s="13">
        <v>0</v>
      </c>
      <c r="E510" s="13">
        <v>1.689303270884952E-2</v>
      </c>
      <c r="F510" s="13">
        <v>2.7498066610159806E-2</v>
      </c>
      <c r="G510" s="13">
        <v>4.8029210642807456E-2</v>
      </c>
      <c r="H510" s="13">
        <v>6.5550553010634477E-2</v>
      </c>
      <c r="I510" s="13">
        <v>0</v>
      </c>
      <c r="J510" s="13">
        <v>2.3763580167531224E-2</v>
      </c>
      <c r="K510" s="13">
        <v>3.2493783570176134E-2</v>
      </c>
      <c r="L510" s="13">
        <v>0.22131333406899453</v>
      </c>
      <c r="M510" s="13">
        <v>1.5202354861220294E-16</v>
      </c>
      <c r="N510" s="13">
        <v>5.6261423477919299E-2</v>
      </c>
      <c r="O510" s="151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3" t="s">
        <v>270</v>
      </c>
      <c r="C511" s="29"/>
      <c r="D511" s="13">
        <v>0.11390632342320428</v>
      </c>
      <c r="E511" s="13">
        <v>-3.8592756569258313E-2</v>
      </c>
      <c r="F511" s="13">
        <v>-8.5005520045225214E-2</v>
      </c>
      <c r="G511" s="13">
        <v>1.4450401688989478E-2</v>
      </c>
      <c r="H511" s="13">
        <v>0.27303579819794765</v>
      </c>
      <c r="I511" s="13">
        <v>0.19347106081057586</v>
      </c>
      <c r="J511" s="13">
        <v>0.11883982811677196</v>
      </c>
      <c r="K511" s="13">
        <v>-7.8375125262944212E-2</v>
      </c>
      <c r="L511" s="13">
        <v>-7.1744730480663099E-2</v>
      </c>
      <c r="M511" s="13">
        <v>-0.2043526261262828</v>
      </c>
      <c r="N511" s="13">
        <v>-2.533196700469631E-2</v>
      </c>
      <c r="O511" s="151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A512" s="30"/>
      <c r="B512" s="46" t="s">
        <v>271</v>
      </c>
      <c r="C512" s="47"/>
      <c r="D512" s="45">
        <v>1.06</v>
      </c>
      <c r="E512" s="45">
        <v>0.28999999999999998</v>
      </c>
      <c r="F512" s="45">
        <v>0.7</v>
      </c>
      <c r="G512" s="45">
        <v>0.18</v>
      </c>
      <c r="H512" s="45">
        <v>2.46</v>
      </c>
      <c r="I512" s="45" t="s">
        <v>272</v>
      </c>
      <c r="J512" s="45">
        <v>1.1000000000000001</v>
      </c>
      <c r="K512" s="45">
        <v>0.64</v>
      </c>
      <c r="L512" s="45" t="s">
        <v>272</v>
      </c>
      <c r="M512" s="45" t="s">
        <v>272</v>
      </c>
      <c r="N512" s="45">
        <v>0.18</v>
      </c>
      <c r="O512" s="151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  <c r="AS512" s="3"/>
      <c r="AT512" s="3"/>
      <c r="AU512" s="3"/>
      <c r="AV512" s="3"/>
      <c r="AW512" s="3"/>
      <c r="AX512" s="3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55"/>
    </row>
    <row r="513" spans="1:65">
      <c r="B513" s="31" t="s">
        <v>303</v>
      </c>
      <c r="C513" s="20"/>
      <c r="D513" s="20"/>
      <c r="E513" s="20"/>
      <c r="F513" s="20"/>
      <c r="G513" s="20"/>
      <c r="H513" s="20"/>
      <c r="I513" s="20"/>
      <c r="J513" s="20"/>
      <c r="K513" s="20"/>
      <c r="L513" s="20"/>
      <c r="M513" s="20"/>
      <c r="N513" s="20"/>
      <c r="BM513" s="55"/>
    </row>
    <row r="514" spans="1:65">
      <c r="BM514" s="55"/>
    </row>
    <row r="515" spans="1:65" ht="15">
      <c r="B515" s="8" t="s">
        <v>501</v>
      </c>
      <c r="BM515" s="28" t="s">
        <v>66</v>
      </c>
    </row>
    <row r="516" spans="1:65" ht="15">
      <c r="A516" s="25" t="s">
        <v>55</v>
      </c>
      <c r="B516" s="18" t="s">
        <v>110</v>
      </c>
      <c r="C516" s="15" t="s">
        <v>111</v>
      </c>
      <c r="D516" s="16" t="s">
        <v>232</v>
      </c>
      <c r="E516" s="17" t="s">
        <v>232</v>
      </c>
      <c r="F516" s="17" t="s">
        <v>232</v>
      </c>
      <c r="G516" s="17" t="s">
        <v>232</v>
      </c>
      <c r="H516" s="17" t="s">
        <v>232</v>
      </c>
      <c r="I516" s="17" t="s">
        <v>232</v>
      </c>
      <c r="J516" s="17" t="s">
        <v>232</v>
      </c>
      <c r="K516" s="17" t="s">
        <v>232</v>
      </c>
      <c r="L516" s="17" t="s">
        <v>232</v>
      </c>
      <c r="M516" s="17" t="s">
        <v>232</v>
      </c>
      <c r="N516" s="17" t="s">
        <v>232</v>
      </c>
      <c r="O516" s="17" t="s">
        <v>232</v>
      </c>
      <c r="P516" s="17" t="s">
        <v>232</v>
      </c>
      <c r="Q516" s="17" t="s">
        <v>232</v>
      </c>
      <c r="R516" s="17" t="s">
        <v>232</v>
      </c>
      <c r="S516" s="17" t="s">
        <v>232</v>
      </c>
      <c r="T516" s="17" t="s">
        <v>232</v>
      </c>
      <c r="U516" s="17" t="s">
        <v>232</v>
      </c>
      <c r="V516" s="17" t="s">
        <v>232</v>
      </c>
      <c r="W516" s="17" t="s">
        <v>232</v>
      </c>
      <c r="X516" s="17" t="s">
        <v>232</v>
      </c>
      <c r="Y516" s="17" t="s">
        <v>232</v>
      </c>
      <c r="Z516" s="151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>
        <v>1</v>
      </c>
    </row>
    <row r="517" spans="1:65">
      <c r="A517" s="30"/>
      <c r="B517" s="19" t="s">
        <v>233</v>
      </c>
      <c r="C517" s="9" t="s">
        <v>233</v>
      </c>
      <c r="D517" s="149" t="s">
        <v>235</v>
      </c>
      <c r="E517" s="150" t="s">
        <v>236</v>
      </c>
      <c r="F517" s="150" t="s">
        <v>237</v>
      </c>
      <c r="G517" s="150" t="s">
        <v>238</v>
      </c>
      <c r="H517" s="150" t="s">
        <v>239</v>
      </c>
      <c r="I517" s="150" t="s">
        <v>241</v>
      </c>
      <c r="J517" s="150" t="s">
        <v>242</v>
      </c>
      <c r="K517" s="150" t="s">
        <v>244</v>
      </c>
      <c r="L517" s="150" t="s">
        <v>245</v>
      </c>
      <c r="M517" s="150" t="s">
        <v>246</v>
      </c>
      <c r="N517" s="150" t="s">
        <v>247</v>
      </c>
      <c r="O517" s="150" t="s">
        <v>248</v>
      </c>
      <c r="P517" s="150" t="s">
        <v>249</v>
      </c>
      <c r="Q517" s="150" t="s">
        <v>250</v>
      </c>
      <c r="R517" s="150" t="s">
        <v>252</v>
      </c>
      <c r="S517" s="150" t="s">
        <v>253</v>
      </c>
      <c r="T517" s="150" t="s">
        <v>254</v>
      </c>
      <c r="U517" s="150" t="s">
        <v>256</v>
      </c>
      <c r="V517" s="150" t="s">
        <v>257</v>
      </c>
      <c r="W517" s="150" t="s">
        <v>258</v>
      </c>
      <c r="X517" s="150" t="s">
        <v>259</v>
      </c>
      <c r="Y517" s="150" t="s">
        <v>260</v>
      </c>
      <c r="Z517" s="151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 t="s">
        <v>1</v>
      </c>
    </row>
    <row r="518" spans="1:65">
      <c r="A518" s="30"/>
      <c r="B518" s="19"/>
      <c r="C518" s="9"/>
      <c r="D518" s="10" t="s">
        <v>289</v>
      </c>
      <c r="E518" s="11" t="s">
        <v>114</v>
      </c>
      <c r="F518" s="11" t="s">
        <v>114</v>
      </c>
      <c r="G518" s="11" t="s">
        <v>289</v>
      </c>
      <c r="H518" s="11" t="s">
        <v>114</v>
      </c>
      <c r="I518" s="11" t="s">
        <v>289</v>
      </c>
      <c r="J518" s="11" t="s">
        <v>290</v>
      </c>
      <c r="K518" s="11" t="s">
        <v>114</v>
      </c>
      <c r="L518" s="11" t="s">
        <v>114</v>
      </c>
      <c r="M518" s="11" t="s">
        <v>114</v>
      </c>
      <c r="N518" s="11" t="s">
        <v>114</v>
      </c>
      <c r="O518" s="11" t="s">
        <v>289</v>
      </c>
      <c r="P518" s="11" t="s">
        <v>114</v>
      </c>
      <c r="Q518" s="11" t="s">
        <v>289</v>
      </c>
      <c r="R518" s="11" t="s">
        <v>289</v>
      </c>
      <c r="S518" s="11" t="s">
        <v>114</v>
      </c>
      <c r="T518" s="11" t="s">
        <v>289</v>
      </c>
      <c r="U518" s="11" t="s">
        <v>114</v>
      </c>
      <c r="V518" s="11" t="s">
        <v>289</v>
      </c>
      <c r="W518" s="11" t="s">
        <v>289</v>
      </c>
      <c r="X518" s="11" t="s">
        <v>289</v>
      </c>
      <c r="Y518" s="11" t="s">
        <v>289</v>
      </c>
      <c r="Z518" s="151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2</v>
      </c>
    </row>
    <row r="519" spans="1:65">
      <c r="A519" s="30"/>
      <c r="B519" s="19"/>
      <c r="C519" s="9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151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  <c r="AS519" s="3"/>
      <c r="AT519" s="3"/>
      <c r="AU519" s="3"/>
      <c r="AV519" s="3"/>
      <c r="AW519" s="3"/>
      <c r="AX519" s="3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28">
        <v>3</v>
      </c>
    </row>
    <row r="520" spans="1:65">
      <c r="A520" s="30"/>
      <c r="B520" s="18">
        <v>1</v>
      </c>
      <c r="C520" s="14">
        <v>1</v>
      </c>
      <c r="D520" s="22">
        <v>1.2</v>
      </c>
      <c r="E520" s="22">
        <v>1.25</v>
      </c>
      <c r="F520" s="22">
        <v>1.3069999999999999</v>
      </c>
      <c r="G520" s="22">
        <v>1.1499999999999999</v>
      </c>
      <c r="H520" s="22">
        <v>1.31</v>
      </c>
      <c r="I520" s="22">
        <v>1.26</v>
      </c>
      <c r="J520" s="22">
        <v>1.2138</v>
      </c>
      <c r="K520" s="22">
        <v>1.28</v>
      </c>
      <c r="L520" s="22">
        <v>1.3129999999999999</v>
      </c>
      <c r="M520" s="22">
        <v>1.1870239999999999</v>
      </c>
      <c r="N520" s="22">
        <v>1.206</v>
      </c>
      <c r="O520" s="22">
        <v>1.34</v>
      </c>
      <c r="P520" s="22">
        <v>1.3247520000000002</v>
      </c>
      <c r="Q520" s="146">
        <v>1.19</v>
      </c>
      <c r="R520" s="22">
        <v>1.17</v>
      </c>
      <c r="S520" s="22">
        <v>1.29</v>
      </c>
      <c r="T520" s="22">
        <v>1.21</v>
      </c>
      <c r="U520" s="22">
        <v>1.25</v>
      </c>
      <c r="V520" s="22">
        <v>1.22</v>
      </c>
      <c r="W520" s="22">
        <v>1.1499999999999999</v>
      </c>
      <c r="X520" s="22">
        <v>1.26</v>
      </c>
      <c r="Y520" s="22">
        <v>1.1599999999999999</v>
      </c>
      <c r="Z520" s="151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>
        <v>1</v>
      </c>
      <c r="C521" s="9">
        <v>2</v>
      </c>
      <c r="D521" s="11">
        <v>1.23</v>
      </c>
      <c r="E521" s="11">
        <v>1.23</v>
      </c>
      <c r="F521" s="11">
        <v>1.2982499999999999</v>
      </c>
      <c r="G521" s="11">
        <v>1.17</v>
      </c>
      <c r="H521" s="11">
        <v>1.28</v>
      </c>
      <c r="I521" s="11">
        <v>1.28</v>
      </c>
      <c r="J521" s="11">
        <v>1.2384999999999999</v>
      </c>
      <c r="K521" s="11">
        <v>1.28</v>
      </c>
      <c r="L521" s="11">
        <v>1.306</v>
      </c>
      <c r="M521" s="11">
        <v>1.1911661</v>
      </c>
      <c r="N521" s="11">
        <v>1.2085000000000001</v>
      </c>
      <c r="O521" s="11">
        <v>1.29</v>
      </c>
      <c r="P521" s="11">
        <v>1.328184</v>
      </c>
      <c r="Q521" s="11">
        <v>1.23</v>
      </c>
      <c r="R521" s="11">
        <v>1.1599999999999999</v>
      </c>
      <c r="S521" s="11">
        <v>1.28</v>
      </c>
      <c r="T521" s="11">
        <v>1.23</v>
      </c>
      <c r="U521" s="11">
        <v>1.29</v>
      </c>
      <c r="V521" s="11">
        <v>1.21</v>
      </c>
      <c r="W521" s="11">
        <v>1.1399999999999999</v>
      </c>
      <c r="X521" s="11">
        <v>1.29</v>
      </c>
      <c r="Y521" s="11">
        <v>1.18</v>
      </c>
      <c r="Z521" s="151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e">
        <v>#N/A</v>
      </c>
    </row>
    <row r="522" spans="1:65">
      <c r="A522" s="30"/>
      <c r="B522" s="19">
        <v>1</v>
      </c>
      <c r="C522" s="9">
        <v>3</v>
      </c>
      <c r="D522" s="11">
        <v>1.21</v>
      </c>
      <c r="E522" s="11">
        <v>1.22</v>
      </c>
      <c r="F522" s="11">
        <v>1.2945</v>
      </c>
      <c r="G522" s="11">
        <v>1.17</v>
      </c>
      <c r="H522" s="11">
        <v>1.38</v>
      </c>
      <c r="I522" s="11">
        <v>1.26</v>
      </c>
      <c r="J522" s="11">
        <v>1.2574000000000001</v>
      </c>
      <c r="K522" s="11">
        <v>1.27</v>
      </c>
      <c r="L522" s="11">
        <v>1.2889999999999999</v>
      </c>
      <c r="M522" s="11">
        <v>1.1867129999999999</v>
      </c>
      <c r="N522" s="11">
        <v>1.2101999999999999</v>
      </c>
      <c r="O522" s="11">
        <v>1.36</v>
      </c>
      <c r="P522" s="11">
        <v>1.3312639999999998</v>
      </c>
      <c r="Q522" s="11">
        <v>1.23</v>
      </c>
      <c r="R522" s="11">
        <v>1.18</v>
      </c>
      <c r="S522" s="11">
        <v>1.29</v>
      </c>
      <c r="T522" s="11">
        <v>1.22</v>
      </c>
      <c r="U522" s="11">
        <v>1.26</v>
      </c>
      <c r="V522" s="11">
        <v>1.21</v>
      </c>
      <c r="W522" s="11">
        <v>1.1599999999999999</v>
      </c>
      <c r="X522" s="11">
        <v>1.27</v>
      </c>
      <c r="Y522" s="11">
        <v>1.18</v>
      </c>
      <c r="Z522" s="151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16</v>
      </c>
    </row>
    <row r="523" spans="1:65">
      <c r="A523" s="30"/>
      <c r="B523" s="19">
        <v>1</v>
      </c>
      <c r="C523" s="9">
        <v>4</v>
      </c>
      <c r="D523" s="11">
        <v>1.17</v>
      </c>
      <c r="E523" s="11">
        <v>1.2</v>
      </c>
      <c r="F523" s="11">
        <v>1.2825</v>
      </c>
      <c r="G523" s="11">
        <v>1.17</v>
      </c>
      <c r="H523" s="11">
        <v>1.31</v>
      </c>
      <c r="I523" s="11">
        <v>1.24</v>
      </c>
      <c r="J523" s="11">
        <v>1.2384999999999999</v>
      </c>
      <c r="K523" s="11">
        <v>1.31</v>
      </c>
      <c r="L523" s="11">
        <v>1.3169999999999999</v>
      </c>
      <c r="M523" s="11">
        <v>1.1904569999999999</v>
      </c>
      <c r="N523" s="11">
        <v>1.1962000000000002</v>
      </c>
      <c r="O523" s="11">
        <v>1.31</v>
      </c>
      <c r="P523" s="11">
        <v>1.336808</v>
      </c>
      <c r="Q523" s="11">
        <v>1.24</v>
      </c>
      <c r="R523" s="11">
        <v>1.18</v>
      </c>
      <c r="S523" s="11">
        <v>1.26</v>
      </c>
      <c r="T523" s="11">
        <v>1.21</v>
      </c>
      <c r="U523" s="11">
        <v>1.27</v>
      </c>
      <c r="V523" s="11">
        <v>1.23</v>
      </c>
      <c r="W523" s="11">
        <v>1.1599999999999999</v>
      </c>
      <c r="X523" s="11">
        <v>1.26</v>
      </c>
      <c r="Y523" s="11">
        <v>1.17</v>
      </c>
      <c r="Z523" s="151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1.2407962431818182</v>
      </c>
    </row>
    <row r="524" spans="1:65">
      <c r="A524" s="30"/>
      <c r="B524" s="19">
        <v>1</v>
      </c>
      <c r="C524" s="9">
        <v>5</v>
      </c>
      <c r="D524" s="11">
        <v>1.18</v>
      </c>
      <c r="E524" s="11">
        <v>1.21</v>
      </c>
      <c r="F524" s="11">
        <v>1.2905</v>
      </c>
      <c r="G524" s="11">
        <v>1.1499999999999999</v>
      </c>
      <c r="H524" s="11">
        <v>1.25</v>
      </c>
      <c r="I524" s="11">
        <v>1.29</v>
      </c>
      <c r="J524" s="11">
        <v>1.2245999999999999</v>
      </c>
      <c r="K524" s="11">
        <v>1.27</v>
      </c>
      <c r="L524" s="11">
        <v>1.3029999999999999</v>
      </c>
      <c r="M524" s="11">
        <v>1.1879409999999999</v>
      </c>
      <c r="N524" s="11">
        <v>1.2176</v>
      </c>
      <c r="O524" s="11">
        <v>1.31</v>
      </c>
      <c r="P524" s="11">
        <v>1.3324960000000001</v>
      </c>
      <c r="Q524" s="11">
        <v>1.24</v>
      </c>
      <c r="R524" s="11">
        <v>1.2</v>
      </c>
      <c r="S524" s="11">
        <v>1.26</v>
      </c>
      <c r="T524" s="11">
        <v>1.22</v>
      </c>
      <c r="U524" s="11">
        <v>1.26</v>
      </c>
      <c r="V524" s="11">
        <v>1.23</v>
      </c>
      <c r="W524" s="11">
        <v>1.1599999999999999</v>
      </c>
      <c r="X524" s="11">
        <v>1.25</v>
      </c>
      <c r="Y524" s="11">
        <v>1.1200000000000001</v>
      </c>
      <c r="Z524" s="151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41</v>
      </c>
    </row>
    <row r="525" spans="1:65">
      <c r="A525" s="30"/>
      <c r="B525" s="19">
        <v>1</v>
      </c>
      <c r="C525" s="9">
        <v>6</v>
      </c>
      <c r="D525" s="11">
        <v>1.24</v>
      </c>
      <c r="E525" s="11">
        <v>1.21</v>
      </c>
      <c r="F525" s="11">
        <v>1.288</v>
      </c>
      <c r="G525" s="11">
        <v>1.18</v>
      </c>
      <c r="H525" s="11">
        <v>1.31</v>
      </c>
      <c r="I525" s="11">
        <v>1.24</v>
      </c>
      <c r="J525" s="11">
        <v>1.2621</v>
      </c>
      <c r="K525" s="11">
        <v>1.28</v>
      </c>
      <c r="L525" s="11">
        <v>1.286</v>
      </c>
      <c r="M525" s="11">
        <v>1.197497</v>
      </c>
      <c r="N525" s="11">
        <v>1.2181000000000002</v>
      </c>
      <c r="O525" s="11">
        <v>1.35</v>
      </c>
      <c r="P525" s="11">
        <v>1.3225520000000002</v>
      </c>
      <c r="Q525" s="11">
        <v>1.25</v>
      </c>
      <c r="R525" s="11">
        <v>1.21</v>
      </c>
      <c r="S525" s="11">
        <v>1.26</v>
      </c>
      <c r="T525" s="11">
        <v>1.2</v>
      </c>
      <c r="U525" s="11">
        <v>1.28</v>
      </c>
      <c r="V525" s="11">
        <v>1.21</v>
      </c>
      <c r="W525" s="147">
        <v>1.21</v>
      </c>
      <c r="X525" s="11">
        <v>1.23</v>
      </c>
      <c r="Y525" s="11">
        <v>1.1299999999999999</v>
      </c>
      <c r="Z525" s="151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55"/>
    </row>
    <row r="526" spans="1:65">
      <c r="A526" s="30"/>
      <c r="B526" s="20" t="s">
        <v>267</v>
      </c>
      <c r="C526" s="12"/>
      <c r="D526" s="23">
        <v>1.2049999999999998</v>
      </c>
      <c r="E526" s="23">
        <v>1.22</v>
      </c>
      <c r="F526" s="23">
        <v>1.2934583333333334</v>
      </c>
      <c r="G526" s="23">
        <v>1.165</v>
      </c>
      <c r="H526" s="23">
        <v>1.3066666666666666</v>
      </c>
      <c r="I526" s="23">
        <v>1.2616666666666667</v>
      </c>
      <c r="J526" s="23">
        <v>1.23915</v>
      </c>
      <c r="K526" s="23">
        <v>1.2816666666666667</v>
      </c>
      <c r="L526" s="23">
        <v>1.3023333333333333</v>
      </c>
      <c r="M526" s="23">
        <v>1.1901330166666666</v>
      </c>
      <c r="N526" s="23">
        <v>1.2094333333333334</v>
      </c>
      <c r="O526" s="23">
        <v>1.3266666666666669</v>
      </c>
      <c r="P526" s="23">
        <v>1.3293426666666668</v>
      </c>
      <c r="Q526" s="23">
        <v>1.23</v>
      </c>
      <c r="R526" s="23">
        <v>1.1833333333333333</v>
      </c>
      <c r="S526" s="23">
        <v>1.2733333333333332</v>
      </c>
      <c r="T526" s="23">
        <v>1.2150000000000001</v>
      </c>
      <c r="U526" s="23">
        <v>1.2683333333333333</v>
      </c>
      <c r="V526" s="23">
        <v>1.2183333333333333</v>
      </c>
      <c r="W526" s="23">
        <v>1.1633333333333333</v>
      </c>
      <c r="X526" s="23">
        <v>1.26</v>
      </c>
      <c r="Y526" s="23">
        <v>1.1566666666666665</v>
      </c>
      <c r="Z526" s="151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55"/>
    </row>
    <row r="527" spans="1:65">
      <c r="A527" s="30"/>
      <c r="B527" s="3" t="s">
        <v>268</v>
      </c>
      <c r="C527" s="29"/>
      <c r="D527" s="11">
        <v>1.2050000000000001</v>
      </c>
      <c r="E527" s="11">
        <v>1.2149999999999999</v>
      </c>
      <c r="F527" s="11">
        <v>1.2925</v>
      </c>
      <c r="G527" s="11">
        <v>1.17</v>
      </c>
      <c r="H527" s="11">
        <v>1.31</v>
      </c>
      <c r="I527" s="11">
        <v>1.26</v>
      </c>
      <c r="J527" s="11">
        <v>1.2384999999999999</v>
      </c>
      <c r="K527" s="11">
        <v>1.28</v>
      </c>
      <c r="L527" s="11">
        <v>1.3045</v>
      </c>
      <c r="M527" s="11">
        <v>1.1891989999999999</v>
      </c>
      <c r="N527" s="11">
        <v>1.2093500000000001</v>
      </c>
      <c r="O527" s="11">
        <v>1.3250000000000002</v>
      </c>
      <c r="P527" s="11">
        <v>1.3297239999999999</v>
      </c>
      <c r="Q527" s="11">
        <v>1.2349999999999999</v>
      </c>
      <c r="R527" s="11">
        <v>1.18</v>
      </c>
      <c r="S527" s="11">
        <v>1.27</v>
      </c>
      <c r="T527" s="11">
        <v>1.2149999999999999</v>
      </c>
      <c r="U527" s="11">
        <v>1.2650000000000001</v>
      </c>
      <c r="V527" s="11">
        <v>1.2149999999999999</v>
      </c>
      <c r="W527" s="11">
        <v>1.1599999999999999</v>
      </c>
      <c r="X527" s="11">
        <v>1.26</v>
      </c>
      <c r="Y527" s="11">
        <v>1.165</v>
      </c>
      <c r="Z527" s="151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55"/>
    </row>
    <row r="528" spans="1:65">
      <c r="A528" s="30"/>
      <c r="B528" s="3" t="s">
        <v>269</v>
      </c>
      <c r="C528" s="29"/>
      <c r="D528" s="24">
        <v>2.7386127875258331E-2</v>
      </c>
      <c r="E528" s="24">
        <v>1.7888543819998333E-2</v>
      </c>
      <c r="F528" s="24">
        <v>8.5563085887937797E-3</v>
      </c>
      <c r="G528" s="24">
        <v>1.2247448713915901E-2</v>
      </c>
      <c r="H528" s="24">
        <v>4.3204937989385697E-2</v>
      </c>
      <c r="I528" s="24">
        <v>2.041241452319317E-2</v>
      </c>
      <c r="J528" s="24">
        <v>1.8519908207115965E-2</v>
      </c>
      <c r="K528" s="24">
        <v>1.471960144387976E-2</v>
      </c>
      <c r="L528" s="24">
        <v>1.2548572295949302E-2</v>
      </c>
      <c r="M528" s="24">
        <v>4.039007615945671E-3</v>
      </c>
      <c r="N528" s="24">
        <v>8.1261717103853111E-3</v>
      </c>
      <c r="O528" s="24">
        <v>2.7325202042558953E-2</v>
      </c>
      <c r="P528" s="24">
        <v>5.2515924695910937E-3</v>
      </c>
      <c r="Q528" s="24">
        <v>2.0976176963403051E-2</v>
      </c>
      <c r="R528" s="24">
        <v>1.861898672502527E-2</v>
      </c>
      <c r="S528" s="24">
        <v>1.5055453054181631E-2</v>
      </c>
      <c r="T528" s="24">
        <v>1.0488088481701525E-2</v>
      </c>
      <c r="U528" s="24">
        <v>1.4719601443879756E-2</v>
      </c>
      <c r="V528" s="24">
        <v>9.8319208025017604E-3</v>
      </c>
      <c r="W528" s="24">
        <v>2.4221202832779953E-2</v>
      </c>
      <c r="X528" s="24">
        <v>2.0000000000000018E-2</v>
      </c>
      <c r="Y528" s="24">
        <v>2.5819888974716071E-2</v>
      </c>
      <c r="Z528" s="203"/>
      <c r="AA528" s="204"/>
      <c r="AB528" s="204"/>
      <c r="AC528" s="204"/>
      <c r="AD528" s="204"/>
      <c r="AE528" s="204"/>
      <c r="AF528" s="204"/>
      <c r="AG528" s="204"/>
      <c r="AH528" s="204"/>
      <c r="AI528" s="204"/>
      <c r="AJ528" s="204"/>
      <c r="AK528" s="204"/>
      <c r="AL528" s="204"/>
      <c r="AM528" s="204"/>
      <c r="AN528" s="204"/>
      <c r="AO528" s="204"/>
      <c r="AP528" s="204"/>
      <c r="AQ528" s="204"/>
      <c r="AR528" s="204"/>
      <c r="AS528" s="204"/>
      <c r="AT528" s="204"/>
      <c r="AU528" s="204"/>
      <c r="AV528" s="204"/>
      <c r="AW528" s="204"/>
      <c r="AX528" s="204"/>
      <c r="AY528" s="204"/>
      <c r="AZ528" s="204"/>
      <c r="BA528" s="204"/>
      <c r="BB528" s="204"/>
      <c r="BC528" s="204"/>
      <c r="BD528" s="204"/>
      <c r="BE528" s="204"/>
      <c r="BF528" s="204"/>
      <c r="BG528" s="204"/>
      <c r="BH528" s="204"/>
      <c r="BI528" s="204"/>
      <c r="BJ528" s="204"/>
      <c r="BK528" s="204"/>
      <c r="BL528" s="204"/>
      <c r="BM528" s="56"/>
    </row>
    <row r="529" spans="1:65">
      <c r="A529" s="30"/>
      <c r="B529" s="3" t="s">
        <v>86</v>
      </c>
      <c r="C529" s="29"/>
      <c r="D529" s="13">
        <v>2.2727077074903183E-2</v>
      </c>
      <c r="E529" s="13">
        <v>1.4662740836064208E-2</v>
      </c>
      <c r="F529" s="13">
        <v>6.6150631746625874E-3</v>
      </c>
      <c r="G529" s="13">
        <v>1.0512831514090902E-2</v>
      </c>
      <c r="H529" s="13">
        <v>3.3065003563305384E-2</v>
      </c>
      <c r="I529" s="13">
        <v>1.617892828786777E-2</v>
      </c>
      <c r="J529" s="13">
        <v>1.494565484978894E-2</v>
      </c>
      <c r="K529" s="13">
        <v>1.148473454659019E-2</v>
      </c>
      <c r="L529" s="13">
        <v>9.6354535162139505E-3</v>
      </c>
      <c r="M529" s="13">
        <v>3.3937446986036517E-3</v>
      </c>
      <c r="N529" s="13">
        <v>6.7189910236628535E-3</v>
      </c>
      <c r="O529" s="13">
        <v>2.0596885961727849E-2</v>
      </c>
      <c r="P529" s="13">
        <v>3.950518253325523E-3</v>
      </c>
      <c r="Q529" s="13">
        <v>1.7053802409270773E-2</v>
      </c>
      <c r="R529" s="13">
        <v>1.5734354978894593E-2</v>
      </c>
      <c r="S529" s="13">
        <v>1.1823654231032696E-2</v>
      </c>
      <c r="T529" s="13">
        <v>8.6321715898777986E-3</v>
      </c>
      <c r="U529" s="13">
        <v>1.1605467629865774E-2</v>
      </c>
      <c r="V529" s="13">
        <v>8.0699760348851655E-3</v>
      </c>
      <c r="W529" s="13">
        <v>2.0820518194366724E-2</v>
      </c>
      <c r="X529" s="13">
        <v>1.5873015873015886E-2</v>
      </c>
      <c r="Y529" s="13">
        <v>2.2322670583328017E-2</v>
      </c>
      <c r="Z529" s="151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270</v>
      </c>
      <c r="C530" s="29"/>
      <c r="D530" s="13">
        <v>-2.8849412930220364E-2</v>
      </c>
      <c r="E530" s="13">
        <v>-1.6760401472920128E-2</v>
      </c>
      <c r="F530" s="13">
        <v>4.2442174080469464E-2</v>
      </c>
      <c r="G530" s="13">
        <v>-6.1086776816353994E-2</v>
      </c>
      <c r="H530" s="13">
        <v>5.3087220280369829E-2</v>
      </c>
      <c r="I530" s="13">
        <v>1.6820185908469343E-2</v>
      </c>
      <c r="J530" s="13">
        <v>-1.3267635124335486E-3</v>
      </c>
      <c r="K530" s="13">
        <v>3.2938867851536102E-2</v>
      </c>
      <c r="L530" s="13">
        <v>4.9594839192705242E-2</v>
      </c>
      <c r="M530" s="13">
        <v>-4.083122172036413E-2</v>
      </c>
      <c r="N530" s="13">
        <v>-2.5276438432840442E-2</v>
      </c>
      <c r="O530" s="13">
        <v>6.920590222343681E-2</v>
      </c>
      <c r="P530" s="13">
        <v>7.1362581867419062E-2</v>
      </c>
      <c r="Q530" s="13">
        <v>-8.7010605013866371E-3</v>
      </c>
      <c r="R530" s="13">
        <v>-4.6311318368542742E-2</v>
      </c>
      <c r="S530" s="13">
        <v>2.6222750375258119E-2</v>
      </c>
      <c r="T530" s="13">
        <v>-2.0790071958686762E-2</v>
      </c>
      <c r="U530" s="13">
        <v>2.2193079889491596E-2</v>
      </c>
      <c r="V530" s="13">
        <v>-1.8103624968175747E-2</v>
      </c>
      <c r="W530" s="13">
        <v>-6.2430000311609612E-2</v>
      </c>
      <c r="X530" s="13">
        <v>1.5476962413213613E-2</v>
      </c>
      <c r="Y530" s="13">
        <v>-6.7802894292631977E-2</v>
      </c>
      <c r="Z530" s="151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271</v>
      </c>
      <c r="C531" s="47"/>
      <c r="D531" s="45">
        <v>0.48</v>
      </c>
      <c r="E531" s="45">
        <v>0.24</v>
      </c>
      <c r="F531" s="45">
        <v>0.95</v>
      </c>
      <c r="G531" s="45">
        <v>1.1299999999999999</v>
      </c>
      <c r="H531" s="45">
        <v>1.17</v>
      </c>
      <c r="I531" s="45">
        <v>0.44</v>
      </c>
      <c r="J531" s="45">
        <v>7.0000000000000007E-2</v>
      </c>
      <c r="K531" s="45">
        <v>0.76</v>
      </c>
      <c r="L531" s="45">
        <v>1.1000000000000001</v>
      </c>
      <c r="M531" s="45">
        <v>0.72</v>
      </c>
      <c r="N531" s="45">
        <v>0.41</v>
      </c>
      <c r="O531" s="45">
        <v>1.49</v>
      </c>
      <c r="P531" s="45">
        <v>1.54</v>
      </c>
      <c r="Q531" s="45">
        <v>7.0000000000000007E-2</v>
      </c>
      <c r="R531" s="45">
        <v>0.83</v>
      </c>
      <c r="S531" s="45">
        <v>0.63</v>
      </c>
      <c r="T531" s="45">
        <v>0.32</v>
      </c>
      <c r="U531" s="45">
        <v>0.55000000000000004</v>
      </c>
      <c r="V531" s="45">
        <v>0.26</v>
      </c>
      <c r="W531" s="45">
        <v>1.1499999999999999</v>
      </c>
      <c r="X531" s="45">
        <v>0.41</v>
      </c>
      <c r="Y531" s="45">
        <v>1.26</v>
      </c>
      <c r="Z531" s="151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E532" s="20"/>
      <c r="F532" s="20"/>
      <c r="G532" s="20"/>
      <c r="H532" s="20"/>
      <c r="I532" s="20"/>
      <c r="J532" s="20"/>
      <c r="K532" s="20"/>
      <c r="L532" s="20"/>
      <c r="M532" s="20"/>
      <c r="N532" s="20"/>
      <c r="O532" s="20"/>
      <c r="P532" s="20"/>
      <c r="Q532" s="20"/>
      <c r="R532" s="20"/>
      <c r="S532" s="20"/>
      <c r="T532" s="20"/>
      <c r="U532" s="20"/>
      <c r="V532" s="20"/>
      <c r="W532" s="20"/>
      <c r="X532" s="20"/>
      <c r="Y532" s="20"/>
      <c r="BM532" s="55"/>
    </row>
    <row r="533" spans="1:65" ht="15">
      <c r="B533" s="8" t="s">
        <v>502</v>
      </c>
      <c r="BM533" s="28" t="s">
        <v>66</v>
      </c>
    </row>
    <row r="534" spans="1:65" ht="15">
      <c r="A534" s="25" t="s">
        <v>56</v>
      </c>
      <c r="B534" s="18" t="s">
        <v>110</v>
      </c>
      <c r="C534" s="15" t="s">
        <v>111</v>
      </c>
      <c r="D534" s="16" t="s">
        <v>232</v>
      </c>
      <c r="E534" s="17" t="s">
        <v>232</v>
      </c>
      <c r="F534" s="17" t="s">
        <v>232</v>
      </c>
      <c r="G534" s="17" t="s">
        <v>232</v>
      </c>
      <c r="H534" s="17" t="s">
        <v>232</v>
      </c>
      <c r="I534" s="17" t="s">
        <v>232</v>
      </c>
      <c r="J534" s="17" t="s">
        <v>232</v>
      </c>
      <c r="K534" s="17" t="s">
        <v>232</v>
      </c>
      <c r="L534" s="17" t="s">
        <v>232</v>
      </c>
      <c r="M534" s="17" t="s">
        <v>232</v>
      </c>
      <c r="N534" s="17" t="s">
        <v>232</v>
      </c>
      <c r="O534" s="17" t="s">
        <v>232</v>
      </c>
      <c r="P534" s="17" t="s">
        <v>232</v>
      </c>
      <c r="Q534" s="17" t="s">
        <v>232</v>
      </c>
      <c r="R534" s="17" t="s">
        <v>232</v>
      </c>
      <c r="S534" s="17" t="s">
        <v>232</v>
      </c>
      <c r="T534" s="17" t="s">
        <v>232</v>
      </c>
      <c r="U534" s="17" t="s">
        <v>232</v>
      </c>
      <c r="V534" s="17" t="s">
        <v>232</v>
      </c>
      <c r="W534" s="17" t="s">
        <v>232</v>
      </c>
      <c r="X534" s="17" t="s">
        <v>232</v>
      </c>
      <c r="Y534" s="17" t="s">
        <v>232</v>
      </c>
      <c r="Z534" s="151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233</v>
      </c>
      <c r="C535" s="9" t="s">
        <v>233</v>
      </c>
      <c r="D535" s="149" t="s">
        <v>235</v>
      </c>
      <c r="E535" s="150" t="s">
        <v>236</v>
      </c>
      <c r="F535" s="150" t="s">
        <v>237</v>
      </c>
      <c r="G535" s="150" t="s">
        <v>238</v>
      </c>
      <c r="H535" s="150" t="s">
        <v>239</v>
      </c>
      <c r="I535" s="150" t="s">
        <v>241</v>
      </c>
      <c r="J535" s="150" t="s">
        <v>242</v>
      </c>
      <c r="K535" s="150" t="s">
        <v>244</v>
      </c>
      <c r="L535" s="150" t="s">
        <v>245</v>
      </c>
      <c r="M535" s="150" t="s">
        <v>246</v>
      </c>
      <c r="N535" s="150" t="s">
        <v>247</v>
      </c>
      <c r="O535" s="150" t="s">
        <v>248</v>
      </c>
      <c r="P535" s="150" t="s">
        <v>249</v>
      </c>
      <c r="Q535" s="150" t="s">
        <v>250</v>
      </c>
      <c r="R535" s="150" t="s">
        <v>252</v>
      </c>
      <c r="S535" s="150" t="s">
        <v>253</v>
      </c>
      <c r="T535" s="150" t="s">
        <v>254</v>
      </c>
      <c r="U535" s="150" t="s">
        <v>256</v>
      </c>
      <c r="V535" s="150" t="s">
        <v>257</v>
      </c>
      <c r="W535" s="150" t="s">
        <v>258</v>
      </c>
      <c r="X535" s="150" t="s">
        <v>259</v>
      </c>
      <c r="Y535" s="150" t="s">
        <v>260</v>
      </c>
      <c r="Z535" s="151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1</v>
      </c>
    </row>
    <row r="536" spans="1:65">
      <c r="A536" s="30"/>
      <c r="B536" s="19"/>
      <c r="C536" s="9"/>
      <c r="D536" s="10" t="s">
        <v>289</v>
      </c>
      <c r="E536" s="11" t="s">
        <v>114</v>
      </c>
      <c r="F536" s="11" t="s">
        <v>114</v>
      </c>
      <c r="G536" s="11" t="s">
        <v>289</v>
      </c>
      <c r="H536" s="11" t="s">
        <v>114</v>
      </c>
      <c r="I536" s="11" t="s">
        <v>289</v>
      </c>
      <c r="J536" s="11" t="s">
        <v>290</v>
      </c>
      <c r="K536" s="11" t="s">
        <v>114</v>
      </c>
      <c r="L536" s="11" t="s">
        <v>114</v>
      </c>
      <c r="M536" s="11" t="s">
        <v>114</v>
      </c>
      <c r="N536" s="11" t="s">
        <v>114</v>
      </c>
      <c r="O536" s="11" t="s">
        <v>289</v>
      </c>
      <c r="P536" s="11" t="s">
        <v>114</v>
      </c>
      <c r="Q536" s="11" t="s">
        <v>289</v>
      </c>
      <c r="R536" s="11" t="s">
        <v>289</v>
      </c>
      <c r="S536" s="11" t="s">
        <v>114</v>
      </c>
      <c r="T536" s="11" t="s">
        <v>289</v>
      </c>
      <c r="U536" s="11" t="s">
        <v>114</v>
      </c>
      <c r="V536" s="11" t="s">
        <v>290</v>
      </c>
      <c r="W536" s="11" t="s">
        <v>289</v>
      </c>
      <c r="X536" s="11" t="s">
        <v>289</v>
      </c>
      <c r="Y536" s="11" t="s">
        <v>289</v>
      </c>
      <c r="Z536" s="151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3</v>
      </c>
    </row>
    <row r="537" spans="1:65">
      <c r="A537" s="30"/>
      <c r="B537" s="19"/>
      <c r="C537" s="9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151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3</v>
      </c>
    </row>
    <row r="538" spans="1:65">
      <c r="A538" s="30"/>
      <c r="B538" s="18">
        <v>1</v>
      </c>
      <c r="C538" s="14">
        <v>1</v>
      </c>
      <c r="D538" s="205">
        <v>3.2099999999999997E-2</v>
      </c>
      <c r="E538" s="205">
        <v>3.32E-2</v>
      </c>
      <c r="F538" s="205">
        <v>3.4240550000000008E-2</v>
      </c>
      <c r="G538" s="205">
        <v>3.1399999999999997E-2</v>
      </c>
      <c r="H538" s="205">
        <v>3.2500000000000001E-2</v>
      </c>
      <c r="I538" s="205">
        <v>3.1899999999999998E-2</v>
      </c>
      <c r="J538" s="205">
        <v>3.2600000000000004E-2</v>
      </c>
      <c r="K538" s="205">
        <v>3.3100000000000004E-2</v>
      </c>
      <c r="L538" s="205">
        <v>3.4099999999999998E-2</v>
      </c>
      <c r="M538" s="205">
        <v>3.1562E-2</v>
      </c>
      <c r="N538" s="205">
        <v>3.2500000000000001E-2</v>
      </c>
      <c r="O538" s="205">
        <v>3.3700000000000001E-2</v>
      </c>
      <c r="P538" s="206">
        <v>3.45438E-2</v>
      </c>
      <c r="Q538" s="207">
        <v>2.92E-2</v>
      </c>
      <c r="R538" s="205">
        <v>3.1799999999999995E-2</v>
      </c>
      <c r="S538" s="205">
        <v>3.3399999999999999E-2</v>
      </c>
      <c r="T538" s="205">
        <v>3.2399999999999998E-2</v>
      </c>
      <c r="U538" s="205">
        <v>3.1100000000000003E-2</v>
      </c>
      <c r="V538" s="205">
        <v>3.2399999999999998E-2</v>
      </c>
      <c r="W538" s="205">
        <v>3.1699999999999999E-2</v>
      </c>
      <c r="X538" s="206">
        <v>3.0200000000000001E-2</v>
      </c>
      <c r="Y538" s="205">
        <v>3.1199999999999999E-2</v>
      </c>
      <c r="Z538" s="203"/>
      <c r="AA538" s="204"/>
      <c r="AB538" s="204"/>
      <c r="AC538" s="204"/>
      <c r="AD538" s="204"/>
      <c r="AE538" s="204"/>
      <c r="AF538" s="204"/>
      <c r="AG538" s="204"/>
      <c r="AH538" s="204"/>
      <c r="AI538" s="204"/>
      <c r="AJ538" s="204"/>
      <c r="AK538" s="204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8">
        <v>1</v>
      </c>
    </row>
    <row r="539" spans="1:65">
      <c r="A539" s="30"/>
      <c r="B539" s="19">
        <v>1</v>
      </c>
      <c r="C539" s="9">
        <v>2</v>
      </c>
      <c r="D539" s="24">
        <v>3.3000000000000002E-2</v>
      </c>
      <c r="E539" s="24">
        <v>3.3000000000000002E-2</v>
      </c>
      <c r="F539" s="24">
        <v>3.4239699999999998E-2</v>
      </c>
      <c r="G539" s="24">
        <v>3.2099999999999997E-2</v>
      </c>
      <c r="H539" s="24">
        <v>3.2099999999999997E-2</v>
      </c>
      <c r="I539" s="24">
        <v>3.2500000000000001E-2</v>
      </c>
      <c r="J539" s="24">
        <v>3.3700000000000001E-2</v>
      </c>
      <c r="K539" s="24">
        <v>3.2899999999999999E-2</v>
      </c>
      <c r="L539" s="24">
        <v>3.3799999999999997E-2</v>
      </c>
      <c r="M539" s="24">
        <v>3.2504999999999999E-2</v>
      </c>
      <c r="N539" s="24">
        <v>3.3000000000000002E-2</v>
      </c>
      <c r="O539" s="24">
        <v>3.2600000000000004E-2</v>
      </c>
      <c r="P539" s="209">
        <v>3.4856999999999999E-2</v>
      </c>
      <c r="Q539" s="24">
        <v>3.0800000000000001E-2</v>
      </c>
      <c r="R539" s="24">
        <v>3.2300000000000002E-2</v>
      </c>
      <c r="S539" s="24">
        <v>3.3300000000000003E-2</v>
      </c>
      <c r="T539" s="24">
        <v>3.2600000000000004E-2</v>
      </c>
      <c r="U539" s="24">
        <v>3.15E-2</v>
      </c>
      <c r="V539" s="24">
        <v>3.2399999999999998E-2</v>
      </c>
      <c r="W539" s="24">
        <v>3.1599999999999996E-2</v>
      </c>
      <c r="X539" s="209">
        <v>3.0400000000000003E-2</v>
      </c>
      <c r="Y539" s="24">
        <v>3.2000000000000001E-2</v>
      </c>
      <c r="Z539" s="203"/>
      <c r="AA539" s="204"/>
      <c r="AB539" s="204"/>
      <c r="AC539" s="204"/>
      <c r="AD539" s="204"/>
      <c r="AE539" s="204"/>
      <c r="AF539" s="204"/>
      <c r="AG539" s="204"/>
      <c r="AH539" s="204"/>
      <c r="AI539" s="204"/>
      <c r="AJ539" s="204"/>
      <c r="AK539" s="204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8">
        <v>23</v>
      </c>
    </row>
    <row r="540" spans="1:65">
      <c r="A540" s="30"/>
      <c r="B540" s="19">
        <v>1</v>
      </c>
      <c r="C540" s="9">
        <v>3</v>
      </c>
      <c r="D540" s="24">
        <v>3.27E-2</v>
      </c>
      <c r="E540" s="24">
        <v>3.2399999999999998E-2</v>
      </c>
      <c r="F540" s="24">
        <v>3.3947450000000004E-2</v>
      </c>
      <c r="G540" s="24">
        <v>3.1199999999999999E-2</v>
      </c>
      <c r="H540" s="210">
        <v>3.4200000000000001E-2</v>
      </c>
      <c r="I540" s="24">
        <v>3.2800000000000003E-2</v>
      </c>
      <c r="J540" s="24">
        <v>3.4200000000000001E-2</v>
      </c>
      <c r="K540" s="24">
        <v>3.2800000000000003E-2</v>
      </c>
      <c r="L540" s="24">
        <v>3.4200000000000001E-2</v>
      </c>
      <c r="M540" s="24">
        <v>3.1786000000000002E-2</v>
      </c>
      <c r="N540" s="24">
        <v>3.2600000000000004E-2</v>
      </c>
      <c r="O540" s="24">
        <v>3.4099999999999998E-2</v>
      </c>
      <c r="P540" s="209">
        <v>3.4565399999999996E-2</v>
      </c>
      <c r="Q540" s="24">
        <v>3.0899999999999997E-2</v>
      </c>
      <c r="R540" s="24">
        <v>3.2399999999999998E-2</v>
      </c>
      <c r="S540" s="24">
        <v>3.32E-2</v>
      </c>
      <c r="T540" s="24">
        <v>3.3500000000000002E-2</v>
      </c>
      <c r="U540" s="24">
        <v>3.0499999999999999E-2</v>
      </c>
      <c r="V540" s="24">
        <v>3.2300000000000002E-2</v>
      </c>
      <c r="W540" s="24">
        <v>3.2500000000000001E-2</v>
      </c>
      <c r="X540" s="209">
        <v>3.0300000000000001E-2</v>
      </c>
      <c r="Y540" s="24">
        <v>3.2300000000000002E-2</v>
      </c>
      <c r="Z540" s="203"/>
      <c r="AA540" s="204"/>
      <c r="AB540" s="204"/>
      <c r="AC540" s="204"/>
      <c r="AD540" s="204"/>
      <c r="AE540" s="204"/>
      <c r="AF540" s="204"/>
      <c r="AG540" s="204"/>
      <c r="AH540" s="204"/>
      <c r="AI540" s="204"/>
      <c r="AJ540" s="204"/>
      <c r="AK540" s="204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8">
        <v>16</v>
      </c>
    </row>
    <row r="541" spans="1:65">
      <c r="A541" s="30"/>
      <c r="B541" s="19">
        <v>1</v>
      </c>
      <c r="C541" s="9">
        <v>4</v>
      </c>
      <c r="D541" s="24">
        <v>3.1399999999999997E-2</v>
      </c>
      <c r="E541" s="24">
        <v>3.1799999999999995E-2</v>
      </c>
      <c r="F541" s="24">
        <v>3.3771216666666666E-2</v>
      </c>
      <c r="G541" s="24">
        <v>3.1699999999999999E-2</v>
      </c>
      <c r="H541" s="24">
        <v>3.2600000000000004E-2</v>
      </c>
      <c r="I541" s="24">
        <v>3.27E-2</v>
      </c>
      <c r="J541" s="24">
        <v>3.3300000000000003E-2</v>
      </c>
      <c r="K541" s="24">
        <v>3.3799999999999997E-2</v>
      </c>
      <c r="L541" s="24">
        <v>3.4099999999999998E-2</v>
      </c>
      <c r="M541" s="24">
        <v>3.2162999999999997E-2</v>
      </c>
      <c r="N541" s="24">
        <v>3.2399999999999998E-2</v>
      </c>
      <c r="O541" s="24">
        <v>3.4299999999999997E-2</v>
      </c>
      <c r="P541" s="209">
        <v>3.4936200000000001E-2</v>
      </c>
      <c r="Q541" s="24">
        <v>3.0699999999999998E-2</v>
      </c>
      <c r="R541" s="24">
        <v>3.2300000000000002E-2</v>
      </c>
      <c r="S541" s="24">
        <v>3.2399999999999998E-2</v>
      </c>
      <c r="T541" s="24">
        <v>3.3000000000000002E-2</v>
      </c>
      <c r="U541" s="24">
        <v>3.0600000000000002E-2</v>
      </c>
      <c r="V541" s="24">
        <v>3.2399999999999998E-2</v>
      </c>
      <c r="W541" s="24">
        <v>3.2199999999999999E-2</v>
      </c>
      <c r="X541" s="209">
        <v>0.03</v>
      </c>
      <c r="Y541" s="24">
        <v>3.1899999999999998E-2</v>
      </c>
      <c r="Z541" s="203"/>
      <c r="AA541" s="204"/>
      <c r="AB541" s="204"/>
      <c r="AC541" s="204"/>
      <c r="AD541" s="204"/>
      <c r="AE541" s="204"/>
      <c r="AF541" s="204"/>
      <c r="AG541" s="204"/>
      <c r="AH541" s="204"/>
      <c r="AI541" s="204"/>
      <c r="AJ541" s="204"/>
      <c r="AK541" s="204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8">
        <v>3.2486840092592596E-2</v>
      </c>
    </row>
    <row r="542" spans="1:65">
      <c r="A542" s="30"/>
      <c r="B542" s="19">
        <v>1</v>
      </c>
      <c r="C542" s="9">
        <v>5</v>
      </c>
      <c r="D542" s="24">
        <v>3.1799999999999995E-2</v>
      </c>
      <c r="E542" s="24">
        <v>3.1599999999999996E-2</v>
      </c>
      <c r="F542" s="24">
        <v>3.391704444444444E-2</v>
      </c>
      <c r="G542" s="24">
        <v>3.2500000000000001E-2</v>
      </c>
      <c r="H542" s="24">
        <v>3.1399999999999997E-2</v>
      </c>
      <c r="I542" s="24">
        <v>3.3100000000000004E-2</v>
      </c>
      <c r="J542" s="24">
        <v>3.2899999999999999E-2</v>
      </c>
      <c r="K542" s="24">
        <v>3.2899999999999999E-2</v>
      </c>
      <c r="L542" s="24">
        <v>3.4299999999999997E-2</v>
      </c>
      <c r="M542" s="24">
        <v>3.1940999999999997E-2</v>
      </c>
      <c r="N542" s="24">
        <v>3.2800000000000003E-2</v>
      </c>
      <c r="O542" s="24">
        <v>3.3100000000000004E-2</v>
      </c>
      <c r="P542" s="209">
        <v>3.4623899999999999E-2</v>
      </c>
      <c r="Q542" s="24">
        <v>3.1E-2</v>
      </c>
      <c r="R542" s="24">
        <v>3.1799999999999995E-2</v>
      </c>
      <c r="S542" s="24">
        <v>3.2399999999999998E-2</v>
      </c>
      <c r="T542" s="24">
        <v>3.3100000000000004E-2</v>
      </c>
      <c r="U542" s="24">
        <v>3.1E-2</v>
      </c>
      <c r="V542" s="24">
        <v>3.2399999999999998E-2</v>
      </c>
      <c r="W542" s="24">
        <v>3.2399999999999998E-2</v>
      </c>
      <c r="X542" s="209">
        <v>3.0099999999999998E-2</v>
      </c>
      <c r="Y542" s="24">
        <v>3.1100000000000003E-2</v>
      </c>
      <c r="Z542" s="203"/>
      <c r="AA542" s="204"/>
      <c r="AB542" s="204"/>
      <c r="AC542" s="204"/>
      <c r="AD542" s="204"/>
      <c r="AE542" s="204"/>
      <c r="AF542" s="204"/>
      <c r="AG542" s="204"/>
      <c r="AH542" s="204"/>
      <c r="AI542" s="204"/>
      <c r="AJ542" s="204"/>
      <c r="AK542" s="204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208">
        <v>42</v>
      </c>
    </row>
    <row r="543" spans="1:65">
      <c r="A543" s="30"/>
      <c r="B543" s="19">
        <v>1</v>
      </c>
      <c r="C543" s="9">
        <v>6</v>
      </c>
      <c r="D543" s="24">
        <v>3.2899999999999999E-2</v>
      </c>
      <c r="E543" s="24">
        <v>3.1399999999999997E-2</v>
      </c>
      <c r="F543" s="24">
        <v>3.4451849999999999E-2</v>
      </c>
      <c r="G543" s="24">
        <v>3.1599999999999996E-2</v>
      </c>
      <c r="H543" s="24">
        <v>3.2399999999999998E-2</v>
      </c>
      <c r="I543" s="24">
        <v>3.2600000000000004E-2</v>
      </c>
      <c r="J543" s="24">
        <v>3.3599999999999998E-2</v>
      </c>
      <c r="K543" s="24">
        <v>3.3100000000000004E-2</v>
      </c>
      <c r="L543" s="24">
        <v>3.39E-2</v>
      </c>
      <c r="M543" s="24">
        <v>3.2016000000000003E-2</v>
      </c>
      <c r="N543" s="24">
        <v>3.3300000000000003E-2</v>
      </c>
      <c r="O543" s="24">
        <v>3.3500000000000002E-2</v>
      </c>
      <c r="P543" s="209">
        <v>3.43935E-2</v>
      </c>
      <c r="Q543" s="24">
        <v>3.0499999999999999E-2</v>
      </c>
      <c r="R543" s="24">
        <v>3.1899999999999998E-2</v>
      </c>
      <c r="S543" s="24">
        <v>3.2399999999999998E-2</v>
      </c>
      <c r="T543" s="24">
        <v>3.2800000000000003E-2</v>
      </c>
      <c r="U543" s="24">
        <v>3.1E-2</v>
      </c>
      <c r="V543" s="24">
        <v>3.2399999999999998E-2</v>
      </c>
      <c r="W543" s="24">
        <v>3.2300000000000002E-2</v>
      </c>
      <c r="X543" s="210">
        <v>3.1399999999999997E-2</v>
      </c>
      <c r="Y543" s="24">
        <v>3.1199999999999999E-2</v>
      </c>
      <c r="Z543" s="203"/>
      <c r="AA543" s="204"/>
      <c r="AB543" s="204"/>
      <c r="AC543" s="204"/>
      <c r="AD543" s="204"/>
      <c r="AE543" s="204"/>
      <c r="AF543" s="204"/>
      <c r="AG543" s="204"/>
      <c r="AH543" s="204"/>
      <c r="AI543" s="204"/>
      <c r="AJ543" s="204"/>
      <c r="AK543" s="204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56"/>
    </row>
    <row r="544" spans="1:65">
      <c r="A544" s="30"/>
      <c r="B544" s="20" t="s">
        <v>267</v>
      </c>
      <c r="C544" s="12"/>
      <c r="D544" s="211">
        <v>3.231666666666666E-2</v>
      </c>
      <c r="E544" s="211">
        <v>3.2233333333333336E-2</v>
      </c>
      <c r="F544" s="211">
        <v>3.4094635185185185E-2</v>
      </c>
      <c r="G544" s="211">
        <v>3.175E-2</v>
      </c>
      <c r="H544" s="211">
        <v>3.2533333333333331E-2</v>
      </c>
      <c r="I544" s="211">
        <v>3.2600000000000011E-2</v>
      </c>
      <c r="J544" s="211">
        <v>3.3383333333333334E-2</v>
      </c>
      <c r="K544" s="211">
        <v>3.3099999999999997E-2</v>
      </c>
      <c r="L544" s="211">
        <v>3.4066666666666662E-2</v>
      </c>
      <c r="M544" s="211">
        <v>3.1995500000000003E-2</v>
      </c>
      <c r="N544" s="211">
        <v>3.2766666666666666E-2</v>
      </c>
      <c r="O544" s="211">
        <v>3.3550000000000003E-2</v>
      </c>
      <c r="P544" s="211">
        <v>3.4653299999999991E-2</v>
      </c>
      <c r="Q544" s="211">
        <v>3.0516666666666664E-2</v>
      </c>
      <c r="R544" s="211">
        <v>3.2083333333333332E-2</v>
      </c>
      <c r="S544" s="211">
        <v>3.2849999999999997E-2</v>
      </c>
      <c r="T544" s="211">
        <v>3.2900000000000006E-2</v>
      </c>
      <c r="U544" s="211">
        <v>3.0950000000000002E-2</v>
      </c>
      <c r="V544" s="211">
        <v>3.2383333333333326E-2</v>
      </c>
      <c r="W544" s="211">
        <v>3.2116666666666661E-2</v>
      </c>
      <c r="X544" s="211">
        <v>3.04E-2</v>
      </c>
      <c r="Y544" s="211">
        <v>3.1616666666666675E-2</v>
      </c>
      <c r="Z544" s="203"/>
      <c r="AA544" s="204"/>
      <c r="AB544" s="204"/>
      <c r="AC544" s="204"/>
      <c r="AD544" s="204"/>
      <c r="AE544" s="204"/>
      <c r="AF544" s="204"/>
      <c r="AG544" s="204"/>
      <c r="AH544" s="204"/>
      <c r="AI544" s="204"/>
      <c r="AJ544" s="204"/>
      <c r="AK544" s="204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56"/>
    </row>
    <row r="545" spans="1:65">
      <c r="A545" s="30"/>
      <c r="B545" s="3" t="s">
        <v>268</v>
      </c>
      <c r="C545" s="29"/>
      <c r="D545" s="24">
        <v>3.2399999999999998E-2</v>
      </c>
      <c r="E545" s="24">
        <v>3.2099999999999997E-2</v>
      </c>
      <c r="F545" s="24">
        <v>3.4093575000000001E-2</v>
      </c>
      <c r="G545" s="24">
        <v>3.1649999999999998E-2</v>
      </c>
      <c r="H545" s="24">
        <v>3.245E-2</v>
      </c>
      <c r="I545" s="24">
        <v>3.2649999999999998E-2</v>
      </c>
      <c r="J545" s="24">
        <v>3.3450000000000001E-2</v>
      </c>
      <c r="K545" s="24">
        <v>3.3000000000000002E-2</v>
      </c>
      <c r="L545" s="24">
        <v>3.4099999999999998E-2</v>
      </c>
      <c r="M545" s="24">
        <v>3.19785E-2</v>
      </c>
      <c r="N545" s="24">
        <v>3.2700000000000007E-2</v>
      </c>
      <c r="O545" s="24">
        <v>3.3600000000000005E-2</v>
      </c>
      <c r="P545" s="24">
        <v>3.4594649999999998E-2</v>
      </c>
      <c r="Q545" s="24">
        <v>3.075E-2</v>
      </c>
      <c r="R545" s="24">
        <v>3.2100000000000004E-2</v>
      </c>
      <c r="S545" s="24">
        <v>3.2799999999999996E-2</v>
      </c>
      <c r="T545" s="24">
        <v>3.2899999999999999E-2</v>
      </c>
      <c r="U545" s="24">
        <v>3.1E-2</v>
      </c>
      <c r="V545" s="24">
        <v>3.2399999999999998E-2</v>
      </c>
      <c r="W545" s="24">
        <v>3.2250000000000001E-2</v>
      </c>
      <c r="X545" s="24">
        <v>3.0249999999999999E-2</v>
      </c>
      <c r="Y545" s="24">
        <v>3.1549999999999995E-2</v>
      </c>
      <c r="Z545" s="203"/>
      <c r="AA545" s="204"/>
      <c r="AB545" s="204"/>
      <c r="AC545" s="204"/>
      <c r="AD545" s="204"/>
      <c r="AE545" s="204"/>
      <c r="AF545" s="204"/>
      <c r="AG545" s="204"/>
      <c r="AH545" s="204"/>
      <c r="AI545" s="204"/>
      <c r="AJ545" s="204"/>
      <c r="AK545" s="204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56"/>
    </row>
    <row r="546" spans="1:65">
      <c r="A546" s="30"/>
      <c r="B546" s="3" t="s">
        <v>269</v>
      </c>
      <c r="C546" s="29"/>
      <c r="D546" s="24">
        <v>6.4935865795927381E-4</v>
      </c>
      <c r="E546" s="24">
        <v>7.5277265270908315E-4</v>
      </c>
      <c r="F546" s="24">
        <v>2.5602298555342187E-4</v>
      </c>
      <c r="G546" s="24">
        <v>4.7644516998286468E-4</v>
      </c>
      <c r="H546" s="24">
        <v>9.2448183685060541E-4</v>
      </c>
      <c r="I546" s="24">
        <v>4.0000000000000213E-4</v>
      </c>
      <c r="J546" s="24">
        <v>5.7763887219149806E-4</v>
      </c>
      <c r="K546" s="24">
        <v>3.6331804249169756E-4</v>
      </c>
      <c r="L546" s="24">
        <v>1.8618986725025291E-4</v>
      </c>
      <c r="M546" s="24">
        <v>3.2337269519858912E-4</v>
      </c>
      <c r="N546" s="24">
        <v>3.3862466931200896E-4</v>
      </c>
      <c r="O546" s="24">
        <v>6.3166446789414746E-4</v>
      </c>
      <c r="P546" s="24">
        <v>2.0474528566001248E-4</v>
      </c>
      <c r="Q546" s="24">
        <v>6.6758270399004942E-4</v>
      </c>
      <c r="R546" s="24">
        <v>2.7868739954771572E-4</v>
      </c>
      <c r="S546" s="24">
        <v>4.9699094559156848E-4</v>
      </c>
      <c r="T546" s="24">
        <v>3.8987177379235942E-4</v>
      </c>
      <c r="U546" s="24">
        <v>3.619392214170772E-4</v>
      </c>
      <c r="V546" s="24">
        <v>4.0824829046384637E-5</v>
      </c>
      <c r="W546" s="24">
        <v>3.763863263545419E-4</v>
      </c>
      <c r="X546" s="24">
        <v>5.099019513592777E-4</v>
      </c>
      <c r="Y546" s="24">
        <v>5.1153364177409393E-4</v>
      </c>
      <c r="Z546" s="203"/>
      <c r="AA546" s="204"/>
      <c r="AB546" s="204"/>
      <c r="AC546" s="204"/>
      <c r="AD546" s="204"/>
      <c r="AE546" s="204"/>
      <c r="AF546" s="204"/>
      <c r="AG546" s="204"/>
      <c r="AH546" s="204"/>
      <c r="AI546" s="204"/>
      <c r="AJ546" s="204"/>
      <c r="AK546" s="204"/>
      <c r="AL546" s="204"/>
      <c r="AM546" s="204"/>
      <c r="AN546" s="204"/>
      <c r="AO546" s="204"/>
      <c r="AP546" s="204"/>
      <c r="AQ546" s="204"/>
      <c r="AR546" s="204"/>
      <c r="AS546" s="204"/>
      <c r="AT546" s="204"/>
      <c r="AU546" s="204"/>
      <c r="AV546" s="204"/>
      <c r="AW546" s="204"/>
      <c r="AX546" s="204"/>
      <c r="AY546" s="204"/>
      <c r="AZ546" s="204"/>
      <c r="BA546" s="204"/>
      <c r="BB546" s="204"/>
      <c r="BC546" s="204"/>
      <c r="BD546" s="204"/>
      <c r="BE546" s="204"/>
      <c r="BF546" s="204"/>
      <c r="BG546" s="204"/>
      <c r="BH546" s="204"/>
      <c r="BI546" s="204"/>
      <c r="BJ546" s="204"/>
      <c r="BK546" s="204"/>
      <c r="BL546" s="204"/>
      <c r="BM546" s="56"/>
    </row>
    <row r="547" spans="1:65">
      <c r="A547" s="30"/>
      <c r="B547" s="3" t="s">
        <v>86</v>
      </c>
      <c r="C547" s="29"/>
      <c r="D547" s="13">
        <v>2.0093614996161132E-2</v>
      </c>
      <c r="E547" s="13">
        <v>2.335385685757238E-2</v>
      </c>
      <c r="F547" s="13">
        <v>7.5091868313836392E-3</v>
      </c>
      <c r="G547" s="13">
        <v>1.5006147086074478E-2</v>
      </c>
      <c r="H547" s="13">
        <v>2.8416449903194842E-2</v>
      </c>
      <c r="I547" s="13">
        <v>1.2269938650306809E-2</v>
      </c>
      <c r="J547" s="13">
        <v>1.7303211348721859E-2</v>
      </c>
      <c r="K547" s="13">
        <v>1.0976375906093582E-2</v>
      </c>
      <c r="L547" s="13">
        <v>5.4654559858195581E-3</v>
      </c>
      <c r="M547" s="13">
        <v>1.010681799623663E-2</v>
      </c>
      <c r="N547" s="13">
        <v>1.0334425309623875E-2</v>
      </c>
      <c r="O547" s="13">
        <v>1.8827554929780846E-2</v>
      </c>
      <c r="P547" s="13">
        <v>5.9083921490886157E-3</v>
      </c>
      <c r="Q547" s="13">
        <v>2.1876003407647716E-2</v>
      </c>
      <c r="R547" s="13">
        <v>8.6863605053833469E-3</v>
      </c>
      <c r="S547" s="13">
        <v>1.5129100322422177E-2</v>
      </c>
      <c r="T547" s="13">
        <v>1.1850205890345269E-2</v>
      </c>
      <c r="U547" s="13">
        <v>1.1694320562748859E-2</v>
      </c>
      <c r="V547" s="13">
        <v>1.2606740827499118E-3</v>
      </c>
      <c r="W547" s="13">
        <v>1.1719345916591862E-2</v>
      </c>
      <c r="X547" s="13">
        <v>1.67730905052394E-2</v>
      </c>
      <c r="Y547" s="13">
        <v>1.617924011937039E-2</v>
      </c>
      <c r="Z547" s="151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3" t="s">
        <v>270</v>
      </c>
      <c r="C548" s="29"/>
      <c r="D548" s="13">
        <v>-5.2382264769647024E-3</v>
      </c>
      <c r="E548" s="13">
        <v>-7.803367718643206E-3</v>
      </c>
      <c r="F548" s="13">
        <v>4.9490658002136145E-2</v>
      </c>
      <c r="G548" s="13">
        <v>-2.2681186920380236E-2</v>
      </c>
      <c r="H548" s="13">
        <v>1.4311407514002727E-3</v>
      </c>
      <c r="I548" s="13">
        <v>3.4832537447437861E-3</v>
      </c>
      <c r="J548" s="13">
        <v>2.7595581416524073E-2</v>
      </c>
      <c r="K548" s="13">
        <v>1.887410119481614E-2</v>
      </c>
      <c r="L548" s="13">
        <v>4.8629739598289978E-2</v>
      </c>
      <c r="M548" s="13">
        <v>-1.5124280822394476E-2</v>
      </c>
      <c r="N548" s="13">
        <v>8.6135362281010153E-3</v>
      </c>
      <c r="O548" s="13">
        <v>3.2725863899881746E-2</v>
      </c>
      <c r="P548" s="13">
        <v>6.6687307883211977E-2</v>
      </c>
      <c r="Q548" s="13">
        <v>-6.0645277297226463E-2</v>
      </c>
      <c r="R548" s="13">
        <v>-1.2420621953665112E-2</v>
      </c>
      <c r="S548" s="13">
        <v>1.1178677469779741E-2</v>
      </c>
      <c r="T548" s="13">
        <v>1.2717762214787154E-2</v>
      </c>
      <c r="U548" s="13">
        <v>-4.7306542840496624E-2</v>
      </c>
      <c r="V548" s="13">
        <v>-3.1861134836216332E-3</v>
      </c>
      <c r="W548" s="13">
        <v>-1.1394565456993688E-2</v>
      </c>
      <c r="X548" s="13">
        <v>-6.4236475035576723E-2</v>
      </c>
      <c r="Y548" s="13">
        <v>-2.6785412907066042E-2</v>
      </c>
      <c r="Z548" s="151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A549" s="30"/>
      <c r="B549" s="46" t="s">
        <v>271</v>
      </c>
      <c r="C549" s="47"/>
      <c r="D549" s="45">
        <v>0.17</v>
      </c>
      <c r="E549" s="45">
        <v>0.27</v>
      </c>
      <c r="F549" s="45">
        <v>2</v>
      </c>
      <c r="G549" s="45">
        <v>0.86</v>
      </c>
      <c r="H549" s="45">
        <v>0.09</v>
      </c>
      <c r="I549" s="45">
        <v>0.17</v>
      </c>
      <c r="J549" s="45">
        <v>1.1299999999999999</v>
      </c>
      <c r="K549" s="45">
        <v>0.78</v>
      </c>
      <c r="L549" s="45">
        <v>1.96</v>
      </c>
      <c r="M549" s="45">
        <v>0.56999999999999995</v>
      </c>
      <c r="N549" s="45">
        <v>0.38</v>
      </c>
      <c r="O549" s="45">
        <v>1.33</v>
      </c>
      <c r="P549" s="45">
        <v>2.68</v>
      </c>
      <c r="Q549" s="45">
        <v>2.37</v>
      </c>
      <c r="R549" s="45">
        <v>0.46</v>
      </c>
      <c r="S549" s="45">
        <v>0.48</v>
      </c>
      <c r="T549" s="45">
        <v>0.54</v>
      </c>
      <c r="U549" s="45">
        <v>1.84</v>
      </c>
      <c r="V549" s="45">
        <v>0.09</v>
      </c>
      <c r="W549" s="45">
        <v>0.42</v>
      </c>
      <c r="X549" s="45">
        <v>2.5099999999999998</v>
      </c>
      <c r="Y549" s="45">
        <v>1.03</v>
      </c>
      <c r="Z549" s="151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55"/>
    </row>
    <row r="550" spans="1:65">
      <c r="B550" s="31"/>
      <c r="C550" s="20"/>
      <c r="D550" s="20"/>
      <c r="E550" s="20"/>
      <c r="F550" s="20"/>
      <c r="G550" s="20"/>
      <c r="H550" s="20"/>
      <c r="I550" s="20"/>
      <c r="J550" s="20"/>
      <c r="K550" s="20"/>
      <c r="L550" s="20"/>
      <c r="M550" s="20"/>
      <c r="N550" s="20"/>
      <c r="O550" s="20"/>
      <c r="P550" s="20"/>
      <c r="Q550" s="20"/>
      <c r="R550" s="20"/>
      <c r="S550" s="20"/>
      <c r="T550" s="20"/>
      <c r="U550" s="20"/>
      <c r="V550" s="20"/>
      <c r="W550" s="20"/>
      <c r="X550" s="20"/>
      <c r="Y550" s="20"/>
      <c r="BM550" s="55"/>
    </row>
    <row r="551" spans="1:65" ht="15">
      <c r="B551" s="8" t="s">
        <v>503</v>
      </c>
      <c r="BM551" s="28" t="s">
        <v>66</v>
      </c>
    </row>
    <row r="552" spans="1:65" ht="15">
      <c r="A552" s="25" t="s">
        <v>26</v>
      </c>
      <c r="B552" s="18" t="s">
        <v>110</v>
      </c>
      <c r="C552" s="15" t="s">
        <v>111</v>
      </c>
      <c r="D552" s="16" t="s">
        <v>232</v>
      </c>
      <c r="E552" s="17" t="s">
        <v>232</v>
      </c>
      <c r="F552" s="17" t="s">
        <v>232</v>
      </c>
      <c r="G552" s="17" t="s">
        <v>232</v>
      </c>
      <c r="H552" s="17" t="s">
        <v>232</v>
      </c>
      <c r="I552" s="17" t="s">
        <v>232</v>
      </c>
      <c r="J552" s="17" t="s">
        <v>232</v>
      </c>
      <c r="K552" s="17" t="s">
        <v>232</v>
      </c>
      <c r="L552" s="17" t="s">
        <v>232</v>
      </c>
      <c r="M552" s="17" t="s">
        <v>232</v>
      </c>
      <c r="N552" s="17" t="s">
        <v>232</v>
      </c>
      <c r="O552" s="17" t="s">
        <v>232</v>
      </c>
      <c r="P552" s="17" t="s">
        <v>232</v>
      </c>
      <c r="Q552" s="17" t="s">
        <v>232</v>
      </c>
      <c r="R552" s="17" t="s">
        <v>232</v>
      </c>
      <c r="S552" s="17" t="s">
        <v>232</v>
      </c>
      <c r="T552" s="17" t="s">
        <v>232</v>
      </c>
      <c r="U552" s="17" t="s">
        <v>232</v>
      </c>
      <c r="V552" s="17" t="s">
        <v>232</v>
      </c>
      <c r="W552" s="17" t="s">
        <v>232</v>
      </c>
      <c r="X552" s="17" t="s">
        <v>232</v>
      </c>
      <c r="Y552" s="17" t="s">
        <v>232</v>
      </c>
      <c r="Z552" s="151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 t="s">
        <v>233</v>
      </c>
      <c r="C553" s="9" t="s">
        <v>233</v>
      </c>
      <c r="D553" s="149" t="s">
        <v>235</v>
      </c>
      <c r="E553" s="150" t="s">
        <v>236</v>
      </c>
      <c r="F553" s="150" t="s">
        <v>237</v>
      </c>
      <c r="G553" s="150" t="s">
        <v>238</v>
      </c>
      <c r="H553" s="150" t="s">
        <v>239</v>
      </c>
      <c r="I553" s="150" t="s">
        <v>241</v>
      </c>
      <c r="J553" s="150" t="s">
        <v>242</v>
      </c>
      <c r="K553" s="150" t="s">
        <v>244</v>
      </c>
      <c r="L553" s="150" t="s">
        <v>245</v>
      </c>
      <c r="M553" s="150" t="s">
        <v>246</v>
      </c>
      <c r="N553" s="150" t="s">
        <v>247</v>
      </c>
      <c r="O553" s="150" t="s">
        <v>248</v>
      </c>
      <c r="P553" s="150" t="s">
        <v>250</v>
      </c>
      <c r="Q553" s="150" t="s">
        <v>251</v>
      </c>
      <c r="R553" s="150" t="s">
        <v>252</v>
      </c>
      <c r="S553" s="150" t="s">
        <v>253</v>
      </c>
      <c r="T553" s="150" t="s">
        <v>254</v>
      </c>
      <c r="U553" s="150" t="s">
        <v>256</v>
      </c>
      <c r="V553" s="150" t="s">
        <v>257</v>
      </c>
      <c r="W553" s="150" t="s">
        <v>258</v>
      </c>
      <c r="X553" s="150" t="s">
        <v>259</v>
      </c>
      <c r="Y553" s="150" t="s">
        <v>260</v>
      </c>
      <c r="Z553" s="151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 t="s">
        <v>3</v>
      </c>
    </row>
    <row r="554" spans="1:65">
      <c r="A554" s="30"/>
      <c r="B554" s="19"/>
      <c r="C554" s="9"/>
      <c r="D554" s="10" t="s">
        <v>289</v>
      </c>
      <c r="E554" s="11" t="s">
        <v>290</v>
      </c>
      <c r="F554" s="11" t="s">
        <v>114</v>
      </c>
      <c r="G554" s="11" t="s">
        <v>289</v>
      </c>
      <c r="H554" s="11" t="s">
        <v>290</v>
      </c>
      <c r="I554" s="11" t="s">
        <v>289</v>
      </c>
      <c r="J554" s="11" t="s">
        <v>290</v>
      </c>
      <c r="K554" s="11" t="s">
        <v>290</v>
      </c>
      <c r="L554" s="11" t="s">
        <v>114</v>
      </c>
      <c r="M554" s="11" t="s">
        <v>114</v>
      </c>
      <c r="N554" s="11" t="s">
        <v>290</v>
      </c>
      <c r="O554" s="11" t="s">
        <v>289</v>
      </c>
      <c r="P554" s="11" t="s">
        <v>290</v>
      </c>
      <c r="Q554" s="11" t="s">
        <v>290</v>
      </c>
      <c r="R554" s="11" t="s">
        <v>289</v>
      </c>
      <c r="S554" s="11" t="s">
        <v>290</v>
      </c>
      <c r="T554" s="11" t="s">
        <v>289</v>
      </c>
      <c r="U554" s="11" t="s">
        <v>114</v>
      </c>
      <c r="V554" s="11" t="s">
        <v>290</v>
      </c>
      <c r="W554" s="11" t="s">
        <v>289</v>
      </c>
      <c r="X554" s="11" t="s">
        <v>289</v>
      </c>
      <c r="Y554" s="11" t="s">
        <v>289</v>
      </c>
      <c r="Z554" s="151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2</v>
      </c>
    </row>
    <row r="555" spans="1:65">
      <c r="A555" s="30"/>
      <c r="B555" s="19"/>
      <c r="C555" s="9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151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>
        <v>3</v>
      </c>
    </row>
    <row r="556" spans="1:65">
      <c r="A556" s="30"/>
      <c r="B556" s="18">
        <v>1</v>
      </c>
      <c r="C556" s="14">
        <v>1</v>
      </c>
      <c r="D556" s="22">
        <v>2.5499999999999998</v>
      </c>
      <c r="E556" s="22">
        <v>2.5</v>
      </c>
      <c r="F556" s="22">
        <v>2.33725</v>
      </c>
      <c r="G556" s="22">
        <v>2.4500000000000002</v>
      </c>
      <c r="H556" s="22">
        <v>2.6</v>
      </c>
      <c r="I556" s="22">
        <v>2.5</v>
      </c>
      <c r="J556" s="22">
        <v>2.4</v>
      </c>
      <c r="K556" s="22">
        <v>2.39</v>
      </c>
      <c r="L556" s="22">
        <v>2.4</v>
      </c>
      <c r="M556" s="152" t="s">
        <v>103</v>
      </c>
      <c r="N556" s="22">
        <v>2.6</v>
      </c>
      <c r="O556" s="152">
        <v>0.28000000000000003</v>
      </c>
      <c r="P556" s="22">
        <v>2.5</v>
      </c>
      <c r="Q556" s="22">
        <v>2.2999999999999998</v>
      </c>
      <c r="R556" s="22">
        <v>2.15</v>
      </c>
      <c r="S556" s="22">
        <v>2.5</v>
      </c>
      <c r="T556" s="22">
        <v>2.3199999999999998</v>
      </c>
      <c r="U556" s="152">
        <v>4</v>
      </c>
      <c r="V556" s="22">
        <v>2.72</v>
      </c>
      <c r="W556" s="22">
        <v>2.4300000000000002</v>
      </c>
      <c r="X556" s="22">
        <v>2.2799999999999998</v>
      </c>
      <c r="Y556" s="22">
        <v>2.4700000000000002</v>
      </c>
      <c r="Z556" s="151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1</v>
      </c>
    </row>
    <row r="557" spans="1:65">
      <c r="A557" s="30"/>
      <c r="B557" s="19">
        <v>1</v>
      </c>
      <c r="C557" s="9">
        <v>2</v>
      </c>
      <c r="D557" s="11">
        <v>2.62</v>
      </c>
      <c r="E557" s="11">
        <v>2.5</v>
      </c>
      <c r="F557" s="11">
        <v>2.2945000000000002</v>
      </c>
      <c r="G557" s="11">
        <v>2.35</v>
      </c>
      <c r="H557" s="11">
        <v>2.59</v>
      </c>
      <c r="I557" s="11">
        <v>2.6</v>
      </c>
      <c r="J557" s="11">
        <v>2.6</v>
      </c>
      <c r="K557" s="11">
        <v>2.66</v>
      </c>
      <c r="L557" s="11">
        <v>2.5</v>
      </c>
      <c r="M557" s="153" t="s">
        <v>103</v>
      </c>
      <c r="N557" s="11">
        <v>2.5</v>
      </c>
      <c r="O557" s="153">
        <v>0.12</v>
      </c>
      <c r="P557" s="11">
        <v>2.66</v>
      </c>
      <c r="Q557" s="11">
        <v>2.6</v>
      </c>
      <c r="R557" s="11">
        <v>2.7</v>
      </c>
      <c r="S557" s="11">
        <v>2.5</v>
      </c>
      <c r="T557" s="11">
        <v>2.3199999999999998</v>
      </c>
      <c r="U557" s="153">
        <v>4</v>
      </c>
      <c r="V557" s="11">
        <v>2.68</v>
      </c>
      <c r="W557" s="11">
        <v>2.5499999999999998</v>
      </c>
      <c r="X557" s="11">
        <v>2.1800000000000002</v>
      </c>
      <c r="Y557" s="11">
        <v>2.48</v>
      </c>
      <c r="Z557" s="151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28">
        <v>24</v>
      </c>
    </row>
    <row r="558" spans="1:65">
      <c r="A558" s="30"/>
      <c r="B558" s="19">
        <v>1</v>
      </c>
      <c r="C558" s="9">
        <v>3</v>
      </c>
      <c r="D558" s="11">
        <v>2.5</v>
      </c>
      <c r="E558" s="11">
        <v>2.5</v>
      </c>
      <c r="F558" s="11">
        <v>2.3002916666666668</v>
      </c>
      <c r="G558" s="11">
        <v>2.31</v>
      </c>
      <c r="H558" s="11">
        <v>2.63</v>
      </c>
      <c r="I558" s="11">
        <v>2.6</v>
      </c>
      <c r="J558" s="11">
        <v>2.5</v>
      </c>
      <c r="K558" s="11">
        <v>2.81</v>
      </c>
      <c r="L558" s="11">
        <v>2.1</v>
      </c>
      <c r="M558" s="153" t="s">
        <v>103</v>
      </c>
      <c r="N558" s="11">
        <v>2.5</v>
      </c>
      <c r="O558" s="153">
        <v>0.09</v>
      </c>
      <c r="P558" s="11">
        <v>2.67</v>
      </c>
      <c r="Q558" s="11">
        <v>2.7</v>
      </c>
      <c r="R558" s="11">
        <v>2.27</v>
      </c>
      <c r="S558" s="11">
        <v>2.2999999999999998</v>
      </c>
      <c r="T558" s="11">
        <v>2.4500000000000002</v>
      </c>
      <c r="U558" s="153">
        <v>3</v>
      </c>
      <c r="V558" s="11">
        <v>2.6</v>
      </c>
      <c r="W558" s="11">
        <v>2.68</v>
      </c>
      <c r="X558" s="11">
        <v>2.57</v>
      </c>
      <c r="Y558" s="11">
        <v>2.38</v>
      </c>
      <c r="Z558" s="151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28">
        <v>16</v>
      </c>
    </row>
    <row r="559" spans="1:65">
      <c r="A559" s="30"/>
      <c r="B559" s="19">
        <v>1</v>
      </c>
      <c r="C559" s="9">
        <v>4</v>
      </c>
      <c r="D559" s="11">
        <v>2.4</v>
      </c>
      <c r="E559" s="11">
        <v>2.5</v>
      </c>
      <c r="F559" s="11">
        <v>2.3280000000000003</v>
      </c>
      <c r="G559" s="11">
        <v>2.36</v>
      </c>
      <c r="H559" s="11">
        <v>2.74</v>
      </c>
      <c r="I559" s="11">
        <v>2.7</v>
      </c>
      <c r="J559" s="11">
        <v>2.4</v>
      </c>
      <c r="K559" s="11">
        <v>2.75</v>
      </c>
      <c r="L559" s="11">
        <v>2.2999999999999998</v>
      </c>
      <c r="M559" s="153" t="s">
        <v>103</v>
      </c>
      <c r="N559" s="11">
        <v>2.5</v>
      </c>
      <c r="O559" s="153">
        <v>0.11</v>
      </c>
      <c r="P559" s="11">
        <v>2.58</v>
      </c>
      <c r="Q559" s="11">
        <v>2.6</v>
      </c>
      <c r="R559" s="11">
        <v>2.2400000000000002</v>
      </c>
      <c r="S559" s="11">
        <v>2.2000000000000002</v>
      </c>
      <c r="T559" s="11">
        <v>2.3199999999999998</v>
      </c>
      <c r="U559" s="153">
        <v>2</v>
      </c>
      <c r="V559" s="11">
        <v>2.65</v>
      </c>
      <c r="W559" s="11">
        <v>2.38</v>
      </c>
      <c r="X559" s="11">
        <v>2.61</v>
      </c>
      <c r="Y559" s="11">
        <v>2.4300000000000002</v>
      </c>
      <c r="Z559" s="151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28">
        <v>2.4803863304093565</v>
      </c>
    </row>
    <row r="560" spans="1:65">
      <c r="A560" s="30"/>
      <c r="B560" s="19">
        <v>1</v>
      </c>
      <c r="C560" s="9">
        <v>5</v>
      </c>
      <c r="D560" s="11">
        <v>2.5299999999999998</v>
      </c>
      <c r="E560" s="11">
        <v>2.5</v>
      </c>
      <c r="F560" s="11">
        <v>2.3144999999999998</v>
      </c>
      <c r="G560" s="11">
        <v>2.2799999999999998</v>
      </c>
      <c r="H560" s="11">
        <v>2.73</v>
      </c>
      <c r="I560" s="11">
        <v>2.7</v>
      </c>
      <c r="J560" s="11">
        <v>2.4</v>
      </c>
      <c r="K560" s="11">
        <v>2.75</v>
      </c>
      <c r="L560" s="11">
        <v>2.2000000000000002</v>
      </c>
      <c r="M560" s="153" t="s">
        <v>103</v>
      </c>
      <c r="N560" s="11">
        <v>2.6</v>
      </c>
      <c r="O560" s="153">
        <v>0.12</v>
      </c>
      <c r="P560" s="11">
        <v>2.63</v>
      </c>
      <c r="Q560" s="11">
        <v>2.6</v>
      </c>
      <c r="R560" s="11">
        <v>2.33</v>
      </c>
      <c r="S560" s="11">
        <v>2.2000000000000002</v>
      </c>
      <c r="T560" s="11">
        <v>2.37</v>
      </c>
      <c r="U560" s="153">
        <v>3</v>
      </c>
      <c r="V560" s="11">
        <v>2.66</v>
      </c>
      <c r="W560" s="11">
        <v>2.48</v>
      </c>
      <c r="X560" s="11">
        <v>2.76</v>
      </c>
      <c r="Y560" s="11">
        <v>2.39</v>
      </c>
      <c r="Z560" s="151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  <c r="AS560" s="3"/>
      <c r="AT560" s="3"/>
      <c r="AU560" s="3"/>
      <c r="AV560" s="3"/>
      <c r="AW560" s="3"/>
      <c r="AX560" s="3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28">
        <v>43</v>
      </c>
    </row>
    <row r="561" spans="1:65">
      <c r="A561" s="30"/>
      <c r="B561" s="19">
        <v>1</v>
      </c>
      <c r="C561" s="9">
        <v>6</v>
      </c>
      <c r="D561" s="11">
        <v>2.5</v>
      </c>
      <c r="E561" s="11">
        <v>2.5</v>
      </c>
      <c r="F561" s="11">
        <v>2.2995000000000001</v>
      </c>
      <c r="G561" s="11">
        <v>2.41</v>
      </c>
      <c r="H561" s="11">
        <v>2.56</v>
      </c>
      <c r="I561" s="11">
        <v>2.5</v>
      </c>
      <c r="J561" s="11">
        <v>2.5</v>
      </c>
      <c r="K561" s="11">
        <v>2.48</v>
      </c>
      <c r="L561" s="11">
        <v>2.1</v>
      </c>
      <c r="M561" s="153" t="s">
        <v>103</v>
      </c>
      <c r="N561" s="11">
        <v>2.6</v>
      </c>
      <c r="O561" s="153">
        <v>0.25</v>
      </c>
      <c r="P561" s="11">
        <v>2.58</v>
      </c>
      <c r="Q561" s="11">
        <v>2.8</v>
      </c>
      <c r="R561" s="11">
        <v>2.4900000000000002</v>
      </c>
      <c r="S561" s="11">
        <v>2.4</v>
      </c>
      <c r="T561" s="11">
        <v>2.37</v>
      </c>
      <c r="U561" s="153">
        <v>3</v>
      </c>
      <c r="V561" s="11">
        <v>2.73</v>
      </c>
      <c r="W561" s="11">
        <v>2.19</v>
      </c>
      <c r="X561" s="11">
        <v>2.3199999999999998</v>
      </c>
      <c r="Y561" s="11">
        <v>2.37</v>
      </c>
      <c r="Z561" s="151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  <c r="AS561" s="3"/>
      <c r="AT561" s="3"/>
      <c r="AU561" s="3"/>
      <c r="AV561" s="3"/>
      <c r="AW561" s="3"/>
      <c r="AX561" s="3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55"/>
    </row>
    <row r="562" spans="1:65">
      <c r="A562" s="30"/>
      <c r="B562" s="20" t="s">
        <v>267</v>
      </c>
      <c r="C562" s="12"/>
      <c r="D562" s="23">
        <v>2.5166666666666666</v>
      </c>
      <c r="E562" s="23">
        <v>2.5</v>
      </c>
      <c r="F562" s="23">
        <v>2.3123402777777775</v>
      </c>
      <c r="G562" s="23">
        <v>2.36</v>
      </c>
      <c r="H562" s="23">
        <v>2.6416666666666666</v>
      </c>
      <c r="I562" s="23">
        <v>2.5999999999999996</v>
      </c>
      <c r="J562" s="23">
        <v>2.4666666666666668</v>
      </c>
      <c r="K562" s="23">
        <v>2.64</v>
      </c>
      <c r="L562" s="23">
        <v>2.2666666666666666</v>
      </c>
      <c r="M562" s="23" t="s">
        <v>675</v>
      </c>
      <c r="N562" s="23">
        <v>2.5499999999999998</v>
      </c>
      <c r="O562" s="23">
        <v>0.16166666666666665</v>
      </c>
      <c r="P562" s="23">
        <v>2.6033333333333331</v>
      </c>
      <c r="Q562" s="23">
        <v>2.6</v>
      </c>
      <c r="R562" s="23">
        <v>2.3633333333333333</v>
      </c>
      <c r="S562" s="23">
        <v>2.35</v>
      </c>
      <c r="T562" s="23">
        <v>2.3583333333333338</v>
      </c>
      <c r="U562" s="23">
        <v>3.1666666666666665</v>
      </c>
      <c r="V562" s="23">
        <v>2.6733333333333333</v>
      </c>
      <c r="W562" s="23">
        <v>2.4516666666666667</v>
      </c>
      <c r="X562" s="23">
        <v>2.4533333333333331</v>
      </c>
      <c r="Y562" s="23">
        <v>2.42</v>
      </c>
      <c r="Z562" s="151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55"/>
    </row>
    <row r="563" spans="1:65">
      <c r="A563" s="30"/>
      <c r="B563" s="3" t="s">
        <v>268</v>
      </c>
      <c r="C563" s="29"/>
      <c r="D563" s="11">
        <v>2.5149999999999997</v>
      </c>
      <c r="E563" s="11">
        <v>2.5</v>
      </c>
      <c r="F563" s="11">
        <v>2.3073958333333335</v>
      </c>
      <c r="G563" s="11">
        <v>2.355</v>
      </c>
      <c r="H563" s="11">
        <v>2.6150000000000002</v>
      </c>
      <c r="I563" s="11">
        <v>2.6</v>
      </c>
      <c r="J563" s="11">
        <v>2.4500000000000002</v>
      </c>
      <c r="K563" s="11">
        <v>2.7050000000000001</v>
      </c>
      <c r="L563" s="11">
        <v>2.25</v>
      </c>
      <c r="M563" s="11" t="s">
        <v>675</v>
      </c>
      <c r="N563" s="11">
        <v>2.5499999999999998</v>
      </c>
      <c r="O563" s="11">
        <v>0.12</v>
      </c>
      <c r="P563" s="11">
        <v>2.605</v>
      </c>
      <c r="Q563" s="11">
        <v>2.6</v>
      </c>
      <c r="R563" s="11">
        <v>2.2999999999999998</v>
      </c>
      <c r="S563" s="11">
        <v>2.3499999999999996</v>
      </c>
      <c r="T563" s="11">
        <v>2.3449999999999998</v>
      </c>
      <c r="U563" s="11">
        <v>3</v>
      </c>
      <c r="V563" s="11">
        <v>2.67</v>
      </c>
      <c r="W563" s="11">
        <v>2.4550000000000001</v>
      </c>
      <c r="X563" s="11">
        <v>2.4449999999999998</v>
      </c>
      <c r="Y563" s="11">
        <v>2.41</v>
      </c>
      <c r="Z563" s="151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55"/>
    </row>
    <row r="564" spans="1:65">
      <c r="A564" s="30"/>
      <c r="B564" s="3" t="s">
        <v>269</v>
      </c>
      <c r="C564" s="29"/>
      <c r="D564" s="24">
        <v>7.2295689129205143E-2</v>
      </c>
      <c r="E564" s="24">
        <v>0</v>
      </c>
      <c r="F564" s="24">
        <v>1.731301727399441E-2</v>
      </c>
      <c r="G564" s="24">
        <v>6.2609903369994224E-2</v>
      </c>
      <c r="H564" s="24">
        <v>7.5740786018278647E-2</v>
      </c>
      <c r="I564" s="24">
        <v>8.9442719099991672E-2</v>
      </c>
      <c r="J564" s="24">
        <v>8.1649658092772678E-2</v>
      </c>
      <c r="K564" s="24">
        <v>0.16828547174370101</v>
      </c>
      <c r="L564" s="24">
        <v>0.16329931618554513</v>
      </c>
      <c r="M564" s="24" t="s">
        <v>675</v>
      </c>
      <c r="N564" s="24">
        <v>5.4772255750516662E-2</v>
      </c>
      <c r="O564" s="24">
        <v>8.1342895612749558E-2</v>
      </c>
      <c r="P564" s="24">
        <v>6.3456021516217556E-2</v>
      </c>
      <c r="Q564" s="24">
        <v>0.16733200530681516</v>
      </c>
      <c r="R564" s="24">
        <v>0.19996666388842588</v>
      </c>
      <c r="S564" s="24">
        <v>0.13784048752090217</v>
      </c>
      <c r="T564" s="24">
        <v>5.1153364177409504E-2</v>
      </c>
      <c r="U564" s="24">
        <v>0.75277265270908122</v>
      </c>
      <c r="V564" s="24">
        <v>4.8027769744874348E-2</v>
      </c>
      <c r="W564" s="24">
        <v>0.1653380375674838</v>
      </c>
      <c r="X564" s="24">
        <v>0.22571368294072611</v>
      </c>
      <c r="Y564" s="24">
        <v>4.7328638264796948E-2</v>
      </c>
      <c r="Z564" s="203"/>
      <c r="AA564" s="204"/>
      <c r="AB564" s="204"/>
      <c r="AC564" s="204"/>
      <c r="AD564" s="204"/>
      <c r="AE564" s="204"/>
      <c r="AF564" s="204"/>
      <c r="AG564" s="204"/>
      <c r="AH564" s="204"/>
      <c r="AI564" s="204"/>
      <c r="AJ564" s="204"/>
      <c r="AK564" s="204"/>
      <c r="AL564" s="204"/>
      <c r="AM564" s="204"/>
      <c r="AN564" s="204"/>
      <c r="AO564" s="204"/>
      <c r="AP564" s="204"/>
      <c r="AQ564" s="204"/>
      <c r="AR564" s="204"/>
      <c r="AS564" s="204"/>
      <c r="AT564" s="204"/>
      <c r="AU564" s="204"/>
      <c r="AV564" s="204"/>
      <c r="AW564" s="204"/>
      <c r="AX564" s="204"/>
      <c r="AY564" s="204"/>
      <c r="AZ564" s="204"/>
      <c r="BA564" s="204"/>
      <c r="BB564" s="204"/>
      <c r="BC564" s="204"/>
      <c r="BD564" s="204"/>
      <c r="BE564" s="204"/>
      <c r="BF564" s="204"/>
      <c r="BG564" s="204"/>
      <c r="BH564" s="204"/>
      <c r="BI564" s="204"/>
      <c r="BJ564" s="204"/>
      <c r="BK564" s="204"/>
      <c r="BL564" s="204"/>
      <c r="BM564" s="56"/>
    </row>
    <row r="565" spans="1:65">
      <c r="A565" s="30"/>
      <c r="B565" s="3" t="s">
        <v>86</v>
      </c>
      <c r="C565" s="29"/>
      <c r="D565" s="13">
        <v>2.8726763892399396E-2</v>
      </c>
      <c r="E565" s="13">
        <v>0</v>
      </c>
      <c r="F565" s="13">
        <v>7.4872273083582208E-3</v>
      </c>
      <c r="G565" s="13">
        <v>2.6529620072031454E-2</v>
      </c>
      <c r="H565" s="13">
        <v>2.867159092174586E-2</v>
      </c>
      <c r="I565" s="13">
        <v>3.4401045807689108E-2</v>
      </c>
      <c r="J565" s="13">
        <v>3.3101212740313246E-2</v>
      </c>
      <c r="K565" s="13">
        <v>6.374449687261402E-2</v>
      </c>
      <c r="L565" s="13">
        <v>7.2043815964211097E-2</v>
      </c>
      <c r="M565" s="13" t="s">
        <v>675</v>
      </c>
      <c r="N565" s="13">
        <v>2.1479315980594771E-2</v>
      </c>
      <c r="O565" s="13">
        <v>0.50315193162525507</v>
      </c>
      <c r="P565" s="13">
        <v>2.4374912234142471E-2</v>
      </c>
      <c r="Q565" s="13">
        <v>6.4358463579544292E-2</v>
      </c>
      <c r="R565" s="13">
        <v>8.4612128584665394E-2</v>
      </c>
      <c r="S565" s="13">
        <v>5.865552660463922E-2</v>
      </c>
      <c r="T565" s="13">
        <v>2.1690472442717806E-2</v>
      </c>
      <c r="U565" s="13">
        <v>0.23771767980286776</v>
      </c>
      <c r="V565" s="13">
        <v>1.7965499904566463E-2</v>
      </c>
      <c r="W565" s="13">
        <v>6.7439036397342139E-2</v>
      </c>
      <c r="X565" s="13">
        <v>9.2002859894317709E-2</v>
      </c>
      <c r="Y565" s="13">
        <v>1.9557288539172293E-2</v>
      </c>
      <c r="Z565" s="151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3" t="s">
        <v>270</v>
      </c>
      <c r="C566" s="29"/>
      <c r="D566" s="13">
        <v>1.4626889292412182E-2</v>
      </c>
      <c r="E566" s="13">
        <v>7.9075059196147546E-3</v>
      </c>
      <c r="F566" s="13">
        <v>-6.7749951115012474E-2</v>
      </c>
      <c r="G566" s="13">
        <v>-4.8535314411883745E-2</v>
      </c>
      <c r="H566" s="13">
        <v>6.5022264588392886E-2</v>
      </c>
      <c r="I566" s="13">
        <v>4.8223806156399096E-2</v>
      </c>
      <c r="J566" s="13">
        <v>-5.5312608259800999E-3</v>
      </c>
      <c r="K566" s="13">
        <v>6.4350326251113144E-2</v>
      </c>
      <c r="L566" s="13">
        <v>-8.6163861299549338E-2</v>
      </c>
      <c r="M566" s="13" t="s">
        <v>675</v>
      </c>
      <c r="N566" s="13">
        <v>2.8065656038007036E-2</v>
      </c>
      <c r="O566" s="13">
        <v>-0.93482198128386496</v>
      </c>
      <c r="P566" s="13">
        <v>4.9567682830958804E-2</v>
      </c>
      <c r="Q566" s="13">
        <v>4.8223806156399318E-2</v>
      </c>
      <c r="R566" s="13">
        <v>-4.719143773732426E-2</v>
      </c>
      <c r="S566" s="13">
        <v>-5.2566944435562091E-2</v>
      </c>
      <c r="T566" s="13">
        <v>-4.9207252749163266E-2</v>
      </c>
      <c r="U566" s="13">
        <v>0.27668284083151184</v>
      </c>
      <c r="V566" s="13">
        <v>7.7789092996707998E-2</v>
      </c>
      <c r="W566" s="13">
        <v>-1.1578705861497784E-2</v>
      </c>
      <c r="X566" s="13">
        <v>-1.0906767524218153E-2</v>
      </c>
      <c r="Y566" s="13">
        <v>-2.4345534269813007E-2</v>
      </c>
      <c r="Z566" s="151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A567" s="30"/>
      <c r="B567" s="46" t="s">
        <v>271</v>
      </c>
      <c r="C567" s="47"/>
      <c r="D567" s="45">
        <v>0.31</v>
      </c>
      <c r="E567" s="45">
        <v>0.21</v>
      </c>
      <c r="F567" s="45">
        <v>0.96</v>
      </c>
      <c r="G567" s="45">
        <v>0.66</v>
      </c>
      <c r="H567" s="45">
        <v>1.0900000000000001</v>
      </c>
      <c r="I567" s="45">
        <v>0.83</v>
      </c>
      <c r="J567" s="45">
        <v>0</v>
      </c>
      <c r="K567" s="45">
        <v>1.08</v>
      </c>
      <c r="L567" s="45">
        <v>1.24</v>
      </c>
      <c r="M567" s="45">
        <v>0.21</v>
      </c>
      <c r="N567" s="45">
        <v>0.52</v>
      </c>
      <c r="O567" s="45">
        <v>14.35</v>
      </c>
      <c r="P567" s="45">
        <v>0.85</v>
      </c>
      <c r="Q567" s="45">
        <v>0.83</v>
      </c>
      <c r="R567" s="45">
        <v>0.64</v>
      </c>
      <c r="S567" s="45">
        <v>0.73</v>
      </c>
      <c r="T567" s="45">
        <v>0.67</v>
      </c>
      <c r="U567" s="45" t="s">
        <v>272</v>
      </c>
      <c r="V567" s="45">
        <v>1.29</v>
      </c>
      <c r="W567" s="45">
        <v>0.09</v>
      </c>
      <c r="X567" s="45">
        <v>0.08</v>
      </c>
      <c r="Y567" s="45">
        <v>0.28999999999999998</v>
      </c>
      <c r="Z567" s="151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  <c r="AS567" s="3"/>
      <c r="AT567" s="3"/>
      <c r="AU567" s="3"/>
      <c r="AV567" s="3"/>
      <c r="AW567" s="3"/>
      <c r="AX567" s="3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55"/>
    </row>
    <row r="568" spans="1:65">
      <c r="B568" s="31" t="s">
        <v>294</v>
      </c>
      <c r="C568" s="20"/>
      <c r="D568" s="20"/>
      <c r="E568" s="20"/>
      <c r="F568" s="20"/>
      <c r="G568" s="20"/>
      <c r="H568" s="20"/>
      <c r="I568" s="20"/>
      <c r="J568" s="20"/>
      <c r="K568" s="20"/>
      <c r="L568" s="20"/>
      <c r="M568" s="20"/>
      <c r="N568" s="20"/>
      <c r="O568" s="20"/>
      <c r="P568" s="20"/>
      <c r="Q568" s="20"/>
      <c r="R568" s="20"/>
      <c r="S568" s="20"/>
      <c r="T568" s="20"/>
      <c r="U568" s="20"/>
      <c r="V568" s="20"/>
      <c r="W568" s="20"/>
      <c r="X568" s="20"/>
      <c r="Y568" s="20"/>
      <c r="BM568" s="55"/>
    </row>
    <row r="569" spans="1:65">
      <c r="BM569" s="55"/>
    </row>
    <row r="570" spans="1:65" ht="15">
      <c r="B570" s="8" t="s">
        <v>504</v>
      </c>
      <c r="BM570" s="28" t="s">
        <v>66</v>
      </c>
    </row>
    <row r="571" spans="1:65" ht="15">
      <c r="A571" s="25" t="s">
        <v>57</v>
      </c>
      <c r="B571" s="18" t="s">
        <v>110</v>
      </c>
      <c r="C571" s="15" t="s">
        <v>111</v>
      </c>
      <c r="D571" s="16" t="s">
        <v>232</v>
      </c>
      <c r="E571" s="17" t="s">
        <v>232</v>
      </c>
      <c r="F571" s="17" t="s">
        <v>232</v>
      </c>
      <c r="G571" s="17" t="s">
        <v>232</v>
      </c>
      <c r="H571" s="17" t="s">
        <v>232</v>
      </c>
      <c r="I571" s="17" t="s">
        <v>232</v>
      </c>
      <c r="J571" s="17" t="s">
        <v>232</v>
      </c>
      <c r="K571" s="17" t="s">
        <v>232</v>
      </c>
      <c r="L571" s="17" t="s">
        <v>232</v>
      </c>
      <c r="M571" s="17" t="s">
        <v>232</v>
      </c>
      <c r="N571" s="17" t="s">
        <v>232</v>
      </c>
      <c r="O571" s="17" t="s">
        <v>232</v>
      </c>
      <c r="P571" s="17" t="s">
        <v>232</v>
      </c>
      <c r="Q571" s="17" t="s">
        <v>232</v>
      </c>
      <c r="R571" s="17" t="s">
        <v>232</v>
      </c>
      <c r="S571" s="17" t="s">
        <v>232</v>
      </c>
      <c r="T571" s="17" t="s">
        <v>232</v>
      </c>
      <c r="U571" s="17" t="s">
        <v>232</v>
      </c>
      <c r="V571" s="17" t="s">
        <v>232</v>
      </c>
      <c r="W571" s="17" t="s">
        <v>232</v>
      </c>
      <c r="X571" s="17" t="s">
        <v>232</v>
      </c>
      <c r="Y571" s="17" t="s">
        <v>232</v>
      </c>
      <c r="Z571" s="151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1</v>
      </c>
    </row>
    <row r="572" spans="1:65">
      <c r="A572" s="30"/>
      <c r="B572" s="19" t="s">
        <v>233</v>
      </c>
      <c r="C572" s="9" t="s">
        <v>233</v>
      </c>
      <c r="D572" s="149" t="s">
        <v>235</v>
      </c>
      <c r="E572" s="150" t="s">
        <v>236</v>
      </c>
      <c r="F572" s="150" t="s">
        <v>237</v>
      </c>
      <c r="G572" s="150" t="s">
        <v>238</v>
      </c>
      <c r="H572" s="150" t="s">
        <v>239</v>
      </c>
      <c r="I572" s="150" t="s">
        <v>241</v>
      </c>
      <c r="J572" s="150" t="s">
        <v>242</v>
      </c>
      <c r="K572" s="150" t="s">
        <v>244</v>
      </c>
      <c r="L572" s="150" t="s">
        <v>245</v>
      </c>
      <c r="M572" s="150" t="s">
        <v>246</v>
      </c>
      <c r="N572" s="150" t="s">
        <v>247</v>
      </c>
      <c r="O572" s="150" t="s">
        <v>248</v>
      </c>
      <c r="P572" s="150" t="s">
        <v>249</v>
      </c>
      <c r="Q572" s="150" t="s">
        <v>250</v>
      </c>
      <c r="R572" s="150" t="s">
        <v>252</v>
      </c>
      <c r="S572" s="150" t="s">
        <v>253</v>
      </c>
      <c r="T572" s="150" t="s">
        <v>254</v>
      </c>
      <c r="U572" s="150" t="s">
        <v>256</v>
      </c>
      <c r="V572" s="150" t="s">
        <v>257</v>
      </c>
      <c r="W572" s="150" t="s">
        <v>258</v>
      </c>
      <c r="X572" s="150" t="s">
        <v>259</v>
      </c>
      <c r="Y572" s="150" t="s">
        <v>260</v>
      </c>
      <c r="Z572" s="151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 t="s">
        <v>1</v>
      </c>
    </row>
    <row r="573" spans="1:65">
      <c r="A573" s="30"/>
      <c r="B573" s="19"/>
      <c r="C573" s="9"/>
      <c r="D573" s="10" t="s">
        <v>289</v>
      </c>
      <c r="E573" s="11" t="s">
        <v>114</v>
      </c>
      <c r="F573" s="11" t="s">
        <v>114</v>
      </c>
      <c r="G573" s="11" t="s">
        <v>289</v>
      </c>
      <c r="H573" s="11" t="s">
        <v>114</v>
      </c>
      <c r="I573" s="11" t="s">
        <v>289</v>
      </c>
      <c r="J573" s="11" t="s">
        <v>290</v>
      </c>
      <c r="K573" s="11" t="s">
        <v>114</v>
      </c>
      <c r="L573" s="11" t="s">
        <v>114</v>
      </c>
      <c r="M573" s="11" t="s">
        <v>114</v>
      </c>
      <c r="N573" s="11" t="s">
        <v>114</v>
      </c>
      <c r="O573" s="11" t="s">
        <v>289</v>
      </c>
      <c r="P573" s="11" t="s">
        <v>114</v>
      </c>
      <c r="Q573" s="11" t="s">
        <v>289</v>
      </c>
      <c r="R573" s="11" t="s">
        <v>289</v>
      </c>
      <c r="S573" s="11" t="s">
        <v>114</v>
      </c>
      <c r="T573" s="11" t="s">
        <v>289</v>
      </c>
      <c r="U573" s="11" t="s">
        <v>114</v>
      </c>
      <c r="V573" s="11" t="s">
        <v>290</v>
      </c>
      <c r="W573" s="11" t="s">
        <v>289</v>
      </c>
      <c r="X573" s="11" t="s">
        <v>289</v>
      </c>
      <c r="Y573" s="11" t="s">
        <v>289</v>
      </c>
      <c r="Z573" s="151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3</v>
      </c>
    </row>
    <row r="574" spans="1:65">
      <c r="A574" s="30"/>
      <c r="B574" s="19"/>
      <c r="C574" s="9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151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3</v>
      </c>
    </row>
    <row r="575" spans="1:65">
      <c r="A575" s="30"/>
      <c r="B575" s="18">
        <v>1</v>
      </c>
      <c r="C575" s="14">
        <v>1</v>
      </c>
      <c r="D575" s="205">
        <v>0.63</v>
      </c>
      <c r="E575" s="205">
        <v>0.65</v>
      </c>
      <c r="F575" s="206">
        <v>0.82574999999999987</v>
      </c>
      <c r="G575" s="206">
        <v>0.75</v>
      </c>
      <c r="H575" s="205">
        <v>0.69</v>
      </c>
      <c r="I575" s="205">
        <v>0.66</v>
      </c>
      <c r="J575" s="205">
        <v>0.65170000000000006</v>
      </c>
      <c r="K575" s="205">
        <v>0.65</v>
      </c>
      <c r="L575" s="205">
        <v>0.67600000000000005</v>
      </c>
      <c r="M575" s="205">
        <v>0.641737</v>
      </c>
      <c r="N575" s="205">
        <v>0.6381</v>
      </c>
      <c r="O575" s="205">
        <v>0.66</v>
      </c>
      <c r="P575" s="205">
        <v>0.67558000000000007</v>
      </c>
      <c r="Q575" s="205">
        <v>0.6</v>
      </c>
      <c r="R575" s="205">
        <v>0.63</v>
      </c>
      <c r="S575" s="205">
        <v>0.63600000000000001</v>
      </c>
      <c r="T575" s="205">
        <v>0.63200000000000001</v>
      </c>
      <c r="U575" s="205">
        <v>0.62</v>
      </c>
      <c r="V575" s="205">
        <v>0.65</v>
      </c>
      <c r="W575" s="205">
        <v>0.62</v>
      </c>
      <c r="X575" s="205">
        <v>0.66</v>
      </c>
      <c r="Y575" s="205">
        <v>0.62</v>
      </c>
      <c r="Z575" s="203"/>
      <c r="AA575" s="204"/>
      <c r="AB575" s="204"/>
      <c r="AC575" s="204"/>
      <c r="AD575" s="204"/>
      <c r="AE575" s="204"/>
      <c r="AF575" s="204"/>
      <c r="AG575" s="204"/>
      <c r="AH575" s="204"/>
      <c r="AI575" s="204"/>
      <c r="AJ575" s="204"/>
      <c r="AK575" s="204"/>
      <c r="AL575" s="204"/>
      <c r="AM575" s="204"/>
      <c r="AN575" s="204"/>
      <c r="AO575" s="204"/>
      <c r="AP575" s="204"/>
      <c r="AQ575" s="204"/>
      <c r="AR575" s="204"/>
      <c r="AS575" s="204"/>
      <c r="AT575" s="204"/>
      <c r="AU575" s="204"/>
      <c r="AV575" s="204"/>
      <c r="AW575" s="204"/>
      <c r="AX575" s="204"/>
      <c r="AY575" s="204"/>
      <c r="AZ575" s="204"/>
      <c r="BA575" s="204"/>
      <c r="BB575" s="204"/>
      <c r="BC575" s="204"/>
      <c r="BD575" s="204"/>
      <c r="BE575" s="204"/>
      <c r="BF575" s="204"/>
      <c r="BG575" s="204"/>
      <c r="BH575" s="204"/>
      <c r="BI575" s="204"/>
      <c r="BJ575" s="204"/>
      <c r="BK575" s="204"/>
      <c r="BL575" s="204"/>
      <c r="BM575" s="208">
        <v>1</v>
      </c>
    </row>
    <row r="576" spans="1:65">
      <c r="A576" s="30"/>
      <c r="B576" s="19">
        <v>1</v>
      </c>
      <c r="C576" s="9">
        <v>2</v>
      </c>
      <c r="D576" s="24">
        <v>0.65</v>
      </c>
      <c r="E576" s="24">
        <v>0.64</v>
      </c>
      <c r="F576" s="209">
        <v>0.81000000000000016</v>
      </c>
      <c r="G576" s="209">
        <v>0.74</v>
      </c>
      <c r="H576" s="24">
        <v>0.7</v>
      </c>
      <c r="I576" s="24">
        <v>0.66</v>
      </c>
      <c r="J576" s="24">
        <v>0.65529999999999999</v>
      </c>
      <c r="K576" s="24">
        <v>0.64</v>
      </c>
      <c r="L576" s="24">
        <v>0.67</v>
      </c>
      <c r="M576" s="24">
        <v>0.64624199999999998</v>
      </c>
      <c r="N576" s="24">
        <v>0.63639999999999997</v>
      </c>
      <c r="O576" s="24">
        <v>0.66</v>
      </c>
      <c r="P576" s="24">
        <v>0.68186999999999998</v>
      </c>
      <c r="Q576" s="24">
        <v>0.64</v>
      </c>
      <c r="R576" s="24">
        <v>0.63</v>
      </c>
      <c r="S576" s="24">
        <v>0.63400000000000001</v>
      </c>
      <c r="T576" s="24">
        <v>0.63100000000000001</v>
      </c>
      <c r="U576" s="24">
        <v>0.61</v>
      </c>
      <c r="V576" s="24">
        <v>0.65</v>
      </c>
      <c r="W576" s="24">
        <v>0.61</v>
      </c>
      <c r="X576" s="24">
        <v>0.67</v>
      </c>
      <c r="Y576" s="24">
        <v>0.63</v>
      </c>
      <c r="Z576" s="203"/>
      <c r="AA576" s="204"/>
      <c r="AB576" s="204"/>
      <c r="AC576" s="204"/>
      <c r="AD576" s="204"/>
      <c r="AE576" s="204"/>
      <c r="AF576" s="204"/>
      <c r="AG576" s="204"/>
      <c r="AH576" s="204"/>
      <c r="AI576" s="204"/>
      <c r="AJ576" s="204"/>
      <c r="AK576" s="204"/>
      <c r="AL576" s="204"/>
      <c r="AM576" s="204"/>
      <c r="AN576" s="204"/>
      <c r="AO576" s="204"/>
      <c r="AP576" s="204"/>
      <c r="AQ576" s="204"/>
      <c r="AR576" s="204"/>
      <c r="AS576" s="204"/>
      <c r="AT576" s="204"/>
      <c r="AU576" s="204"/>
      <c r="AV576" s="204"/>
      <c r="AW576" s="204"/>
      <c r="AX576" s="204"/>
      <c r="AY576" s="204"/>
      <c r="AZ576" s="204"/>
      <c r="BA576" s="204"/>
      <c r="BB576" s="204"/>
      <c r="BC576" s="204"/>
      <c r="BD576" s="204"/>
      <c r="BE576" s="204"/>
      <c r="BF576" s="204"/>
      <c r="BG576" s="204"/>
      <c r="BH576" s="204"/>
      <c r="BI576" s="204"/>
      <c r="BJ576" s="204"/>
      <c r="BK576" s="204"/>
      <c r="BL576" s="204"/>
      <c r="BM576" s="208" t="e">
        <v>#N/A</v>
      </c>
    </row>
    <row r="577" spans="1:65">
      <c r="A577" s="30"/>
      <c r="B577" s="19">
        <v>1</v>
      </c>
      <c r="C577" s="9">
        <v>3</v>
      </c>
      <c r="D577" s="24">
        <v>0.64</v>
      </c>
      <c r="E577" s="24">
        <v>0.63</v>
      </c>
      <c r="F577" s="209">
        <v>0.82574999999999987</v>
      </c>
      <c r="G577" s="209">
        <v>0.76</v>
      </c>
      <c r="H577" s="210">
        <v>0.73</v>
      </c>
      <c r="I577" s="24">
        <v>0.67</v>
      </c>
      <c r="J577" s="24">
        <v>0.65449999999999997</v>
      </c>
      <c r="K577" s="24">
        <v>0.64</v>
      </c>
      <c r="L577" s="24">
        <v>0.66800000000000004</v>
      </c>
      <c r="M577" s="24">
        <v>0.64585100000000006</v>
      </c>
      <c r="N577" s="24">
        <v>0.63519999999999999</v>
      </c>
      <c r="O577" s="24">
        <v>0.68</v>
      </c>
      <c r="P577" s="24">
        <v>0.68120000000000003</v>
      </c>
      <c r="Q577" s="24">
        <v>0.63</v>
      </c>
      <c r="R577" s="24">
        <v>0.63</v>
      </c>
      <c r="S577" s="24">
        <v>0.63400000000000001</v>
      </c>
      <c r="T577" s="24">
        <v>0.63600000000000001</v>
      </c>
      <c r="U577" s="24">
        <v>0.61</v>
      </c>
      <c r="V577" s="24">
        <v>0.64</v>
      </c>
      <c r="W577" s="24">
        <v>0.63</v>
      </c>
      <c r="X577" s="24">
        <v>0.66</v>
      </c>
      <c r="Y577" s="24">
        <v>0.63</v>
      </c>
      <c r="Z577" s="203"/>
      <c r="AA577" s="204"/>
      <c r="AB577" s="204"/>
      <c r="AC577" s="204"/>
      <c r="AD577" s="204"/>
      <c r="AE577" s="204"/>
      <c r="AF577" s="204"/>
      <c r="AG577" s="204"/>
      <c r="AH577" s="204"/>
      <c r="AI577" s="204"/>
      <c r="AJ577" s="204"/>
      <c r="AK577" s="204"/>
      <c r="AL577" s="204"/>
      <c r="AM577" s="204"/>
      <c r="AN577" s="204"/>
      <c r="AO577" s="204"/>
      <c r="AP577" s="204"/>
      <c r="AQ577" s="204"/>
      <c r="AR577" s="204"/>
      <c r="AS577" s="204"/>
      <c r="AT577" s="204"/>
      <c r="AU577" s="204"/>
      <c r="AV577" s="204"/>
      <c r="AW577" s="204"/>
      <c r="AX577" s="204"/>
      <c r="AY577" s="204"/>
      <c r="AZ577" s="204"/>
      <c r="BA577" s="204"/>
      <c r="BB577" s="204"/>
      <c r="BC577" s="204"/>
      <c r="BD577" s="204"/>
      <c r="BE577" s="204"/>
      <c r="BF577" s="204"/>
      <c r="BG577" s="204"/>
      <c r="BH577" s="204"/>
      <c r="BI577" s="204"/>
      <c r="BJ577" s="204"/>
      <c r="BK577" s="204"/>
      <c r="BL577" s="204"/>
      <c r="BM577" s="208">
        <v>16</v>
      </c>
    </row>
    <row r="578" spans="1:65">
      <c r="A578" s="30"/>
      <c r="B578" s="19">
        <v>1</v>
      </c>
      <c r="C578" s="9">
        <v>4</v>
      </c>
      <c r="D578" s="24">
        <v>0.61</v>
      </c>
      <c r="E578" s="24">
        <v>0.62</v>
      </c>
      <c r="F578" s="209">
        <v>0.80693055555555548</v>
      </c>
      <c r="G578" s="209">
        <v>0.75</v>
      </c>
      <c r="H578" s="24">
        <v>0.69</v>
      </c>
      <c r="I578" s="24">
        <v>0.67</v>
      </c>
      <c r="J578" s="24">
        <v>0.65589999999999993</v>
      </c>
      <c r="K578" s="24">
        <v>0.65</v>
      </c>
      <c r="L578" s="24">
        <v>0.67600000000000005</v>
      </c>
      <c r="M578" s="24">
        <v>0.64616700000000005</v>
      </c>
      <c r="N578" s="24">
        <v>0.62890000000000001</v>
      </c>
      <c r="O578" s="24">
        <v>0.66</v>
      </c>
      <c r="P578" s="24">
        <v>0.68351000000000006</v>
      </c>
      <c r="Q578" s="24">
        <v>0.63</v>
      </c>
      <c r="R578" s="24">
        <v>0.63</v>
      </c>
      <c r="S578" s="24">
        <v>0.63600000000000001</v>
      </c>
      <c r="T578" s="24">
        <v>0.63400000000000001</v>
      </c>
      <c r="U578" s="24">
        <v>0.61</v>
      </c>
      <c r="V578" s="24">
        <v>0.65</v>
      </c>
      <c r="W578" s="24">
        <v>0.62</v>
      </c>
      <c r="X578" s="24">
        <v>0.65</v>
      </c>
      <c r="Y578" s="24">
        <v>0.62</v>
      </c>
      <c r="Z578" s="203"/>
      <c r="AA578" s="204"/>
      <c r="AB578" s="204"/>
      <c r="AC578" s="204"/>
      <c r="AD578" s="204"/>
      <c r="AE578" s="204"/>
      <c r="AF578" s="204"/>
      <c r="AG578" s="204"/>
      <c r="AH578" s="204"/>
      <c r="AI578" s="204"/>
      <c r="AJ578" s="204"/>
      <c r="AK578" s="204"/>
      <c r="AL578" s="204"/>
      <c r="AM578" s="204"/>
      <c r="AN578" s="204"/>
      <c r="AO578" s="204"/>
      <c r="AP578" s="204"/>
      <c r="AQ578" s="204"/>
      <c r="AR578" s="204"/>
      <c r="AS578" s="204"/>
      <c r="AT578" s="204"/>
      <c r="AU578" s="204"/>
      <c r="AV578" s="204"/>
      <c r="AW578" s="204"/>
      <c r="AX578" s="204"/>
      <c r="AY578" s="204"/>
      <c r="AZ578" s="204"/>
      <c r="BA578" s="204"/>
      <c r="BB578" s="204"/>
      <c r="BC578" s="204"/>
      <c r="BD578" s="204"/>
      <c r="BE578" s="204"/>
      <c r="BF578" s="204"/>
      <c r="BG578" s="204"/>
      <c r="BH578" s="204"/>
      <c r="BI578" s="204"/>
      <c r="BJ578" s="204"/>
      <c r="BK578" s="204"/>
      <c r="BL578" s="204"/>
      <c r="BM578" s="208">
        <v>0.64519420833333352</v>
      </c>
    </row>
    <row r="579" spans="1:65">
      <c r="A579" s="30"/>
      <c r="B579" s="19">
        <v>1</v>
      </c>
      <c r="C579" s="9">
        <v>5</v>
      </c>
      <c r="D579" s="24">
        <v>0.62</v>
      </c>
      <c r="E579" s="24">
        <v>0.62</v>
      </c>
      <c r="F579" s="209">
        <v>0.80033333333333323</v>
      </c>
      <c r="G579" s="209">
        <v>0.75</v>
      </c>
      <c r="H579" s="24">
        <v>0.67</v>
      </c>
      <c r="I579" s="24">
        <v>0.67</v>
      </c>
      <c r="J579" s="24">
        <v>0.65170000000000006</v>
      </c>
      <c r="K579" s="24">
        <v>0.63</v>
      </c>
      <c r="L579" s="24">
        <v>0.67100000000000004</v>
      </c>
      <c r="M579" s="24">
        <v>0.64244599999999996</v>
      </c>
      <c r="N579" s="24">
        <v>0.63949999999999996</v>
      </c>
      <c r="O579" s="24">
        <v>0.67</v>
      </c>
      <c r="P579" s="24">
        <v>0.68591999999999997</v>
      </c>
      <c r="Q579" s="24">
        <v>0.64</v>
      </c>
      <c r="R579" s="24">
        <v>0.64</v>
      </c>
      <c r="S579" s="24">
        <v>0.63600000000000001</v>
      </c>
      <c r="T579" s="24">
        <v>0.64400000000000002</v>
      </c>
      <c r="U579" s="24">
        <v>0.62</v>
      </c>
      <c r="V579" s="24">
        <v>0.65</v>
      </c>
      <c r="W579" s="24">
        <v>0.62</v>
      </c>
      <c r="X579" s="24">
        <v>0.65</v>
      </c>
      <c r="Y579" s="24">
        <v>0.6</v>
      </c>
      <c r="Z579" s="203"/>
      <c r="AA579" s="204"/>
      <c r="AB579" s="204"/>
      <c r="AC579" s="204"/>
      <c r="AD579" s="204"/>
      <c r="AE579" s="204"/>
      <c r="AF579" s="204"/>
      <c r="AG579" s="204"/>
      <c r="AH579" s="204"/>
      <c r="AI579" s="204"/>
      <c r="AJ579" s="204"/>
      <c r="AK579" s="204"/>
      <c r="AL579" s="204"/>
      <c r="AM579" s="204"/>
      <c r="AN579" s="204"/>
      <c r="AO579" s="204"/>
      <c r="AP579" s="204"/>
      <c r="AQ579" s="204"/>
      <c r="AR579" s="204"/>
      <c r="AS579" s="204"/>
      <c r="AT579" s="204"/>
      <c r="AU579" s="204"/>
      <c r="AV579" s="204"/>
      <c r="AW579" s="204"/>
      <c r="AX579" s="204"/>
      <c r="AY579" s="204"/>
      <c r="AZ579" s="204"/>
      <c r="BA579" s="204"/>
      <c r="BB579" s="204"/>
      <c r="BC579" s="204"/>
      <c r="BD579" s="204"/>
      <c r="BE579" s="204"/>
      <c r="BF579" s="204"/>
      <c r="BG579" s="204"/>
      <c r="BH579" s="204"/>
      <c r="BI579" s="204"/>
      <c r="BJ579" s="204"/>
      <c r="BK579" s="204"/>
      <c r="BL579" s="204"/>
      <c r="BM579" s="208">
        <v>44</v>
      </c>
    </row>
    <row r="580" spans="1:65">
      <c r="A580" s="30"/>
      <c r="B580" s="19">
        <v>1</v>
      </c>
      <c r="C580" s="9">
        <v>6</v>
      </c>
      <c r="D580" s="24">
        <v>0.65</v>
      </c>
      <c r="E580" s="24">
        <v>0.61</v>
      </c>
      <c r="F580" s="209">
        <v>0.81037731481481479</v>
      </c>
      <c r="G580" s="209">
        <v>0.76</v>
      </c>
      <c r="H580" s="24">
        <v>0.69</v>
      </c>
      <c r="I580" s="24">
        <v>0.66</v>
      </c>
      <c r="J580" s="24">
        <v>0.66200000000000003</v>
      </c>
      <c r="K580" s="24">
        <v>0.65</v>
      </c>
      <c r="L580" s="24">
        <v>0.67100000000000004</v>
      </c>
      <c r="M580" s="24">
        <v>0.64677200000000001</v>
      </c>
      <c r="N580" s="24">
        <v>0.64049999999999996</v>
      </c>
      <c r="O580" s="24">
        <v>0.66</v>
      </c>
      <c r="P580" s="24">
        <v>0.68031000000000008</v>
      </c>
      <c r="Q580" s="24">
        <v>0.62</v>
      </c>
      <c r="R580" s="24">
        <v>0.64</v>
      </c>
      <c r="S580" s="24">
        <v>0.63900000000000001</v>
      </c>
      <c r="T580" s="24">
        <v>0.63600000000000001</v>
      </c>
      <c r="U580" s="24">
        <v>0.63</v>
      </c>
      <c r="V580" s="24">
        <v>0.64</v>
      </c>
      <c r="W580" s="24">
        <v>0.63</v>
      </c>
      <c r="X580" s="210">
        <v>0.6</v>
      </c>
      <c r="Y580" s="24">
        <v>0.6</v>
      </c>
      <c r="Z580" s="203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204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56"/>
    </row>
    <row r="581" spans="1:65">
      <c r="A581" s="30"/>
      <c r="B581" s="20" t="s">
        <v>267</v>
      </c>
      <c r="C581" s="12"/>
      <c r="D581" s="211">
        <v>0.6333333333333333</v>
      </c>
      <c r="E581" s="211">
        <v>0.6283333333333333</v>
      </c>
      <c r="F581" s="211">
        <v>0.81319020061728409</v>
      </c>
      <c r="G581" s="211">
        <v>0.75166666666666659</v>
      </c>
      <c r="H581" s="211">
        <v>0.69499999999999995</v>
      </c>
      <c r="I581" s="211">
        <v>0.66500000000000004</v>
      </c>
      <c r="J581" s="211">
        <v>0.65518333333333334</v>
      </c>
      <c r="K581" s="211">
        <v>0.64333333333333331</v>
      </c>
      <c r="L581" s="211">
        <v>0.67200000000000015</v>
      </c>
      <c r="M581" s="211">
        <v>0.64486916666666672</v>
      </c>
      <c r="N581" s="211">
        <v>0.6364333333333333</v>
      </c>
      <c r="O581" s="211">
        <v>0.66500000000000004</v>
      </c>
      <c r="P581" s="211">
        <v>0.68139833333333344</v>
      </c>
      <c r="Q581" s="211">
        <v>0.62666666666666671</v>
      </c>
      <c r="R581" s="211">
        <v>0.63333333333333341</v>
      </c>
      <c r="S581" s="211">
        <v>0.63583333333333336</v>
      </c>
      <c r="T581" s="211">
        <v>0.63550000000000006</v>
      </c>
      <c r="U581" s="211">
        <v>0.61666666666666659</v>
      </c>
      <c r="V581" s="211">
        <v>0.64666666666666661</v>
      </c>
      <c r="W581" s="211">
        <v>0.6216666666666667</v>
      </c>
      <c r="X581" s="211">
        <v>0.64833333333333332</v>
      </c>
      <c r="Y581" s="211">
        <v>0.6166666666666667</v>
      </c>
      <c r="Z581" s="203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204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56"/>
    </row>
    <row r="582" spans="1:65">
      <c r="A582" s="30"/>
      <c r="B582" s="3" t="s">
        <v>268</v>
      </c>
      <c r="C582" s="29"/>
      <c r="D582" s="24">
        <v>0.63500000000000001</v>
      </c>
      <c r="E582" s="24">
        <v>0.625</v>
      </c>
      <c r="F582" s="24">
        <v>0.81018865740740753</v>
      </c>
      <c r="G582" s="24">
        <v>0.75</v>
      </c>
      <c r="H582" s="24">
        <v>0.69</v>
      </c>
      <c r="I582" s="24">
        <v>0.66500000000000004</v>
      </c>
      <c r="J582" s="24">
        <v>0.65490000000000004</v>
      </c>
      <c r="K582" s="24">
        <v>0.64500000000000002</v>
      </c>
      <c r="L582" s="24">
        <v>0.67100000000000004</v>
      </c>
      <c r="M582" s="24">
        <v>0.64600900000000006</v>
      </c>
      <c r="N582" s="24">
        <v>0.63724999999999998</v>
      </c>
      <c r="O582" s="24">
        <v>0.66</v>
      </c>
      <c r="P582" s="24">
        <v>0.681535</v>
      </c>
      <c r="Q582" s="24">
        <v>0.63</v>
      </c>
      <c r="R582" s="24">
        <v>0.63</v>
      </c>
      <c r="S582" s="24">
        <v>0.63600000000000001</v>
      </c>
      <c r="T582" s="24">
        <v>0.63500000000000001</v>
      </c>
      <c r="U582" s="24">
        <v>0.61499999999999999</v>
      </c>
      <c r="V582" s="24">
        <v>0.65</v>
      </c>
      <c r="W582" s="24">
        <v>0.62</v>
      </c>
      <c r="X582" s="24">
        <v>0.65500000000000003</v>
      </c>
      <c r="Y582" s="24">
        <v>0.62</v>
      </c>
      <c r="Z582" s="203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56"/>
    </row>
    <row r="583" spans="1:65">
      <c r="A583" s="30"/>
      <c r="B583" s="3" t="s">
        <v>269</v>
      </c>
      <c r="C583" s="29"/>
      <c r="D583" s="24">
        <v>1.6329931618554533E-2</v>
      </c>
      <c r="E583" s="24">
        <v>1.4719601443879756E-2</v>
      </c>
      <c r="F583" s="24">
        <v>1.0373707343475013E-2</v>
      </c>
      <c r="G583" s="24">
        <v>7.5277265270908174E-3</v>
      </c>
      <c r="H583" s="24">
        <v>1.9748417658131488E-2</v>
      </c>
      <c r="I583" s="24">
        <v>5.4772255750516656E-3</v>
      </c>
      <c r="J583" s="24">
        <v>3.7875673811387941E-3</v>
      </c>
      <c r="K583" s="24">
        <v>8.1649658092772665E-3</v>
      </c>
      <c r="L583" s="24">
        <v>3.2863353450309995E-3</v>
      </c>
      <c r="M583" s="24">
        <v>2.1833927192941613E-3</v>
      </c>
      <c r="N583" s="24">
        <v>4.1711708987605036E-3</v>
      </c>
      <c r="O583" s="24">
        <v>8.3666002653407633E-3</v>
      </c>
      <c r="P583" s="24">
        <v>3.4699822285807849E-3</v>
      </c>
      <c r="Q583" s="24">
        <v>1.5055453054181635E-2</v>
      </c>
      <c r="R583" s="24">
        <v>5.1639777949432268E-3</v>
      </c>
      <c r="S583" s="24">
        <v>1.8348478592697195E-3</v>
      </c>
      <c r="T583" s="24">
        <v>4.6368092477478556E-3</v>
      </c>
      <c r="U583" s="24">
        <v>8.1649658092772665E-3</v>
      </c>
      <c r="V583" s="24">
        <v>5.1639777949432277E-3</v>
      </c>
      <c r="W583" s="24">
        <v>7.5277265270908165E-3</v>
      </c>
      <c r="X583" s="24">
        <v>2.4832774042918924E-2</v>
      </c>
      <c r="Y583" s="24">
        <v>1.3662601021279476E-2</v>
      </c>
      <c r="Z583" s="203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56"/>
    </row>
    <row r="584" spans="1:65">
      <c r="A584" s="30"/>
      <c r="B584" s="3" t="s">
        <v>86</v>
      </c>
      <c r="C584" s="29"/>
      <c r="D584" s="13">
        <v>2.578410255561242E-2</v>
      </c>
      <c r="E584" s="13">
        <v>2.3426421396095104E-2</v>
      </c>
      <c r="F584" s="13">
        <v>1.2756803187741861E-2</v>
      </c>
      <c r="G584" s="13">
        <v>1.0014713783269381E-2</v>
      </c>
      <c r="H584" s="13">
        <v>2.8414989436160415E-2</v>
      </c>
      <c r="I584" s="13">
        <v>8.2364294361679177E-3</v>
      </c>
      <c r="J584" s="13">
        <v>5.7809275487351545E-3</v>
      </c>
      <c r="K584" s="13">
        <v>1.2691656698358445E-2</v>
      </c>
      <c r="L584" s="13">
        <v>4.8903799777247001E-3</v>
      </c>
      <c r="M584" s="13">
        <v>3.3857917732059259E-3</v>
      </c>
      <c r="N584" s="13">
        <v>6.5539793098420944E-3</v>
      </c>
      <c r="O584" s="13">
        <v>1.2581353782467313E-2</v>
      </c>
      <c r="P584" s="13">
        <v>5.0924430818695635E-3</v>
      </c>
      <c r="Q584" s="13">
        <v>2.4024659129013245E-2</v>
      </c>
      <c r="R584" s="13">
        <v>8.1536491499103574E-3</v>
      </c>
      <c r="S584" s="13">
        <v>2.8857371312236741E-3</v>
      </c>
      <c r="T584" s="13">
        <v>7.2963166762358067E-3</v>
      </c>
      <c r="U584" s="13">
        <v>1.3240485096125298E-2</v>
      </c>
      <c r="V584" s="13">
        <v>7.9855326725926205E-3</v>
      </c>
      <c r="W584" s="13">
        <v>1.2108943475213109E-2</v>
      </c>
      <c r="X584" s="13">
        <v>3.8302479243576749E-2</v>
      </c>
      <c r="Y584" s="13">
        <v>2.2155569223696447E-2</v>
      </c>
      <c r="Z584" s="151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A585" s="30"/>
      <c r="B585" s="3" t="s">
        <v>270</v>
      </c>
      <c r="C585" s="29"/>
      <c r="D585" s="13">
        <v>-1.8383418274381613E-2</v>
      </c>
      <c r="E585" s="13">
        <v>-2.6133022866952293E-2</v>
      </c>
      <c r="F585" s="13">
        <v>0.26038050266743418</v>
      </c>
      <c r="G585" s="13">
        <v>0.1650238904164576</v>
      </c>
      <c r="H585" s="13">
        <v>7.7195038367323221E-2</v>
      </c>
      <c r="I585" s="13">
        <v>3.0697410811899362E-2</v>
      </c>
      <c r="J585" s="13">
        <v>1.5482353795152282E-2</v>
      </c>
      <c r="K585" s="13">
        <v>-2.8842090892403638E-3</v>
      </c>
      <c r="L585" s="13">
        <v>4.1546857241498536E-2</v>
      </c>
      <c r="M585" s="13">
        <v>-5.0378887855562215E-4</v>
      </c>
      <c r="N585" s="13">
        <v>-1.357866342698788E-2</v>
      </c>
      <c r="O585" s="13">
        <v>3.0697410811899362E-2</v>
      </c>
      <c r="P585" s="13">
        <v>5.6113530674000378E-2</v>
      </c>
      <c r="Q585" s="13">
        <v>-2.8716224397809076E-2</v>
      </c>
      <c r="R585" s="13">
        <v>-1.8383418274381502E-2</v>
      </c>
      <c r="S585" s="13">
        <v>-1.4508615978096273E-2</v>
      </c>
      <c r="T585" s="13">
        <v>-1.5025256284267541E-2</v>
      </c>
      <c r="U585" s="13">
        <v>-4.4215433582950658E-2</v>
      </c>
      <c r="V585" s="13">
        <v>2.282193972473312E-3</v>
      </c>
      <c r="W585" s="13">
        <v>-3.6465828990379756E-2</v>
      </c>
      <c r="X585" s="13">
        <v>4.8653955033304275E-3</v>
      </c>
      <c r="Y585" s="13">
        <v>-4.4215433582950436E-2</v>
      </c>
      <c r="Z585" s="151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46" t="s">
        <v>271</v>
      </c>
      <c r="C586" s="47"/>
      <c r="D586" s="45">
        <v>0.44</v>
      </c>
      <c r="E586" s="45">
        <v>0.64</v>
      </c>
      <c r="F586" s="45">
        <v>6.87</v>
      </c>
      <c r="G586" s="45">
        <v>4.37</v>
      </c>
      <c r="H586" s="45">
        <v>2.0699999999999998</v>
      </c>
      <c r="I586" s="45">
        <v>0.85</v>
      </c>
      <c r="J586" s="45">
        <v>0.45</v>
      </c>
      <c r="K586" s="45">
        <v>0.03</v>
      </c>
      <c r="L586" s="45">
        <v>1.1299999999999999</v>
      </c>
      <c r="M586" s="45">
        <v>0.03</v>
      </c>
      <c r="N586" s="45">
        <v>0.31</v>
      </c>
      <c r="O586" s="45">
        <v>0.85</v>
      </c>
      <c r="P586" s="45">
        <v>1.51</v>
      </c>
      <c r="Q586" s="45">
        <v>0.71</v>
      </c>
      <c r="R586" s="45">
        <v>0.44</v>
      </c>
      <c r="S586" s="45">
        <v>0.34</v>
      </c>
      <c r="T586" s="45">
        <v>0.35</v>
      </c>
      <c r="U586" s="45">
        <v>1.1100000000000001</v>
      </c>
      <c r="V586" s="45">
        <v>0.1</v>
      </c>
      <c r="W586" s="45">
        <v>0.91</v>
      </c>
      <c r="X586" s="45">
        <v>0.17</v>
      </c>
      <c r="Y586" s="45">
        <v>1.1100000000000001</v>
      </c>
      <c r="Z586" s="151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B587" s="31"/>
      <c r="C587" s="20"/>
      <c r="D587" s="20"/>
      <c r="E587" s="20"/>
      <c r="F587" s="20"/>
      <c r="G587" s="20"/>
      <c r="H587" s="20"/>
      <c r="I587" s="20"/>
      <c r="J587" s="20"/>
      <c r="K587" s="20"/>
      <c r="L587" s="20"/>
      <c r="M587" s="20"/>
      <c r="N587" s="20"/>
      <c r="O587" s="20"/>
      <c r="P587" s="20"/>
      <c r="Q587" s="20"/>
      <c r="R587" s="20"/>
      <c r="S587" s="20"/>
      <c r="T587" s="20"/>
      <c r="U587" s="20"/>
      <c r="V587" s="20"/>
      <c r="W587" s="20"/>
      <c r="X587" s="20"/>
      <c r="Y587" s="20"/>
      <c r="BM587" s="55"/>
    </row>
    <row r="588" spans="1:65" ht="15">
      <c r="B588" s="8" t="s">
        <v>505</v>
      </c>
      <c r="BM588" s="28" t="s">
        <v>66</v>
      </c>
    </row>
    <row r="589" spans="1:65" ht="15">
      <c r="A589" s="25" t="s">
        <v>29</v>
      </c>
      <c r="B589" s="18" t="s">
        <v>110</v>
      </c>
      <c r="C589" s="15" t="s">
        <v>111</v>
      </c>
      <c r="D589" s="16" t="s">
        <v>232</v>
      </c>
      <c r="E589" s="17" t="s">
        <v>232</v>
      </c>
      <c r="F589" s="17" t="s">
        <v>232</v>
      </c>
      <c r="G589" s="17" t="s">
        <v>232</v>
      </c>
      <c r="H589" s="17" t="s">
        <v>232</v>
      </c>
      <c r="I589" s="17" t="s">
        <v>232</v>
      </c>
      <c r="J589" s="17" t="s">
        <v>232</v>
      </c>
      <c r="K589" s="17" t="s">
        <v>232</v>
      </c>
      <c r="L589" s="17" t="s">
        <v>232</v>
      </c>
      <c r="M589" s="17" t="s">
        <v>232</v>
      </c>
      <c r="N589" s="17" t="s">
        <v>232</v>
      </c>
      <c r="O589" s="17" t="s">
        <v>232</v>
      </c>
      <c r="P589" s="17" t="s">
        <v>232</v>
      </c>
      <c r="Q589" s="17" t="s">
        <v>232</v>
      </c>
      <c r="R589" s="17" t="s">
        <v>232</v>
      </c>
      <c r="S589" s="17" t="s">
        <v>232</v>
      </c>
      <c r="T589" s="17" t="s">
        <v>232</v>
      </c>
      <c r="U589" s="17" t="s">
        <v>232</v>
      </c>
      <c r="V589" s="17" t="s">
        <v>232</v>
      </c>
      <c r="W589" s="17" t="s">
        <v>232</v>
      </c>
      <c r="X589" s="151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>
        <v>1</v>
      </c>
    </row>
    <row r="590" spans="1:65">
      <c r="A590" s="30"/>
      <c r="B590" s="19" t="s">
        <v>233</v>
      </c>
      <c r="C590" s="9" t="s">
        <v>233</v>
      </c>
      <c r="D590" s="149" t="s">
        <v>235</v>
      </c>
      <c r="E590" s="150" t="s">
        <v>236</v>
      </c>
      <c r="F590" s="150" t="s">
        <v>237</v>
      </c>
      <c r="G590" s="150" t="s">
        <v>238</v>
      </c>
      <c r="H590" s="150" t="s">
        <v>239</v>
      </c>
      <c r="I590" s="150" t="s">
        <v>241</v>
      </c>
      <c r="J590" s="150" t="s">
        <v>242</v>
      </c>
      <c r="K590" s="150" t="s">
        <v>244</v>
      </c>
      <c r="L590" s="150" t="s">
        <v>245</v>
      </c>
      <c r="M590" s="150" t="s">
        <v>247</v>
      </c>
      <c r="N590" s="150" t="s">
        <v>248</v>
      </c>
      <c r="O590" s="150" t="s">
        <v>250</v>
      </c>
      <c r="P590" s="150" t="s">
        <v>252</v>
      </c>
      <c r="Q590" s="150" t="s">
        <v>253</v>
      </c>
      <c r="R590" s="150" t="s">
        <v>254</v>
      </c>
      <c r="S590" s="150" t="s">
        <v>256</v>
      </c>
      <c r="T590" s="150" t="s">
        <v>257</v>
      </c>
      <c r="U590" s="150" t="s">
        <v>258</v>
      </c>
      <c r="V590" s="150" t="s">
        <v>259</v>
      </c>
      <c r="W590" s="150" t="s">
        <v>260</v>
      </c>
      <c r="X590" s="151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 t="s">
        <v>3</v>
      </c>
    </row>
    <row r="591" spans="1:65">
      <c r="A591" s="30"/>
      <c r="B591" s="19"/>
      <c r="C591" s="9"/>
      <c r="D591" s="10" t="s">
        <v>289</v>
      </c>
      <c r="E591" s="11" t="s">
        <v>290</v>
      </c>
      <c r="F591" s="11" t="s">
        <v>114</v>
      </c>
      <c r="G591" s="11" t="s">
        <v>289</v>
      </c>
      <c r="H591" s="11" t="s">
        <v>290</v>
      </c>
      <c r="I591" s="11" t="s">
        <v>289</v>
      </c>
      <c r="J591" s="11" t="s">
        <v>290</v>
      </c>
      <c r="K591" s="11" t="s">
        <v>290</v>
      </c>
      <c r="L591" s="11" t="s">
        <v>114</v>
      </c>
      <c r="M591" s="11" t="s">
        <v>290</v>
      </c>
      <c r="N591" s="11" t="s">
        <v>289</v>
      </c>
      <c r="O591" s="11" t="s">
        <v>290</v>
      </c>
      <c r="P591" s="11" t="s">
        <v>289</v>
      </c>
      <c r="Q591" s="11" t="s">
        <v>290</v>
      </c>
      <c r="R591" s="11" t="s">
        <v>289</v>
      </c>
      <c r="S591" s="11" t="s">
        <v>114</v>
      </c>
      <c r="T591" s="11" t="s">
        <v>290</v>
      </c>
      <c r="U591" s="11" t="s">
        <v>289</v>
      </c>
      <c r="V591" s="11" t="s">
        <v>289</v>
      </c>
      <c r="W591" s="11" t="s">
        <v>289</v>
      </c>
      <c r="X591" s="151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1</v>
      </c>
    </row>
    <row r="592" spans="1:65">
      <c r="A592" s="30"/>
      <c r="B592" s="19"/>
      <c r="C592" s="9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151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1</v>
      </c>
    </row>
    <row r="593" spans="1:65">
      <c r="A593" s="30"/>
      <c r="B593" s="18">
        <v>1</v>
      </c>
      <c r="C593" s="14">
        <v>1</v>
      </c>
      <c r="D593" s="227">
        <v>20.8</v>
      </c>
      <c r="E593" s="227">
        <v>19</v>
      </c>
      <c r="F593" s="227">
        <v>15.245000000000001</v>
      </c>
      <c r="G593" s="227">
        <v>18.3</v>
      </c>
      <c r="H593" s="227">
        <v>16.5</v>
      </c>
      <c r="I593" s="227">
        <v>21.1</v>
      </c>
      <c r="J593" s="227">
        <v>19.36</v>
      </c>
      <c r="K593" s="227">
        <v>22.15</v>
      </c>
      <c r="L593" s="227">
        <v>16.8</v>
      </c>
      <c r="M593" s="227">
        <v>17.5</v>
      </c>
      <c r="N593" s="228" t="s">
        <v>104</v>
      </c>
      <c r="O593" s="227">
        <v>19.7</v>
      </c>
      <c r="P593" s="227">
        <v>17.600000000000001</v>
      </c>
      <c r="Q593" s="227">
        <v>17.5</v>
      </c>
      <c r="R593" s="227">
        <v>17.28</v>
      </c>
      <c r="S593" s="227">
        <v>18</v>
      </c>
      <c r="T593" s="227">
        <v>18.100000000000001</v>
      </c>
      <c r="U593" s="227">
        <v>19</v>
      </c>
      <c r="V593" s="227">
        <v>17.8</v>
      </c>
      <c r="W593" s="227">
        <v>19.8</v>
      </c>
      <c r="X593" s="224"/>
      <c r="Y593" s="225"/>
      <c r="Z593" s="225"/>
      <c r="AA593" s="225"/>
      <c r="AB593" s="225"/>
      <c r="AC593" s="225"/>
      <c r="AD593" s="225"/>
      <c r="AE593" s="225"/>
      <c r="AF593" s="225"/>
      <c r="AG593" s="225"/>
      <c r="AH593" s="225"/>
      <c r="AI593" s="225"/>
      <c r="AJ593" s="225"/>
      <c r="AK593" s="225"/>
      <c r="AL593" s="225"/>
      <c r="AM593" s="225"/>
      <c r="AN593" s="225"/>
      <c r="AO593" s="225"/>
      <c r="AP593" s="225"/>
      <c r="AQ593" s="225"/>
      <c r="AR593" s="225"/>
      <c r="AS593" s="225"/>
      <c r="AT593" s="225"/>
      <c r="AU593" s="225"/>
      <c r="AV593" s="225"/>
      <c r="AW593" s="225"/>
      <c r="AX593" s="225"/>
      <c r="AY593" s="225"/>
      <c r="AZ593" s="225"/>
      <c r="BA593" s="225"/>
      <c r="BB593" s="225"/>
      <c r="BC593" s="225"/>
      <c r="BD593" s="225"/>
      <c r="BE593" s="225"/>
      <c r="BF593" s="225"/>
      <c r="BG593" s="225"/>
      <c r="BH593" s="225"/>
      <c r="BI593" s="225"/>
      <c r="BJ593" s="225"/>
      <c r="BK593" s="225"/>
      <c r="BL593" s="225"/>
      <c r="BM593" s="230">
        <v>1</v>
      </c>
    </row>
    <row r="594" spans="1:65">
      <c r="A594" s="30"/>
      <c r="B594" s="19">
        <v>1</v>
      </c>
      <c r="C594" s="9">
        <v>2</v>
      </c>
      <c r="D594" s="223">
        <v>21.6</v>
      </c>
      <c r="E594" s="223">
        <v>18.5</v>
      </c>
      <c r="F594" s="223">
        <v>15.438000000000001</v>
      </c>
      <c r="G594" s="223">
        <v>18.2</v>
      </c>
      <c r="H594" s="223">
        <v>16.7</v>
      </c>
      <c r="I594" s="223">
        <v>20.5</v>
      </c>
      <c r="J594" s="223">
        <v>20.65</v>
      </c>
      <c r="K594" s="223">
        <v>22.11</v>
      </c>
      <c r="L594" s="223">
        <v>17.2</v>
      </c>
      <c r="M594" s="223">
        <v>17.8</v>
      </c>
      <c r="N594" s="231" t="s">
        <v>104</v>
      </c>
      <c r="O594" s="223">
        <v>20.100000000000001</v>
      </c>
      <c r="P594" s="223">
        <v>18.399999999999999</v>
      </c>
      <c r="Q594" s="223">
        <v>17.600000000000001</v>
      </c>
      <c r="R594" s="223">
        <v>16.97</v>
      </c>
      <c r="S594" s="223">
        <v>16</v>
      </c>
      <c r="T594" s="223">
        <v>15.8</v>
      </c>
      <c r="U594" s="223">
        <v>19.100000000000001</v>
      </c>
      <c r="V594" s="223">
        <v>17.100000000000001</v>
      </c>
      <c r="W594" s="223">
        <v>19.600000000000001</v>
      </c>
      <c r="X594" s="224"/>
      <c r="Y594" s="225"/>
      <c r="Z594" s="225"/>
      <c r="AA594" s="225"/>
      <c r="AB594" s="225"/>
      <c r="AC594" s="225"/>
      <c r="AD594" s="225"/>
      <c r="AE594" s="225"/>
      <c r="AF594" s="225"/>
      <c r="AG594" s="225"/>
      <c r="AH594" s="225"/>
      <c r="AI594" s="225"/>
      <c r="AJ594" s="225"/>
      <c r="AK594" s="225"/>
      <c r="AL594" s="225"/>
      <c r="AM594" s="225"/>
      <c r="AN594" s="225"/>
      <c r="AO594" s="225"/>
      <c r="AP594" s="225"/>
      <c r="AQ594" s="225"/>
      <c r="AR594" s="225"/>
      <c r="AS594" s="225"/>
      <c r="AT594" s="225"/>
      <c r="AU594" s="225"/>
      <c r="AV594" s="225"/>
      <c r="AW594" s="225"/>
      <c r="AX594" s="225"/>
      <c r="AY594" s="225"/>
      <c r="AZ594" s="225"/>
      <c r="BA594" s="225"/>
      <c r="BB594" s="225"/>
      <c r="BC594" s="225"/>
      <c r="BD594" s="225"/>
      <c r="BE594" s="225"/>
      <c r="BF594" s="225"/>
      <c r="BG594" s="225"/>
      <c r="BH594" s="225"/>
      <c r="BI594" s="225"/>
      <c r="BJ594" s="225"/>
      <c r="BK594" s="225"/>
      <c r="BL594" s="225"/>
      <c r="BM594" s="230">
        <v>25</v>
      </c>
    </row>
    <row r="595" spans="1:65">
      <c r="A595" s="30"/>
      <c r="B595" s="19">
        <v>1</v>
      </c>
      <c r="C595" s="9">
        <v>3</v>
      </c>
      <c r="D595" s="223">
        <v>20.8</v>
      </c>
      <c r="E595" s="223">
        <v>19</v>
      </c>
      <c r="F595" s="223">
        <v>15.225000000000001</v>
      </c>
      <c r="G595" s="223">
        <v>18.3</v>
      </c>
      <c r="H595" s="223">
        <v>17.3</v>
      </c>
      <c r="I595" s="223">
        <v>19.8</v>
      </c>
      <c r="J595" s="223">
        <v>19.66</v>
      </c>
      <c r="K595" s="223">
        <v>22.26</v>
      </c>
      <c r="L595" s="223">
        <v>16.399999999999999</v>
      </c>
      <c r="M595" s="223">
        <v>17.8</v>
      </c>
      <c r="N595" s="231">
        <v>0.2</v>
      </c>
      <c r="O595" s="223">
        <v>19.899999999999999</v>
      </c>
      <c r="P595" s="223">
        <v>18.600000000000001</v>
      </c>
      <c r="Q595" s="223">
        <v>17.7</v>
      </c>
      <c r="R595" s="223">
        <v>17.22</v>
      </c>
      <c r="S595" s="223">
        <v>14</v>
      </c>
      <c r="T595" s="223">
        <v>17.899999999999999</v>
      </c>
      <c r="U595" s="223">
        <v>20.3</v>
      </c>
      <c r="V595" s="223">
        <v>19.399999999999999</v>
      </c>
      <c r="W595" s="223">
        <v>19.8</v>
      </c>
      <c r="X595" s="224"/>
      <c r="Y595" s="225"/>
      <c r="Z595" s="225"/>
      <c r="AA595" s="225"/>
      <c r="AB595" s="225"/>
      <c r="AC595" s="225"/>
      <c r="AD595" s="225"/>
      <c r="AE595" s="225"/>
      <c r="AF595" s="225"/>
      <c r="AG595" s="225"/>
      <c r="AH595" s="225"/>
      <c r="AI595" s="225"/>
      <c r="AJ595" s="225"/>
      <c r="AK595" s="225"/>
      <c r="AL595" s="225"/>
      <c r="AM595" s="225"/>
      <c r="AN595" s="225"/>
      <c r="AO595" s="225"/>
      <c r="AP595" s="225"/>
      <c r="AQ595" s="225"/>
      <c r="AR595" s="225"/>
      <c r="AS595" s="225"/>
      <c r="AT595" s="225"/>
      <c r="AU595" s="225"/>
      <c r="AV595" s="225"/>
      <c r="AW595" s="225"/>
      <c r="AX595" s="225"/>
      <c r="AY595" s="225"/>
      <c r="AZ595" s="225"/>
      <c r="BA595" s="225"/>
      <c r="BB595" s="225"/>
      <c r="BC595" s="225"/>
      <c r="BD595" s="225"/>
      <c r="BE595" s="225"/>
      <c r="BF595" s="225"/>
      <c r="BG595" s="225"/>
      <c r="BH595" s="225"/>
      <c r="BI595" s="225"/>
      <c r="BJ595" s="225"/>
      <c r="BK595" s="225"/>
      <c r="BL595" s="225"/>
      <c r="BM595" s="230">
        <v>16</v>
      </c>
    </row>
    <row r="596" spans="1:65">
      <c r="A596" s="30"/>
      <c r="B596" s="19">
        <v>1</v>
      </c>
      <c r="C596" s="9">
        <v>4</v>
      </c>
      <c r="D596" s="223">
        <v>20.3</v>
      </c>
      <c r="E596" s="223">
        <v>19</v>
      </c>
      <c r="F596" s="223">
        <v>15.064666666666666</v>
      </c>
      <c r="G596" s="223">
        <v>18.2</v>
      </c>
      <c r="H596" s="223">
        <v>17.5</v>
      </c>
      <c r="I596" s="223">
        <v>19.7</v>
      </c>
      <c r="J596" s="223">
        <v>20.41</v>
      </c>
      <c r="K596" s="223">
        <v>21.78</v>
      </c>
      <c r="L596" s="223">
        <v>15.5</v>
      </c>
      <c r="M596" s="223">
        <v>17.399999999999999</v>
      </c>
      <c r="N596" s="231">
        <v>0.2</v>
      </c>
      <c r="O596" s="223">
        <v>19.399999999999999</v>
      </c>
      <c r="P596" s="223">
        <v>17.7</v>
      </c>
      <c r="Q596" s="223">
        <v>17.5</v>
      </c>
      <c r="R596" s="223">
        <v>17.239999999999998</v>
      </c>
      <c r="S596" s="223">
        <v>16</v>
      </c>
      <c r="T596" s="223">
        <v>16.3</v>
      </c>
      <c r="U596" s="223">
        <v>19.600000000000001</v>
      </c>
      <c r="V596" s="223">
        <v>20.399999999999999</v>
      </c>
      <c r="W596" s="223">
        <v>19.899999999999999</v>
      </c>
      <c r="X596" s="224"/>
      <c r="Y596" s="225"/>
      <c r="Z596" s="225"/>
      <c r="AA596" s="225"/>
      <c r="AB596" s="225"/>
      <c r="AC596" s="225"/>
      <c r="AD596" s="225"/>
      <c r="AE596" s="225"/>
      <c r="AF596" s="225"/>
      <c r="AG596" s="225"/>
      <c r="AH596" s="225"/>
      <c r="AI596" s="225"/>
      <c r="AJ596" s="225"/>
      <c r="AK596" s="225"/>
      <c r="AL596" s="225"/>
      <c r="AM596" s="225"/>
      <c r="AN596" s="225"/>
      <c r="AO596" s="225"/>
      <c r="AP596" s="225"/>
      <c r="AQ596" s="225"/>
      <c r="AR596" s="225"/>
      <c r="AS596" s="225"/>
      <c r="AT596" s="225"/>
      <c r="AU596" s="225"/>
      <c r="AV596" s="225"/>
      <c r="AW596" s="225"/>
      <c r="AX596" s="225"/>
      <c r="AY596" s="225"/>
      <c r="AZ596" s="225"/>
      <c r="BA596" s="225"/>
      <c r="BB596" s="225"/>
      <c r="BC596" s="225"/>
      <c r="BD596" s="225"/>
      <c r="BE596" s="225"/>
      <c r="BF596" s="225"/>
      <c r="BG596" s="225"/>
      <c r="BH596" s="225"/>
      <c r="BI596" s="225"/>
      <c r="BJ596" s="225"/>
      <c r="BK596" s="225"/>
      <c r="BL596" s="225"/>
      <c r="BM596" s="230">
        <v>18.48763693957115</v>
      </c>
    </row>
    <row r="597" spans="1:65">
      <c r="A597" s="30"/>
      <c r="B597" s="19">
        <v>1</v>
      </c>
      <c r="C597" s="9">
        <v>5</v>
      </c>
      <c r="D597" s="223">
        <v>20.9</v>
      </c>
      <c r="E597" s="223">
        <v>19.5</v>
      </c>
      <c r="F597" s="223">
        <v>15.146944444444443</v>
      </c>
      <c r="G597" s="223">
        <v>18.2</v>
      </c>
      <c r="H597" s="223">
        <v>17.2</v>
      </c>
      <c r="I597" s="223">
        <v>20.2</v>
      </c>
      <c r="J597" s="223">
        <v>19.57</v>
      </c>
      <c r="K597" s="223">
        <v>22.03</v>
      </c>
      <c r="L597" s="223">
        <v>16.7</v>
      </c>
      <c r="M597" s="223">
        <v>18.7</v>
      </c>
      <c r="N597" s="231" t="s">
        <v>104</v>
      </c>
      <c r="O597" s="223">
        <v>19.8</v>
      </c>
      <c r="P597" s="223">
        <v>20.6</v>
      </c>
      <c r="Q597" s="223">
        <v>17.7</v>
      </c>
      <c r="R597" s="223">
        <v>17.34</v>
      </c>
      <c r="S597" s="223">
        <v>16</v>
      </c>
      <c r="T597" s="223">
        <v>18</v>
      </c>
      <c r="U597" s="223">
        <v>20.2</v>
      </c>
      <c r="V597" s="223">
        <v>21.1</v>
      </c>
      <c r="W597" s="223">
        <v>18.3</v>
      </c>
      <c r="X597" s="224"/>
      <c r="Y597" s="225"/>
      <c r="Z597" s="225"/>
      <c r="AA597" s="225"/>
      <c r="AB597" s="225"/>
      <c r="AC597" s="225"/>
      <c r="AD597" s="225"/>
      <c r="AE597" s="225"/>
      <c r="AF597" s="225"/>
      <c r="AG597" s="225"/>
      <c r="AH597" s="225"/>
      <c r="AI597" s="225"/>
      <c r="AJ597" s="225"/>
      <c r="AK597" s="225"/>
      <c r="AL597" s="225"/>
      <c r="AM597" s="225"/>
      <c r="AN597" s="225"/>
      <c r="AO597" s="225"/>
      <c r="AP597" s="225"/>
      <c r="AQ597" s="225"/>
      <c r="AR597" s="225"/>
      <c r="AS597" s="225"/>
      <c r="AT597" s="225"/>
      <c r="AU597" s="225"/>
      <c r="AV597" s="225"/>
      <c r="AW597" s="225"/>
      <c r="AX597" s="225"/>
      <c r="AY597" s="225"/>
      <c r="AZ597" s="225"/>
      <c r="BA597" s="225"/>
      <c r="BB597" s="225"/>
      <c r="BC597" s="225"/>
      <c r="BD597" s="225"/>
      <c r="BE597" s="225"/>
      <c r="BF597" s="225"/>
      <c r="BG597" s="225"/>
      <c r="BH597" s="225"/>
      <c r="BI597" s="225"/>
      <c r="BJ597" s="225"/>
      <c r="BK597" s="225"/>
      <c r="BL597" s="225"/>
      <c r="BM597" s="230">
        <v>45</v>
      </c>
    </row>
    <row r="598" spans="1:65">
      <c r="A598" s="30"/>
      <c r="B598" s="19">
        <v>1</v>
      </c>
      <c r="C598" s="9">
        <v>6</v>
      </c>
      <c r="D598" s="223">
        <v>21.1</v>
      </c>
      <c r="E598" s="223">
        <v>19.5</v>
      </c>
      <c r="F598" s="223">
        <v>15.370999999999999</v>
      </c>
      <c r="G598" s="223">
        <v>17.899999999999999</v>
      </c>
      <c r="H598" s="223">
        <v>16.899999999999999</v>
      </c>
      <c r="I598" s="223">
        <v>20.8</v>
      </c>
      <c r="J598" s="223">
        <v>18.91</v>
      </c>
      <c r="K598" s="223">
        <v>22.54</v>
      </c>
      <c r="L598" s="223">
        <v>15.400000000000002</v>
      </c>
      <c r="M598" s="223">
        <v>18.399999999999999</v>
      </c>
      <c r="N598" s="231">
        <v>0.2</v>
      </c>
      <c r="O598" s="223">
        <v>19.399999999999999</v>
      </c>
      <c r="P598" s="223">
        <v>20.7</v>
      </c>
      <c r="Q598" s="223">
        <v>17.7</v>
      </c>
      <c r="R598" s="223">
        <v>16.920000000000002</v>
      </c>
      <c r="S598" s="223">
        <v>13</v>
      </c>
      <c r="T598" s="223">
        <v>17</v>
      </c>
      <c r="U598" s="223">
        <v>18.7</v>
      </c>
      <c r="V598" s="223">
        <v>20.2</v>
      </c>
      <c r="W598" s="223">
        <v>18.8</v>
      </c>
      <c r="X598" s="224"/>
      <c r="Y598" s="225"/>
      <c r="Z598" s="225"/>
      <c r="AA598" s="225"/>
      <c r="AB598" s="225"/>
      <c r="AC598" s="225"/>
      <c r="AD598" s="225"/>
      <c r="AE598" s="225"/>
      <c r="AF598" s="225"/>
      <c r="AG598" s="225"/>
      <c r="AH598" s="225"/>
      <c r="AI598" s="225"/>
      <c r="AJ598" s="225"/>
      <c r="AK598" s="225"/>
      <c r="AL598" s="225"/>
      <c r="AM598" s="225"/>
      <c r="AN598" s="225"/>
      <c r="AO598" s="225"/>
      <c r="AP598" s="225"/>
      <c r="AQ598" s="225"/>
      <c r="AR598" s="225"/>
      <c r="AS598" s="225"/>
      <c r="AT598" s="225"/>
      <c r="AU598" s="225"/>
      <c r="AV598" s="225"/>
      <c r="AW598" s="225"/>
      <c r="AX598" s="225"/>
      <c r="AY598" s="225"/>
      <c r="AZ598" s="225"/>
      <c r="BA598" s="225"/>
      <c r="BB598" s="225"/>
      <c r="BC598" s="225"/>
      <c r="BD598" s="225"/>
      <c r="BE598" s="225"/>
      <c r="BF598" s="225"/>
      <c r="BG598" s="225"/>
      <c r="BH598" s="225"/>
      <c r="BI598" s="225"/>
      <c r="BJ598" s="225"/>
      <c r="BK598" s="225"/>
      <c r="BL598" s="225"/>
      <c r="BM598" s="226"/>
    </row>
    <row r="599" spans="1:65">
      <c r="A599" s="30"/>
      <c r="B599" s="20" t="s">
        <v>267</v>
      </c>
      <c r="C599" s="12"/>
      <c r="D599" s="233">
        <v>20.916666666666668</v>
      </c>
      <c r="E599" s="233">
        <v>19.083333333333332</v>
      </c>
      <c r="F599" s="233">
        <v>15.248435185185185</v>
      </c>
      <c r="G599" s="233">
        <v>18.183333333333334</v>
      </c>
      <c r="H599" s="233">
        <v>17.016666666666666</v>
      </c>
      <c r="I599" s="233">
        <v>20.350000000000001</v>
      </c>
      <c r="J599" s="233">
        <v>19.760000000000002</v>
      </c>
      <c r="K599" s="233">
        <v>22.145</v>
      </c>
      <c r="L599" s="233">
        <v>16.333333333333336</v>
      </c>
      <c r="M599" s="233">
        <v>17.933333333333334</v>
      </c>
      <c r="N599" s="233">
        <v>0.20000000000000004</v>
      </c>
      <c r="O599" s="233">
        <v>19.716666666666665</v>
      </c>
      <c r="P599" s="233">
        <v>18.933333333333334</v>
      </c>
      <c r="Q599" s="233">
        <v>17.616666666666667</v>
      </c>
      <c r="R599" s="233">
        <v>17.161666666666665</v>
      </c>
      <c r="S599" s="233">
        <v>15.5</v>
      </c>
      <c r="T599" s="233">
        <v>17.183333333333334</v>
      </c>
      <c r="U599" s="233">
        <v>19.483333333333334</v>
      </c>
      <c r="V599" s="233">
        <v>19.333333333333336</v>
      </c>
      <c r="W599" s="233">
        <v>19.366666666666664</v>
      </c>
      <c r="X599" s="224"/>
      <c r="Y599" s="225"/>
      <c r="Z599" s="225"/>
      <c r="AA599" s="225"/>
      <c r="AB599" s="225"/>
      <c r="AC599" s="225"/>
      <c r="AD599" s="225"/>
      <c r="AE599" s="225"/>
      <c r="AF599" s="225"/>
      <c r="AG599" s="225"/>
      <c r="AH599" s="225"/>
      <c r="AI599" s="225"/>
      <c r="AJ599" s="225"/>
      <c r="AK599" s="225"/>
      <c r="AL599" s="225"/>
      <c r="AM599" s="225"/>
      <c r="AN599" s="225"/>
      <c r="AO599" s="225"/>
      <c r="AP599" s="225"/>
      <c r="AQ599" s="225"/>
      <c r="AR599" s="225"/>
      <c r="AS599" s="225"/>
      <c r="AT599" s="225"/>
      <c r="AU599" s="225"/>
      <c r="AV599" s="225"/>
      <c r="AW599" s="225"/>
      <c r="AX599" s="225"/>
      <c r="AY599" s="225"/>
      <c r="AZ599" s="225"/>
      <c r="BA599" s="225"/>
      <c r="BB599" s="225"/>
      <c r="BC599" s="225"/>
      <c r="BD599" s="225"/>
      <c r="BE599" s="225"/>
      <c r="BF599" s="225"/>
      <c r="BG599" s="225"/>
      <c r="BH599" s="225"/>
      <c r="BI599" s="225"/>
      <c r="BJ599" s="225"/>
      <c r="BK599" s="225"/>
      <c r="BL599" s="225"/>
      <c r="BM599" s="226"/>
    </row>
    <row r="600" spans="1:65">
      <c r="A600" s="30"/>
      <c r="B600" s="3" t="s">
        <v>268</v>
      </c>
      <c r="C600" s="29"/>
      <c r="D600" s="223">
        <v>20.85</v>
      </c>
      <c r="E600" s="223">
        <v>19</v>
      </c>
      <c r="F600" s="223">
        <v>15.235000000000001</v>
      </c>
      <c r="G600" s="223">
        <v>18.2</v>
      </c>
      <c r="H600" s="223">
        <v>17.049999999999997</v>
      </c>
      <c r="I600" s="223">
        <v>20.350000000000001</v>
      </c>
      <c r="J600" s="223">
        <v>19.615000000000002</v>
      </c>
      <c r="K600" s="223">
        <v>22.13</v>
      </c>
      <c r="L600" s="223">
        <v>16.549999999999997</v>
      </c>
      <c r="M600" s="223">
        <v>17.8</v>
      </c>
      <c r="N600" s="223">
        <v>0.2</v>
      </c>
      <c r="O600" s="223">
        <v>19.75</v>
      </c>
      <c r="P600" s="223">
        <v>18.5</v>
      </c>
      <c r="Q600" s="223">
        <v>17.649999999999999</v>
      </c>
      <c r="R600" s="223">
        <v>17.229999999999997</v>
      </c>
      <c r="S600" s="223">
        <v>16</v>
      </c>
      <c r="T600" s="223">
        <v>17.45</v>
      </c>
      <c r="U600" s="223">
        <v>19.350000000000001</v>
      </c>
      <c r="V600" s="223">
        <v>19.799999999999997</v>
      </c>
      <c r="W600" s="223">
        <v>19.700000000000003</v>
      </c>
      <c r="X600" s="224"/>
      <c r="Y600" s="225"/>
      <c r="Z600" s="225"/>
      <c r="AA600" s="225"/>
      <c r="AB600" s="225"/>
      <c r="AC600" s="225"/>
      <c r="AD600" s="225"/>
      <c r="AE600" s="225"/>
      <c r="AF600" s="225"/>
      <c r="AG600" s="225"/>
      <c r="AH600" s="225"/>
      <c r="AI600" s="225"/>
      <c r="AJ600" s="225"/>
      <c r="AK600" s="225"/>
      <c r="AL600" s="225"/>
      <c r="AM600" s="225"/>
      <c r="AN600" s="225"/>
      <c r="AO600" s="225"/>
      <c r="AP600" s="225"/>
      <c r="AQ600" s="225"/>
      <c r="AR600" s="225"/>
      <c r="AS600" s="225"/>
      <c r="AT600" s="225"/>
      <c r="AU600" s="225"/>
      <c r="AV600" s="225"/>
      <c r="AW600" s="225"/>
      <c r="AX600" s="225"/>
      <c r="AY600" s="225"/>
      <c r="AZ600" s="225"/>
      <c r="BA600" s="225"/>
      <c r="BB600" s="225"/>
      <c r="BC600" s="225"/>
      <c r="BD600" s="225"/>
      <c r="BE600" s="225"/>
      <c r="BF600" s="225"/>
      <c r="BG600" s="225"/>
      <c r="BH600" s="225"/>
      <c r="BI600" s="225"/>
      <c r="BJ600" s="225"/>
      <c r="BK600" s="225"/>
      <c r="BL600" s="225"/>
      <c r="BM600" s="226"/>
    </row>
    <row r="601" spans="1:65">
      <c r="A601" s="30"/>
      <c r="B601" s="3" t="s">
        <v>269</v>
      </c>
      <c r="C601" s="29"/>
      <c r="D601" s="223">
        <v>0.42622372841814771</v>
      </c>
      <c r="E601" s="223">
        <v>0.3763863263545405</v>
      </c>
      <c r="F601" s="223">
        <v>0.1382672774758229</v>
      </c>
      <c r="G601" s="223">
        <v>0.14719601443879818</v>
      </c>
      <c r="H601" s="223">
        <v>0.3816630276391294</v>
      </c>
      <c r="I601" s="223">
        <v>0.55407580708780335</v>
      </c>
      <c r="J601" s="223">
        <v>0.6547060409069092</v>
      </c>
      <c r="K601" s="223">
        <v>0.25177370792042547</v>
      </c>
      <c r="L601" s="223">
        <v>0.7312090444371333</v>
      </c>
      <c r="M601" s="223">
        <v>0.51251016250086834</v>
      </c>
      <c r="N601" s="223">
        <v>3.3993498887762956E-17</v>
      </c>
      <c r="O601" s="223">
        <v>0.27868739954771399</v>
      </c>
      <c r="P601" s="223">
        <v>1.3851594372730769</v>
      </c>
      <c r="Q601" s="223">
        <v>9.8319208025017091E-2</v>
      </c>
      <c r="R601" s="223">
        <v>0.17348390895603708</v>
      </c>
      <c r="S601" s="223">
        <v>1.7606816861659009</v>
      </c>
      <c r="T601" s="223">
        <v>0.97450842308656627</v>
      </c>
      <c r="U601" s="223">
        <v>0.66156380392723024</v>
      </c>
      <c r="V601" s="223">
        <v>1.5718354451616956</v>
      </c>
      <c r="W601" s="223">
        <v>0.65929255013739263</v>
      </c>
      <c r="X601" s="224"/>
      <c r="Y601" s="225"/>
      <c r="Z601" s="225"/>
      <c r="AA601" s="225"/>
      <c r="AB601" s="225"/>
      <c r="AC601" s="225"/>
      <c r="AD601" s="225"/>
      <c r="AE601" s="225"/>
      <c r="AF601" s="225"/>
      <c r="AG601" s="225"/>
      <c r="AH601" s="225"/>
      <c r="AI601" s="225"/>
      <c r="AJ601" s="225"/>
      <c r="AK601" s="225"/>
      <c r="AL601" s="225"/>
      <c r="AM601" s="225"/>
      <c r="AN601" s="225"/>
      <c r="AO601" s="225"/>
      <c r="AP601" s="225"/>
      <c r="AQ601" s="225"/>
      <c r="AR601" s="225"/>
      <c r="AS601" s="225"/>
      <c r="AT601" s="225"/>
      <c r="AU601" s="225"/>
      <c r="AV601" s="225"/>
      <c r="AW601" s="225"/>
      <c r="AX601" s="225"/>
      <c r="AY601" s="225"/>
      <c r="AZ601" s="225"/>
      <c r="BA601" s="225"/>
      <c r="BB601" s="225"/>
      <c r="BC601" s="225"/>
      <c r="BD601" s="225"/>
      <c r="BE601" s="225"/>
      <c r="BF601" s="225"/>
      <c r="BG601" s="225"/>
      <c r="BH601" s="225"/>
      <c r="BI601" s="225"/>
      <c r="BJ601" s="225"/>
      <c r="BK601" s="225"/>
      <c r="BL601" s="225"/>
      <c r="BM601" s="226"/>
    </row>
    <row r="602" spans="1:65">
      <c r="A602" s="30"/>
      <c r="B602" s="3" t="s">
        <v>86</v>
      </c>
      <c r="C602" s="29"/>
      <c r="D602" s="13">
        <v>2.0377230043895508E-2</v>
      </c>
      <c r="E602" s="13">
        <v>1.9723300944342735E-2</v>
      </c>
      <c r="F602" s="13">
        <v>9.0676371572971804E-3</v>
      </c>
      <c r="G602" s="13">
        <v>8.0951062019504038E-3</v>
      </c>
      <c r="H602" s="13">
        <v>2.24287773343269E-2</v>
      </c>
      <c r="I602" s="13">
        <v>2.7227312387607044E-2</v>
      </c>
      <c r="J602" s="13">
        <v>3.3132896807029813E-2</v>
      </c>
      <c r="K602" s="13">
        <v>1.1369325261703566E-2</v>
      </c>
      <c r="L602" s="13">
        <v>4.4767900679824481E-2</v>
      </c>
      <c r="M602" s="13">
        <v>2.8578633596702697E-2</v>
      </c>
      <c r="N602" s="13">
        <v>1.6996749443881474E-16</v>
      </c>
      <c r="O602" s="13">
        <v>1.4134610289824887E-2</v>
      </c>
      <c r="P602" s="13">
        <v>7.3159829433437157E-2</v>
      </c>
      <c r="Q602" s="13">
        <v>5.5810335681182833E-3</v>
      </c>
      <c r="R602" s="13">
        <v>1.0108803085716447E-2</v>
      </c>
      <c r="S602" s="13">
        <v>0.11359236684941296</v>
      </c>
      <c r="T602" s="13">
        <v>5.671242035421336E-2</v>
      </c>
      <c r="U602" s="13">
        <v>3.3955370603621741E-2</v>
      </c>
      <c r="V602" s="13">
        <v>8.1301833370432522E-2</v>
      </c>
      <c r="W602" s="13">
        <v>3.4042644585407539E-2</v>
      </c>
      <c r="X602" s="151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3" t="s">
        <v>270</v>
      </c>
      <c r="C603" s="29"/>
      <c r="D603" s="13">
        <v>0.13138670642630346</v>
      </c>
      <c r="E603" s="13">
        <v>3.2221337735551581E-2</v>
      </c>
      <c r="F603" s="13">
        <v>-0.17520907431131671</v>
      </c>
      <c r="G603" s="13">
        <v>-1.6459843258090023E-2</v>
      </c>
      <c r="H603" s="13">
        <v>-7.956507787947753E-2</v>
      </c>
      <c r="I603" s="13">
        <v>0.10073559246734387</v>
      </c>
      <c r="J603" s="13">
        <v>6.8822373815956572E-2</v>
      </c>
      <c r="K603" s="13">
        <v>0.19782750344910704</v>
      </c>
      <c r="L603" s="13">
        <v>-0.11652671530057568</v>
      </c>
      <c r="M603" s="13">
        <v>-2.9982393534101592E-2</v>
      </c>
      <c r="N603" s="13">
        <v>-0.98918195977919077</v>
      </c>
      <c r="O603" s="13">
        <v>6.6478465101447615E-2</v>
      </c>
      <c r="P603" s="13">
        <v>2.4107807569944795E-2</v>
      </c>
      <c r="Q603" s="13">
        <v>-4.7110957217049609E-2</v>
      </c>
      <c r="R603" s="13">
        <v>-7.1721998719390778E-2</v>
      </c>
      <c r="S603" s="13">
        <v>-0.16160188288728117</v>
      </c>
      <c r="T603" s="13">
        <v>-7.055004436213641E-2</v>
      </c>
      <c r="U603" s="13">
        <v>5.3857418177170269E-2</v>
      </c>
      <c r="V603" s="13">
        <v>4.5743888011563483E-2</v>
      </c>
      <c r="W603" s="13">
        <v>4.7546894715031263E-2</v>
      </c>
      <c r="X603" s="151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A604" s="30"/>
      <c r="B604" s="46" t="s">
        <v>271</v>
      </c>
      <c r="C604" s="47"/>
      <c r="D604" s="45">
        <v>1.23</v>
      </c>
      <c r="E604" s="45">
        <v>0.27</v>
      </c>
      <c r="F604" s="45">
        <v>1.73</v>
      </c>
      <c r="G604" s="45">
        <v>0.2</v>
      </c>
      <c r="H604" s="45">
        <v>0.81</v>
      </c>
      <c r="I604" s="45">
        <v>0.94</v>
      </c>
      <c r="J604" s="45">
        <v>0.63</v>
      </c>
      <c r="K604" s="45">
        <v>1.88</v>
      </c>
      <c r="L604" s="45">
        <v>1.1599999999999999</v>
      </c>
      <c r="M604" s="45">
        <v>0.33</v>
      </c>
      <c r="N604" s="45">
        <v>9.65</v>
      </c>
      <c r="O604" s="45">
        <v>0.61</v>
      </c>
      <c r="P604" s="45">
        <v>0.2</v>
      </c>
      <c r="Q604" s="45">
        <v>0.49</v>
      </c>
      <c r="R604" s="45">
        <v>0.73</v>
      </c>
      <c r="S604" s="45">
        <v>1.6</v>
      </c>
      <c r="T604" s="45">
        <v>0.72</v>
      </c>
      <c r="U604" s="45">
        <v>0.48</v>
      </c>
      <c r="V604" s="45">
        <v>0.41</v>
      </c>
      <c r="W604" s="45">
        <v>0.42</v>
      </c>
      <c r="X604" s="151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55"/>
    </row>
    <row r="605" spans="1:65">
      <c r="B605" s="31"/>
      <c r="C605" s="20"/>
      <c r="D605" s="20"/>
      <c r="E605" s="20"/>
      <c r="F605" s="20"/>
      <c r="G605" s="20"/>
      <c r="H605" s="20"/>
      <c r="I605" s="20"/>
      <c r="J605" s="20"/>
      <c r="K605" s="20"/>
      <c r="L605" s="20"/>
      <c r="M605" s="20"/>
      <c r="N605" s="20"/>
      <c r="O605" s="20"/>
      <c r="P605" s="20"/>
      <c r="Q605" s="20"/>
      <c r="R605" s="20"/>
      <c r="S605" s="20"/>
      <c r="T605" s="20"/>
      <c r="U605" s="20"/>
      <c r="V605" s="20"/>
      <c r="W605" s="20"/>
      <c r="BM605" s="55"/>
    </row>
    <row r="606" spans="1:65" ht="15">
      <c r="B606" s="8" t="s">
        <v>506</v>
      </c>
      <c r="BM606" s="28" t="s">
        <v>66</v>
      </c>
    </row>
    <row r="607" spans="1:65" ht="15">
      <c r="A607" s="25" t="s">
        <v>31</v>
      </c>
      <c r="B607" s="18" t="s">
        <v>110</v>
      </c>
      <c r="C607" s="15" t="s">
        <v>111</v>
      </c>
      <c r="D607" s="16" t="s">
        <v>232</v>
      </c>
      <c r="E607" s="17" t="s">
        <v>232</v>
      </c>
      <c r="F607" s="17" t="s">
        <v>232</v>
      </c>
      <c r="G607" s="17" t="s">
        <v>232</v>
      </c>
      <c r="H607" s="17" t="s">
        <v>232</v>
      </c>
      <c r="I607" s="17" t="s">
        <v>232</v>
      </c>
      <c r="J607" s="17" t="s">
        <v>232</v>
      </c>
      <c r="K607" s="17" t="s">
        <v>232</v>
      </c>
      <c r="L607" s="17" t="s">
        <v>232</v>
      </c>
      <c r="M607" s="17" t="s">
        <v>232</v>
      </c>
      <c r="N607" s="151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1</v>
      </c>
    </row>
    <row r="608" spans="1:65">
      <c r="A608" s="30"/>
      <c r="B608" s="19" t="s">
        <v>233</v>
      </c>
      <c r="C608" s="9" t="s">
        <v>233</v>
      </c>
      <c r="D608" s="149" t="s">
        <v>236</v>
      </c>
      <c r="E608" s="150" t="s">
        <v>239</v>
      </c>
      <c r="F608" s="150" t="s">
        <v>242</v>
      </c>
      <c r="G608" s="150" t="s">
        <v>244</v>
      </c>
      <c r="H608" s="150" t="s">
        <v>248</v>
      </c>
      <c r="I608" s="150" t="s">
        <v>249</v>
      </c>
      <c r="J608" s="150" t="s">
        <v>250</v>
      </c>
      <c r="K608" s="150" t="s">
        <v>251</v>
      </c>
      <c r="L608" s="150" t="s">
        <v>254</v>
      </c>
      <c r="M608" s="150" t="s">
        <v>257</v>
      </c>
      <c r="N608" s="151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 t="s">
        <v>3</v>
      </c>
    </row>
    <row r="609" spans="1:65">
      <c r="A609" s="30"/>
      <c r="B609" s="19"/>
      <c r="C609" s="9"/>
      <c r="D609" s="10" t="s">
        <v>290</v>
      </c>
      <c r="E609" s="11" t="s">
        <v>290</v>
      </c>
      <c r="F609" s="11" t="s">
        <v>290</v>
      </c>
      <c r="G609" s="11" t="s">
        <v>290</v>
      </c>
      <c r="H609" s="11" t="s">
        <v>289</v>
      </c>
      <c r="I609" s="11" t="s">
        <v>290</v>
      </c>
      <c r="J609" s="11" t="s">
        <v>290</v>
      </c>
      <c r="K609" s="11" t="s">
        <v>290</v>
      </c>
      <c r="L609" s="11" t="s">
        <v>289</v>
      </c>
      <c r="M609" s="11" t="s">
        <v>290</v>
      </c>
      <c r="N609" s="151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1</v>
      </c>
    </row>
    <row r="610" spans="1:65">
      <c r="A610" s="30"/>
      <c r="B610" s="19"/>
      <c r="C610" s="9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151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2</v>
      </c>
    </row>
    <row r="611" spans="1:65">
      <c r="A611" s="30"/>
      <c r="B611" s="18">
        <v>1</v>
      </c>
      <c r="C611" s="14">
        <v>1</v>
      </c>
      <c r="D611" s="227">
        <v>35.4</v>
      </c>
      <c r="E611" s="227">
        <v>34.299999999999997</v>
      </c>
      <c r="F611" s="227">
        <v>33.93</v>
      </c>
      <c r="G611" s="228">
        <v>36.67</v>
      </c>
      <c r="H611" s="227">
        <v>34.5</v>
      </c>
      <c r="I611" s="227">
        <v>33.426804680026002</v>
      </c>
      <c r="J611" s="227">
        <v>32.9</v>
      </c>
      <c r="K611" s="227">
        <v>31.6</v>
      </c>
      <c r="L611" s="227">
        <v>33.200000000000003</v>
      </c>
      <c r="M611" s="227">
        <v>33</v>
      </c>
      <c r="N611" s="224"/>
      <c r="O611" s="225"/>
      <c r="P611" s="225"/>
      <c r="Q611" s="225"/>
      <c r="R611" s="225"/>
      <c r="S611" s="225"/>
      <c r="T611" s="225"/>
      <c r="U611" s="225"/>
      <c r="V611" s="225"/>
      <c r="W611" s="225"/>
      <c r="X611" s="225"/>
      <c r="Y611" s="225"/>
      <c r="Z611" s="225"/>
      <c r="AA611" s="225"/>
      <c r="AB611" s="225"/>
      <c r="AC611" s="225"/>
      <c r="AD611" s="225"/>
      <c r="AE611" s="225"/>
      <c r="AF611" s="225"/>
      <c r="AG611" s="225"/>
      <c r="AH611" s="225"/>
      <c r="AI611" s="225"/>
      <c r="AJ611" s="225"/>
      <c r="AK611" s="225"/>
      <c r="AL611" s="225"/>
      <c r="AM611" s="225"/>
      <c r="AN611" s="225"/>
      <c r="AO611" s="225"/>
      <c r="AP611" s="225"/>
      <c r="AQ611" s="225"/>
      <c r="AR611" s="225"/>
      <c r="AS611" s="225"/>
      <c r="AT611" s="225"/>
      <c r="AU611" s="225"/>
      <c r="AV611" s="225"/>
      <c r="AW611" s="225"/>
      <c r="AX611" s="225"/>
      <c r="AY611" s="225"/>
      <c r="AZ611" s="225"/>
      <c r="BA611" s="225"/>
      <c r="BB611" s="225"/>
      <c r="BC611" s="225"/>
      <c r="BD611" s="225"/>
      <c r="BE611" s="225"/>
      <c r="BF611" s="225"/>
      <c r="BG611" s="225"/>
      <c r="BH611" s="225"/>
      <c r="BI611" s="225"/>
      <c r="BJ611" s="225"/>
      <c r="BK611" s="225"/>
      <c r="BL611" s="225"/>
      <c r="BM611" s="230">
        <v>1</v>
      </c>
    </row>
    <row r="612" spans="1:65">
      <c r="A612" s="30"/>
      <c r="B612" s="19">
        <v>1</v>
      </c>
      <c r="C612" s="9">
        <v>2</v>
      </c>
      <c r="D612" s="223">
        <v>36.9</v>
      </c>
      <c r="E612" s="223">
        <v>33.299999999999997</v>
      </c>
      <c r="F612" s="223">
        <v>34.31</v>
      </c>
      <c r="G612" s="232">
        <v>35.31</v>
      </c>
      <c r="H612" s="223">
        <v>32.6</v>
      </c>
      <c r="I612" s="223">
        <v>33.436350833939201</v>
      </c>
      <c r="J612" s="223">
        <v>33</v>
      </c>
      <c r="K612" s="223">
        <v>31.8</v>
      </c>
      <c r="L612" s="223">
        <v>32.700000000000003</v>
      </c>
      <c r="M612" s="223">
        <v>32.200000000000003</v>
      </c>
      <c r="N612" s="224"/>
      <c r="O612" s="225"/>
      <c r="P612" s="225"/>
      <c r="Q612" s="225"/>
      <c r="R612" s="225"/>
      <c r="S612" s="225"/>
      <c r="T612" s="225"/>
      <c r="U612" s="225"/>
      <c r="V612" s="225"/>
      <c r="W612" s="225"/>
      <c r="X612" s="225"/>
      <c r="Y612" s="225"/>
      <c r="Z612" s="225"/>
      <c r="AA612" s="225"/>
      <c r="AB612" s="225"/>
      <c r="AC612" s="225"/>
      <c r="AD612" s="225"/>
      <c r="AE612" s="225"/>
      <c r="AF612" s="225"/>
      <c r="AG612" s="225"/>
      <c r="AH612" s="225"/>
      <c r="AI612" s="225"/>
      <c r="AJ612" s="225"/>
      <c r="AK612" s="225"/>
      <c r="AL612" s="225"/>
      <c r="AM612" s="225"/>
      <c r="AN612" s="225"/>
      <c r="AO612" s="225"/>
      <c r="AP612" s="225"/>
      <c r="AQ612" s="225"/>
      <c r="AR612" s="225"/>
      <c r="AS612" s="225"/>
      <c r="AT612" s="225"/>
      <c r="AU612" s="225"/>
      <c r="AV612" s="225"/>
      <c r="AW612" s="225"/>
      <c r="AX612" s="225"/>
      <c r="AY612" s="225"/>
      <c r="AZ612" s="225"/>
      <c r="BA612" s="225"/>
      <c r="BB612" s="225"/>
      <c r="BC612" s="225"/>
      <c r="BD612" s="225"/>
      <c r="BE612" s="225"/>
      <c r="BF612" s="225"/>
      <c r="BG612" s="225"/>
      <c r="BH612" s="225"/>
      <c r="BI612" s="225"/>
      <c r="BJ612" s="225"/>
      <c r="BK612" s="225"/>
      <c r="BL612" s="225"/>
      <c r="BM612" s="230">
        <v>26</v>
      </c>
    </row>
    <row r="613" spans="1:65">
      <c r="A613" s="30"/>
      <c r="B613" s="19">
        <v>1</v>
      </c>
      <c r="C613" s="9">
        <v>3</v>
      </c>
      <c r="D613" s="223">
        <v>35.700000000000003</v>
      </c>
      <c r="E613" s="223">
        <v>34.5</v>
      </c>
      <c r="F613" s="223">
        <v>35.83</v>
      </c>
      <c r="G613" s="231">
        <v>37.090000000000003</v>
      </c>
      <c r="H613" s="223">
        <v>33.200000000000003</v>
      </c>
      <c r="I613" s="223">
        <v>33.593811727858409</v>
      </c>
      <c r="J613" s="223">
        <v>33.200000000000003</v>
      </c>
      <c r="K613" s="223">
        <v>32</v>
      </c>
      <c r="L613" s="223">
        <v>31.899999999999995</v>
      </c>
      <c r="M613" s="223">
        <v>31.2</v>
      </c>
      <c r="N613" s="224"/>
      <c r="O613" s="225"/>
      <c r="P613" s="225"/>
      <c r="Q613" s="225"/>
      <c r="R613" s="225"/>
      <c r="S613" s="225"/>
      <c r="T613" s="225"/>
      <c r="U613" s="225"/>
      <c r="V613" s="225"/>
      <c r="W613" s="225"/>
      <c r="X613" s="225"/>
      <c r="Y613" s="225"/>
      <c r="Z613" s="225"/>
      <c r="AA613" s="225"/>
      <c r="AB613" s="225"/>
      <c r="AC613" s="225"/>
      <c r="AD613" s="225"/>
      <c r="AE613" s="225"/>
      <c r="AF613" s="225"/>
      <c r="AG613" s="225"/>
      <c r="AH613" s="225"/>
      <c r="AI613" s="225"/>
      <c r="AJ613" s="225"/>
      <c r="AK613" s="225"/>
      <c r="AL613" s="225"/>
      <c r="AM613" s="225"/>
      <c r="AN613" s="225"/>
      <c r="AO613" s="225"/>
      <c r="AP613" s="225"/>
      <c r="AQ613" s="225"/>
      <c r="AR613" s="225"/>
      <c r="AS613" s="225"/>
      <c r="AT613" s="225"/>
      <c r="AU613" s="225"/>
      <c r="AV613" s="225"/>
      <c r="AW613" s="225"/>
      <c r="AX613" s="225"/>
      <c r="AY613" s="225"/>
      <c r="AZ613" s="225"/>
      <c r="BA613" s="225"/>
      <c r="BB613" s="225"/>
      <c r="BC613" s="225"/>
      <c r="BD613" s="225"/>
      <c r="BE613" s="225"/>
      <c r="BF613" s="225"/>
      <c r="BG613" s="225"/>
      <c r="BH613" s="225"/>
      <c r="BI613" s="225"/>
      <c r="BJ613" s="225"/>
      <c r="BK613" s="225"/>
      <c r="BL613" s="225"/>
      <c r="BM613" s="230">
        <v>16</v>
      </c>
    </row>
    <row r="614" spans="1:65">
      <c r="A614" s="30"/>
      <c r="B614" s="19">
        <v>1</v>
      </c>
      <c r="C614" s="9">
        <v>4</v>
      </c>
      <c r="D614" s="223">
        <v>35.6</v>
      </c>
      <c r="E614" s="223">
        <v>35.5</v>
      </c>
      <c r="F614" s="223">
        <v>34.78</v>
      </c>
      <c r="G614" s="231">
        <v>37.71</v>
      </c>
      <c r="H614" s="223">
        <v>33.1</v>
      </c>
      <c r="I614" s="223">
        <v>33.54570365777505</v>
      </c>
      <c r="J614" s="223">
        <v>32.5</v>
      </c>
      <c r="K614" s="223">
        <v>32.799999999999997</v>
      </c>
      <c r="L614" s="223">
        <v>32.4</v>
      </c>
      <c r="M614" s="223">
        <v>33.700000000000003</v>
      </c>
      <c r="N614" s="224"/>
      <c r="O614" s="225"/>
      <c r="P614" s="225"/>
      <c r="Q614" s="225"/>
      <c r="R614" s="225"/>
      <c r="S614" s="225"/>
      <c r="T614" s="225"/>
      <c r="U614" s="225"/>
      <c r="V614" s="225"/>
      <c r="W614" s="225"/>
      <c r="X614" s="225"/>
      <c r="Y614" s="225"/>
      <c r="Z614" s="225"/>
      <c r="AA614" s="225"/>
      <c r="AB614" s="225"/>
      <c r="AC614" s="225"/>
      <c r="AD614" s="225"/>
      <c r="AE614" s="225"/>
      <c r="AF614" s="225"/>
      <c r="AG614" s="225"/>
      <c r="AH614" s="225"/>
      <c r="AI614" s="225"/>
      <c r="AJ614" s="225"/>
      <c r="AK614" s="225"/>
      <c r="AL614" s="225"/>
      <c r="AM614" s="225"/>
      <c r="AN614" s="225"/>
      <c r="AO614" s="225"/>
      <c r="AP614" s="225"/>
      <c r="AQ614" s="225"/>
      <c r="AR614" s="225"/>
      <c r="AS614" s="225"/>
      <c r="AT614" s="225"/>
      <c r="AU614" s="225"/>
      <c r="AV614" s="225"/>
      <c r="AW614" s="225"/>
      <c r="AX614" s="225"/>
      <c r="AY614" s="225"/>
      <c r="AZ614" s="225"/>
      <c r="BA614" s="225"/>
      <c r="BB614" s="225"/>
      <c r="BC614" s="225"/>
      <c r="BD614" s="225"/>
      <c r="BE614" s="225"/>
      <c r="BF614" s="225"/>
      <c r="BG614" s="225"/>
      <c r="BH614" s="225"/>
      <c r="BI614" s="225"/>
      <c r="BJ614" s="225"/>
      <c r="BK614" s="225"/>
      <c r="BL614" s="225"/>
      <c r="BM614" s="230">
        <v>33.602051687914702</v>
      </c>
    </row>
    <row r="615" spans="1:65">
      <c r="A615" s="30"/>
      <c r="B615" s="19">
        <v>1</v>
      </c>
      <c r="C615" s="9">
        <v>5</v>
      </c>
      <c r="D615" s="223">
        <v>36.1</v>
      </c>
      <c r="E615" s="223">
        <v>35.5</v>
      </c>
      <c r="F615" s="223">
        <v>35.090000000000003</v>
      </c>
      <c r="G615" s="231">
        <v>37.6</v>
      </c>
      <c r="H615" s="223">
        <v>32.799999999999997</v>
      </c>
      <c r="I615" s="223">
        <v>33.285967164555402</v>
      </c>
      <c r="J615" s="223">
        <v>33.299999999999997</v>
      </c>
      <c r="K615" s="223">
        <v>31.5</v>
      </c>
      <c r="L615" s="223">
        <v>33</v>
      </c>
      <c r="M615" s="223">
        <v>32.6</v>
      </c>
      <c r="N615" s="224"/>
      <c r="O615" s="225"/>
      <c r="P615" s="225"/>
      <c r="Q615" s="225"/>
      <c r="R615" s="225"/>
      <c r="S615" s="225"/>
      <c r="T615" s="225"/>
      <c r="U615" s="225"/>
      <c r="V615" s="225"/>
      <c r="W615" s="225"/>
      <c r="X615" s="225"/>
      <c r="Y615" s="225"/>
      <c r="Z615" s="225"/>
      <c r="AA615" s="225"/>
      <c r="AB615" s="225"/>
      <c r="AC615" s="225"/>
      <c r="AD615" s="225"/>
      <c r="AE615" s="225"/>
      <c r="AF615" s="225"/>
      <c r="AG615" s="225"/>
      <c r="AH615" s="225"/>
      <c r="AI615" s="225"/>
      <c r="AJ615" s="225"/>
      <c r="AK615" s="225"/>
      <c r="AL615" s="225"/>
      <c r="AM615" s="225"/>
      <c r="AN615" s="225"/>
      <c r="AO615" s="225"/>
      <c r="AP615" s="225"/>
      <c r="AQ615" s="225"/>
      <c r="AR615" s="225"/>
      <c r="AS615" s="225"/>
      <c r="AT615" s="225"/>
      <c r="AU615" s="225"/>
      <c r="AV615" s="225"/>
      <c r="AW615" s="225"/>
      <c r="AX615" s="225"/>
      <c r="AY615" s="225"/>
      <c r="AZ615" s="225"/>
      <c r="BA615" s="225"/>
      <c r="BB615" s="225"/>
      <c r="BC615" s="225"/>
      <c r="BD615" s="225"/>
      <c r="BE615" s="225"/>
      <c r="BF615" s="225"/>
      <c r="BG615" s="225"/>
      <c r="BH615" s="225"/>
      <c r="BI615" s="225"/>
      <c r="BJ615" s="225"/>
      <c r="BK615" s="225"/>
      <c r="BL615" s="225"/>
      <c r="BM615" s="230">
        <v>46</v>
      </c>
    </row>
    <row r="616" spans="1:65">
      <c r="A616" s="30"/>
      <c r="B616" s="19">
        <v>1</v>
      </c>
      <c r="C616" s="9">
        <v>6</v>
      </c>
      <c r="D616" s="223">
        <v>35.200000000000003</v>
      </c>
      <c r="E616" s="223">
        <v>34.1</v>
      </c>
      <c r="F616" s="223">
        <v>35.07</v>
      </c>
      <c r="G616" s="231">
        <v>37.479999999999997</v>
      </c>
      <c r="H616" s="223">
        <v>35.200000000000003</v>
      </c>
      <c r="I616" s="223">
        <v>33.412153083239801</v>
      </c>
      <c r="J616" s="223">
        <v>33.4</v>
      </c>
      <c r="K616" s="223">
        <v>32.4</v>
      </c>
      <c r="L616" s="223">
        <v>32.799999999999997</v>
      </c>
      <c r="M616" s="223">
        <v>32.200000000000003</v>
      </c>
      <c r="N616" s="224"/>
      <c r="O616" s="225"/>
      <c r="P616" s="225"/>
      <c r="Q616" s="225"/>
      <c r="R616" s="225"/>
      <c r="S616" s="225"/>
      <c r="T616" s="225"/>
      <c r="U616" s="225"/>
      <c r="V616" s="225"/>
      <c r="W616" s="225"/>
      <c r="X616" s="225"/>
      <c r="Y616" s="225"/>
      <c r="Z616" s="225"/>
      <c r="AA616" s="225"/>
      <c r="AB616" s="225"/>
      <c r="AC616" s="225"/>
      <c r="AD616" s="225"/>
      <c r="AE616" s="225"/>
      <c r="AF616" s="225"/>
      <c r="AG616" s="225"/>
      <c r="AH616" s="225"/>
      <c r="AI616" s="225"/>
      <c r="AJ616" s="225"/>
      <c r="AK616" s="225"/>
      <c r="AL616" s="225"/>
      <c r="AM616" s="225"/>
      <c r="AN616" s="225"/>
      <c r="AO616" s="225"/>
      <c r="AP616" s="225"/>
      <c r="AQ616" s="225"/>
      <c r="AR616" s="225"/>
      <c r="AS616" s="225"/>
      <c r="AT616" s="225"/>
      <c r="AU616" s="225"/>
      <c r="AV616" s="225"/>
      <c r="AW616" s="225"/>
      <c r="AX616" s="225"/>
      <c r="AY616" s="225"/>
      <c r="AZ616" s="225"/>
      <c r="BA616" s="225"/>
      <c r="BB616" s="225"/>
      <c r="BC616" s="225"/>
      <c r="BD616" s="225"/>
      <c r="BE616" s="225"/>
      <c r="BF616" s="225"/>
      <c r="BG616" s="225"/>
      <c r="BH616" s="225"/>
      <c r="BI616" s="225"/>
      <c r="BJ616" s="225"/>
      <c r="BK616" s="225"/>
      <c r="BL616" s="225"/>
      <c r="BM616" s="226"/>
    </row>
    <row r="617" spans="1:65">
      <c r="A617" s="30"/>
      <c r="B617" s="20" t="s">
        <v>267</v>
      </c>
      <c r="C617" s="12"/>
      <c r="D617" s="233">
        <v>35.816666666666663</v>
      </c>
      <c r="E617" s="233">
        <v>34.533333333333331</v>
      </c>
      <c r="F617" s="233">
        <v>34.835000000000001</v>
      </c>
      <c r="G617" s="233">
        <v>36.976666666666667</v>
      </c>
      <c r="H617" s="233">
        <v>33.566666666666663</v>
      </c>
      <c r="I617" s="233">
        <v>33.450131857898981</v>
      </c>
      <c r="J617" s="233">
        <v>33.050000000000004</v>
      </c>
      <c r="K617" s="233">
        <v>32.016666666666666</v>
      </c>
      <c r="L617" s="233">
        <v>32.666666666666664</v>
      </c>
      <c r="M617" s="233">
        <v>32.483333333333341</v>
      </c>
      <c r="N617" s="224"/>
      <c r="O617" s="225"/>
      <c r="P617" s="225"/>
      <c r="Q617" s="225"/>
      <c r="R617" s="225"/>
      <c r="S617" s="225"/>
      <c r="T617" s="225"/>
      <c r="U617" s="225"/>
      <c r="V617" s="225"/>
      <c r="W617" s="225"/>
      <c r="X617" s="225"/>
      <c r="Y617" s="225"/>
      <c r="Z617" s="225"/>
      <c r="AA617" s="225"/>
      <c r="AB617" s="225"/>
      <c r="AC617" s="225"/>
      <c r="AD617" s="225"/>
      <c r="AE617" s="225"/>
      <c r="AF617" s="225"/>
      <c r="AG617" s="225"/>
      <c r="AH617" s="225"/>
      <c r="AI617" s="225"/>
      <c r="AJ617" s="225"/>
      <c r="AK617" s="225"/>
      <c r="AL617" s="225"/>
      <c r="AM617" s="225"/>
      <c r="AN617" s="225"/>
      <c r="AO617" s="225"/>
      <c r="AP617" s="225"/>
      <c r="AQ617" s="225"/>
      <c r="AR617" s="225"/>
      <c r="AS617" s="225"/>
      <c r="AT617" s="225"/>
      <c r="AU617" s="225"/>
      <c r="AV617" s="225"/>
      <c r="AW617" s="225"/>
      <c r="AX617" s="225"/>
      <c r="AY617" s="225"/>
      <c r="AZ617" s="225"/>
      <c r="BA617" s="225"/>
      <c r="BB617" s="225"/>
      <c r="BC617" s="225"/>
      <c r="BD617" s="225"/>
      <c r="BE617" s="225"/>
      <c r="BF617" s="225"/>
      <c r="BG617" s="225"/>
      <c r="BH617" s="225"/>
      <c r="BI617" s="225"/>
      <c r="BJ617" s="225"/>
      <c r="BK617" s="225"/>
      <c r="BL617" s="225"/>
      <c r="BM617" s="226"/>
    </row>
    <row r="618" spans="1:65">
      <c r="A618" s="30"/>
      <c r="B618" s="3" t="s">
        <v>268</v>
      </c>
      <c r="C618" s="29"/>
      <c r="D618" s="223">
        <v>35.650000000000006</v>
      </c>
      <c r="E618" s="223">
        <v>34.4</v>
      </c>
      <c r="F618" s="223">
        <v>34.924999999999997</v>
      </c>
      <c r="G618" s="223">
        <v>37.284999999999997</v>
      </c>
      <c r="H618" s="223">
        <v>33.150000000000006</v>
      </c>
      <c r="I618" s="223">
        <v>33.431577756982605</v>
      </c>
      <c r="J618" s="223">
        <v>33.1</v>
      </c>
      <c r="K618" s="223">
        <v>31.9</v>
      </c>
      <c r="L618" s="223">
        <v>32.75</v>
      </c>
      <c r="M618" s="223">
        <v>32.400000000000006</v>
      </c>
      <c r="N618" s="224"/>
      <c r="O618" s="225"/>
      <c r="P618" s="225"/>
      <c r="Q618" s="225"/>
      <c r="R618" s="225"/>
      <c r="S618" s="225"/>
      <c r="T618" s="225"/>
      <c r="U618" s="225"/>
      <c r="V618" s="225"/>
      <c r="W618" s="225"/>
      <c r="X618" s="225"/>
      <c r="Y618" s="225"/>
      <c r="Z618" s="225"/>
      <c r="AA618" s="225"/>
      <c r="AB618" s="225"/>
      <c r="AC618" s="225"/>
      <c r="AD618" s="225"/>
      <c r="AE618" s="225"/>
      <c r="AF618" s="225"/>
      <c r="AG618" s="225"/>
      <c r="AH618" s="225"/>
      <c r="AI618" s="225"/>
      <c r="AJ618" s="225"/>
      <c r="AK618" s="225"/>
      <c r="AL618" s="225"/>
      <c r="AM618" s="225"/>
      <c r="AN618" s="225"/>
      <c r="AO618" s="225"/>
      <c r="AP618" s="225"/>
      <c r="AQ618" s="225"/>
      <c r="AR618" s="225"/>
      <c r="AS618" s="225"/>
      <c r="AT618" s="225"/>
      <c r="AU618" s="225"/>
      <c r="AV618" s="225"/>
      <c r="AW618" s="225"/>
      <c r="AX618" s="225"/>
      <c r="AY618" s="225"/>
      <c r="AZ618" s="225"/>
      <c r="BA618" s="225"/>
      <c r="BB618" s="225"/>
      <c r="BC618" s="225"/>
      <c r="BD618" s="225"/>
      <c r="BE618" s="225"/>
      <c r="BF618" s="225"/>
      <c r="BG618" s="225"/>
      <c r="BH618" s="225"/>
      <c r="BI618" s="225"/>
      <c r="BJ618" s="225"/>
      <c r="BK618" s="225"/>
      <c r="BL618" s="225"/>
      <c r="BM618" s="226"/>
    </row>
    <row r="619" spans="1:65">
      <c r="A619" s="30"/>
      <c r="B619" s="3" t="s">
        <v>269</v>
      </c>
      <c r="C619" s="29"/>
      <c r="D619" s="24">
        <v>0.61128280416405101</v>
      </c>
      <c r="E619" s="24">
        <v>0.85244745683629564</v>
      </c>
      <c r="F619" s="24">
        <v>0.66452238487503135</v>
      </c>
      <c r="G619" s="24">
        <v>0.90159118599654964</v>
      </c>
      <c r="H619" s="24">
        <v>1.04051269414009</v>
      </c>
      <c r="I619" s="24">
        <v>0.1085397454181751</v>
      </c>
      <c r="J619" s="24">
        <v>0.32710854467592221</v>
      </c>
      <c r="K619" s="24">
        <v>0.49966655548141831</v>
      </c>
      <c r="L619" s="24">
        <v>0.46332134277051046</v>
      </c>
      <c r="M619" s="24">
        <v>0.8447879418331371</v>
      </c>
      <c r="N619" s="151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86</v>
      </c>
      <c r="C620" s="29"/>
      <c r="D620" s="13">
        <v>1.7066993136269457E-2</v>
      </c>
      <c r="E620" s="13">
        <v>2.4684771916108947E-2</v>
      </c>
      <c r="F620" s="13">
        <v>1.9076284911009943E-2</v>
      </c>
      <c r="G620" s="13">
        <v>2.4382705832413674E-2</v>
      </c>
      <c r="H620" s="13">
        <v>3.0998392079645186E-2</v>
      </c>
      <c r="I620" s="13">
        <v>3.2448226476136984E-3</v>
      </c>
      <c r="J620" s="13">
        <v>9.8973841051716235E-3</v>
      </c>
      <c r="K620" s="13">
        <v>1.5606451498638782E-2</v>
      </c>
      <c r="L620" s="13">
        <v>1.4183306411342158E-2</v>
      </c>
      <c r="M620" s="13">
        <v>2.6006811959973428E-2</v>
      </c>
      <c r="N620" s="151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3" t="s">
        <v>270</v>
      </c>
      <c r="C621" s="29"/>
      <c r="D621" s="13">
        <v>6.5907135651138482E-2</v>
      </c>
      <c r="E621" s="13">
        <v>2.7715023298817698E-2</v>
      </c>
      <c r="F621" s="13">
        <v>3.669264970890862E-2</v>
      </c>
      <c r="G621" s="13">
        <v>0.10042883720596363</v>
      </c>
      <c r="H621" s="13">
        <v>-1.0530613302034419E-3</v>
      </c>
      <c r="I621" s="13">
        <v>-4.5211474414331709E-3</v>
      </c>
      <c r="J621" s="13">
        <v>-1.6429106562955709E-2</v>
      </c>
      <c r="K621" s="13">
        <v>-4.718119702846113E-2</v>
      </c>
      <c r="L621" s="13">
        <v>-2.7837140122740078E-2</v>
      </c>
      <c r="M621" s="13">
        <v>-3.3293156173071381E-2</v>
      </c>
      <c r="N621" s="151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A622" s="30"/>
      <c r="B622" s="46" t="s">
        <v>271</v>
      </c>
      <c r="C622" s="47"/>
      <c r="D622" s="45">
        <v>1.52</v>
      </c>
      <c r="E622" s="45">
        <v>0.67</v>
      </c>
      <c r="F622" s="45">
        <v>0.87</v>
      </c>
      <c r="G622" s="45">
        <v>2.2799999999999998</v>
      </c>
      <c r="H622" s="45">
        <v>0.04</v>
      </c>
      <c r="I622" s="45">
        <v>0.04</v>
      </c>
      <c r="J622" s="45">
        <v>0.3</v>
      </c>
      <c r="K622" s="45">
        <v>0.98</v>
      </c>
      <c r="L622" s="45">
        <v>0.55000000000000004</v>
      </c>
      <c r="M622" s="45">
        <v>0.67</v>
      </c>
      <c r="N622" s="151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55"/>
    </row>
    <row r="623" spans="1:65">
      <c r="B623" s="31"/>
      <c r="C623" s="20"/>
      <c r="D623" s="20"/>
      <c r="E623" s="20"/>
      <c r="F623" s="20"/>
      <c r="G623" s="20"/>
      <c r="H623" s="20"/>
      <c r="I623" s="20"/>
      <c r="J623" s="20"/>
      <c r="K623" s="20"/>
      <c r="L623" s="20"/>
      <c r="M623" s="20"/>
      <c r="BM623" s="55"/>
    </row>
    <row r="624" spans="1:65" ht="15">
      <c r="B624" s="8" t="s">
        <v>507</v>
      </c>
      <c r="BM624" s="28" t="s">
        <v>66</v>
      </c>
    </row>
    <row r="625" spans="1:65" ht="15">
      <c r="A625" s="25" t="s">
        <v>34</v>
      </c>
      <c r="B625" s="18" t="s">
        <v>110</v>
      </c>
      <c r="C625" s="15" t="s">
        <v>111</v>
      </c>
      <c r="D625" s="16" t="s">
        <v>232</v>
      </c>
      <c r="E625" s="17" t="s">
        <v>232</v>
      </c>
      <c r="F625" s="17" t="s">
        <v>232</v>
      </c>
      <c r="G625" s="17" t="s">
        <v>232</v>
      </c>
      <c r="H625" s="17" t="s">
        <v>232</v>
      </c>
      <c r="I625" s="17" t="s">
        <v>232</v>
      </c>
      <c r="J625" s="17" t="s">
        <v>232</v>
      </c>
      <c r="K625" s="17" t="s">
        <v>232</v>
      </c>
      <c r="L625" s="17" t="s">
        <v>232</v>
      </c>
      <c r="M625" s="17" t="s">
        <v>232</v>
      </c>
      <c r="N625" s="17" t="s">
        <v>232</v>
      </c>
      <c r="O625" s="17" t="s">
        <v>232</v>
      </c>
      <c r="P625" s="17" t="s">
        <v>232</v>
      </c>
      <c r="Q625" s="17" t="s">
        <v>232</v>
      </c>
      <c r="R625" s="17" t="s">
        <v>232</v>
      </c>
      <c r="S625" s="17" t="s">
        <v>232</v>
      </c>
      <c r="T625" s="17" t="s">
        <v>232</v>
      </c>
      <c r="U625" s="17" t="s">
        <v>232</v>
      </c>
      <c r="V625" s="17" t="s">
        <v>232</v>
      </c>
      <c r="W625" s="17" t="s">
        <v>232</v>
      </c>
      <c r="X625" s="17" t="s">
        <v>232</v>
      </c>
      <c r="Y625" s="17" t="s">
        <v>232</v>
      </c>
      <c r="Z625" s="17" t="s">
        <v>232</v>
      </c>
      <c r="AA625" s="151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9" t="s">
        <v>233</v>
      </c>
      <c r="C626" s="9" t="s">
        <v>233</v>
      </c>
      <c r="D626" s="149" t="s">
        <v>235</v>
      </c>
      <c r="E626" s="150" t="s">
        <v>236</v>
      </c>
      <c r="F626" s="150" t="s">
        <v>237</v>
      </c>
      <c r="G626" s="150" t="s">
        <v>238</v>
      </c>
      <c r="H626" s="150" t="s">
        <v>239</v>
      </c>
      <c r="I626" s="150" t="s">
        <v>241</v>
      </c>
      <c r="J626" s="150" t="s">
        <v>242</v>
      </c>
      <c r="K626" s="150" t="s">
        <v>244</v>
      </c>
      <c r="L626" s="150" t="s">
        <v>245</v>
      </c>
      <c r="M626" s="150" t="s">
        <v>246</v>
      </c>
      <c r="N626" s="150" t="s">
        <v>247</v>
      </c>
      <c r="O626" s="150" t="s">
        <v>248</v>
      </c>
      <c r="P626" s="150" t="s">
        <v>249</v>
      </c>
      <c r="Q626" s="150" t="s">
        <v>250</v>
      </c>
      <c r="R626" s="150" t="s">
        <v>251</v>
      </c>
      <c r="S626" s="150" t="s">
        <v>252</v>
      </c>
      <c r="T626" s="150" t="s">
        <v>253</v>
      </c>
      <c r="U626" s="150" t="s">
        <v>254</v>
      </c>
      <c r="V626" s="150" t="s">
        <v>256</v>
      </c>
      <c r="W626" s="150" t="s">
        <v>257</v>
      </c>
      <c r="X626" s="150" t="s">
        <v>258</v>
      </c>
      <c r="Y626" s="150" t="s">
        <v>259</v>
      </c>
      <c r="Z626" s="150" t="s">
        <v>260</v>
      </c>
      <c r="AA626" s="151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 t="s">
        <v>3</v>
      </c>
    </row>
    <row r="627" spans="1:65">
      <c r="A627" s="30"/>
      <c r="B627" s="19"/>
      <c r="C627" s="9"/>
      <c r="D627" s="10" t="s">
        <v>289</v>
      </c>
      <c r="E627" s="11" t="s">
        <v>114</v>
      </c>
      <c r="F627" s="11" t="s">
        <v>114</v>
      </c>
      <c r="G627" s="11" t="s">
        <v>289</v>
      </c>
      <c r="H627" s="11" t="s">
        <v>290</v>
      </c>
      <c r="I627" s="11" t="s">
        <v>289</v>
      </c>
      <c r="J627" s="11" t="s">
        <v>290</v>
      </c>
      <c r="K627" s="11" t="s">
        <v>290</v>
      </c>
      <c r="L627" s="11" t="s">
        <v>114</v>
      </c>
      <c r="M627" s="11" t="s">
        <v>114</v>
      </c>
      <c r="N627" s="11" t="s">
        <v>114</v>
      </c>
      <c r="O627" s="11" t="s">
        <v>289</v>
      </c>
      <c r="P627" s="11" t="s">
        <v>114</v>
      </c>
      <c r="Q627" s="11" t="s">
        <v>289</v>
      </c>
      <c r="R627" s="11" t="s">
        <v>290</v>
      </c>
      <c r="S627" s="11" t="s">
        <v>289</v>
      </c>
      <c r="T627" s="11" t="s">
        <v>114</v>
      </c>
      <c r="U627" s="11" t="s">
        <v>289</v>
      </c>
      <c r="V627" s="11" t="s">
        <v>114</v>
      </c>
      <c r="W627" s="11" t="s">
        <v>289</v>
      </c>
      <c r="X627" s="11" t="s">
        <v>289</v>
      </c>
      <c r="Y627" s="11" t="s">
        <v>289</v>
      </c>
      <c r="Z627" s="11" t="s">
        <v>289</v>
      </c>
      <c r="AA627" s="151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0</v>
      </c>
    </row>
    <row r="628" spans="1:65">
      <c r="A628" s="30"/>
      <c r="B628" s="19"/>
      <c r="C628" s="9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151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8">
        <v>1</v>
      </c>
      <c r="C629" s="14">
        <v>1</v>
      </c>
      <c r="D629" s="212">
        <v>69.5</v>
      </c>
      <c r="E629" s="212">
        <v>72</v>
      </c>
      <c r="F629" s="214">
        <v>58.7</v>
      </c>
      <c r="G629" s="214">
        <v>56.8</v>
      </c>
      <c r="H629" s="212">
        <v>66.7</v>
      </c>
      <c r="I629" s="212">
        <v>72.900000000000006</v>
      </c>
      <c r="J629" s="212">
        <v>67.7</v>
      </c>
      <c r="K629" s="214">
        <v>74.3</v>
      </c>
      <c r="L629" s="212">
        <v>68</v>
      </c>
      <c r="M629" s="214">
        <v>57.63</v>
      </c>
      <c r="N629" s="212">
        <v>67</v>
      </c>
      <c r="O629" s="212">
        <v>70</v>
      </c>
      <c r="P629" s="212">
        <v>65.853999999999985</v>
      </c>
      <c r="Q629" s="214">
        <v>61</v>
      </c>
      <c r="R629" s="213">
        <v>55.2</v>
      </c>
      <c r="S629" s="212">
        <v>67.099999999999994</v>
      </c>
      <c r="T629" s="212">
        <v>68</v>
      </c>
      <c r="U629" s="212">
        <v>67.3</v>
      </c>
      <c r="V629" s="212">
        <v>65</v>
      </c>
      <c r="W629" s="212">
        <v>68</v>
      </c>
      <c r="X629" s="212">
        <v>63.7</v>
      </c>
      <c r="Y629" s="212">
        <v>63.3</v>
      </c>
      <c r="Z629" s="212">
        <v>67.5</v>
      </c>
      <c r="AA629" s="215"/>
      <c r="AB629" s="216"/>
      <c r="AC629" s="216"/>
      <c r="AD629" s="216"/>
      <c r="AE629" s="216"/>
      <c r="AF629" s="216"/>
      <c r="AG629" s="216"/>
      <c r="AH629" s="216"/>
      <c r="AI629" s="216"/>
      <c r="AJ629" s="216"/>
      <c r="AK629" s="216"/>
      <c r="AL629" s="216"/>
      <c r="AM629" s="216"/>
      <c r="AN629" s="216"/>
      <c r="AO629" s="216"/>
      <c r="AP629" s="216"/>
      <c r="AQ629" s="216"/>
      <c r="AR629" s="216"/>
      <c r="AS629" s="216"/>
      <c r="AT629" s="216"/>
      <c r="AU629" s="216"/>
      <c r="AV629" s="216"/>
      <c r="AW629" s="216"/>
      <c r="AX629" s="216"/>
      <c r="AY629" s="216"/>
      <c r="AZ629" s="216"/>
      <c r="BA629" s="216"/>
      <c r="BB629" s="216"/>
      <c r="BC629" s="216"/>
      <c r="BD629" s="216"/>
      <c r="BE629" s="216"/>
      <c r="BF629" s="216"/>
      <c r="BG629" s="216"/>
      <c r="BH629" s="216"/>
      <c r="BI629" s="216"/>
      <c r="BJ629" s="216"/>
      <c r="BK629" s="216"/>
      <c r="BL629" s="216"/>
      <c r="BM629" s="217">
        <v>1</v>
      </c>
    </row>
    <row r="630" spans="1:65">
      <c r="A630" s="30"/>
      <c r="B630" s="19">
        <v>1</v>
      </c>
      <c r="C630" s="9">
        <v>2</v>
      </c>
      <c r="D630" s="218">
        <v>69.900000000000006</v>
      </c>
      <c r="E630" s="218">
        <v>74</v>
      </c>
      <c r="F630" s="219">
        <v>58.614999999999995</v>
      </c>
      <c r="G630" s="219">
        <v>57.7</v>
      </c>
      <c r="H630" s="218">
        <v>65.3</v>
      </c>
      <c r="I630" s="218">
        <v>72.2</v>
      </c>
      <c r="J630" s="218">
        <v>68.400000000000006</v>
      </c>
      <c r="K630" s="219">
        <v>71.5</v>
      </c>
      <c r="L630" s="218">
        <v>68</v>
      </c>
      <c r="M630" s="219">
        <v>59.51</v>
      </c>
      <c r="N630" s="218">
        <v>66</v>
      </c>
      <c r="O630" s="218">
        <v>65.7</v>
      </c>
      <c r="P630" s="218">
        <v>67.250500000000002</v>
      </c>
      <c r="Q630" s="219">
        <v>60</v>
      </c>
      <c r="R630" s="219">
        <v>60.2</v>
      </c>
      <c r="S630" s="218">
        <v>68.400000000000006</v>
      </c>
      <c r="T630" s="218">
        <v>68</v>
      </c>
      <c r="U630" s="218">
        <v>66.7</v>
      </c>
      <c r="V630" s="218">
        <v>64</v>
      </c>
      <c r="W630" s="218">
        <v>67</v>
      </c>
      <c r="X630" s="218">
        <v>63.79999999999999</v>
      </c>
      <c r="Y630" s="218">
        <v>61</v>
      </c>
      <c r="Z630" s="218">
        <v>67.900000000000006</v>
      </c>
      <c r="AA630" s="215"/>
      <c r="AB630" s="216"/>
      <c r="AC630" s="216"/>
      <c r="AD630" s="216"/>
      <c r="AE630" s="216"/>
      <c r="AF630" s="216"/>
      <c r="AG630" s="216"/>
      <c r="AH630" s="216"/>
      <c r="AI630" s="216"/>
      <c r="AJ630" s="216"/>
      <c r="AK630" s="216"/>
      <c r="AL630" s="216"/>
      <c r="AM630" s="216"/>
      <c r="AN630" s="216"/>
      <c r="AO630" s="216"/>
      <c r="AP630" s="216"/>
      <c r="AQ630" s="216"/>
      <c r="AR630" s="216"/>
      <c r="AS630" s="216"/>
      <c r="AT630" s="216"/>
      <c r="AU630" s="216"/>
      <c r="AV630" s="216"/>
      <c r="AW630" s="216"/>
      <c r="AX630" s="216"/>
      <c r="AY630" s="216"/>
      <c r="AZ630" s="216"/>
      <c r="BA630" s="216"/>
      <c r="BB630" s="216"/>
      <c r="BC630" s="216"/>
      <c r="BD630" s="216"/>
      <c r="BE630" s="216"/>
      <c r="BF630" s="216"/>
      <c r="BG630" s="216"/>
      <c r="BH630" s="216"/>
      <c r="BI630" s="216"/>
      <c r="BJ630" s="216"/>
      <c r="BK630" s="216"/>
      <c r="BL630" s="216"/>
      <c r="BM630" s="217">
        <v>10</v>
      </c>
    </row>
    <row r="631" spans="1:65">
      <c r="A631" s="30"/>
      <c r="B631" s="19">
        <v>1</v>
      </c>
      <c r="C631" s="9">
        <v>3</v>
      </c>
      <c r="D631" s="218">
        <v>70.3</v>
      </c>
      <c r="E631" s="218">
        <v>70</v>
      </c>
      <c r="F631" s="219">
        <v>58.655000000000001</v>
      </c>
      <c r="G631" s="219">
        <v>56.7</v>
      </c>
      <c r="H631" s="218">
        <v>67.2</v>
      </c>
      <c r="I631" s="218">
        <v>69.3</v>
      </c>
      <c r="J631" s="218">
        <v>68.5</v>
      </c>
      <c r="K631" s="219">
        <v>71.7</v>
      </c>
      <c r="L631" s="218">
        <v>68</v>
      </c>
      <c r="M631" s="219">
        <v>58.41</v>
      </c>
      <c r="N631" s="218">
        <v>66</v>
      </c>
      <c r="O631" s="218">
        <v>67.900000000000006</v>
      </c>
      <c r="P631" s="218">
        <v>66.405000000000001</v>
      </c>
      <c r="Q631" s="219">
        <v>62</v>
      </c>
      <c r="R631" s="219">
        <v>61</v>
      </c>
      <c r="S631" s="218">
        <v>68.099999999999994</v>
      </c>
      <c r="T631" s="218">
        <v>68</v>
      </c>
      <c r="U631" s="218">
        <v>68.099999999999994</v>
      </c>
      <c r="V631" s="218">
        <v>62</v>
      </c>
      <c r="W631" s="218">
        <v>66</v>
      </c>
      <c r="X631" s="218">
        <v>69</v>
      </c>
      <c r="Y631" s="218">
        <v>68.900000000000006</v>
      </c>
      <c r="Z631" s="218">
        <v>68.3</v>
      </c>
      <c r="AA631" s="215"/>
      <c r="AB631" s="216"/>
      <c r="AC631" s="216"/>
      <c r="AD631" s="216"/>
      <c r="AE631" s="216"/>
      <c r="AF631" s="216"/>
      <c r="AG631" s="216"/>
      <c r="AH631" s="216"/>
      <c r="AI631" s="216"/>
      <c r="AJ631" s="216"/>
      <c r="AK631" s="216"/>
      <c r="AL631" s="216"/>
      <c r="AM631" s="216"/>
      <c r="AN631" s="216"/>
      <c r="AO631" s="216"/>
      <c r="AP631" s="216"/>
      <c r="AQ631" s="216"/>
      <c r="AR631" s="216"/>
      <c r="AS631" s="216"/>
      <c r="AT631" s="216"/>
      <c r="AU631" s="216"/>
      <c r="AV631" s="216"/>
      <c r="AW631" s="216"/>
      <c r="AX631" s="216"/>
      <c r="AY631" s="216"/>
      <c r="AZ631" s="216"/>
      <c r="BA631" s="216"/>
      <c r="BB631" s="216"/>
      <c r="BC631" s="216"/>
      <c r="BD631" s="216"/>
      <c r="BE631" s="216"/>
      <c r="BF631" s="216"/>
      <c r="BG631" s="216"/>
      <c r="BH631" s="216"/>
      <c r="BI631" s="216"/>
      <c r="BJ631" s="216"/>
      <c r="BK631" s="216"/>
      <c r="BL631" s="216"/>
      <c r="BM631" s="217">
        <v>16</v>
      </c>
    </row>
    <row r="632" spans="1:65">
      <c r="A632" s="30"/>
      <c r="B632" s="19">
        <v>1</v>
      </c>
      <c r="C632" s="9">
        <v>4</v>
      </c>
      <c r="D632" s="218">
        <v>68.2</v>
      </c>
      <c r="E632" s="218">
        <v>68</v>
      </c>
      <c r="F632" s="219">
        <v>57.9</v>
      </c>
      <c r="G632" s="219">
        <v>57.3</v>
      </c>
      <c r="H632" s="218">
        <v>68</v>
      </c>
      <c r="I632" s="218">
        <v>70.099999999999994</v>
      </c>
      <c r="J632" s="218">
        <v>67.2</v>
      </c>
      <c r="K632" s="219">
        <v>71.900000000000006</v>
      </c>
      <c r="L632" s="218">
        <v>68</v>
      </c>
      <c r="M632" s="219">
        <v>58.76</v>
      </c>
      <c r="N632" s="218">
        <v>66</v>
      </c>
      <c r="O632" s="218">
        <v>68.3</v>
      </c>
      <c r="P632" s="218">
        <v>67.117500000000007</v>
      </c>
      <c r="Q632" s="219">
        <v>62</v>
      </c>
      <c r="R632" s="219">
        <v>61.100000000000009</v>
      </c>
      <c r="S632" s="218">
        <v>67.2</v>
      </c>
      <c r="T632" s="218">
        <v>66</v>
      </c>
      <c r="U632" s="218">
        <v>67.5</v>
      </c>
      <c r="V632" s="218">
        <v>62</v>
      </c>
      <c r="W632" s="218">
        <v>67</v>
      </c>
      <c r="X632" s="218">
        <v>66</v>
      </c>
      <c r="Y632" s="218">
        <v>71.8</v>
      </c>
      <c r="Z632" s="218">
        <v>67.2</v>
      </c>
      <c r="AA632" s="215"/>
      <c r="AB632" s="216"/>
      <c r="AC632" s="216"/>
      <c r="AD632" s="216"/>
      <c r="AE632" s="216"/>
      <c r="AF632" s="216"/>
      <c r="AG632" s="216"/>
      <c r="AH632" s="216"/>
      <c r="AI632" s="216"/>
      <c r="AJ632" s="216"/>
      <c r="AK632" s="216"/>
      <c r="AL632" s="216"/>
      <c r="AM632" s="216"/>
      <c r="AN632" s="216"/>
      <c r="AO632" s="216"/>
      <c r="AP632" s="216"/>
      <c r="AQ632" s="216"/>
      <c r="AR632" s="216"/>
      <c r="AS632" s="216"/>
      <c r="AT632" s="216"/>
      <c r="AU632" s="216"/>
      <c r="AV632" s="216"/>
      <c r="AW632" s="216"/>
      <c r="AX632" s="216"/>
      <c r="AY632" s="216"/>
      <c r="AZ632" s="216"/>
      <c r="BA632" s="216"/>
      <c r="BB632" s="216"/>
      <c r="BC632" s="216"/>
      <c r="BD632" s="216"/>
      <c r="BE632" s="216"/>
      <c r="BF632" s="216"/>
      <c r="BG632" s="216"/>
      <c r="BH632" s="216"/>
      <c r="BI632" s="216"/>
      <c r="BJ632" s="216"/>
      <c r="BK632" s="216"/>
      <c r="BL632" s="216"/>
      <c r="BM632" s="217">
        <v>67.478553921568633</v>
      </c>
    </row>
    <row r="633" spans="1:65">
      <c r="A633" s="30"/>
      <c r="B633" s="19">
        <v>1</v>
      </c>
      <c r="C633" s="9">
        <v>5</v>
      </c>
      <c r="D633" s="218">
        <v>68.3</v>
      </c>
      <c r="E633" s="218">
        <v>72</v>
      </c>
      <c r="F633" s="219">
        <v>58.3</v>
      </c>
      <c r="G633" s="219">
        <v>57.1</v>
      </c>
      <c r="H633" s="218">
        <v>64.2</v>
      </c>
      <c r="I633" s="218">
        <v>69.5</v>
      </c>
      <c r="J633" s="218">
        <v>67</v>
      </c>
      <c r="K633" s="219">
        <v>72</v>
      </c>
      <c r="L633" s="218">
        <v>68</v>
      </c>
      <c r="M633" s="219">
        <v>58.96</v>
      </c>
      <c r="N633" s="218">
        <v>67</v>
      </c>
      <c r="O633" s="218">
        <v>69.099999999999994</v>
      </c>
      <c r="P633" s="218">
        <v>67.316999999999993</v>
      </c>
      <c r="Q633" s="219">
        <v>61</v>
      </c>
      <c r="R633" s="219">
        <v>61.199999999999996</v>
      </c>
      <c r="S633" s="218">
        <v>67.3</v>
      </c>
      <c r="T633" s="218">
        <v>69</v>
      </c>
      <c r="U633" s="218">
        <v>68.5</v>
      </c>
      <c r="V633" s="218">
        <v>64</v>
      </c>
      <c r="W633" s="218">
        <v>65</v>
      </c>
      <c r="X633" s="218">
        <v>67.599999999999994</v>
      </c>
      <c r="Y633" s="220">
        <v>76.5</v>
      </c>
      <c r="Z633" s="218">
        <v>64.8</v>
      </c>
      <c r="AA633" s="215"/>
      <c r="AB633" s="216"/>
      <c r="AC633" s="216"/>
      <c r="AD633" s="216"/>
      <c r="AE633" s="216"/>
      <c r="AF633" s="216"/>
      <c r="AG633" s="216"/>
      <c r="AH633" s="216"/>
      <c r="AI633" s="216"/>
      <c r="AJ633" s="216"/>
      <c r="AK633" s="216"/>
      <c r="AL633" s="216"/>
      <c r="AM633" s="216"/>
      <c r="AN633" s="216"/>
      <c r="AO633" s="216"/>
      <c r="AP633" s="216"/>
      <c r="AQ633" s="216"/>
      <c r="AR633" s="216"/>
      <c r="AS633" s="216"/>
      <c r="AT633" s="216"/>
      <c r="AU633" s="216"/>
      <c r="AV633" s="216"/>
      <c r="AW633" s="216"/>
      <c r="AX633" s="216"/>
      <c r="AY633" s="216"/>
      <c r="AZ633" s="216"/>
      <c r="BA633" s="216"/>
      <c r="BB633" s="216"/>
      <c r="BC633" s="216"/>
      <c r="BD633" s="216"/>
      <c r="BE633" s="216"/>
      <c r="BF633" s="216"/>
      <c r="BG633" s="216"/>
      <c r="BH633" s="216"/>
      <c r="BI633" s="216"/>
      <c r="BJ633" s="216"/>
      <c r="BK633" s="216"/>
      <c r="BL633" s="216"/>
      <c r="BM633" s="217">
        <v>47</v>
      </c>
    </row>
    <row r="634" spans="1:65">
      <c r="A634" s="30"/>
      <c r="B634" s="19">
        <v>1</v>
      </c>
      <c r="C634" s="9">
        <v>6</v>
      </c>
      <c r="D634" s="218">
        <v>70.900000000000006</v>
      </c>
      <c r="E634" s="218">
        <v>68</v>
      </c>
      <c r="F634" s="219">
        <v>58.47</v>
      </c>
      <c r="G634" s="219">
        <v>56.9</v>
      </c>
      <c r="H634" s="218">
        <v>67.900000000000006</v>
      </c>
      <c r="I634" s="218">
        <v>68.599999999999994</v>
      </c>
      <c r="J634" s="218">
        <v>68.400000000000006</v>
      </c>
      <c r="K634" s="219">
        <v>74.099999999999994</v>
      </c>
      <c r="L634" s="218">
        <v>68</v>
      </c>
      <c r="M634" s="219">
        <v>59.12</v>
      </c>
      <c r="N634" s="218">
        <v>67</v>
      </c>
      <c r="O634" s="218">
        <v>71</v>
      </c>
      <c r="P634" s="218">
        <v>66.148499999999999</v>
      </c>
      <c r="Q634" s="219">
        <v>60</v>
      </c>
      <c r="R634" s="219">
        <v>61.100000000000009</v>
      </c>
      <c r="S634" s="218">
        <v>67.400000000000006</v>
      </c>
      <c r="T634" s="218">
        <v>68</v>
      </c>
      <c r="U634" s="218">
        <v>67.599999999999994</v>
      </c>
      <c r="V634" s="218">
        <v>64</v>
      </c>
      <c r="W634" s="218">
        <v>66</v>
      </c>
      <c r="X634" s="218">
        <v>66.099999999999994</v>
      </c>
      <c r="Y634" s="218">
        <v>67.599999999999994</v>
      </c>
      <c r="Z634" s="218">
        <v>64.3</v>
      </c>
      <c r="AA634" s="215"/>
      <c r="AB634" s="216"/>
      <c r="AC634" s="216"/>
      <c r="AD634" s="216"/>
      <c r="AE634" s="216"/>
      <c r="AF634" s="216"/>
      <c r="AG634" s="216"/>
      <c r="AH634" s="216"/>
      <c r="AI634" s="216"/>
      <c r="AJ634" s="216"/>
      <c r="AK634" s="216"/>
      <c r="AL634" s="216"/>
      <c r="AM634" s="216"/>
      <c r="AN634" s="216"/>
      <c r="AO634" s="216"/>
      <c r="AP634" s="216"/>
      <c r="AQ634" s="216"/>
      <c r="AR634" s="216"/>
      <c r="AS634" s="216"/>
      <c r="AT634" s="216"/>
      <c r="AU634" s="216"/>
      <c r="AV634" s="216"/>
      <c r="AW634" s="216"/>
      <c r="AX634" s="216"/>
      <c r="AY634" s="216"/>
      <c r="AZ634" s="216"/>
      <c r="BA634" s="216"/>
      <c r="BB634" s="216"/>
      <c r="BC634" s="216"/>
      <c r="BD634" s="216"/>
      <c r="BE634" s="216"/>
      <c r="BF634" s="216"/>
      <c r="BG634" s="216"/>
      <c r="BH634" s="216"/>
      <c r="BI634" s="216"/>
      <c r="BJ634" s="216"/>
      <c r="BK634" s="216"/>
      <c r="BL634" s="216"/>
      <c r="BM634" s="221"/>
    </row>
    <row r="635" spans="1:65">
      <c r="A635" s="30"/>
      <c r="B635" s="20" t="s">
        <v>267</v>
      </c>
      <c r="C635" s="12"/>
      <c r="D635" s="222">
        <v>69.516666666666666</v>
      </c>
      <c r="E635" s="222">
        <v>70.666666666666671</v>
      </c>
      <c r="F635" s="222">
        <v>58.44</v>
      </c>
      <c r="G635" s="222">
        <v>57.083333333333336</v>
      </c>
      <c r="H635" s="222">
        <v>66.55</v>
      </c>
      <c r="I635" s="222">
        <v>70.433333333333337</v>
      </c>
      <c r="J635" s="222">
        <v>67.866666666666674</v>
      </c>
      <c r="K635" s="222">
        <v>72.583333333333329</v>
      </c>
      <c r="L635" s="222">
        <v>68</v>
      </c>
      <c r="M635" s="222">
        <v>58.731666666666662</v>
      </c>
      <c r="N635" s="222">
        <v>66.5</v>
      </c>
      <c r="O635" s="222">
        <v>68.666666666666671</v>
      </c>
      <c r="P635" s="222">
        <v>66.682083333333324</v>
      </c>
      <c r="Q635" s="222">
        <v>61</v>
      </c>
      <c r="R635" s="222">
        <v>59.966666666666669</v>
      </c>
      <c r="S635" s="222">
        <v>67.583333333333329</v>
      </c>
      <c r="T635" s="222">
        <v>67.833333333333329</v>
      </c>
      <c r="U635" s="222">
        <v>67.616666666666674</v>
      </c>
      <c r="V635" s="222">
        <v>63.5</v>
      </c>
      <c r="W635" s="222">
        <v>66.5</v>
      </c>
      <c r="X635" s="222">
        <v>66.033333333333346</v>
      </c>
      <c r="Y635" s="222">
        <v>68.183333333333337</v>
      </c>
      <c r="Z635" s="222">
        <v>66.666666666666671</v>
      </c>
      <c r="AA635" s="215"/>
      <c r="AB635" s="216"/>
      <c r="AC635" s="216"/>
      <c r="AD635" s="216"/>
      <c r="AE635" s="216"/>
      <c r="AF635" s="216"/>
      <c r="AG635" s="216"/>
      <c r="AH635" s="216"/>
      <c r="AI635" s="216"/>
      <c r="AJ635" s="216"/>
      <c r="AK635" s="216"/>
      <c r="AL635" s="216"/>
      <c r="AM635" s="216"/>
      <c r="AN635" s="216"/>
      <c r="AO635" s="216"/>
      <c r="AP635" s="216"/>
      <c r="AQ635" s="216"/>
      <c r="AR635" s="216"/>
      <c r="AS635" s="216"/>
      <c r="AT635" s="216"/>
      <c r="AU635" s="216"/>
      <c r="AV635" s="216"/>
      <c r="AW635" s="216"/>
      <c r="AX635" s="216"/>
      <c r="AY635" s="216"/>
      <c r="AZ635" s="216"/>
      <c r="BA635" s="216"/>
      <c r="BB635" s="216"/>
      <c r="BC635" s="216"/>
      <c r="BD635" s="216"/>
      <c r="BE635" s="216"/>
      <c r="BF635" s="216"/>
      <c r="BG635" s="216"/>
      <c r="BH635" s="216"/>
      <c r="BI635" s="216"/>
      <c r="BJ635" s="216"/>
      <c r="BK635" s="216"/>
      <c r="BL635" s="216"/>
      <c r="BM635" s="221"/>
    </row>
    <row r="636" spans="1:65">
      <c r="A636" s="30"/>
      <c r="B636" s="3" t="s">
        <v>268</v>
      </c>
      <c r="C636" s="29"/>
      <c r="D636" s="218">
        <v>69.7</v>
      </c>
      <c r="E636" s="218">
        <v>71</v>
      </c>
      <c r="F636" s="218">
        <v>58.542499999999997</v>
      </c>
      <c r="G636" s="218">
        <v>57</v>
      </c>
      <c r="H636" s="218">
        <v>66.95</v>
      </c>
      <c r="I636" s="218">
        <v>69.8</v>
      </c>
      <c r="J636" s="218">
        <v>68.050000000000011</v>
      </c>
      <c r="K636" s="218">
        <v>71.95</v>
      </c>
      <c r="L636" s="218">
        <v>68</v>
      </c>
      <c r="M636" s="218">
        <v>58.86</v>
      </c>
      <c r="N636" s="218">
        <v>66.5</v>
      </c>
      <c r="O636" s="218">
        <v>68.699999999999989</v>
      </c>
      <c r="P636" s="218">
        <v>66.761250000000004</v>
      </c>
      <c r="Q636" s="218">
        <v>61</v>
      </c>
      <c r="R636" s="218">
        <v>61.050000000000004</v>
      </c>
      <c r="S636" s="218">
        <v>67.349999999999994</v>
      </c>
      <c r="T636" s="218">
        <v>68</v>
      </c>
      <c r="U636" s="218">
        <v>67.55</v>
      </c>
      <c r="V636" s="218">
        <v>64</v>
      </c>
      <c r="W636" s="218">
        <v>66.5</v>
      </c>
      <c r="X636" s="218">
        <v>66.05</v>
      </c>
      <c r="Y636" s="218">
        <v>68.25</v>
      </c>
      <c r="Z636" s="218">
        <v>67.349999999999994</v>
      </c>
      <c r="AA636" s="215"/>
      <c r="AB636" s="216"/>
      <c r="AC636" s="216"/>
      <c r="AD636" s="216"/>
      <c r="AE636" s="216"/>
      <c r="AF636" s="216"/>
      <c r="AG636" s="216"/>
      <c r="AH636" s="216"/>
      <c r="AI636" s="216"/>
      <c r="AJ636" s="216"/>
      <c r="AK636" s="216"/>
      <c r="AL636" s="216"/>
      <c r="AM636" s="216"/>
      <c r="AN636" s="216"/>
      <c r="AO636" s="216"/>
      <c r="AP636" s="216"/>
      <c r="AQ636" s="216"/>
      <c r="AR636" s="216"/>
      <c r="AS636" s="216"/>
      <c r="AT636" s="216"/>
      <c r="AU636" s="216"/>
      <c r="AV636" s="216"/>
      <c r="AW636" s="216"/>
      <c r="AX636" s="216"/>
      <c r="AY636" s="216"/>
      <c r="AZ636" s="216"/>
      <c r="BA636" s="216"/>
      <c r="BB636" s="216"/>
      <c r="BC636" s="216"/>
      <c r="BD636" s="216"/>
      <c r="BE636" s="216"/>
      <c r="BF636" s="216"/>
      <c r="BG636" s="216"/>
      <c r="BH636" s="216"/>
      <c r="BI636" s="216"/>
      <c r="BJ636" s="216"/>
      <c r="BK636" s="216"/>
      <c r="BL636" s="216"/>
      <c r="BM636" s="221"/>
    </row>
    <row r="637" spans="1:65">
      <c r="A637" s="30"/>
      <c r="B637" s="3" t="s">
        <v>269</v>
      </c>
      <c r="C637" s="29"/>
      <c r="D637" s="223">
        <v>1.0852035139395144</v>
      </c>
      <c r="E637" s="223">
        <v>2.4221202832779931</v>
      </c>
      <c r="F637" s="223">
        <v>0.30217544572648602</v>
      </c>
      <c r="G637" s="223">
        <v>0.37103458958251734</v>
      </c>
      <c r="H637" s="223">
        <v>1.5136049682793733</v>
      </c>
      <c r="I637" s="223">
        <v>1.7224014243685124</v>
      </c>
      <c r="J637" s="223">
        <v>0.66231915770772332</v>
      </c>
      <c r="K637" s="223">
        <v>1.2655697004379722</v>
      </c>
      <c r="L637" s="223">
        <v>0</v>
      </c>
      <c r="M637" s="223">
        <v>0.65217840095074064</v>
      </c>
      <c r="N637" s="223">
        <v>0.54772255750516607</v>
      </c>
      <c r="O637" s="223">
        <v>1.8402898322456331</v>
      </c>
      <c r="P637" s="223">
        <v>0.62658003612201996</v>
      </c>
      <c r="Q637" s="223">
        <v>0.89442719099991586</v>
      </c>
      <c r="R637" s="223">
        <v>2.3636130534981117</v>
      </c>
      <c r="S637" s="223">
        <v>0.53447793842839564</v>
      </c>
      <c r="T637" s="223">
        <v>0.98319208025017502</v>
      </c>
      <c r="U637" s="223">
        <v>0.62742861479746437</v>
      </c>
      <c r="V637" s="223">
        <v>1.2247448713915889</v>
      </c>
      <c r="W637" s="223">
        <v>1.0488088481701516</v>
      </c>
      <c r="X637" s="223">
        <v>2.0829466307773394</v>
      </c>
      <c r="Y637" s="223">
        <v>5.6311336928425586</v>
      </c>
      <c r="Z637" s="223">
        <v>1.6883917396939234</v>
      </c>
      <c r="AA637" s="224"/>
      <c r="AB637" s="225"/>
      <c r="AC637" s="225"/>
      <c r="AD637" s="225"/>
      <c r="AE637" s="225"/>
      <c r="AF637" s="225"/>
      <c r="AG637" s="225"/>
      <c r="AH637" s="225"/>
      <c r="AI637" s="225"/>
      <c r="AJ637" s="225"/>
      <c r="AK637" s="225"/>
      <c r="AL637" s="225"/>
      <c r="AM637" s="225"/>
      <c r="AN637" s="225"/>
      <c r="AO637" s="225"/>
      <c r="AP637" s="225"/>
      <c r="AQ637" s="225"/>
      <c r="AR637" s="225"/>
      <c r="AS637" s="225"/>
      <c r="AT637" s="225"/>
      <c r="AU637" s="225"/>
      <c r="AV637" s="225"/>
      <c r="AW637" s="225"/>
      <c r="AX637" s="225"/>
      <c r="AY637" s="225"/>
      <c r="AZ637" s="225"/>
      <c r="BA637" s="225"/>
      <c r="BB637" s="225"/>
      <c r="BC637" s="225"/>
      <c r="BD637" s="225"/>
      <c r="BE637" s="225"/>
      <c r="BF637" s="225"/>
      <c r="BG637" s="225"/>
      <c r="BH637" s="225"/>
      <c r="BI637" s="225"/>
      <c r="BJ637" s="225"/>
      <c r="BK637" s="225"/>
      <c r="BL637" s="225"/>
      <c r="BM637" s="226"/>
    </row>
    <row r="638" spans="1:65">
      <c r="A638" s="30"/>
      <c r="B638" s="3" t="s">
        <v>86</v>
      </c>
      <c r="C638" s="29"/>
      <c r="D638" s="13">
        <v>1.5610695477432478E-2</v>
      </c>
      <c r="E638" s="13">
        <v>3.4275287027518767E-2</v>
      </c>
      <c r="F638" s="13">
        <v>5.1706955120890833E-3</v>
      </c>
      <c r="G638" s="13">
        <v>6.4998760218835149E-3</v>
      </c>
      <c r="H638" s="13">
        <v>2.2743876307729127E-2</v>
      </c>
      <c r="I638" s="13">
        <v>2.4454350558947169E-2</v>
      </c>
      <c r="J638" s="13">
        <v>9.7591231489350186E-3</v>
      </c>
      <c r="K638" s="13">
        <v>1.7436092313726368E-2</v>
      </c>
      <c r="L638" s="13">
        <v>0</v>
      </c>
      <c r="M638" s="13">
        <v>1.1104374147122347E-2</v>
      </c>
      <c r="N638" s="13">
        <v>8.2364294361679108E-3</v>
      </c>
      <c r="O638" s="13">
        <v>2.6800337362800481E-2</v>
      </c>
      <c r="P638" s="13">
        <v>9.3965275948239974E-3</v>
      </c>
      <c r="Q638" s="13">
        <v>1.4662740836064194E-2</v>
      </c>
      <c r="R638" s="13">
        <v>3.9415448362947941E-2</v>
      </c>
      <c r="S638" s="13">
        <v>7.9084281888295287E-3</v>
      </c>
      <c r="T638" s="13">
        <v>1.4494232141280223E-2</v>
      </c>
      <c r="U638" s="13">
        <v>9.2792006132235288E-3</v>
      </c>
      <c r="V638" s="13">
        <v>1.9287320809316361E-2</v>
      </c>
      <c r="W638" s="13">
        <v>1.5771561626618823E-2</v>
      </c>
      <c r="X638" s="13">
        <v>3.1543866190469547E-2</v>
      </c>
      <c r="Y638" s="13">
        <v>8.2588125536678922E-2</v>
      </c>
      <c r="Z638" s="13">
        <v>2.5325876095408848E-2</v>
      </c>
      <c r="AA638" s="151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270</v>
      </c>
      <c r="C639" s="29"/>
      <c r="D639" s="13">
        <v>3.0203859250851117E-2</v>
      </c>
      <c r="E639" s="13">
        <v>4.7246311010215702E-2</v>
      </c>
      <c r="F639" s="13">
        <v>-0.13394706015891045</v>
      </c>
      <c r="G639" s="13">
        <v>-0.15405221339387065</v>
      </c>
      <c r="H639" s="13">
        <v>-1.3760726447219152E-2</v>
      </c>
      <c r="I639" s="13">
        <v>4.3788422247446057E-2</v>
      </c>
      <c r="J639" s="13">
        <v>5.7516458569808471E-3</v>
      </c>
      <c r="K639" s="13">
        <v>7.5650397275822678E-2</v>
      </c>
      <c r="L639" s="13">
        <v>7.7275822928488669E-3</v>
      </c>
      <c r="M639" s="13">
        <v>-0.1296246992054485</v>
      </c>
      <c r="N639" s="13">
        <v>-1.4501702610669742E-2</v>
      </c>
      <c r="O639" s="13">
        <v>1.7607264472190742E-2</v>
      </c>
      <c r="P639" s="13">
        <v>-1.1803314415437249E-2</v>
      </c>
      <c r="Q639" s="13">
        <v>-9.6009080590238383E-2</v>
      </c>
      <c r="R639" s="13">
        <v>-0.11132258796821792</v>
      </c>
      <c r="S639" s="13">
        <v>1.552780930760278E-3</v>
      </c>
      <c r="T639" s="13">
        <v>5.2576617480135646E-3</v>
      </c>
      <c r="U639" s="13">
        <v>2.0467650397275605E-3</v>
      </c>
      <c r="V639" s="13">
        <v>-5.8960272417707182E-2</v>
      </c>
      <c r="W639" s="13">
        <v>-1.4501702610669742E-2</v>
      </c>
      <c r="X639" s="13">
        <v>-2.14174801362087E-2</v>
      </c>
      <c r="Y639" s="13">
        <v>1.0444494892168033E-2</v>
      </c>
      <c r="Z639" s="13">
        <v>-1.2031782065834329E-2</v>
      </c>
      <c r="AA639" s="151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46" t="s">
        <v>271</v>
      </c>
      <c r="C640" s="47"/>
      <c r="D640" s="45">
        <v>1.27</v>
      </c>
      <c r="E640" s="45">
        <v>1.79</v>
      </c>
      <c r="F640" s="45">
        <v>3.7</v>
      </c>
      <c r="G640" s="45">
        <v>4.3099999999999996</v>
      </c>
      <c r="H640" s="45">
        <v>0.06</v>
      </c>
      <c r="I640" s="45">
        <v>1.68</v>
      </c>
      <c r="J640" s="45">
        <v>0.53</v>
      </c>
      <c r="K640" s="45">
        <v>2.65</v>
      </c>
      <c r="L640" s="45">
        <v>0.59</v>
      </c>
      <c r="M640" s="45">
        <v>3.57</v>
      </c>
      <c r="N640" s="45">
        <v>0.08</v>
      </c>
      <c r="O640" s="45">
        <v>0.89</v>
      </c>
      <c r="P640" s="45">
        <v>0</v>
      </c>
      <c r="Q640" s="45">
        <v>2.5499999999999998</v>
      </c>
      <c r="R640" s="45">
        <v>3.02</v>
      </c>
      <c r="S640" s="45">
        <v>0.4</v>
      </c>
      <c r="T640" s="45">
        <v>0.52</v>
      </c>
      <c r="U640" s="45">
        <v>0.42</v>
      </c>
      <c r="V640" s="45">
        <v>1.43</v>
      </c>
      <c r="W640" s="45">
        <v>0.08</v>
      </c>
      <c r="X640" s="45">
        <v>0.28999999999999998</v>
      </c>
      <c r="Y640" s="45">
        <v>0.67</v>
      </c>
      <c r="Z640" s="45">
        <v>0.01</v>
      </c>
      <c r="AA640" s="151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B641" s="31"/>
      <c r="C641" s="20"/>
      <c r="D641" s="20"/>
      <c r="E641" s="20"/>
      <c r="F641" s="20"/>
      <c r="G641" s="20"/>
      <c r="H641" s="20"/>
      <c r="I641" s="20"/>
      <c r="J641" s="20"/>
      <c r="K641" s="20"/>
      <c r="L641" s="20"/>
      <c r="M641" s="20"/>
      <c r="N641" s="20"/>
      <c r="O641" s="20"/>
      <c r="P641" s="20"/>
      <c r="Q641" s="20"/>
      <c r="R641" s="20"/>
      <c r="S641" s="20"/>
      <c r="T641" s="20"/>
      <c r="U641" s="20"/>
      <c r="V641" s="20"/>
      <c r="W641" s="20"/>
      <c r="X641" s="20"/>
      <c r="Y641" s="20"/>
      <c r="Z641" s="20"/>
      <c r="BM641" s="55"/>
    </row>
    <row r="642" spans="1:65" ht="15">
      <c r="B642" s="8" t="s">
        <v>508</v>
      </c>
      <c r="BM642" s="28" t="s">
        <v>66</v>
      </c>
    </row>
    <row r="643" spans="1:65" ht="15">
      <c r="A643" s="25" t="s">
        <v>58</v>
      </c>
      <c r="B643" s="18" t="s">
        <v>110</v>
      </c>
      <c r="C643" s="15" t="s">
        <v>111</v>
      </c>
      <c r="D643" s="16" t="s">
        <v>232</v>
      </c>
      <c r="E643" s="17" t="s">
        <v>232</v>
      </c>
      <c r="F643" s="17" t="s">
        <v>232</v>
      </c>
      <c r="G643" s="17" t="s">
        <v>232</v>
      </c>
      <c r="H643" s="17" t="s">
        <v>232</v>
      </c>
      <c r="I643" s="17" t="s">
        <v>232</v>
      </c>
      <c r="J643" s="17" t="s">
        <v>232</v>
      </c>
      <c r="K643" s="17" t="s">
        <v>232</v>
      </c>
      <c r="L643" s="17" t="s">
        <v>232</v>
      </c>
      <c r="M643" s="17" t="s">
        <v>232</v>
      </c>
      <c r="N643" s="17" t="s">
        <v>232</v>
      </c>
      <c r="O643" s="17" t="s">
        <v>232</v>
      </c>
      <c r="P643" s="17" t="s">
        <v>232</v>
      </c>
      <c r="Q643" s="17" t="s">
        <v>232</v>
      </c>
      <c r="R643" s="17" t="s">
        <v>232</v>
      </c>
      <c r="S643" s="17" t="s">
        <v>232</v>
      </c>
      <c r="T643" s="17" t="s">
        <v>232</v>
      </c>
      <c r="U643" s="17" t="s">
        <v>232</v>
      </c>
      <c r="V643" s="17" t="s">
        <v>232</v>
      </c>
      <c r="W643" s="17" t="s">
        <v>232</v>
      </c>
      <c r="X643" s="17" t="s">
        <v>232</v>
      </c>
      <c r="Y643" s="17" t="s">
        <v>232</v>
      </c>
      <c r="Z643" s="151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 t="s">
        <v>233</v>
      </c>
      <c r="C644" s="9" t="s">
        <v>233</v>
      </c>
      <c r="D644" s="149" t="s">
        <v>235</v>
      </c>
      <c r="E644" s="150" t="s">
        <v>236</v>
      </c>
      <c r="F644" s="150" t="s">
        <v>237</v>
      </c>
      <c r="G644" s="150" t="s">
        <v>238</v>
      </c>
      <c r="H644" s="150" t="s">
        <v>239</v>
      </c>
      <c r="I644" s="150" t="s">
        <v>241</v>
      </c>
      <c r="J644" s="150" t="s">
        <v>242</v>
      </c>
      <c r="K644" s="150" t="s">
        <v>244</v>
      </c>
      <c r="L644" s="150" t="s">
        <v>245</v>
      </c>
      <c r="M644" s="150" t="s">
        <v>246</v>
      </c>
      <c r="N644" s="150" t="s">
        <v>247</v>
      </c>
      <c r="O644" s="150" t="s">
        <v>248</v>
      </c>
      <c r="P644" s="150" t="s">
        <v>249</v>
      </c>
      <c r="Q644" s="150" t="s">
        <v>250</v>
      </c>
      <c r="R644" s="150" t="s">
        <v>252</v>
      </c>
      <c r="S644" s="150" t="s">
        <v>253</v>
      </c>
      <c r="T644" s="150" t="s">
        <v>254</v>
      </c>
      <c r="U644" s="150" t="s">
        <v>256</v>
      </c>
      <c r="V644" s="150" t="s">
        <v>257</v>
      </c>
      <c r="W644" s="150" t="s">
        <v>258</v>
      </c>
      <c r="X644" s="150" t="s">
        <v>259</v>
      </c>
      <c r="Y644" s="150" t="s">
        <v>260</v>
      </c>
      <c r="Z644" s="151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 t="s">
        <v>1</v>
      </c>
    </row>
    <row r="645" spans="1:65">
      <c r="A645" s="30"/>
      <c r="B645" s="19"/>
      <c r="C645" s="9"/>
      <c r="D645" s="10" t="s">
        <v>289</v>
      </c>
      <c r="E645" s="11" t="s">
        <v>114</v>
      </c>
      <c r="F645" s="11" t="s">
        <v>114</v>
      </c>
      <c r="G645" s="11" t="s">
        <v>289</v>
      </c>
      <c r="H645" s="11" t="s">
        <v>114</v>
      </c>
      <c r="I645" s="11" t="s">
        <v>289</v>
      </c>
      <c r="J645" s="11" t="s">
        <v>290</v>
      </c>
      <c r="K645" s="11" t="s">
        <v>114</v>
      </c>
      <c r="L645" s="11" t="s">
        <v>114</v>
      </c>
      <c r="M645" s="11" t="s">
        <v>114</v>
      </c>
      <c r="N645" s="11" t="s">
        <v>114</v>
      </c>
      <c r="O645" s="11" t="s">
        <v>289</v>
      </c>
      <c r="P645" s="11" t="s">
        <v>114</v>
      </c>
      <c r="Q645" s="11" t="s">
        <v>289</v>
      </c>
      <c r="R645" s="11" t="s">
        <v>289</v>
      </c>
      <c r="S645" s="11" t="s">
        <v>114</v>
      </c>
      <c r="T645" s="11" t="s">
        <v>289</v>
      </c>
      <c r="U645" s="11" t="s">
        <v>114</v>
      </c>
      <c r="V645" s="11" t="s">
        <v>289</v>
      </c>
      <c r="W645" s="11" t="s">
        <v>289</v>
      </c>
      <c r="X645" s="11" t="s">
        <v>289</v>
      </c>
      <c r="Y645" s="11" t="s">
        <v>289</v>
      </c>
      <c r="Z645" s="151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3</v>
      </c>
    </row>
    <row r="646" spans="1:65">
      <c r="A646" s="30"/>
      <c r="B646" s="19"/>
      <c r="C646" s="9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151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3</v>
      </c>
    </row>
    <row r="647" spans="1:65">
      <c r="A647" s="30"/>
      <c r="B647" s="18">
        <v>1</v>
      </c>
      <c r="C647" s="14">
        <v>1</v>
      </c>
      <c r="D647" s="205">
        <v>6.8000000000000005E-2</v>
      </c>
      <c r="E647" s="205">
        <v>7.4999999999999997E-2</v>
      </c>
      <c r="F647" s="206">
        <v>8.5625879629629628E-2</v>
      </c>
      <c r="G647" s="205">
        <v>6.59E-2</v>
      </c>
      <c r="H647" s="205">
        <v>6.8499999999999991E-2</v>
      </c>
      <c r="I647" s="206">
        <v>7.9000000000000001E-2</v>
      </c>
      <c r="J647" s="205">
        <v>6.2E-2</v>
      </c>
      <c r="K647" s="205">
        <v>7.1000000000000008E-2</v>
      </c>
      <c r="L647" s="205">
        <v>6.8000000000000005E-2</v>
      </c>
      <c r="M647" s="205">
        <v>6.3199999999999992E-2</v>
      </c>
      <c r="N647" s="205">
        <v>6.8999999999999992E-2</v>
      </c>
      <c r="O647" s="206">
        <v>5.8000000000000003E-2</v>
      </c>
      <c r="P647" s="205">
        <v>6.9934720000000006E-2</v>
      </c>
      <c r="Q647" s="205">
        <v>7.0000000000000007E-2</v>
      </c>
      <c r="R647" s="205">
        <v>7.2000000000000008E-2</v>
      </c>
      <c r="S647" s="205">
        <v>6.4000000000000001E-2</v>
      </c>
      <c r="T647" s="205">
        <v>6.5000000000000002E-2</v>
      </c>
      <c r="U647" s="205">
        <v>7.0400000000000004E-2</v>
      </c>
      <c r="V647" s="205">
        <v>6.989999999999999E-2</v>
      </c>
      <c r="W647" s="205">
        <v>6.8000000000000005E-2</v>
      </c>
      <c r="X647" s="205">
        <v>6.6699999999999995E-2</v>
      </c>
      <c r="Y647" s="205">
        <v>6.7000000000000004E-2</v>
      </c>
      <c r="Z647" s="203"/>
      <c r="AA647" s="204"/>
      <c r="AB647" s="204"/>
      <c r="AC647" s="204"/>
      <c r="AD647" s="204"/>
      <c r="AE647" s="204"/>
      <c r="AF647" s="204"/>
      <c r="AG647" s="204"/>
      <c r="AH647" s="204"/>
      <c r="AI647" s="204"/>
      <c r="AJ647" s="204"/>
      <c r="AK647" s="204"/>
      <c r="AL647" s="204"/>
      <c r="AM647" s="204"/>
      <c r="AN647" s="204"/>
      <c r="AO647" s="204"/>
      <c r="AP647" s="204"/>
      <c r="AQ647" s="204"/>
      <c r="AR647" s="204"/>
      <c r="AS647" s="204"/>
      <c r="AT647" s="204"/>
      <c r="AU647" s="204"/>
      <c r="AV647" s="204"/>
      <c r="AW647" s="204"/>
      <c r="AX647" s="204"/>
      <c r="AY647" s="204"/>
      <c r="AZ647" s="204"/>
      <c r="BA647" s="204"/>
      <c r="BB647" s="204"/>
      <c r="BC647" s="204"/>
      <c r="BD647" s="204"/>
      <c r="BE647" s="204"/>
      <c r="BF647" s="204"/>
      <c r="BG647" s="204"/>
      <c r="BH647" s="204"/>
      <c r="BI647" s="204"/>
      <c r="BJ647" s="204"/>
      <c r="BK647" s="204"/>
      <c r="BL647" s="204"/>
      <c r="BM647" s="208">
        <v>1</v>
      </c>
    </row>
    <row r="648" spans="1:65">
      <c r="A648" s="30"/>
      <c r="B648" s="19">
        <v>1</v>
      </c>
      <c r="C648" s="9">
        <v>2</v>
      </c>
      <c r="D648" s="24">
        <v>6.9999999999999993E-2</v>
      </c>
      <c r="E648" s="24">
        <v>7.4999999999999997E-2</v>
      </c>
      <c r="F648" s="209">
        <v>8.5335026234567887E-2</v>
      </c>
      <c r="G648" s="24">
        <v>6.6600000000000006E-2</v>
      </c>
      <c r="H648" s="24">
        <v>7.0500000000000007E-2</v>
      </c>
      <c r="I648" s="209">
        <v>7.9000000000000001E-2</v>
      </c>
      <c r="J648" s="24">
        <v>6.6600000000000006E-2</v>
      </c>
      <c r="K648" s="24">
        <v>7.0800000000000002E-2</v>
      </c>
      <c r="L648" s="24">
        <v>7.0999999999999994E-2</v>
      </c>
      <c r="M648" s="24">
        <v>6.4500000000000002E-2</v>
      </c>
      <c r="N648" s="24">
        <v>6.8400000000000002E-2</v>
      </c>
      <c r="O648" s="209">
        <v>5.6999999999999995E-2</v>
      </c>
      <c r="P648" s="24">
        <v>7.0541920000000008E-2</v>
      </c>
      <c r="Q648" s="24">
        <v>7.0000000000000007E-2</v>
      </c>
      <c r="R648" s="24">
        <v>6.9999999999999993E-2</v>
      </c>
      <c r="S648" s="24">
        <v>6.4000000000000001E-2</v>
      </c>
      <c r="T648" s="24">
        <v>6.5000000000000002E-2</v>
      </c>
      <c r="U648" s="24">
        <v>6.9699999999999998E-2</v>
      </c>
      <c r="V648" s="24">
        <v>6.88E-2</v>
      </c>
      <c r="W648" s="24">
        <v>6.7000000000000004E-2</v>
      </c>
      <c r="X648" s="24">
        <v>6.7599999999999993E-2</v>
      </c>
      <c r="Y648" s="24">
        <v>6.8000000000000005E-2</v>
      </c>
      <c r="Z648" s="203"/>
      <c r="AA648" s="204"/>
      <c r="AB648" s="204"/>
      <c r="AC648" s="204"/>
      <c r="AD648" s="204"/>
      <c r="AE648" s="204"/>
      <c r="AF648" s="204"/>
      <c r="AG648" s="204"/>
      <c r="AH648" s="204"/>
      <c r="AI648" s="204"/>
      <c r="AJ648" s="204"/>
      <c r="AK648" s="204"/>
      <c r="AL648" s="204"/>
      <c r="AM648" s="204"/>
      <c r="AN648" s="204"/>
      <c r="AO648" s="204"/>
      <c r="AP648" s="204"/>
      <c r="AQ648" s="204"/>
      <c r="AR648" s="204"/>
      <c r="AS648" s="204"/>
      <c r="AT648" s="204"/>
      <c r="AU648" s="204"/>
      <c r="AV648" s="204"/>
      <c r="AW648" s="204"/>
      <c r="AX648" s="204"/>
      <c r="AY648" s="204"/>
      <c r="AZ648" s="204"/>
      <c r="BA648" s="204"/>
      <c r="BB648" s="204"/>
      <c r="BC648" s="204"/>
      <c r="BD648" s="204"/>
      <c r="BE648" s="204"/>
      <c r="BF648" s="204"/>
      <c r="BG648" s="204"/>
      <c r="BH648" s="204"/>
      <c r="BI648" s="204"/>
      <c r="BJ648" s="204"/>
      <c r="BK648" s="204"/>
      <c r="BL648" s="204"/>
      <c r="BM648" s="208" t="e">
        <v>#N/A</v>
      </c>
    </row>
    <row r="649" spans="1:65">
      <c r="A649" s="30"/>
      <c r="B649" s="19">
        <v>1</v>
      </c>
      <c r="C649" s="9">
        <v>3</v>
      </c>
      <c r="D649" s="24">
        <v>6.8999999999999992E-2</v>
      </c>
      <c r="E649" s="24">
        <v>7.4999999999999997E-2</v>
      </c>
      <c r="F649" s="209">
        <v>8.4600999999999996E-2</v>
      </c>
      <c r="G649" s="24">
        <v>6.9399999999999989E-2</v>
      </c>
      <c r="H649" s="24">
        <v>7.2499999999999995E-2</v>
      </c>
      <c r="I649" s="209">
        <v>7.8E-2</v>
      </c>
      <c r="J649" s="24">
        <v>6.6299999999999998E-2</v>
      </c>
      <c r="K649" s="24">
        <v>6.989999999999999E-2</v>
      </c>
      <c r="L649" s="24">
        <v>6.9000000000000006E-2</v>
      </c>
      <c r="M649" s="24">
        <v>6.3799999999999996E-2</v>
      </c>
      <c r="N649" s="24">
        <v>6.8699999999999997E-2</v>
      </c>
      <c r="O649" s="209">
        <v>6.2E-2</v>
      </c>
      <c r="P649" s="24">
        <v>7.0241080000000011E-2</v>
      </c>
      <c r="Q649" s="24">
        <v>7.0000000000000007E-2</v>
      </c>
      <c r="R649" s="24">
        <v>7.1000000000000008E-2</v>
      </c>
      <c r="S649" s="24">
        <v>6.3E-2</v>
      </c>
      <c r="T649" s="24">
        <v>6.5000000000000002E-2</v>
      </c>
      <c r="U649" s="24">
        <v>6.7500000000000004E-2</v>
      </c>
      <c r="V649" s="24">
        <v>6.9099999999999995E-2</v>
      </c>
      <c r="W649" s="24">
        <v>6.8000000000000005E-2</v>
      </c>
      <c r="X649" s="24">
        <v>6.6100000000000006E-2</v>
      </c>
      <c r="Y649" s="24">
        <v>6.8000000000000005E-2</v>
      </c>
      <c r="Z649" s="203"/>
      <c r="AA649" s="204"/>
      <c r="AB649" s="204"/>
      <c r="AC649" s="204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4"/>
      <c r="AT649" s="204"/>
      <c r="AU649" s="204"/>
      <c r="AV649" s="204"/>
      <c r="AW649" s="204"/>
      <c r="AX649" s="204"/>
      <c r="AY649" s="204"/>
      <c r="AZ649" s="204"/>
      <c r="BA649" s="204"/>
      <c r="BB649" s="204"/>
      <c r="BC649" s="204"/>
      <c r="BD649" s="204"/>
      <c r="BE649" s="204"/>
      <c r="BF649" s="204"/>
      <c r="BG649" s="204"/>
      <c r="BH649" s="204"/>
      <c r="BI649" s="204"/>
      <c r="BJ649" s="204"/>
      <c r="BK649" s="204"/>
      <c r="BL649" s="204"/>
      <c r="BM649" s="208">
        <v>16</v>
      </c>
    </row>
    <row r="650" spans="1:65">
      <c r="A650" s="30"/>
      <c r="B650" s="19">
        <v>1</v>
      </c>
      <c r="C650" s="9">
        <v>4</v>
      </c>
      <c r="D650" s="24">
        <v>6.7000000000000004E-2</v>
      </c>
      <c r="E650" s="24">
        <v>6.9999999999999993E-2</v>
      </c>
      <c r="F650" s="209">
        <v>8.4801611111111105E-2</v>
      </c>
      <c r="G650" s="24">
        <v>6.8699999999999997E-2</v>
      </c>
      <c r="H650" s="24">
        <v>6.8699999999999997E-2</v>
      </c>
      <c r="I650" s="209">
        <v>7.6999999999999999E-2</v>
      </c>
      <c r="J650" s="24">
        <v>6.4199999999999993E-2</v>
      </c>
      <c r="K650" s="24">
        <v>7.0400000000000004E-2</v>
      </c>
      <c r="L650" s="24">
        <v>6.8000000000000005E-2</v>
      </c>
      <c r="M650" s="24">
        <v>6.3100000000000003E-2</v>
      </c>
      <c r="N650" s="24">
        <v>6.8499999999999991E-2</v>
      </c>
      <c r="O650" s="209">
        <v>6.0999999999999999E-2</v>
      </c>
      <c r="P650" s="24">
        <v>7.061924E-2</v>
      </c>
      <c r="Q650" s="24">
        <v>7.0000000000000007E-2</v>
      </c>
      <c r="R650" s="24">
        <v>6.9999999999999993E-2</v>
      </c>
      <c r="S650" s="24">
        <v>6.4000000000000001E-2</v>
      </c>
      <c r="T650" s="24">
        <v>6.6000000000000003E-2</v>
      </c>
      <c r="U650" s="24">
        <v>6.8499999999999991E-2</v>
      </c>
      <c r="V650" s="24">
        <v>6.9599999999999995E-2</v>
      </c>
      <c r="W650" s="24">
        <v>6.8000000000000005E-2</v>
      </c>
      <c r="X650" s="24">
        <v>6.6600000000000006E-2</v>
      </c>
      <c r="Y650" s="24">
        <v>6.8000000000000005E-2</v>
      </c>
      <c r="Z650" s="203"/>
      <c r="AA650" s="204"/>
      <c r="AB650" s="204"/>
      <c r="AC650" s="204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4"/>
      <c r="AT650" s="204"/>
      <c r="AU650" s="204"/>
      <c r="AV650" s="204"/>
      <c r="AW650" s="204"/>
      <c r="AX650" s="204"/>
      <c r="AY650" s="204"/>
      <c r="AZ650" s="204"/>
      <c r="BA650" s="204"/>
      <c r="BB650" s="204"/>
      <c r="BC650" s="204"/>
      <c r="BD650" s="204"/>
      <c r="BE650" s="204"/>
      <c r="BF650" s="204"/>
      <c r="BG650" s="204"/>
      <c r="BH650" s="204"/>
      <c r="BI650" s="204"/>
      <c r="BJ650" s="204"/>
      <c r="BK650" s="204"/>
      <c r="BL650" s="204"/>
      <c r="BM650" s="208">
        <v>6.8259642807017573E-2</v>
      </c>
    </row>
    <row r="651" spans="1:65">
      <c r="A651" s="30"/>
      <c r="B651" s="19">
        <v>1</v>
      </c>
      <c r="C651" s="9">
        <v>5</v>
      </c>
      <c r="D651" s="24">
        <v>6.7000000000000004E-2</v>
      </c>
      <c r="E651" s="24">
        <v>7.4999999999999997E-2</v>
      </c>
      <c r="F651" s="209">
        <v>8.3956666666666652E-2</v>
      </c>
      <c r="G651" s="24">
        <v>6.8099999999999994E-2</v>
      </c>
      <c r="H651" s="24">
        <v>6.7699999999999996E-2</v>
      </c>
      <c r="I651" s="209">
        <v>7.6999999999999999E-2</v>
      </c>
      <c r="J651" s="24">
        <v>6.7199999999999996E-2</v>
      </c>
      <c r="K651" s="24">
        <v>7.1199999999999999E-2</v>
      </c>
      <c r="L651" s="24">
        <v>7.0999999999999994E-2</v>
      </c>
      <c r="M651" s="210">
        <v>0.63439999999999996</v>
      </c>
      <c r="N651" s="24">
        <v>6.88E-2</v>
      </c>
      <c r="O651" s="209">
        <v>6.3E-2</v>
      </c>
      <c r="P651" s="24">
        <v>7.0952240000000014E-2</v>
      </c>
      <c r="Q651" s="24">
        <v>7.0000000000000007E-2</v>
      </c>
      <c r="R651" s="24">
        <v>6.8999999999999992E-2</v>
      </c>
      <c r="S651" s="24">
        <v>6.3E-2</v>
      </c>
      <c r="T651" s="24">
        <v>6.6000000000000003E-2</v>
      </c>
      <c r="U651" s="24">
        <v>6.8999999999999992E-2</v>
      </c>
      <c r="V651" s="24">
        <v>6.9999999999999993E-2</v>
      </c>
      <c r="W651" s="24">
        <v>6.7000000000000004E-2</v>
      </c>
      <c r="X651" s="24">
        <v>6.54E-2</v>
      </c>
      <c r="Y651" s="24">
        <v>6.5000000000000002E-2</v>
      </c>
      <c r="Z651" s="203"/>
      <c r="AA651" s="204"/>
      <c r="AB651" s="204"/>
      <c r="AC651" s="204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4"/>
      <c r="AT651" s="204"/>
      <c r="AU651" s="204"/>
      <c r="AV651" s="204"/>
      <c r="AW651" s="204"/>
      <c r="AX651" s="204"/>
      <c r="AY651" s="204"/>
      <c r="AZ651" s="204"/>
      <c r="BA651" s="204"/>
      <c r="BB651" s="204"/>
      <c r="BC651" s="204"/>
      <c r="BD651" s="204"/>
      <c r="BE651" s="204"/>
      <c r="BF651" s="204"/>
      <c r="BG651" s="204"/>
      <c r="BH651" s="204"/>
      <c r="BI651" s="204"/>
      <c r="BJ651" s="204"/>
      <c r="BK651" s="204"/>
      <c r="BL651" s="204"/>
      <c r="BM651" s="208">
        <v>48</v>
      </c>
    </row>
    <row r="652" spans="1:65">
      <c r="A652" s="30"/>
      <c r="B652" s="19">
        <v>1</v>
      </c>
      <c r="C652" s="9">
        <v>6</v>
      </c>
      <c r="D652" s="24">
        <v>6.9999999999999993E-2</v>
      </c>
      <c r="E652" s="24">
        <v>6.9999999999999993E-2</v>
      </c>
      <c r="F652" s="209">
        <v>8.5128863940329216E-2</v>
      </c>
      <c r="G652" s="24">
        <v>6.6699999999999995E-2</v>
      </c>
      <c r="H652" s="24">
        <v>6.93E-2</v>
      </c>
      <c r="I652" s="209">
        <v>7.5999999999999998E-2</v>
      </c>
      <c r="J652" s="24">
        <v>6.8199999999999997E-2</v>
      </c>
      <c r="K652" s="24">
        <v>7.0500000000000007E-2</v>
      </c>
      <c r="L652" s="24">
        <v>7.0000000000000007E-2</v>
      </c>
      <c r="M652" s="24">
        <v>6.4199999999999993E-2</v>
      </c>
      <c r="N652" s="24">
        <v>6.9800000000000001E-2</v>
      </c>
      <c r="O652" s="209">
        <v>0.06</v>
      </c>
      <c r="P652" s="24">
        <v>6.9850080000000009E-2</v>
      </c>
      <c r="Q652" s="24">
        <v>7.0000000000000007E-2</v>
      </c>
      <c r="R652" s="24">
        <v>6.8999999999999992E-2</v>
      </c>
      <c r="S652" s="24">
        <v>6.3E-2</v>
      </c>
      <c r="T652" s="24">
        <v>6.5000000000000002E-2</v>
      </c>
      <c r="U652" s="24">
        <v>6.9599999999999995E-2</v>
      </c>
      <c r="V652" s="24">
        <v>6.9399999999999989E-2</v>
      </c>
      <c r="W652" s="24">
        <v>6.8000000000000005E-2</v>
      </c>
      <c r="X652" s="24">
        <v>6.8900000000000003E-2</v>
      </c>
      <c r="Y652" s="24">
        <v>6.6000000000000003E-2</v>
      </c>
      <c r="Z652" s="203"/>
      <c r="AA652" s="204"/>
      <c r="AB652" s="204"/>
      <c r="AC652" s="204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4"/>
      <c r="AT652" s="204"/>
      <c r="AU652" s="204"/>
      <c r="AV652" s="204"/>
      <c r="AW652" s="204"/>
      <c r="AX652" s="204"/>
      <c r="AY652" s="204"/>
      <c r="AZ652" s="204"/>
      <c r="BA652" s="204"/>
      <c r="BB652" s="204"/>
      <c r="BC652" s="204"/>
      <c r="BD652" s="204"/>
      <c r="BE652" s="204"/>
      <c r="BF652" s="204"/>
      <c r="BG652" s="204"/>
      <c r="BH652" s="204"/>
      <c r="BI652" s="204"/>
      <c r="BJ652" s="204"/>
      <c r="BK652" s="204"/>
      <c r="BL652" s="204"/>
      <c r="BM652" s="56"/>
    </row>
    <row r="653" spans="1:65">
      <c r="A653" s="30"/>
      <c r="B653" s="20" t="s">
        <v>267</v>
      </c>
      <c r="C653" s="12"/>
      <c r="D653" s="211">
        <v>6.8500000000000005E-2</v>
      </c>
      <c r="E653" s="211">
        <v>7.3333333333333334E-2</v>
      </c>
      <c r="F653" s="211">
        <v>8.4908174597050759E-2</v>
      </c>
      <c r="G653" s="211">
        <v>6.7566666666666664E-2</v>
      </c>
      <c r="H653" s="211">
        <v>6.9533333333333336E-2</v>
      </c>
      <c r="I653" s="211">
        <v>7.7666666666666676E-2</v>
      </c>
      <c r="J653" s="211">
        <v>6.5749999999999989E-2</v>
      </c>
      <c r="K653" s="211">
        <v>7.063333333333334E-2</v>
      </c>
      <c r="L653" s="211">
        <v>6.9500000000000006E-2</v>
      </c>
      <c r="M653" s="211">
        <v>0.15886666666666668</v>
      </c>
      <c r="N653" s="211">
        <v>6.8866666666666673E-2</v>
      </c>
      <c r="O653" s="211">
        <v>6.0166666666666667E-2</v>
      </c>
      <c r="P653" s="211">
        <v>7.0356546666666672E-2</v>
      </c>
      <c r="Q653" s="211">
        <v>7.0000000000000007E-2</v>
      </c>
      <c r="R653" s="211">
        <v>7.0166666666666669E-2</v>
      </c>
      <c r="S653" s="211">
        <v>6.3500000000000001E-2</v>
      </c>
      <c r="T653" s="211">
        <v>6.533333333333334E-2</v>
      </c>
      <c r="U653" s="211">
        <v>6.9116666666666673E-2</v>
      </c>
      <c r="V653" s="211">
        <v>6.9466666666666663E-2</v>
      </c>
      <c r="W653" s="211">
        <v>6.7666666666666667E-2</v>
      </c>
      <c r="X653" s="211">
        <v>6.6883333333333336E-2</v>
      </c>
      <c r="Y653" s="211">
        <v>6.7000000000000004E-2</v>
      </c>
      <c r="Z653" s="203"/>
      <c r="AA653" s="204"/>
      <c r="AB653" s="204"/>
      <c r="AC653" s="204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4"/>
      <c r="AT653" s="204"/>
      <c r="AU653" s="204"/>
      <c r="AV653" s="204"/>
      <c r="AW653" s="204"/>
      <c r="AX653" s="204"/>
      <c r="AY653" s="204"/>
      <c r="AZ653" s="204"/>
      <c r="BA653" s="204"/>
      <c r="BB653" s="204"/>
      <c r="BC653" s="204"/>
      <c r="BD653" s="204"/>
      <c r="BE653" s="204"/>
      <c r="BF653" s="204"/>
      <c r="BG653" s="204"/>
      <c r="BH653" s="204"/>
      <c r="BI653" s="204"/>
      <c r="BJ653" s="204"/>
      <c r="BK653" s="204"/>
      <c r="BL653" s="204"/>
      <c r="BM653" s="56"/>
    </row>
    <row r="654" spans="1:65">
      <c r="A654" s="30"/>
      <c r="B654" s="3" t="s">
        <v>268</v>
      </c>
      <c r="C654" s="29"/>
      <c r="D654" s="24">
        <v>6.8500000000000005E-2</v>
      </c>
      <c r="E654" s="24">
        <v>7.4999999999999997E-2</v>
      </c>
      <c r="F654" s="24">
        <v>8.4965237525720161E-2</v>
      </c>
      <c r="G654" s="24">
        <v>6.7399999999999988E-2</v>
      </c>
      <c r="H654" s="24">
        <v>6.9000000000000006E-2</v>
      </c>
      <c r="I654" s="24">
        <v>7.7499999999999999E-2</v>
      </c>
      <c r="J654" s="24">
        <v>6.6450000000000009E-2</v>
      </c>
      <c r="K654" s="24">
        <v>7.0650000000000004E-2</v>
      </c>
      <c r="L654" s="24">
        <v>6.9500000000000006E-2</v>
      </c>
      <c r="M654" s="24">
        <v>6.4000000000000001E-2</v>
      </c>
      <c r="N654" s="24">
        <v>6.8750000000000006E-2</v>
      </c>
      <c r="O654" s="24">
        <v>6.0499999999999998E-2</v>
      </c>
      <c r="P654" s="24">
        <v>7.039150000000001E-2</v>
      </c>
      <c r="Q654" s="24">
        <v>7.0000000000000007E-2</v>
      </c>
      <c r="R654" s="24">
        <v>6.9999999999999993E-2</v>
      </c>
      <c r="S654" s="24">
        <v>6.3500000000000001E-2</v>
      </c>
      <c r="T654" s="24">
        <v>6.5000000000000002E-2</v>
      </c>
      <c r="U654" s="24">
        <v>6.93E-2</v>
      </c>
      <c r="V654" s="24">
        <v>6.9499999999999992E-2</v>
      </c>
      <c r="W654" s="24">
        <v>6.8000000000000005E-2</v>
      </c>
      <c r="X654" s="24">
        <v>6.6650000000000001E-2</v>
      </c>
      <c r="Y654" s="24">
        <v>6.7500000000000004E-2</v>
      </c>
      <c r="Z654" s="203"/>
      <c r="AA654" s="204"/>
      <c r="AB654" s="204"/>
      <c r="AC654" s="204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04"/>
      <c r="AT654" s="204"/>
      <c r="AU654" s="204"/>
      <c r="AV654" s="204"/>
      <c r="AW654" s="204"/>
      <c r="AX654" s="204"/>
      <c r="AY654" s="204"/>
      <c r="AZ654" s="204"/>
      <c r="BA654" s="204"/>
      <c r="BB654" s="204"/>
      <c r="BC654" s="204"/>
      <c r="BD654" s="204"/>
      <c r="BE654" s="204"/>
      <c r="BF654" s="204"/>
      <c r="BG654" s="204"/>
      <c r="BH654" s="204"/>
      <c r="BI654" s="204"/>
      <c r="BJ654" s="204"/>
      <c r="BK654" s="204"/>
      <c r="BL654" s="204"/>
      <c r="BM654" s="56"/>
    </row>
    <row r="655" spans="1:65">
      <c r="A655" s="30"/>
      <c r="B655" s="3" t="s">
        <v>269</v>
      </c>
      <c r="C655" s="29"/>
      <c r="D655" s="24">
        <v>1.3784048752090163E-3</v>
      </c>
      <c r="E655" s="24">
        <v>2.5819888974716134E-3</v>
      </c>
      <c r="F655" s="24">
        <v>5.9280451612138093E-4</v>
      </c>
      <c r="G655" s="24">
        <v>1.3706446172026706E-3</v>
      </c>
      <c r="H655" s="24">
        <v>1.7270398567105134E-3</v>
      </c>
      <c r="I655" s="24">
        <v>1.2110601416389978E-3</v>
      </c>
      <c r="J655" s="24">
        <v>2.2625207181371843E-3</v>
      </c>
      <c r="K655" s="24">
        <v>4.6761807778000839E-4</v>
      </c>
      <c r="L655" s="24">
        <v>1.3784048752090174E-3</v>
      </c>
      <c r="M655" s="24">
        <v>0.23296344491500517</v>
      </c>
      <c r="N655" s="24">
        <v>5.0464508980734924E-4</v>
      </c>
      <c r="O655" s="24">
        <v>2.316606713852541E-3</v>
      </c>
      <c r="P655" s="24">
        <v>4.2567602228298833E-4</v>
      </c>
      <c r="Q655" s="24">
        <v>0</v>
      </c>
      <c r="R655" s="24">
        <v>1.1690451944500195E-3</v>
      </c>
      <c r="S655" s="24">
        <v>5.4772255750516665E-4</v>
      </c>
      <c r="T655" s="24">
        <v>5.1639777949432275E-4</v>
      </c>
      <c r="U655" s="24">
        <v>1.0225784403490362E-3</v>
      </c>
      <c r="V655" s="24">
        <v>4.6332134277050544E-4</v>
      </c>
      <c r="W655" s="24">
        <v>5.1639777949432275E-4</v>
      </c>
      <c r="X655" s="24">
        <v>1.2254250963101192E-3</v>
      </c>
      <c r="Y655" s="24">
        <v>1.2649110640673528E-3</v>
      </c>
      <c r="Z655" s="203"/>
      <c r="AA655" s="204"/>
      <c r="AB655" s="204"/>
      <c r="AC655" s="204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04"/>
      <c r="AT655" s="204"/>
      <c r="AU655" s="204"/>
      <c r="AV655" s="204"/>
      <c r="AW655" s="204"/>
      <c r="AX655" s="204"/>
      <c r="AY655" s="204"/>
      <c r="AZ655" s="204"/>
      <c r="BA655" s="204"/>
      <c r="BB655" s="204"/>
      <c r="BC655" s="204"/>
      <c r="BD655" s="204"/>
      <c r="BE655" s="204"/>
      <c r="BF655" s="204"/>
      <c r="BG655" s="204"/>
      <c r="BH655" s="204"/>
      <c r="BI655" s="204"/>
      <c r="BJ655" s="204"/>
      <c r="BK655" s="204"/>
      <c r="BL655" s="204"/>
      <c r="BM655" s="56"/>
    </row>
    <row r="656" spans="1:65">
      <c r="A656" s="30"/>
      <c r="B656" s="3" t="s">
        <v>86</v>
      </c>
      <c r="C656" s="29"/>
      <c r="D656" s="13">
        <v>2.0122698908160822E-2</v>
      </c>
      <c r="E656" s="13">
        <v>3.5208939510976547E-2</v>
      </c>
      <c r="F656" s="13">
        <v>6.9817131146047706E-3</v>
      </c>
      <c r="G656" s="13">
        <v>2.0285810812077018E-2</v>
      </c>
      <c r="H656" s="13">
        <v>2.4837581831886578E-2</v>
      </c>
      <c r="I656" s="13">
        <v>1.559304903397851E-2</v>
      </c>
      <c r="J656" s="13">
        <v>3.4410961492580758E-2</v>
      </c>
      <c r="K656" s="13">
        <v>6.6203597609250826E-3</v>
      </c>
      <c r="L656" s="13">
        <v>1.983316367207219E-2</v>
      </c>
      <c r="M656" s="13">
        <v>1.4664085915757772</v>
      </c>
      <c r="N656" s="13">
        <v>7.3278570639982938E-3</v>
      </c>
      <c r="O656" s="13">
        <v>3.8503158678989603E-2</v>
      </c>
      <c r="P656" s="13">
        <v>6.0502688442021545E-3</v>
      </c>
      <c r="Q656" s="13">
        <v>0</v>
      </c>
      <c r="R656" s="13">
        <v>1.6660976642993153E-2</v>
      </c>
      <c r="S656" s="13">
        <v>8.6255520866955378E-3</v>
      </c>
      <c r="T656" s="13">
        <v>7.904047645321266E-3</v>
      </c>
      <c r="U656" s="13">
        <v>1.4794961760535848E-2</v>
      </c>
      <c r="V656" s="13">
        <v>6.6696930341243587E-3</v>
      </c>
      <c r="W656" s="13">
        <v>7.6314942782412225E-3</v>
      </c>
      <c r="X656" s="13">
        <v>1.8321830495541279E-2</v>
      </c>
      <c r="Y656" s="13">
        <v>1.8879269612945563E-2</v>
      </c>
      <c r="Z656" s="151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270</v>
      </c>
      <c r="C657" s="29"/>
      <c r="D657" s="13">
        <v>3.5212196123259876E-3</v>
      </c>
      <c r="E657" s="13">
        <v>7.4329286202976519E-2</v>
      </c>
      <c r="F657" s="13">
        <v>0.24390007192246244</v>
      </c>
      <c r="G657" s="13">
        <v>-1.0152062212075763E-2</v>
      </c>
      <c r="H657" s="13">
        <v>1.8659495917913382E-2</v>
      </c>
      <c r="I657" s="13">
        <v>0.13781238038769805</v>
      </c>
      <c r="J657" s="13">
        <v>-3.6766128620285943E-2</v>
      </c>
      <c r="K657" s="13">
        <v>3.4774435210958021E-2</v>
      </c>
      <c r="L657" s="13">
        <v>1.8171164424184649E-2</v>
      </c>
      <c r="M657" s="13">
        <v>1.3273878991106303</v>
      </c>
      <c r="N657" s="13">
        <v>8.8928660433407192E-3</v>
      </c>
      <c r="O657" s="13">
        <v>-0.11856165381983064</v>
      </c>
      <c r="P657" s="13">
        <v>3.0719525819632887E-2</v>
      </c>
      <c r="Q657" s="13">
        <v>2.5496136830114091E-2</v>
      </c>
      <c r="R657" s="13">
        <v>2.793779429875709E-2</v>
      </c>
      <c r="S657" s="13">
        <v>-6.9728504446967987E-2</v>
      </c>
      <c r="T657" s="13">
        <v>-4.2870272291893441E-2</v>
      </c>
      <c r="U657" s="13">
        <v>1.2555352246305551E-2</v>
      </c>
      <c r="V657" s="13">
        <v>1.7682832930455916E-2</v>
      </c>
      <c r="W657" s="13">
        <v>-8.6870677308897859E-3</v>
      </c>
      <c r="X657" s="13">
        <v>-2.016285783351246E-2</v>
      </c>
      <c r="Y657" s="13">
        <v>-1.8453697605462227E-2</v>
      </c>
      <c r="Z657" s="151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46" t="s">
        <v>271</v>
      </c>
      <c r="C658" s="47"/>
      <c r="D658" s="45">
        <v>0.32</v>
      </c>
      <c r="E658" s="45">
        <v>1.63</v>
      </c>
      <c r="F658" s="45">
        <v>6.29</v>
      </c>
      <c r="G658" s="45">
        <v>0.69</v>
      </c>
      <c r="H658" s="45">
        <v>0.1</v>
      </c>
      <c r="I658" s="45">
        <v>3.37</v>
      </c>
      <c r="J658" s="45">
        <v>1.43</v>
      </c>
      <c r="K658" s="45">
        <v>0.54</v>
      </c>
      <c r="L658" s="45">
        <v>0.08</v>
      </c>
      <c r="M658" s="45">
        <v>36.06</v>
      </c>
      <c r="N658" s="45">
        <v>0.17</v>
      </c>
      <c r="O658" s="45">
        <v>3.67</v>
      </c>
      <c r="P658" s="45">
        <v>0.43</v>
      </c>
      <c r="Q658" s="45">
        <v>0.28999999999999998</v>
      </c>
      <c r="R658" s="45">
        <v>0.35</v>
      </c>
      <c r="S658" s="45">
        <v>2.33</v>
      </c>
      <c r="T658" s="45">
        <v>1.59</v>
      </c>
      <c r="U658" s="45">
        <v>7.0000000000000007E-2</v>
      </c>
      <c r="V658" s="45">
        <v>7.0000000000000007E-2</v>
      </c>
      <c r="W658" s="45">
        <v>0.65</v>
      </c>
      <c r="X658" s="45">
        <v>0.97</v>
      </c>
      <c r="Y658" s="45">
        <v>0.92</v>
      </c>
      <c r="Z658" s="151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B659" s="3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BM659" s="55"/>
    </row>
    <row r="660" spans="1:65" ht="15">
      <c r="B660" s="8" t="s">
        <v>509</v>
      </c>
      <c r="BM660" s="28" t="s">
        <v>66</v>
      </c>
    </row>
    <row r="661" spans="1:65" ht="15">
      <c r="A661" s="25" t="s">
        <v>37</v>
      </c>
      <c r="B661" s="18" t="s">
        <v>110</v>
      </c>
      <c r="C661" s="15" t="s">
        <v>111</v>
      </c>
      <c r="D661" s="16" t="s">
        <v>232</v>
      </c>
      <c r="E661" s="17" t="s">
        <v>232</v>
      </c>
      <c r="F661" s="17" t="s">
        <v>232</v>
      </c>
      <c r="G661" s="17" t="s">
        <v>232</v>
      </c>
      <c r="H661" s="17" t="s">
        <v>232</v>
      </c>
      <c r="I661" s="17" t="s">
        <v>232</v>
      </c>
      <c r="J661" s="17" t="s">
        <v>232</v>
      </c>
      <c r="K661" s="17" t="s">
        <v>232</v>
      </c>
      <c r="L661" s="17" t="s">
        <v>232</v>
      </c>
      <c r="M661" s="17" t="s">
        <v>232</v>
      </c>
      <c r="N661" s="17" t="s">
        <v>232</v>
      </c>
      <c r="O661" s="17" t="s">
        <v>232</v>
      </c>
      <c r="P661" s="17" t="s">
        <v>232</v>
      </c>
      <c r="Q661" s="17" t="s">
        <v>232</v>
      </c>
      <c r="R661" s="17" t="s">
        <v>232</v>
      </c>
      <c r="S661" s="17" t="s">
        <v>232</v>
      </c>
      <c r="T661" s="17" t="s">
        <v>232</v>
      </c>
      <c r="U661" s="17" t="s">
        <v>232</v>
      </c>
      <c r="V661" s="17" t="s">
        <v>232</v>
      </c>
      <c r="W661" s="17" t="s">
        <v>232</v>
      </c>
      <c r="X661" s="17" t="s">
        <v>232</v>
      </c>
      <c r="Y661" s="151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1</v>
      </c>
    </row>
    <row r="662" spans="1:65">
      <c r="A662" s="30"/>
      <c r="B662" s="19" t="s">
        <v>233</v>
      </c>
      <c r="C662" s="9" t="s">
        <v>233</v>
      </c>
      <c r="D662" s="149" t="s">
        <v>235</v>
      </c>
      <c r="E662" s="150" t="s">
        <v>236</v>
      </c>
      <c r="F662" s="150" t="s">
        <v>237</v>
      </c>
      <c r="G662" s="150" t="s">
        <v>238</v>
      </c>
      <c r="H662" s="150" t="s">
        <v>239</v>
      </c>
      <c r="I662" s="150" t="s">
        <v>241</v>
      </c>
      <c r="J662" s="150" t="s">
        <v>242</v>
      </c>
      <c r="K662" s="150" t="s">
        <v>244</v>
      </c>
      <c r="L662" s="150" t="s">
        <v>245</v>
      </c>
      <c r="M662" s="150" t="s">
        <v>247</v>
      </c>
      <c r="N662" s="150" t="s">
        <v>248</v>
      </c>
      <c r="O662" s="150" t="s">
        <v>250</v>
      </c>
      <c r="P662" s="150" t="s">
        <v>251</v>
      </c>
      <c r="Q662" s="150" t="s">
        <v>252</v>
      </c>
      <c r="R662" s="150" t="s">
        <v>253</v>
      </c>
      <c r="S662" s="150" t="s">
        <v>254</v>
      </c>
      <c r="T662" s="150" t="s">
        <v>256</v>
      </c>
      <c r="U662" s="150" t="s">
        <v>257</v>
      </c>
      <c r="V662" s="150" t="s">
        <v>258</v>
      </c>
      <c r="W662" s="150" t="s">
        <v>259</v>
      </c>
      <c r="X662" s="150" t="s">
        <v>260</v>
      </c>
      <c r="Y662" s="151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 t="s">
        <v>3</v>
      </c>
    </row>
    <row r="663" spans="1:65">
      <c r="A663" s="30"/>
      <c r="B663" s="19"/>
      <c r="C663" s="9"/>
      <c r="D663" s="10" t="s">
        <v>289</v>
      </c>
      <c r="E663" s="11" t="s">
        <v>290</v>
      </c>
      <c r="F663" s="11" t="s">
        <v>114</v>
      </c>
      <c r="G663" s="11" t="s">
        <v>289</v>
      </c>
      <c r="H663" s="11" t="s">
        <v>290</v>
      </c>
      <c r="I663" s="11" t="s">
        <v>289</v>
      </c>
      <c r="J663" s="11" t="s">
        <v>290</v>
      </c>
      <c r="K663" s="11" t="s">
        <v>290</v>
      </c>
      <c r="L663" s="11" t="s">
        <v>114</v>
      </c>
      <c r="M663" s="11" t="s">
        <v>290</v>
      </c>
      <c r="N663" s="11" t="s">
        <v>289</v>
      </c>
      <c r="O663" s="11" t="s">
        <v>290</v>
      </c>
      <c r="P663" s="11" t="s">
        <v>290</v>
      </c>
      <c r="Q663" s="11" t="s">
        <v>289</v>
      </c>
      <c r="R663" s="11" t="s">
        <v>290</v>
      </c>
      <c r="S663" s="11" t="s">
        <v>289</v>
      </c>
      <c r="T663" s="11" t="s">
        <v>114</v>
      </c>
      <c r="U663" s="11" t="s">
        <v>290</v>
      </c>
      <c r="V663" s="11" t="s">
        <v>289</v>
      </c>
      <c r="W663" s="11" t="s">
        <v>289</v>
      </c>
      <c r="X663" s="11" t="s">
        <v>289</v>
      </c>
      <c r="Y663" s="151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9"/>
      <c r="C664" s="9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151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2</v>
      </c>
    </row>
    <row r="665" spans="1:65">
      <c r="A665" s="30"/>
      <c r="B665" s="18">
        <v>1</v>
      </c>
      <c r="C665" s="14">
        <v>1</v>
      </c>
      <c r="D665" s="227">
        <v>14.6</v>
      </c>
      <c r="E665" s="228">
        <v>14</v>
      </c>
      <c r="F665" s="227">
        <v>13.372108217592592</v>
      </c>
      <c r="G665" s="227">
        <v>15.8</v>
      </c>
      <c r="H665" s="227">
        <v>16.600000000000001</v>
      </c>
      <c r="I665" s="227">
        <v>19.100000000000001</v>
      </c>
      <c r="J665" s="227">
        <v>15.1</v>
      </c>
      <c r="K665" s="227">
        <v>15.8</v>
      </c>
      <c r="L665" s="228">
        <v>14</v>
      </c>
      <c r="M665" s="228">
        <v>13</v>
      </c>
      <c r="N665" s="227">
        <v>16.3</v>
      </c>
      <c r="O665" s="227">
        <v>12.5</v>
      </c>
      <c r="P665" s="227">
        <v>16.100000000000001</v>
      </c>
      <c r="Q665" s="227">
        <v>13.1</v>
      </c>
      <c r="R665" s="228">
        <v>15</v>
      </c>
      <c r="S665" s="227">
        <v>14.47</v>
      </c>
      <c r="T665" s="228">
        <v>16</v>
      </c>
      <c r="U665" s="227">
        <v>14.9</v>
      </c>
      <c r="V665" s="227">
        <v>15.7</v>
      </c>
      <c r="W665" s="227">
        <v>15.299999999999999</v>
      </c>
      <c r="X665" s="227">
        <v>14.3</v>
      </c>
      <c r="Y665" s="224"/>
      <c r="Z665" s="225"/>
      <c r="AA665" s="225"/>
      <c r="AB665" s="225"/>
      <c r="AC665" s="225"/>
      <c r="AD665" s="225"/>
      <c r="AE665" s="225"/>
      <c r="AF665" s="225"/>
      <c r="AG665" s="225"/>
      <c r="AH665" s="225"/>
      <c r="AI665" s="225"/>
      <c r="AJ665" s="225"/>
      <c r="AK665" s="225"/>
      <c r="AL665" s="225"/>
      <c r="AM665" s="225"/>
      <c r="AN665" s="225"/>
      <c r="AO665" s="225"/>
      <c r="AP665" s="225"/>
      <c r="AQ665" s="225"/>
      <c r="AR665" s="225"/>
      <c r="AS665" s="225"/>
      <c r="AT665" s="225"/>
      <c r="AU665" s="225"/>
      <c r="AV665" s="225"/>
      <c r="AW665" s="225"/>
      <c r="AX665" s="225"/>
      <c r="AY665" s="225"/>
      <c r="AZ665" s="225"/>
      <c r="BA665" s="225"/>
      <c r="BB665" s="225"/>
      <c r="BC665" s="225"/>
      <c r="BD665" s="225"/>
      <c r="BE665" s="225"/>
      <c r="BF665" s="225"/>
      <c r="BG665" s="225"/>
      <c r="BH665" s="225"/>
      <c r="BI665" s="225"/>
      <c r="BJ665" s="225"/>
      <c r="BK665" s="225"/>
      <c r="BL665" s="225"/>
      <c r="BM665" s="230">
        <v>1</v>
      </c>
    </row>
    <row r="666" spans="1:65">
      <c r="A666" s="30"/>
      <c r="B666" s="19">
        <v>1</v>
      </c>
      <c r="C666" s="9">
        <v>2</v>
      </c>
      <c r="D666" s="223">
        <v>14.9</v>
      </c>
      <c r="E666" s="231">
        <v>15</v>
      </c>
      <c r="F666" s="223">
        <v>13.325878472222222</v>
      </c>
      <c r="G666" s="223">
        <v>16</v>
      </c>
      <c r="H666" s="223">
        <v>15.7</v>
      </c>
      <c r="I666" s="223">
        <v>14</v>
      </c>
      <c r="J666" s="223">
        <v>15.299999999999999</v>
      </c>
      <c r="K666" s="223">
        <v>14.9</v>
      </c>
      <c r="L666" s="231">
        <v>14</v>
      </c>
      <c r="M666" s="231">
        <v>13</v>
      </c>
      <c r="N666" s="223">
        <v>16.3</v>
      </c>
      <c r="O666" s="223">
        <v>12.5</v>
      </c>
      <c r="P666" s="223">
        <v>17.8</v>
      </c>
      <c r="Q666" s="223">
        <v>12.4</v>
      </c>
      <c r="R666" s="231">
        <v>16</v>
      </c>
      <c r="S666" s="223">
        <v>14.05</v>
      </c>
      <c r="T666" s="231">
        <v>13</v>
      </c>
      <c r="U666" s="223">
        <v>13.9</v>
      </c>
      <c r="V666" s="223">
        <v>14.6</v>
      </c>
      <c r="W666" s="223">
        <v>15.7</v>
      </c>
      <c r="X666" s="223">
        <v>14</v>
      </c>
      <c r="Y666" s="224"/>
      <c r="Z666" s="225"/>
      <c r="AA666" s="225"/>
      <c r="AB666" s="225"/>
      <c r="AC666" s="225"/>
      <c r="AD666" s="225"/>
      <c r="AE666" s="225"/>
      <c r="AF666" s="225"/>
      <c r="AG666" s="225"/>
      <c r="AH666" s="225"/>
      <c r="AI666" s="225"/>
      <c r="AJ666" s="225"/>
      <c r="AK666" s="225"/>
      <c r="AL666" s="225"/>
      <c r="AM666" s="225"/>
      <c r="AN666" s="225"/>
      <c r="AO666" s="225"/>
      <c r="AP666" s="225"/>
      <c r="AQ666" s="225"/>
      <c r="AR666" s="225"/>
      <c r="AS666" s="225"/>
      <c r="AT666" s="225"/>
      <c r="AU666" s="225"/>
      <c r="AV666" s="225"/>
      <c r="AW666" s="225"/>
      <c r="AX666" s="225"/>
      <c r="AY666" s="225"/>
      <c r="AZ666" s="225"/>
      <c r="BA666" s="225"/>
      <c r="BB666" s="225"/>
      <c r="BC666" s="225"/>
      <c r="BD666" s="225"/>
      <c r="BE666" s="225"/>
      <c r="BF666" s="225"/>
      <c r="BG666" s="225"/>
      <c r="BH666" s="225"/>
      <c r="BI666" s="225"/>
      <c r="BJ666" s="225"/>
      <c r="BK666" s="225"/>
      <c r="BL666" s="225"/>
      <c r="BM666" s="230">
        <v>12</v>
      </c>
    </row>
    <row r="667" spans="1:65">
      <c r="A667" s="30"/>
      <c r="B667" s="19">
        <v>1</v>
      </c>
      <c r="C667" s="9">
        <v>3</v>
      </c>
      <c r="D667" s="223">
        <v>15.2</v>
      </c>
      <c r="E667" s="231">
        <v>14</v>
      </c>
      <c r="F667" s="223">
        <v>13.207999999999998</v>
      </c>
      <c r="G667" s="223">
        <v>15.5</v>
      </c>
      <c r="H667" s="223">
        <v>15.7</v>
      </c>
      <c r="I667" s="223">
        <v>16.3</v>
      </c>
      <c r="J667" s="223">
        <v>15.2</v>
      </c>
      <c r="K667" s="223">
        <v>17.100000000000001</v>
      </c>
      <c r="L667" s="231">
        <v>14</v>
      </c>
      <c r="M667" s="231">
        <v>14</v>
      </c>
      <c r="N667" s="223">
        <v>16.100000000000001</v>
      </c>
      <c r="O667" s="223">
        <v>12.6</v>
      </c>
      <c r="P667" s="232">
        <v>19.8</v>
      </c>
      <c r="Q667" s="223">
        <v>13.1</v>
      </c>
      <c r="R667" s="231">
        <v>16</v>
      </c>
      <c r="S667" s="223">
        <v>13.7</v>
      </c>
      <c r="T667" s="231">
        <v>14</v>
      </c>
      <c r="U667" s="223">
        <v>13.7</v>
      </c>
      <c r="V667" s="223">
        <v>15.299999999999999</v>
      </c>
      <c r="W667" s="223">
        <v>15.6</v>
      </c>
      <c r="X667" s="223">
        <v>14.2</v>
      </c>
      <c r="Y667" s="224"/>
      <c r="Z667" s="225"/>
      <c r="AA667" s="225"/>
      <c r="AB667" s="225"/>
      <c r="AC667" s="225"/>
      <c r="AD667" s="225"/>
      <c r="AE667" s="225"/>
      <c r="AF667" s="225"/>
      <c r="AG667" s="225"/>
      <c r="AH667" s="225"/>
      <c r="AI667" s="225"/>
      <c r="AJ667" s="225"/>
      <c r="AK667" s="225"/>
      <c r="AL667" s="225"/>
      <c r="AM667" s="225"/>
      <c r="AN667" s="225"/>
      <c r="AO667" s="225"/>
      <c r="AP667" s="225"/>
      <c r="AQ667" s="225"/>
      <c r="AR667" s="225"/>
      <c r="AS667" s="225"/>
      <c r="AT667" s="225"/>
      <c r="AU667" s="225"/>
      <c r="AV667" s="225"/>
      <c r="AW667" s="225"/>
      <c r="AX667" s="225"/>
      <c r="AY667" s="225"/>
      <c r="AZ667" s="225"/>
      <c r="BA667" s="225"/>
      <c r="BB667" s="225"/>
      <c r="BC667" s="225"/>
      <c r="BD667" s="225"/>
      <c r="BE667" s="225"/>
      <c r="BF667" s="225"/>
      <c r="BG667" s="225"/>
      <c r="BH667" s="225"/>
      <c r="BI667" s="225"/>
      <c r="BJ667" s="225"/>
      <c r="BK667" s="225"/>
      <c r="BL667" s="225"/>
      <c r="BM667" s="230">
        <v>16</v>
      </c>
    </row>
    <row r="668" spans="1:65">
      <c r="A668" s="30"/>
      <c r="B668" s="19">
        <v>1</v>
      </c>
      <c r="C668" s="9">
        <v>4</v>
      </c>
      <c r="D668" s="223">
        <v>14</v>
      </c>
      <c r="E668" s="231">
        <v>14</v>
      </c>
      <c r="F668" s="223">
        <v>13.471125000000001</v>
      </c>
      <c r="G668" s="223">
        <v>16.2</v>
      </c>
      <c r="H668" s="223">
        <v>16.8</v>
      </c>
      <c r="I668" s="223">
        <v>14.3</v>
      </c>
      <c r="J668" s="223">
        <v>15.1</v>
      </c>
      <c r="K668" s="223">
        <v>15.5</v>
      </c>
      <c r="L668" s="231">
        <v>14</v>
      </c>
      <c r="M668" s="231">
        <v>13</v>
      </c>
      <c r="N668" s="223">
        <v>16.3</v>
      </c>
      <c r="O668" s="223">
        <v>12.2</v>
      </c>
      <c r="P668" s="232">
        <v>20.2</v>
      </c>
      <c r="Q668" s="223">
        <v>12.6</v>
      </c>
      <c r="R668" s="231">
        <v>16</v>
      </c>
      <c r="S668" s="223">
        <v>14.08</v>
      </c>
      <c r="T668" s="231">
        <v>27</v>
      </c>
      <c r="U668" s="223">
        <v>14.2</v>
      </c>
      <c r="V668" s="223">
        <v>15.1</v>
      </c>
      <c r="W668" s="223">
        <v>16.399999999999999</v>
      </c>
      <c r="X668" s="223">
        <v>14.3</v>
      </c>
      <c r="Y668" s="224"/>
      <c r="Z668" s="225"/>
      <c r="AA668" s="225"/>
      <c r="AB668" s="225"/>
      <c r="AC668" s="225"/>
      <c r="AD668" s="225"/>
      <c r="AE668" s="225"/>
      <c r="AF668" s="225"/>
      <c r="AG668" s="225"/>
      <c r="AH668" s="225"/>
      <c r="AI668" s="225"/>
      <c r="AJ668" s="225"/>
      <c r="AK668" s="225"/>
      <c r="AL668" s="225"/>
      <c r="AM668" s="225"/>
      <c r="AN668" s="225"/>
      <c r="AO668" s="225"/>
      <c r="AP668" s="225"/>
      <c r="AQ668" s="225"/>
      <c r="AR668" s="225"/>
      <c r="AS668" s="225"/>
      <c r="AT668" s="225"/>
      <c r="AU668" s="225"/>
      <c r="AV668" s="225"/>
      <c r="AW668" s="225"/>
      <c r="AX668" s="225"/>
      <c r="AY668" s="225"/>
      <c r="AZ668" s="225"/>
      <c r="BA668" s="225"/>
      <c r="BB668" s="225"/>
      <c r="BC668" s="225"/>
      <c r="BD668" s="225"/>
      <c r="BE668" s="225"/>
      <c r="BF668" s="225"/>
      <c r="BG668" s="225"/>
      <c r="BH668" s="225"/>
      <c r="BI668" s="225"/>
      <c r="BJ668" s="225"/>
      <c r="BK668" s="225"/>
      <c r="BL668" s="225"/>
      <c r="BM668" s="230">
        <v>14.964737057532792</v>
      </c>
    </row>
    <row r="669" spans="1:65">
      <c r="A669" s="30"/>
      <c r="B669" s="19">
        <v>1</v>
      </c>
      <c r="C669" s="9">
        <v>5</v>
      </c>
      <c r="D669" s="223">
        <v>14.2</v>
      </c>
      <c r="E669" s="231">
        <v>14</v>
      </c>
      <c r="F669" s="223">
        <v>13.202999999999999</v>
      </c>
      <c r="G669" s="223">
        <v>14.9</v>
      </c>
      <c r="H669" s="223">
        <v>16.899999999999999</v>
      </c>
      <c r="I669" s="223">
        <v>15.6</v>
      </c>
      <c r="J669" s="223">
        <v>15.2</v>
      </c>
      <c r="K669" s="223">
        <v>15.5</v>
      </c>
      <c r="L669" s="231">
        <v>14</v>
      </c>
      <c r="M669" s="231">
        <v>13</v>
      </c>
      <c r="N669" s="223">
        <v>16.2</v>
      </c>
      <c r="O669" s="223">
        <v>12.8</v>
      </c>
      <c r="P669" s="223">
        <v>18.399999999999999</v>
      </c>
      <c r="Q669" s="223">
        <v>14</v>
      </c>
      <c r="R669" s="231">
        <v>15</v>
      </c>
      <c r="S669" s="223">
        <v>14.15</v>
      </c>
      <c r="T669" s="231">
        <v>12</v>
      </c>
      <c r="U669" s="223">
        <v>14.2</v>
      </c>
      <c r="V669" s="223">
        <v>15.5</v>
      </c>
      <c r="W669" s="223">
        <v>17.2</v>
      </c>
      <c r="X669" s="223">
        <v>13.6</v>
      </c>
      <c r="Y669" s="224"/>
      <c r="Z669" s="225"/>
      <c r="AA669" s="225"/>
      <c r="AB669" s="225"/>
      <c r="AC669" s="225"/>
      <c r="AD669" s="225"/>
      <c r="AE669" s="225"/>
      <c r="AF669" s="225"/>
      <c r="AG669" s="225"/>
      <c r="AH669" s="225"/>
      <c r="AI669" s="225"/>
      <c r="AJ669" s="225"/>
      <c r="AK669" s="225"/>
      <c r="AL669" s="225"/>
      <c r="AM669" s="225"/>
      <c r="AN669" s="225"/>
      <c r="AO669" s="225"/>
      <c r="AP669" s="225"/>
      <c r="AQ669" s="225"/>
      <c r="AR669" s="225"/>
      <c r="AS669" s="225"/>
      <c r="AT669" s="225"/>
      <c r="AU669" s="225"/>
      <c r="AV669" s="225"/>
      <c r="AW669" s="225"/>
      <c r="AX669" s="225"/>
      <c r="AY669" s="225"/>
      <c r="AZ669" s="225"/>
      <c r="BA669" s="225"/>
      <c r="BB669" s="225"/>
      <c r="BC669" s="225"/>
      <c r="BD669" s="225"/>
      <c r="BE669" s="225"/>
      <c r="BF669" s="225"/>
      <c r="BG669" s="225"/>
      <c r="BH669" s="225"/>
      <c r="BI669" s="225"/>
      <c r="BJ669" s="225"/>
      <c r="BK669" s="225"/>
      <c r="BL669" s="225"/>
      <c r="BM669" s="230">
        <v>49</v>
      </c>
    </row>
    <row r="670" spans="1:65">
      <c r="A670" s="30"/>
      <c r="B670" s="19">
        <v>1</v>
      </c>
      <c r="C670" s="9">
        <v>6</v>
      </c>
      <c r="D670" s="223">
        <v>14.8</v>
      </c>
      <c r="E670" s="231">
        <v>14</v>
      </c>
      <c r="F670" s="223">
        <v>13.404645833333333</v>
      </c>
      <c r="G670" s="223">
        <v>16.5</v>
      </c>
      <c r="H670" s="223">
        <v>15.8</v>
      </c>
      <c r="I670" s="223">
        <v>14.9</v>
      </c>
      <c r="J670" s="223">
        <v>15.5</v>
      </c>
      <c r="K670" s="223">
        <v>15.9</v>
      </c>
      <c r="L670" s="231">
        <v>14</v>
      </c>
      <c r="M670" s="231">
        <v>13</v>
      </c>
      <c r="N670" s="223">
        <v>16.5</v>
      </c>
      <c r="O670" s="223">
        <v>12.5</v>
      </c>
      <c r="P670" s="223">
        <v>17.399999999999999</v>
      </c>
      <c r="Q670" s="223">
        <v>14.2</v>
      </c>
      <c r="R670" s="231">
        <v>15</v>
      </c>
      <c r="S670" s="223">
        <v>14.23</v>
      </c>
      <c r="T670" s="231">
        <v>15</v>
      </c>
      <c r="U670" s="223">
        <v>14.8</v>
      </c>
      <c r="V670" s="223">
        <v>14</v>
      </c>
      <c r="W670" s="223">
        <v>14.3</v>
      </c>
      <c r="X670" s="223">
        <v>14</v>
      </c>
      <c r="Y670" s="224"/>
      <c r="Z670" s="225"/>
      <c r="AA670" s="225"/>
      <c r="AB670" s="225"/>
      <c r="AC670" s="225"/>
      <c r="AD670" s="225"/>
      <c r="AE670" s="225"/>
      <c r="AF670" s="225"/>
      <c r="AG670" s="225"/>
      <c r="AH670" s="225"/>
      <c r="AI670" s="225"/>
      <c r="AJ670" s="225"/>
      <c r="AK670" s="225"/>
      <c r="AL670" s="225"/>
      <c r="AM670" s="225"/>
      <c r="AN670" s="225"/>
      <c r="AO670" s="225"/>
      <c r="AP670" s="225"/>
      <c r="AQ670" s="225"/>
      <c r="AR670" s="225"/>
      <c r="AS670" s="225"/>
      <c r="AT670" s="225"/>
      <c r="AU670" s="225"/>
      <c r="AV670" s="225"/>
      <c r="AW670" s="225"/>
      <c r="AX670" s="225"/>
      <c r="AY670" s="225"/>
      <c r="AZ670" s="225"/>
      <c r="BA670" s="225"/>
      <c r="BB670" s="225"/>
      <c r="BC670" s="225"/>
      <c r="BD670" s="225"/>
      <c r="BE670" s="225"/>
      <c r="BF670" s="225"/>
      <c r="BG670" s="225"/>
      <c r="BH670" s="225"/>
      <c r="BI670" s="225"/>
      <c r="BJ670" s="225"/>
      <c r="BK670" s="225"/>
      <c r="BL670" s="225"/>
      <c r="BM670" s="226"/>
    </row>
    <row r="671" spans="1:65">
      <c r="A671" s="30"/>
      <c r="B671" s="20" t="s">
        <v>267</v>
      </c>
      <c r="C671" s="12"/>
      <c r="D671" s="233">
        <v>14.616666666666667</v>
      </c>
      <c r="E671" s="233">
        <v>14.166666666666666</v>
      </c>
      <c r="F671" s="233">
        <v>13.330792920524692</v>
      </c>
      <c r="G671" s="233">
        <v>15.816666666666668</v>
      </c>
      <c r="H671" s="233">
        <v>16.249999999999996</v>
      </c>
      <c r="I671" s="233">
        <v>15.700000000000001</v>
      </c>
      <c r="J671" s="233">
        <v>15.233333333333333</v>
      </c>
      <c r="K671" s="233">
        <v>15.783333333333337</v>
      </c>
      <c r="L671" s="233">
        <v>14</v>
      </c>
      <c r="M671" s="233">
        <v>13.166666666666666</v>
      </c>
      <c r="N671" s="233">
        <v>16.283333333333335</v>
      </c>
      <c r="O671" s="233">
        <v>12.516666666666666</v>
      </c>
      <c r="P671" s="233">
        <v>18.283333333333335</v>
      </c>
      <c r="Q671" s="233">
        <v>13.233333333333334</v>
      </c>
      <c r="R671" s="233">
        <v>15.5</v>
      </c>
      <c r="S671" s="233">
        <v>14.113333333333335</v>
      </c>
      <c r="T671" s="233">
        <v>16.166666666666668</v>
      </c>
      <c r="U671" s="233">
        <v>14.283333333333333</v>
      </c>
      <c r="V671" s="233">
        <v>15.033333333333331</v>
      </c>
      <c r="W671" s="233">
        <v>15.75</v>
      </c>
      <c r="X671" s="233">
        <v>14.066666666666665</v>
      </c>
      <c r="Y671" s="224"/>
      <c r="Z671" s="225"/>
      <c r="AA671" s="225"/>
      <c r="AB671" s="225"/>
      <c r="AC671" s="225"/>
      <c r="AD671" s="225"/>
      <c r="AE671" s="225"/>
      <c r="AF671" s="225"/>
      <c r="AG671" s="225"/>
      <c r="AH671" s="225"/>
      <c r="AI671" s="225"/>
      <c r="AJ671" s="225"/>
      <c r="AK671" s="225"/>
      <c r="AL671" s="225"/>
      <c r="AM671" s="225"/>
      <c r="AN671" s="225"/>
      <c r="AO671" s="225"/>
      <c r="AP671" s="225"/>
      <c r="AQ671" s="225"/>
      <c r="AR671" s="225"/>
      <c r="AS671" s="225"/>
      <c r="AT671" s="225"/>
      <c r="AU671" s="225"/>
      <c r="AV671" s="225"/>
      <c r="AW671" s="225"/>
      <c r="AX671" s="225"/>
      <c r="AY671" s="225"/>
      <c r="AZ671" s="225"/>
      <c r="BA671" s="225"/>
      <c r="BB671" s="225"/>
      <c r="BC671" s="225"/>
      <c r="BD671" s="225"/>
      <c r="BE671" s="225"/>
      <c r="BF671" s="225"/>
      <c r="BG671" s="225"/>
      <c r="BH671" s="225"/>
      <c r="BI671" s="225"/>
      <c r="BJ671" s="225"/>
      <c r="BK671" s="225"/>
      <c r="BL671" s="225"/>
      <c r="BM671" s="226"/>
    </row>
    <row r="672" spans="1:65">
      <c r="A672" s="30"/>
      <c r="B672" s="3" t="s">
        <v>268</v>
      </c>
      <c r="C672" s="29"/>
      <c r="D672" s="223">
        <v>14.7</v>
      </c>
      <c r="E672" s="223">
        <v>14</v>
      </c>
      <c r="F672" s="223">
        <v>13.348993344907406</v>
      </c>
      <c r="G672" s="223">
        <v>15.9</v>
      </c>
      <c r="H672" s="223">
        <v>16.200000000000003</v>
      </c>
      <c r="I672" s="223">
        <v>15.25</v>
      </c>
      <c r="J672" s="223">
        <v>15.2</v>
      </c>
      <c r="K672" s="223">
        <v>15.65</v>
      </c>
      <c r="L672" s="223">
        <v>14</v>
      </c>
      <c r="M672" s="223">
        <v>13</v>
      </c>
      <c r="N672" s="223">
        <v>16.3</v>
      </c>
      <c r="O672" s="223">
        <v>12.5</v>
      </c>
      <c r="P672" s="223">
        <v>18.100000000000001</v>
      </c>
      <c r="Q672" s="223">
        <v>13.1</v>
      </c>
      <c r="R672" s="223">
        <v>15.5</v>
      </c>
      <c r="S672" s="223">
        <v>14.115</v>
      </c>
      <c r="T672" s="223">
        <v>14.5</v>
      </c>
      <c r="U672" s="223">
        <v>14.2</v>
      </c>
      <c r="V672" s="223">
        <v>15.2</v>
      </c>
      <c r="W672" s="223">
        <v>15.649999999999999</v>
      </c>
      <c r="X672" s="223">
        <v>14.1</v>
      </c>
      <c r="Y672" s="224"/>
      <c r="Z672" s="225"/>
      <c r="AA672" s="225"/>
      <c r="AB672" s="225"/>
      <c r="AC672" s="225"/>
      <c r="AD672" s="225"/>
      <c r="AE672" s="225"/>
      <c r="AF672" s="225"/>
      <c r="AG672" s="225"/>
      <c r="AH672" s="225"/>
      <c r="AI672" s="225"/>
      <c r="AJ672" s="225"/>
      <c r="AK672" s="225"/>
      <c r="AL672" s="225"/>
      <c r="AM672" s="225"/>
      <c r="AN672" s="225"/>
      <c r="AO672" s="225"/>
      <c r="AP672" s="225"/>
      <c r="AQ672" s="225"/>
      <c r="AR672" s="225"/>
      <c r="AS672" s="225"/>
      <c r="AT672" s="225"/>
      <c r="AU672" s="225"/>
      <c r="AV672" s="225"/>
      <c r="AW672" s="225"/>
      <c r="AX672" s="225"/>
      <c r="AY672" s="225"/>
      <c r="AZ672" s="225"/>
      <c r="BA672" s="225"/>
      <c r="BB672" s="225"/>
      <c r="BC672" s="225"/>
      <c r="BD672" s="225"/>
      <c r="BE672" s="225"/>
      <c r="BF672" s="225"/>
      <c r="BG672" s="225"/>
      <c r="BH672" s="225"/>
      <c r="BI672" s="225"/>
      <c r="BJ672" s="225"/>
      <c r="BK672" s="225"/>
      <c r="BL672" s="225"/>
      <c r="BM672" s="226"/>
    </row>
    <row r="673" spans="1:65">
      <c r="A673" s="30"/>
      <c r="B673" s="3" t="s">
        <v>269</v>
      </c>
      <c r="C673" s="29"/>
      <c r="D673" s="24">
        <v>0.44907311951024942</v>
      </c>
      <c r="E673" s="24">
        <v>0.40824829046386302</v>
      </c>
      <c r="F673" s="24">
        <v>0.10796997981043223</v>
      </c>
      <c r="G673" s="24">
        <v>0.56361925682739622</v>
      </c>
      <c r="H673" s="24">
        <v>0.57532599454570121</v>
      </c>
      <c r="I673" s="24">
        <v>1.8665476152511951</v>
      </c>
      <c r="J673" s="24">
        <v>0.15055453054181631</v>
      </c>
      <c r="K673" s="24">
        <v>0.73325757184407392</v>
      </c>
      <c r="L673" s="24">
        <v>0</v>
      </c>
      <c r="M673" s="24">
        <v>0.40824829046386302</v>
      </c>
      <c r="N673" s="24">
        <v>0.13291601358251232</v>
      </c>
      <c r="O673" s="24">
        <v>0.19407902170679556</v>
      </c>
      <c r="P673" s="24">
        <v>1.5341664403403776</v>
      </c>
      <c r="Q673" s="24">
        <v>0.72846871358121235</v>
      </c>
      <c r="R673" s="24">
        <v>0.54772255750516607</v>
      </c>
      <c r="S673" s="24">
        <v>0.25224326882330655</v>
      </c>
      <c r="T673" s="24">
        <v>5.4924190177613585</v>
      </c>
      <c r="U673" s="24">
        <v>0.4792355023020175</v>
      </c>
      <c r="V673" s="24">
        <v>0.63140055960275043</v>
      </c>
      <c r="W673" s="24">
        <v>0.98539332248600053</v>
      </c>
      <c r="X673" s="24">
        <v>0.26583202716502546</v>
      </c>
      <c r="Y673" s="151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  <c r="AS673" s="3"/>
      <c r="AT673" s="3"/>
      <c r="AU673" s="3"/>
      <c r="AV673" s="3"/>
      <c r="AW673" s="3"/>
      <c r="AX673" s="3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55"/>
    </row>
    <row r="674" spans="1:65">
      <c r="A674" s="30"/>
      <c r="B674" s="3" t="s">
        <v>86</v>
      </c>
      <c r="C674" s="29"/>
      <c r="D674" s="13">
        <v>3.0723360513814097E-2</v>
      </c>
      <c r="E674" s="13">
        <v>2.8817526385684449E-2</v>
      </c>
      <c r="F674" s="13">
        <v>8.0992916516013664E-3</v>
      </c>
      <c r="G674" s="13">
        <v>3.563451571089965E-2</v>
      </c>
      <c r="H674" s="13">
        <v>3.5404676587427776E-2</v>
      </c>
      <c r="I674" s="13">
        <v>0.11888838313701879</v>
      </c>
      <c r="J674" s="13">
        <v>9.8832295760492104E-3</v>
      </c>
      <c r="K674" s="13">
        <v>4.6457713105221149E-2</v>
      </c>
      <c r="L674" s="13">
        <v>0</v>
      </c>
      <c r="M674" s="13">
        <v>3.1006199275736432E-2</v>
      </c>
      <c r="N674" s="13">
        <v>8.1627029835729149E-3</v>
      </c>
      <c r="O674" s="13">
        <v>1.5505647539823881E-2</v>
      </c>
      <c r="P674" s="13">
        <v>8.3910653072399866E-2</v>
      </c>
      <c r="Q674" s="13">
        <v>5.5048013620746523E-2</v>
      </c>
      <c r="R674" s="13">
        <v>3.5336939193881679E-2</v>
      </c>
      <c r="S674" s="13">
        <v>1.7872692642180433E-2</v>
      </c>
      <c r="T674" s="13">
        <v>0.33973725883059946</v>
      </c>
      <c r="U674" s="13">
        <v>3.3552077174003561E-2</v>
      </c>
      <c r="V674" s="13">
        <v>4.2000037224129746E-2</v>
      </c>
      <c r="W674" s="13">
        <v>6.2564655395936544E-2</v>
      </c>
      <c r="X674" s="13">
        <v>1.8898011409835935E-2</v>
      </c>
      <c r="Y674" s="151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30"/>
      <c r="B675" s="3" t="s">
        <v>270</v>
      </c>
      <c r="C675" s="29"/>
      <c r="D675" s="13">
        <v>-2.3259372318267135E-2</v>
      </c>
      <c r="E675" s="13">
        <v>-5.3330064390566867E-2</v>
      </c>
      <c r="F675" s="13">
        <v>-0.10918629112735545</v>
      </c>
      <c r="G675" s="13">
        <v>5.6929139874531964E-2</v>
      </c>
      <c r="H675" s="13">
        <v>8.5886102610820192E-2</v>
      </c>
      <c r="I675" s="13">
        <v>4.9133034522454322E-2</v>
      </c>
      <c r="J675" s="13">
        <v>1.7948613114143308E-2</v>
      </c>
      <c r="K675" s="13">
        <v>5.4701681202509844E-2</v>
      </c>
      <c r="L675" s="13">
        <v>-6.4467357750677801E-2</v>
      </c>
      <c r="M675" s="13">
        <v>-0.1201538245512328</v>
      </c>
      <c r="N675" s="13">
        <v>8.8113561282842756E-2</v>
      </c>
      <c r="O675" s="13">
        <v>-0.16358926865566559</v>
      </c>
      <c r="P675" s="13">
        <v>0.2217610816041744</v>
      </c>
      <c r="Q675" s="13">
        <v>-0.11569890720718823</v>
      </c>
      <c r="R675" s="13">
        <v>3.5768282490320935E-2</v>
      </c>
      <c r="S675" s="13">
        <v>-5.6893998265802215E-2</v>
      </c>
      <c r="T675" s="13">
        <v>8.0317455930764892E-2</v>
      </c>
      <c r="U675" s="13">
        <v>-4.5533959038489114E-2</v>
      </c>
      <c r="V675" s="13">
        <v>4.5838610820101433E-3</v>
      </c>
      <c r="W675" s="13">
        <v>5.2474222530487502E-2</v>
      </c>
      <c r="X675" s="13">
        <v>-6.001244040663356E-2</v>
      </c>
      <c r="Y675" s="151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46" t="s">
        <v>271</v>
      </c>
      <c r="C676" s="47"/>
      <c r="D676" s="45">
        <v>0.37</v>
      </c>
      <c r="E676" s="45" t="s">
        <v>272</v>
      </c>
      <c r="F676" s="45">
        <v>1.3</v>
      </c>
      <c r="G676" s="45">
        <v>0.49</v>
      </c>
      <c r="H676" s="45">
        <v>0.81</v>
      </c>
      <c r="I676" s="45">
        <v>0.41</v>
      </c>
      <c r="J676" s="45">
        <v>7.0000000000000007E-2</v>
      </c>
      <c r="K676" s="45">
        <v>0.47</v>
      </c>
      <c r="L676" s="45" t="s">
        <v>272</v>
      </c>
      <c r="M676" s="45" t="s">
        <v>272</v>
      </c>
      <c r="N676" s="45">
        <v>0.83</v>
      </c>
      <c r="O676" s="45">
        <v>1.89</v>
      </c>
      <c r="P676" s="45">
        <v>2.27</v>
      </c>
      <c r="Q676" s="45">
        <v>1.37</v>
      </c>
      <c r="R676" s="45" t="s">
        <v>272</v>
      </c>
      <c r="S676" s="45">
        <v>0.74</v>
      </c>
      <c r="T676" s="45" t="s">
        <v>272</v>
      </c>
      <c r="U676" s="45">
        <v>0.61</v>
      </c>
      <c r="V676" s="45">
        <v>7.0000000000000007E-2</v>
      </c>
      <c r="W676" s="45">
        <v>0.44</v>
      </c>
      <c r="X676" s="45">
        <v>0.77</v>
      </c>
      <c r="Y676" s="151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B677" s="31" t="s">
        <v>304</v>
      </c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BM677" s="55"/>
    </row>
    <row r="678" spans="1:65">
      <c r="BM678" s="55"/>
    </row>
    <row r="679" spans="1:65" ht="15">
      <c r="B679" s="8" t="s">
        <v>510</v>
      </c>
      <c r="BM679" s="28" t="s">
        <v>66</v>
      </c>
    </row>
    <row r="680" spans="1:65" ht="15">
      <c r="A680" s="25" t="s">
        <v>40</v>
      </c>
      <c r="B680" s="18" t="s">
        <v>110</v>
      </c>
      <c r="C680" s="15" t="s">
        <v>111</v>
      </c>
      <c r="D680" s="16" t="s">
        <v>232</v>
      </c>
      <c r="E680" s="17" t="s">
        <v>232</v>
      </c>
      <c r="F680" s="17" t="s">
        <v>232</v>
      </c>
      <c r="G680" s="17" t="s">
        <v>232</v>
      </c>
      <c r="H680" s="17" t="s">
        <v>232</v>
      </c>
      <c r="I680" s="17" t="s">
        <v>232</v>
      </c>
      <c r="J680" s="17" t="s">
        <v>232</v>
      </c>
      <c r="K680" s="17" t="s">
        <v>232</v>
      </c>
      <c r="L680" s="17" t="s">
        <v>232</v>
      </c>
      <c r="M680" s="17" t="s">
        <v>232</v>
      </c>
      <c r="N680" s="151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</v>
      </c>
    </row>
    <row r="681" spans="1:65">
      <c r="A681" s="30"/>
      <c r="B681" s="19" t="s">
        <v>233</v>
      </c>
      <c r="C681" s="9" t="s">
        <v>233</v>
      </c>
      <c r="D681" s="149" t="s">
        <v>236</v>
      </c>
      <c r="E681" s="150" t="s">
        <v>239</v>
      </c>
      <c r="F681" s="150" t="s">
        <v>242</v>
      </c>
      <c r="G681" s="150" t="s">
        <v>244</v>
      </c>
      <c r="H681" s="150" t="s">
        <v>248</v>
      </c>
      <c r="I681" s="150" t="s">
        <v>249</v>
      </c>
      <c r="J681" s="150" t="s">
        <v>250</v>
      </c>
      <c r="K681" s="150" t="s">
        <v>251</v>
      </c>
      <c r="L681" s="150" t="s">
        <v>254</v>
      </c>
      <c r="M681" s="150" t="s">
        <v>257</v>
      </c>
      <c r="N681" s="151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 t="s">
        <v>3</v>
      </c>
    </row>
    <row r="682" spans="1:65">
      <c r="A682" s="30"/>
      <c r="B682" s="19"/>
      <c r="C682" s="9"/>
      <c r="D682" s="10" t="s">
        <v>290</v>
      </c>
      <c r="E682" s="11" t="s">
        <v>290</v>
      </c>
      <c r="F682" s="11" t="s">
        <v>290</v>
      </c>
      <c r="G682" s="11" t="s">
        <v>290</v>
      </c>
      <c r="H682" s="11" t="s">
        <v>289</v>
      </c>
      <c r="I682" s="11" t="s">
        <v>290</v>
      </c>
      <c r="J682" s="11" t="s">
        <v>290</v>
      </c>
      <c r="K682" s="11" t="s">
        <v>290</v>
      </c>
      <c r="L682" s="11" t="s">
        <v>289</v>
      </c>
      <c r="M682" s="11" t="s">
        <v>290</v>
      </c>
      <c r="N682" s="151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2</v>
      </c>
    </row>
    <row r="683" spans="1:65">
      <c r="A683" s="30"/>
      <c r="B683" s="19"/>
      <c r="C683" s="9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151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3</v>
      </c>
    </row>
    <row r="684" spans="1:65">
      <c r="A684" s="30"/>
      <c r="B684" s="18">
        <v>1</v>
      </c>
      <c r="C684" s="14">
        <v>1</v>
      </c>
      <c r="D684" s="22">
        <v>8.9600000000000009</v>
      </c>
      <c r="E684" s="22">
        <v>9.11</v>
      </c>
      <c r="F684" s="22">
        <v>9.11</v>
      </c>
      <c r="G684" s="22">
        <v>9.7200000000000006</v>
      </c>
      <c r="H684" s="22">
        <v>9.3000000000000007</v>
      </c>
      <c r="I684" s="22">
        <v>9.7740720171539994</v>
      </c>
      <c r="J684" s="22">
        <v>8.83</v>
      </c>
      <c r="K684" s="22">
        <v>7.9</v>
      </c>
      <c r="L684" s="22">
        <v>8.8000000000000007</v>
      </c>
      <c r="M684" s="22">
        <v>8.6</v>
      </c>
      <c r="N684" s="151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</v>
      </c>
    </row>
    <row r="685" spans="1:65">
      <c r="A685" s="30"/>
      <c r="B685" s="19">
        <v>1</v>
      </c>
      <c r="C685" s="9">
        <v>2</v>
      </c>
      <c r="D685" s="11">
        <v>9.24</v>
      </c>
      <c r="E685" s="11">
        <v>8.81</v>
      </c>
      <c r="F685" s="11">
        <v>9.2799999999999994</v>
      </c>
      <c r="G685" s="11">
        <v>9.6</v>
      </c>
      <c r="H685" s="11">
        <v>8.9</v>
      </c>
      <c r="I685" s="11">
        <v>9.6763636650754794</v>
      </c>
      <c r="J685" s="11">
        <v>8.7200000000000006</v>
      </c>
      <c r="K685" s="11">
        <v>7.9</v>
      </c>
      <c r="L685" s="11">
        <v>8.6999999999999993</v>
      </c>
      <c r="M685" s="11">
        <v>8.41</v>
      </c>
      <c r="N685" s="151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29</v>
      </c>
    </row>
    <row r="686" spans="1:65">
      <c r="A686" s="30"/>
      <c r="B686" s="19">
        <v>1</v>
      </c>
      <c r="C686" s="9">
        <v>3</v>
      </c>
      <c r="D686" s="11">
        <v>8.8800000000000008</v>
      </c>
      <c r="E686" s="11">
        <v>9.0399999999999991</v>
      </c>
      <c r="F686" s="11">
        <v>9.5299999999999994</v>
      </c>
      <c r="G686" s="11">
        <v>9.86</v>
      </c>
      <c r="H686" s="11">
        <v>9.1</v>
      </c>
      <c r="I686" s="11">
        <v>9.5745955234556703</v>
      </c>
      <c r="J686" s="11">
        <v>8.5500000000000007</v>
      </c>
      <c r="K686" s="11">
        <v>8</v>
      </c>
      <c r="L686" s="11">
        <v>8.5</v>
      </c>
      <c r="M686" s="11">
        <v>8.1199999999999992</v>
      </c>
      <c r="N686" s="151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>
        <v>16</v>
      </c>
    </row>
    <row r="687" spans="1:65">
      <c r="A687" s="30"/>
      <c r="B687" s="19">
        <v>1</v>
      </c>
      <c r="C687" s="9">
        <v>4</v>
      </c>
      <c r="D687" s="11">
        <v>8.98</v>
      </c>
      <c r="E687" s="11">
        <v>8.7100000000000009</v>
      </c>
      <c r="F687" s="11">
        <v>9.24</v>
      </c>
      <c r="G687" s="11">
        <v>10.01</v>
      </c>
      <c r="H687" s="11">
        <v>9</v>
      </c>
      <c r="I687" s="11">
        <v>9.7418027556620999</v>
      </c>
      <c r="J687" s="11">
        <v>8.6</v>
      </c>
      <c r="K687" s="11">
        <v>8.1</v>
      </c>
      <c r="L687" s="11">
        <v>8.6</v>
      </c>
      <c r="M687" s="11">
        <v>8.89</v>
      </c>
      <c r="N687" s="151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8.9910168460175477</v>
      </c>
    </row>
    <row r="688" spans="1:65">
      <c r="A688" s="30"/>
      <c r="B688" s="19">
        <v>1</v>
      </c>
      <c r="C688" s="9">
        <v>5</v>
      </c>
      <c r="D688" s="11">
        <v>9.02</v>
      </c>
      <c r="E688" s="11">
        <v>8.7799999999999994</v>
      </c>
      <c r="F688" s="11">
        <v>9.4700000000000006</v>
      </c>
      <c r="G688" s="11">
        <v>10.119999999999999</v>
      </c>
      <c r="H688" s="11">
        <v>9.1</v>
      </c>
      <c r="I688" s="11">
        <v>9.7035565460108497</v>
      </c>
      <c r="J688" s="11">
        <v>8.7100000000000009</v>
      </c>
      <c r="K688" s="11">
        <v>7.9</v>
      </c>
      <c r="L688" s="11">
        <v>8.6999999999999993</v>
      </c>
      <c r="M688" s="11">
        <v>8.56</v>
      </c>
      <c r="N688" s="151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50</v>
      </c>
    </row>
    <row r="689" spans="1:65">
      <c r="A689" s="30"/>
      <c r="B689" s="19">
        <v>1</v>
      </c>
      <c r="C689" s="9">
        <v>6</v>
      </c>
      <c r="D689" s="11">
        <v>9.14</v>
      </c>
      <c r="E689" s="11">
        <v>9.0299999999999994</v>
      </c>
      <c r="F689" s="11">
        <v>9.4600000000000009</v>
      </c>
      <c r="G689" s="11">
        <v>10.4</v>
      </c>
      <c r="H689" s="11">
        <v>9.6</v>
      </c>
      <c r="I689" s="11">
        <v>9.5606202536946903</v>
      </c>
      <c r="J689" s="11">
        <v>8.66</v>
      </c>
      <c r="K689" s="11">
        <v>8</v>
      </c>
      <c r="L689" s="11">
        <v>8.8000000000000007</v>
      </c>
      <c r="M689" s="11">
        <v>8.3800000000000008</v>
      </c>
      <c r="N689" s="151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20" t="s">
        <v>267</v>
      </c>
      <c r="C690" s="12"/>
      <c r="D690" s="23">
        <v>9.0366666666666671</v>
      </c>
      <c r="E690" s="23">
        <v>8.913333333333334</v>
      </c>
      <c r="F690" s="23">
        <v>9.3483333333333345</v>
      </c>
      <c r="G690" s="23">
        <v>9.9516666666666662</v>
      </c>
      <c r="H690" s="23">
        <v>9.1666666666666679</v>
      </c>
      <c r="I690" s="23">
        <v>9.6718351268421312</v>
      </c>
      <c r="J690" s="23">
        <v>8.6783333333333346</v>
      </c>
      <c r="K690" s="23">
        <v>7.9666666666666659</v>
      </c>
      <c r="L690" s="23">
        <v>8.6833333333333318</v>
      </c>
      <c r="M690" s="23">
        <v>8.4933333333333341</v>
      </c>
      <c r="N690" s="151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3" t="s">
        <v>268</v>
      </c>
      <c r="C691" s="29"/>
      <c r="D691" s="11">
        <v>9</v>
      </c>
      <c r="E691" s="11">
        <v>8.92</v>
      </c>
      <c r="F691" s="11">
        <v>9.370000000000001</v>
      </c>
      <c r="G691" s="11">
        <v>9.9349999999999987</v>
      </c>
      <c r="H691" s="11">
        <v>9.1</v>
      </c>
      <c r="I691" s="11">
        <v>9.6899601055431646</v>
      </c>
      <c r="J691" s="11">
        <v>8.6850000000000005</v>
      </c>
      <c r="K691" s="11">
        <v>7.95</v>
      </c>
      <c r="L691" s="11">
        <v>8.6999999999999993</v>
      </c>
      <c r="M691" s="11">
        <v>8.4849999999999994</v>
      </c>
      <c r="N691" s="151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55"/>
    </row>
    <row r="692" spans="1:65">
      <c r="A692" s="30"/>
      <c r="B692" s="3" t="s">
        <v>269</v>
      </c>
      <c r="C692" s="29"/>
      <c r="D692" s="24">
        <v>0.13109792777411328</v>
      </c>
      <c r="E692" s="24">
        <v>0.16621271511730532</v>
      </c>
      <c r="F692" s="24">
        <v>0.16339114623095938</v>
      </c>
      <c r="G692" s="24">
        <v>0.28930376192968299</v>
      </c>
      <c r="H692" s="24">
        <v>0.25033311140691439</v>
      </c>
      <c r="I692" s="24">
        <v>8.7405829773414906E-2</v>
      </c>
      <c r="J692" s="24">
        <v>9.8674549234676848E-2</v>
      </c>
      <c r="K692" s="24">
        <v>8.1649658092772318E-2</v>
      </c>
      <c r="L692" s="24">
        <v>0.11690451944500151</v>
      </c>
      <c r="M692" s="24">
        <v>0.25781130050226048</v>
      </c>
      <c r="N692" s="203"/>
      <c r="O692" s="204"/>
      <c r="P692" s="204"/>
      <c r="Q692" s="204"/>
      <c r="R692" s="204"/>
      <c r="S692" s="204"/>
      <c r="T692" s="204"/>
      <c r="U692" s="204"/>
      <c r="V692" s="204"/>
      <c r="W692" s="204"/>
      <c r="X692" s="204"/>
      <c r="Y692" s="204"/>
      <c r="Z692" s="204"/>
      <c r="AA692" s="204"/>
      <c r="AB692" s="204"/>
      <c r="AC692" s="204"/>
      <c r="AD692" s="204"/>
      <c r="AE692" s="204"/>
      <c r="AF692" s="204"/>
      <c r="AG692" s="204"/>
      <c r="AH692" s="204"/>
      <c r="AI692" s="204"/>
      <c r="AJ692" s="204"/>
      <c r="AK692" s="204"/>
      <c r="AL692" s="204"/>
      <c r="AM692" s="204"/>
      <c r="AN692" s="204"/>
      <c r="AO692" s="204"/>
      <c r="AP692" s="204"/>
      <c r="AQ692" s="204"/>
      <c r="AR692" s="204"/>
      <c r="AS692" s="204"/>
      <c r="AT692" s="204"/>
      <c r="AU692" s="204"/>
      <c r="AV692" s="204"/>
      <c r="AW692" s="204"/>
      <c r="AX692" s="204"/>
      <c r="AY692" s="204"/>
      <c r="AZ692" s="204"/>
      <c r="BA692" s="204"/>
      <c r="BB692" s="204"/>
      <c r="BC692" s="204"/>
      <c r="BD692" s="204"/>
      <c r="BE692" s="204"/>
      <c r="BF692" s="204"/>
      <c r="BG692" s="204"/>
      <c r="BH692" s="204"/>
      <c r="BI692" s="204"/>
      <c r="BJ692" s="204"/>
      <c r="BK692" s="204"/>
      <c r="BL692" s="204"/>
      <c r="BM692" s="56"/>
    </row>
    <row r="693" spans="1:65">
      <c r="A693" s="30"/>
      <c r="B693" s="3" t="s">
        <v>86</v>
      </c>
      <c r="C693" s="29"/>
      <c r="D693" s="13">
        <v>1.4507332472236806E-2</v>
      </c>
      <c r="E693" s="13">
        <v>1.8647649414806129E-2</v>
      </c>
      <c r="F693" s="13">
        <v>1.7478104428342953E-2</v>
      </c>
      <c r="G693" s="13">
        <v>2.9070885472753275E-2</v>
      </c>
      <c r="H693" s="13">
        <v>2.730906669893611E-2</v>
      </c>
      <c r="I693" s="13">
        <v>9.0371505125060002E-3</v>
      </c>
      <c r="J693" s="13">
        <v>1.1370218847859824E-2</v>
      </c>
      <c r="K693" s="13">
        <v>1.0248911057670167E-2</v>
      </c>
      <c r="L693" s="13">
        <v>1.3463092450480022E-2</v>
      </c>
      <c r="M693" s="13">
        <v>3.0354548724755941E-2</v>
      </c>
      <c r="N693" s="151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3" t="s">
        <v>270</v>
      </c>
      <c r="C694" s="29"/>
      <c r="D694" s="13">
        <v>5.0772700608763266E-3</v>
      </c>
      <c r="E694" s="13">
        <v>-8.6401253623078489E-3</v>
      </c>
      <c r="F694" s="13">
        <v>3.9741499035679695E-2</v>
      </c>
      <c r="G694" s="13">
        <v>0.10684551448422952</v>
      </c>
      <c r="H694" s="13">
        <v>1.9536146317746139E-2</v>
      </c>
      <c r="I694" s="13">
        <v>7.572205596813486E-2</v>
      </c>
      <c r="J694" s="13">
        <v>-3.477732474972639E-2</v>
      </c>
      <c r="K694" s="13">
        <v>-0.11393040374566799</v>
      </c>
      <c r="L694" s="13">
        <v>-3.422121412446244E-2</v>
      </c>
      <c r="M694" s="13">
        <v>-5.5353417884502765E-2</v>
      </c>
      <c r="N694" s="151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A695" s="30"/>
      <c r="B695" s="46" t="s">
        <v>271</v>
      </c>
      <c r="C695" s="47"/>
      <c r="D695" s="45">
        <v>0.12</v>
      </c>
      <c r="E695" s="45">
        <v>0.12</v>
      </c>
      <c r="F695" s="45">
        <v>0.75</v>
      </c>
      <c r="G695" s="45">
        <v>1.97</v>
      </c>
      <c r="H695" s="45">
        <v>0.39</v>
      </c>
      <c r="I695" s="45">
        <v>1.4</v>
      </c>
      <c r="J695" s="45">
        <v>0.6</v>
      </c>
      <c r="K695" s="45">
        <v>2.0299999999999998</v>
      </c>
      <c r="L695" s="45">
        <v>0.59</v>
      </c>
      <c r="M695" s="45">
        <v>0.97</v>
      </c>
      <c r="N695" s="151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  <c r="AS695" s="3"/>
      <c r="AT695" s="3"/>
      <c r="AU695" s="3"/>
      <c r="AV695" s="3"/>
      <c r="AW695" s="3"/>
      <c r="AX695" s="3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55"/>
    </row>
    <row r="696" spans="1:65">
      <c r="B696" s="31"/>
      <c r="C696" s="20"/>
      <c r="D696" s="20"/>
      <c r="E696" s="20"/>
      <c r="F696" s="20"/>
      <c r="G696" s="20"/>
      <c r="H696" s="20"/>
      <c r="I696" s="20"/>
      <c r="J696" s="20"/>
      <c r="K696" s="20"/>
      <c r="L696" s="20"/>
      <c r="M696" s="20"/>
      <c r="BM696" s="55"/>
    </row>
    <row r="697" spans="1:65" ht="15">
      <c r="B697" s="8" t="s">
        <v>511</v>
      </c>
      <c r="BM697" s="28" t="s">
        <v>66</v>
      </c>
    </row>
    <row r="698" spans="1:65" ht="15">
      <c r="A698" s="25" t="s">
        <v>43</v>
      </c>
      <c r="B698" s="18" t="s">
        <v>110</v>
      </c>
      <c r="C698" s="15" t="s">
        <v>111</v>
      </c>
      <c r="D698" s="16" t="s">
        <v>232</v>
      </c>
      <c r="E698" s="17" t="s">
        <v>232</v>
      </c>
      <c r="F698" s="17" t="s">
        <v>232</v>
      </c>
      <c r="G698" s="17" t="s">
        <v>232</v>
      </c>
      <c r="H698" s="17" t="s">
        <v>232</v>
      </c>
      <c r="I698" s="17" t="s">
        <v>232</v>
      </c>
      <c r="J698" s="17" t="s">
        <v>232</v>
      </c>
      <c r="K698" s="17" t="s">
        <v>232</v>
      </c>
      <c r="L698" s="17" t="s">
        <v>232</v>
      </c>
      <c r="M698" s="17" t="s">
        <v>232</v>
      </c>
      <c r="N698" s="17" t="s">
        <v>232</v>
      </c>
      <c r="O698" s="17" t="s">
        <v>232</v>
      </c>
      <c r="P698" s="17" t="s">
        <v>232</v>
      </c>
      <c r="Q698" s="17" t="s">
        <v>232</v>
      </c>
      <c r="R698" s="17" t="s">
        <v>232</v>
      </c>
      <c r="S698" s="17" t="s">
        <v>232</v>
      </c>
      <c r="T698" s="17" t="s">
        <v>232</v>
      </c>
      <c r="U698" s="17" t="s">
        <v>232</v>
      </c>
      <c r="V698" s="17" t="s">
        <v>232</v>
      </c>
      <c r="W698" s="151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 t="s">
        <v>233</v>
      </c>
      <c r="C699" s="9" t="s">
        <v>233</v>
      </c>
      <c r="D699" s="149" t="s">
        <v>235</v>
      </c>
      <c r="E699" s="150" t="s">
        <v>236</v>
      </c>
      <c r="F699" s="150" t="s">
        <v>238</v>
      </c>
      <c r="G699" s="150" t="s">
        <v>239</v>
      </c>
      <c r="H699" s="150" t="s">
        <v>241</v>
      </c>
      <c r="I699" s="150" t="s">
        <v>242</v>
      </c>
      <c r="J699" s="150" t="s">
        <v>244</v>
      </c>
      <c r="K699" s="150" t="s">
        <v>245</v>
      </c>
      <c r="L699" s="150" t="s">
        <v>247</v>
      </c>
      <c r="M699" s="150" t="s">
        <v>248</v>
      </c>
      <c r="N699" s="150" t="s">
        <v>249</v>
      </c>
      <c r="O699" s="150" t="s">
        <v>250</v>
      </c>
      <c r="P699" s="150" t="s">
        <v>252</v>
      </c>
      <c r="Q699" s="150" t="s">
        <v>253</v>
      </c>
      <c r="R699" s="150" t="s">
        <v>254</v>
      </c>
      <c r="S699" s="150" t="s">
        <v>257</v>
      </c>
      <c r="T699" s="150" t="s">
        <v>258</v>
      </c>
      <c r="U699" s="150" t="s">
        <v>259</v>
      </c>
      <c r="V699" s="150" t="s">
        <v>260</v>
      </c>
      <c r="W699" s="151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 t="s">
        <v>3</v>
      </c>
    </row>
    <row r="700" spans="1:65">
      <c r="A700" s="30"/>
      <c r="B700" s="19"/>
      <c r="C700" s="9"/>
      <c r="D700" s="10" t="s">
        <v>289</v>
      </c>
      <c r="E700" s="11" t="s">
        <v>290</v>
      </c>
      <c r="F700" s="11" t="s">
        <v>289</v>
      </c>
      <c r="G700" s="11" t="s">
        <v>290</v>
      </c>
      <c r="H700" s="11" t="s">
        <v>289</v>
      </c>
      <c r="I700" s="11" t="s">
        <v>290</v>
      </c>
      <c r="J700" s="11" t="s">
        <v>290</v>
      </c>
      <c r="K700" s="11" t="s">
        <v>114</v>
      </c>
      <c r="L700" s="11" t="s">
        <v>290</v>
      </c>
      <c r="M700" s="11" t="s">
        <v>289</v>
      </c>
      <c r="N700" s="11" t="s">
        <v>290</v>
      </c>
      <c r="O700" s="11" t="s">
        <v>290</v>
      </c>
      <c r="P700" s="11" t="s">
        <v>289</v>
      </c>
      <c r="Q700" s="11" t="s">
        <v>290</v>
      </c>
      <c r="R700" s="11" t="s">
        <v>289</v>
      </c>
      <c r="S700" s="11" t="s">
        <v>290</v>
      </c>
      <c r="T700" s="11" t="s">
        <v>289</v>
      </c>
      <c r="U700" s="11" t="s">
        <v>289</v>
      </c>
      <c r="V700" s="11" t="s">
        <v>289</v>
      </c>
      <c r="W700" s="151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0</v>
      </c>
    </row>
    <row r="701" spans="1:65">
      <c r="A701" s="30"/>
      <c r="B701" s="19"/>
      <c r="C701" s="9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151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1</v>
      </c>
    </row>
    <row r="702" spans="1:65">
      <c r="A702" s="30"/>
      <c r="B702" s="18">
        <v>1</v>
      </c>
      <c r="C702" s="14">
        <v>1</v>
      </c>
      <c r="D702" s="212">
        <v>97.3</v>
      </c>
      <c r="E702" s="212">
        <v>90.8</v>
      </c>
      <c r="F702" s="212">
        <v>87.5</v>
      </c>
      <c r="G702" s="212">
        <v>98.8</v>
      </c>
      <c r="H702" s="212">
        <v>97.5</v>
      </c>
      <c r="I702" s="212">
        <v>91.72</v>
      </c>
      <c r="J702" s="213">
        <v>95.62</v>
      </c>
      <c r="K702" s="212">
        <v>93.7</v>
      </c>
      <c r="L702" s="212">
        <v>91.5</v>
      </c>
      <c r="M702" s="212">
        <v>95.3</v>
      </c>
      <c r="N702" s="212">
        <v>93.515784723823984</v>
      </c>
      <c r="O702" s="212">
        <v>92.4</v>
      </c>
      <c r="P702" s="212">
        <v>90.2</v>
      </c>
      <c r="Q702" s="212">
        <v>87.2</v>
      </c>
      <c r="R702" s="212">
        <v>93.6</v>
      </c>
      <c r="S702" s="212">
        <v>89.1</v>
      </c>
      <c r="T702" s="212">
        <v>89.6</v>
      </c>
      <c r="U702" s="212">
        <v>82</v>
      </c>
      <c r="V702" s="212">
        <v>84.3</v>
      </c>
      <c r="W702" s="215"/>
      <c r="X702" s="216"/>
      <c r="Y702" s="216"/>
      <c r="Z702" s="216"/>
      <c r="AA702" s="216"/>
      <c r="AB702" s="216"/>
      <c r="AC702" s="216"/>
      <c r="AD702" s="216"/>
      <c r="AE702" s="216"/>
      <c r="AF702" s="216"/>
      <c r="AG702" s="216"/>
      <c r="AH702" s="216"/>
      <c r="AI702" s="216"/>
      <c r="AJ702" s="216"/>
      <c r="AK702" s="216"/>
      <c r="AL702" s="216"/>
      <c r="AM702" s="216"/>
      <c r="AN702" s="216"/>
      <c r="AO702" s="216"/>
      <c r="AP702" s="216"/>
      <c r="AQ702" s="216"/>
      <c r="AR702" s="216"/>
      <c r="AS702" s="216"/>
      <c r="AT702" s="216"/>
      <c r="AU702" s="216"/>
      <c r="AV702" s="216"/>
      <c r="AW702" s="216"/>
      <c r="AX702" s="216"/>
      <c r="AY702" s="216"/>
      <c r="AZ702" s="216"/>
      <c r="BA702" s="216"/>
      <c r="BB702" s="216"/>
      <c r="BC702" s="216"/>
      <c r="BD702" s="216"/>
      <c r="BE702" s="216"/>
      <c r="BF702" s="216"/>
      <c r="BG702" s="216"/>
      <c r="BH702" s="216"/>
      <c r="BI702" s="216"/>
      <c r="BJ702" s="216"/>
      <c r="BK702" s="216"/>
      <c r="BL702" s="216"/>
      <c r="BM702" s="217">
        <v>1</v>
      </c>
    </row>
    <row r="703" spans="1:65">
      <c r="A703" s="30"/>
      <c r="B703" s="19">
        <v>1</v>
      </c>
      <c r="C703" s="9">
        <v>2</v>
      </c>
      <c r="D703" s="218">
        <v>98.4</v>
      </c>
      <c r="E703" s="218">
        <v>91</v>
      </c>
      <c r="F703" s="218">
        <v>84</v>
      </c>
      <c r="G703" s="218">
        <v>105</v>
      </c>
      <c r="H703" s="218">
        <v>97.1</v>
      </c>
      <c r="I703" s="218">
        <v>91.89</v>
      </c>
      <c r="J703" s="218">
        <v>99.23</v>
      </c>
      <c r="K703" s="218">
        <v>91.2</v>
      </c>
      <c r="L703" s="218">
        <v>91</v>
      </c>
      <c r="M703" s="220">
        <v>90.6</v>
      </c>
      <c r="N703" s="218">
        <v>93.403645109438301</v>
      </c>
      <c r="O703" s="218">
        <v>95.4</v>
      </c>
      <c r="P703" s="218">
        <v>90.8</v>
      </c>
      <c r="Q703" s="218">
        <v>86.5</v>
      </c>
      <c r="R703" s="218">
        <v>94.9</v>
      </c>
      <c r="S703" s="218">
        <v>86.6</v>
      </c>
      <c r="T703" s="218">
        <v>88.3</v>
      </c>
      <c r="U703" s="218">
        <v>78.400000000000006</v>
      </c>
      <c r="V703" s="218">
        <v>86.2</v>
      </c>
      <c r="W703" s="215"/>
      <c r="X703" s="216"/>
      <c r="Y703" s="216"/>
      <c r="Z703" s="216"/>
      <c r="AA703" s="216"/>
      <c r="AB703" s="216"/>
      <c r="AC703" s="216"/>
      <c r="AD703" s="216"/>
      <c r="AE703" s="216"/>
      <c r="AF703" s="216"/>
      <c r="AG703" s="216"/>
      <c r="AH703" s="216"/>
      <c r="AI703" s="216"/>
      <c r="AJ703" s="216"/>
      <c r="AK703" s="216"/>
      <c r="AL703" s="216"/>
      <c r="AM703" s="216"/>
      <c r="AN703" s="216"/>
      <c r="AO703" s="216"/>
      <c r="AP703" s="216"/>
      <c r="AQ703" s="216"/>
      <c r="AR703" s="216"/>
      <c r="AS703" s="216"/>
      <c r="AT703" s="216"/>
      <c r="AU703" s="216"/>
      <c r="AV703" s="216"/>
      <c r="AW703" s="216"/>
      <c r="AX703" s="216"/>
      <c r="AY703" s="216"/>
      <c r="AZ703" s="216"/>
      <c r="BA703" s="216"/>
      <c r="BB703" s="216"/>
      <c r="BC703" s="216"/>
      <c r="BD703" s="216"/>
      <c r="BE703" s="216"/>
      <c r="BF703" s="216"/>
      <c r="BG703" s="216"/>
      <c r="BH703" s="216"/>
      <c r="BI703" s="216"/>
      <c r="BJ703" s="216"/>
      <c r="BK703" s="216"/>
      <c r="BL703" s="216"/>
      <c r="BM703" s="217">
        <v>30</v>
      </c>
    </row>
    <row r="704" spans="1:65">
      <c r="A704" s="30"/>
      <c r="B704" s="19">
        <v>1</v>
      </c>
      <c r="C704" s="9">
        <v>3</v>
      </c>
      <c r="D704" s="218">
        <v>97.7</v>
      </c>
      <c r="E704" s="218">
        <v>90.8</v>
      </c>
      <c r="F704" s="218">
        <v>81.5</v>
      </c>
      <c r="G704" s="218">
        <v>102</v>
      </c>
      <c r="H704" s="218">
        <v>98.7</v>
      </c>
      <c r="I704" s="218">
        <v>92.68</v>
      </c>
      <c r="J704" s="218">
        <v>98.72</v>
      </c>
      <c r="K704" s="218">
        <v>93.1</v>
      </c>
      <c r="L704" s="218">
        <v>90.6</v>
      </c>
      <c r="M704" s="218">
        <v>94.7</v>
      </c>
      <c r="N704" s="218">
        <v>94.201715355933885</v>
      </c>
      <c r="O704" s="218">
        <v>97</v>
      </c>
      <c r="P704" s="218">
        <v>91.4</v>
      </c>
      <c r="Q704" s="218">
        <v>86.1</v>
      </c>
      <c r="R704" s="218">
        <v>95.7</v>
      </c>
      <c r="S704" s="218">
        <v>85.9</v>
      </c>
      <c r="T704" s="218">
        <v>93.9</v>
      </c>
      <c r="U704" s="218">
        <v>89.4</v>
      </c>
      <c r="V704" s="218">
        <v>84.8</v>
      </c>
      <c r="W704" s="215"/>
      <c r="X704" s="216"/>
      <c r="Y704" s="216"/>
      <c r="Z704" s="216"/>
      <c r="AA704" s="216"/>
      <c r="AB704" s="216"/>
      <c r="AC704" s="216"/>
      <c r="AD704" s="216"/>
      <c r="AE704" s="216"/>
      <c r="AF704" s="216"/>
      <c r="AG704" s="216"/>
      <c r="AH704" s="216"/>
      <c r="AI704" s="216"/>
      <c r="AJ704" s="216"/>
      <c r="AK704" s="216"/>
      <c r="AL704" s="216"/>
      <c r="AM704" s="216"/>
      <c r="AN704" s="216"/>
      <c r="AO704" s="216"/>
      <c r="AP704" s="216"/>
      <c r="AQ704" s="216"/>
      <c r="AR704" s="216"/>
      <c r="AS704" s="216"/>
      <c r="AT704" s="216"/>
      <c r="AU704" s="216"/>
      <c r="AV704" s="216"/>
      <c r="AW704" s="216"/>
      <c r="AX704" s="216"/>
      <c r="AY704" s="216"/>
      <c r="AZ704" s="216"/>
      <c r="BA704" s="216"/>
      <c r="BB704" s="216"/>
      <c r="BC704" s="216"/>
      <c r="BD704" s="216"/>
      <c r="BE704" s="216"/>
      <c r="BF704" s="216"/>
      <c r="BG704" s="216"/>
      <c r="BH704" s="216"/>
      <c r="BI704" s="216"/>
      <c r="BJ704" s="216"/>
      <c r="BK704" s="216"/>
      <c r="BL704" s="216"/>
      <c r="BM704" s="217">
        <v>16</v>
      </c>
    </row>
    <row r="705" spans="1:65">
      <c r="A705" s="30"/>
      <c r="B705" s="19">
        <v>1</v>
      </c>
      <c r="C705" s="9">
        <v>4</v>
      </c>
      <c r="D705" s="218">
        <v>93.8</v>
      </c>
      <c r="E705" s="218">
        <v>90.6</v>
      </c>
      <c r="F705" s="218">
        <v>88.7</v>
      </c>
      <c r="G705" s="218">
        <v>103</v>
      </c>
      <c r="H705" s="218">
        <v>98.4</v>
      </c>
      <c r="I705" s="218">
        <v>91.13</v>
      </c>
      <c r="J705" s="218">
        <v>99.83</v>
      </c>
      <c r="K705" s="218">
        <v>91.3</v>
      </c>
      <c r="L705" s="218">
        <v>91.6</v>
      </c>
      <c r="M705" s="218">
        <v>95.1</v>
      </c>
      <c r="N705" s="218">
        <v>93.761499390978514</v>
      </c>
      <c r="O705" s="218">
        <v>94.7</v>
      </c>
      <c r="P705" s="218">
        <v>89.4</v>
      </c>
      <c r="Q705" s="218">
        <v>86.2</v>
      </c>
      <c r="R705" s="218">
        <v>94.8</v>
      </c>
      <c r="S705" s="218">
        <v>89.2</v>
      </c>
      <c r="T705" s="218">
        <v>91.6</v>
      </c>
      <c r="U705" s="218">
        <v>94.3</v>
      </c>
      <c r="V705" s="218">
        <v>85.6</v>
      </c>
      <c r="W705" s="215"/>
      <c r="X705" s="216"/>
      <c r="Y705" s="216"/>
      <c r="Z705" s="216"/>
      <c r="AA705" s="216"/>
      <c r="AB705" s="216"/>
      <c r="AC705" s="216"/>
      <c r="AD705" s="216"/>
      <c r="AE705" s="216"/>
      <c r="AF705" s="216"/>
      <c r="AG705" s="216"/>
      <c r="AH705" s="216"/>
      <c r="AI705" s="216"/>
      <c r="AJ705" s="216"/>
      <c r="AK705" s="216"/>
      <c r="AL705" s="216"/>
      <c r="AM705" s="216"/>
      <c r="AN705" s="216"/>
      <c r="AO705" s="216"/>
      <c r="AP705" s="216"/>
      <c r="AQ705" s="216"/>
      <c r="AR705" s="216"/>
      <c r="AS705" s="216"/>
      <c r="AT705" s="216"/>
      <c r="AU705" s="216"/>
      <c r="AV705" s="216"/>
      <c r="AW705" s="216"/>
      <c r="AX705" s="216"/>
      <c r="AY705" s="216"/>
      <c r="AZ705" s="216"/>
      <c r="BA705" s="216"/>
      <c r="BB705" s="216"/>
      <c r="BC705" s="216"/>
      <c r="BD705" s="216"/>
      <c r="BE705" s="216"/>
      <c r="BF705" s="216"/>
      <c r="BG705" s="216"/>
      <c r="BH705" s="216"/>
      <c r="BI705" s="216"/>
      <c r="BJ705" s="216"/>
      <c r="BK705" s="216"/>
      <c r="BL705" s="216"/>
      <c r="BM705" s="217">
        <v>92.550767850450342</v>
      </c>
    </row>
    <row r="706" spans="1:65">
      <c r="A706" s="30"/>
      <c r="B706" s="19">
        <v>1</v>
      </c>
      <c r="C706" s="9">
        <v>5</v>
      </c>
      <c r="D706" s="218">
        <v>94.7</v>
      </c>
      <c r="E706" s="218">
        <v>91.8</v>
      </c>
      <c r="F706" s="218">
        <v>90.3</v>
      </c>
      <c r="G706" s="218">
        <v>102</v>
      </c>
      <c r="H706" s="218">
        <v>99.6</v>
      </c>
      <c r="I706" s="218">
        <v>89.94</v>
      </c>
      <c r="J706" s="218">
        <v>99.23</v>
      </c>
      <c r="K706" s="218">
        <v>93.2</v>
      </c>
      <c r="L706" s="218">
        <v>93.4</v>
      </c>
      <c r="M706" s="218">
        <v>93</v>
      </c>
      <c r="N706" s="218">
        <v>94.921541727160999</v>
      </c>
      <c r="O706" s="218">
        <v>93.5</v>
      </c>
      <c r="P706" s="218">
        <v>91.5</v>
      </c>
      <c r="Q706" s="218">
        <v>86.8</v>
      </c>
      <c r="R706" s="218">
        <v>96.5</v>
      </c>
      <c r="S706" s="218">
        <v>87</v>
      </c>
      <c r="T706" s="218">
        <v>94.2</v>
      </c>
      <c r="U706" s="218">
        <v>99.6</v>
      </c>
      <c r="V706" s="218">
        <v>82.3</v>
      </c>
      <c r="W706" s="215"/>
      <c r="X706" s="216"/>
      <c r="Y706" s="216"/>
      <c r="Z706" s="216"/>
      <c r="AA706" s="216"/>
      <c r="AB706" s="216"/>
      <c r="AC706" s="216"/>
      <c r="AD706" s="216"/>
      <c r="AE706" s="216"/>
      <c r="AF706" s="216"/>
      <c r="AG706" s="216"/>
      <c r="AH706" s="216"/>
      <c r="AI706" s="216"/>
      <c r="AJ706" s="216"/>
      <c r="AK706" s="216"/>
      <c r="AL706" s="216"/>
      <c r="AM706" s="216"/>
      <c r="AN706" s="216"/>
      <c r="AO706" s="216"/>
      <c r="AP706" s="216"/>
      <c r="AQ706" s="216"/>
      <c r="AR706" s="216"/>
      <c r="AS706" s="216"/>
      <c r="AT706" s="216"/>
      <c r="AU706" s="216"/>
      <c r="AV706" s="216"/>
      <c r="AW706" s="216"/>
      <c r="AX706" s="216"/>
      <c r="AY706" s="216"/>
      <c r="AZ706" s="216"/>
      <c r="BA706" s="216"/>
      <c r="BB706" s="216"/>
      <c r="BC706" s="216"/>
      <c r="BD706" s="216"/>
      <c r="BE706" s="216"/>
      <c r="BF706" s="216"/>
      <c r="BG706" s="216"/>
      <c r="BH706" s="216"/>
      <c r="BI706" s="216"/>
      <c r="BJ706" s="216"/>
      <c r="BK706" s="216"/>
      <c r="BL706" s="216"/>
      <c r="BM706" s="217">
        <v>51</v>
      </c>
    </row>
    <row r="707" spans="1:65">
      <c r="A707" s="30"/>
      <c r="B707" s="19">
        <v>1</v>
      </c>
      <c r="C707" s="9">
        <v>6</v>
      </c>
      <c r="D707" s="218">
        <v>97.5</v>
      </c>
      <c r="E707" s="218">
        <v>91.2</v>
      </c>
      <c r="F707" s="218">
        <v>90.4</v>
      </c>
      <c r="G707" s="218">
        <v>98.7</v>
      </c>
      <c r="H707" s="218">
        <v>98.4</v>
      </c>
      <c r="I707" s="218">
        <v>91.5</v>
      </c>
      <c r="J707" s="218">
        <v>98.29</v>
      </c>
      <c r="K707" s="218">
        <v>91.9</v>
      </c>
      <c r="L707" s="218">
        <v>94.5</v>
      </c>
      <c r="M707" s="218">
        <v>95.4</v>
      </c>
      <c r="N707" s="218">
        <v>93.663348644004103</v>
      </c>
      <c r="O707" s="218">
        <v>95.8</v>
      </c>
      <c r="P707" s="218">
        <v>93.5</v>
      </c>
      <c r="Q707" s="218">
        <v>87</v>
      </c>
      <c r="R707" s="218">
        <v>95.4</v>
      </c>
      <c r="S707" s="218">
        <v>86</v>
      </c>
      <c r="T707" s="218">
        <v>93.6</v>
      </c>
      <c r="U707" s="218">
        <v>88.9</v>
      </c>
      <c r="V707" s="218">
        <v>84.6</v>
      </c>
      <c r="W707" s="215"/>
      <c r="X707" s="216"/>
      <c r="Y707" s="216"/>
      <c r="Z707" s="216"/>
      <c r="AA707" s="216"/>
      <c r="AB707" s="216"/>
      <c r="AC707" s="216"/>
      <c r="AD707" s="216"/>
      <c r="AE707" s="216"/>
      <c r="AF707" s="216"/>
      <c r="AG707" s="216"/>
      <c r="AH707" s="216"/>
      <c r="AI707" s="216"/>
      <c r="AJ707" s="216"/>
      <c r="AK707" s="216"/>
      <c r="AL707" s="216"/>
      <c r="AM707" s="216"/>
      <c r="AN707" s="216"/>
      <c r="AO707" s="216"/>
      <c r="AP707" s="216"/>
      <c r="AQ707" s="216"/>
      <c r="AR707" s="216"/>
      <c r="AS707" s="216"/>
      <c r="AT707" s="216"/>
      <c r="AU707" s="216"/>
      <c r="AV707" s="216"/>
      <c r="AW707" s="216"/>
      <c r="AX707" s="216"/>
      <c r="AY707" s="216"/>
      <c r="AZ707" s="216"/>
      <c r="BA707" s="216"/>
      <c r="BB707" s="216"/>
      <c r="BC707" s="216"/>
      <c r="BD707" s="216"/>
      <c r="BE707" s="216"/>
      <c r="BF707" s="216"/>
      <c r="BG707" s="216"/>
      <c r="BH707" s="216"/>
      <c r="BI707" s="216"/>
      <c r="BJ707" s="216"/>
      <c r="BK707" s="216"/>
      <c r="BL707" s="216"/>
      <c r="BM707" s="221"/>
    </row>
    <row r="708" spans="1:65">
      <c r="A708" s="30"/>
      <c r="B708" s="20" t="s">
        <v>267</v>
      </c>
      <c r="C708" s="12"/>
      <c r="D708" s="222">
        <v>96.566666666666663</v>
      </c>
      <c r="E708" s="222">
        <v>91.033333333333346</v>
      </c>
      <c r="F708" s="222">
        <v>87.066666666666663</v>
      </c>
      <c r="G708" s="222">
        <v>101.58333333333333</v>
      </c>
      <c r="H708" s="222">
        <v>98.283333333333346</v>
      </c>
      <c r="I708" s="222">
        <v>91.476666666666674</v>
      </c>
      <c r="J708" s="222">
        <v>98.486666666666679</v>
      </c>
      <c r="K708" s="222">
        <v>92.399999999999991</v>
      </c>
      <c r="L708" s="222">
        <v>92.100000000000009</v>
      </c>
      <c r="M708" s="222">
        <v>94.016666666666652</v>
      </c>
      <c r="N708" s="222">
        <v>93.911255825223293</v>
      </c>
      <c r="O708" s="222">
        <v>94.8</v>
      </c>
      <c r="P708" s="222">
        <v>91.133333333333326</v>
      </c>
      <c r="Q708" s="222">
        <v>86.633333333333326</v>
      </c>
      <c r="R708" s="222">
        <v>95.149999999999991</v>
      </c>
      <c r="S708" s="222">
        <v>87.3</v>
      </c>
      <c r="T708" s="222">
        <v>91.86666666666666</v>
      </c>
      <c r="U708" s="222">
        <v>88.766666666666666</v>
      </c>
      <c r="V708" s="222">
        <v>84.633333333333326</v>
      </c>
      <c r="W708" s="215"/>
      <c r="X708" s="216"/>
      <c r="Y708" s="216"/>
      <c r="Z708" s="216"/>
      <c r="AA708" s="216"/>
      <c r="AB708" s="216"/>
      <c r="AC708" s="216"/>
      <c r="AD708" s="216"/>
      <c r="AE708" s="216"/>
      <c r="AF708" s="216"/>
      <c r="AG708" s="216"/>
      <c r="AH708" s="216"/>
      <c r="AI708" s="216"/>
      <c r="AJ708" s="216"/>
      <c r="AK708" s="216"/>
      <c r="AL708" s="216"/>
      <c r="AM708" s="216"/>
      <c r="AN708" s="216"/>
      <c r="AO708" s="216"/>
      <c r="AP708" s="216"/>
      <c r="AQ708" s="216"/>
      <c r="AR708" s="216"/>
      <c r="AS708" s="216"/>
      <c r="AT708" s="216"/>
      <c r="AU708" s="216"/>
      <c r="AV708" s="216"/>
      <c r="AW708" s="216"/>
      <c r="AX708" s="216"/>
      <c r="AY708" s="216"/>
      <c r="AZ708" s="216"/>
      <c r="BA708" s="216"/>
      <c r="BB708" s="216"/>
      <c r="BC708" s="216"/>
      <c r="BD708" s="216"/>
      <c r="BE708" s="216"/>
      <c r="BF708" s="216"/>
      <c r="BG708" s="216"/>
      <c r="BH708" s="216"/>
      <c r="BI708" s="216"/>
      <c r="BJ708" s="216"/>
      <c r="BK708" s="216"/>
      <c r="BL708" s="216"/>
      <c r="BM708" s="221"/>
    </row>
    <row r="709" spans="1:65">
      <c r="A709" s="30"/>
      <c r="B709" s="3" t="s">
        <v>268</v>
      </c>
      <c r="C709" s="29"/>
      <c r="D709" s="218">
        <v>97.4</v>
      </c>
      <c r="E709" s="218">
        <v>90.9</v>
      </c>
      <c r="F709" s="218">
        <v>88.1</v>
      </c>
      <c r="G709" s="218">
        <v>102</v>
      </c>
      <c r="H709" s="218">
        <v>98.4</v>
      </c>
      <c r="I709" s="218">
        <v>91.61</v>
      </c>
      <c r="J709" s="218">
        <v>98.974999999999994</v>
      </c>
      <c r="K709" s="218">
        <v>92.5</v>
      </c>
      <c r="L709" s="218">
        <v>91.55</v>
      </c>
      <c r="M709" s="218">
        <v>94.9</v>
      </c>
      <c r="N709" s="218">
        <v>93.712424017491315</v>
      </c>
      <c r="O709" s="218">
        <v>95.050000000000011</v>
      </c>
      <c r="P709" s="218">
        <v>91.1</v>
      </c>
      <c r="Q709" s="218">
        <v>86.65</v>
      </c>
      <c r="R709" s="218">
        <v>95.15</v>
      </c>
      <c r="S709" s="218">
        <v>86.8</v>
      </c>
      <c r="T709" s="218">
        <v>92.6</v>
      </c>
      <c r="U709" s="218">
        <v>89.15</v>
      </c>
      <c r="V709" s="218">
        <v>84.699999999999989</v>
      </c>
      <c r="W709" s="215"/>
      <c r="X709" s="216"/>
      <c r="Y709" s="216"/>
      <c r="Z709" s="216"/>
      <c r="AA709" s="216"/>
      <c r="AB709" s="216"/>
      <c r="AC709" s="216"/>
      <c r="AD709" s="216"/>
      <c r="AE709" s="216"/>
      <c r="AF709" s="216"/>
      <c r="AG709" s="216"/>
      <c r="AH709" s="216"/>
      <c r="AI709" s="216"/>
      <c r="AJ709" s="216"/>
      <c r="AK709" s="216"/>
      <c r="AL709" s="216"/>
      <c r="AM709" s="216"/>
      <c r="AN709" s="216"/>
      <c r="AO709" s="216"/>
      <c r="AP709" s="216"/>
      <c r="AQ709" s="216"/>
      <c r="AR709" s="216"/>
      <c r="AS709" s="216"/>
      <c r="AT709" s="216"/>
      <c r="AU709" s="216"/>
      <c r="AV709" s="216"/>
      <c r="AW709" s="216"/>
      <c r="AX709" s="216"/>
      <c r="AY709" s="216"/>
      <c r="AZ709" s="216"/>
      <c r="BA709" s="216"/>
      <c r="BB709" s="216"/>
      <c r="BC709" s="216"/>
      <c r="BD709" s="216"/>
      <c r="BE709" s="216"/>
      <c r="BF709" s="216"/>
      <c r="BG709" s="216"/>
      <c r="BH709" s="216"/>
      <c r="BI709" s="216"/>
      <c r="BJ709" s="216"/>
      <c r="BK709" s="216"/>
      <c r="BL709" s="216"/>
      <c r="BM709" s="221"/>
    </row>
    <row r="710" spans="1:65">
      <c r="A710" s="30"/>
      <c r="B710" s="3" t="s">
        <v>269</v>
      </c>
      <c r="C710" s="29"/>
      <c r="D710" s="223">
        <v>1.8543642216853389</v>
      </c>
      <c r="E710" s="223">
        <v>0.4273952113286571</v>
      </c>
      <c r="F710" s="223">
        <v>3.6003703513203571</v>
      </c>
      <c r="G710" s="223">
        <v>2.4530932853576251</v>
      </c>
      <c r="H710" s="223">
        <v>0.88863190729720443</v>
      </c>
      <c r="I710" s="223">
        <v>0.91215495759584186</v>
      </c>
      <c r="J710" s="223">
        <v>1.4980342675208276</v>
      </c>
      <c r="K710" s="223">
        <v>1.069579356569675</v>
      </c>
      <c r="L710" s="223">
        <v>1.5178932768808244</v>
      </c>
      <c r="M710" s="223">
        <v>1.8925291719460162</v>
      </c>
      <c r="N710" s="223">
        <v>0.56621468252848972</v>
      </c>
      <c r="O710" s="223">
        <v>1.6528762809115491</v>
      </c>
      <c r="P710" s="223">
        <v>1.3995237285114757</v>
      </c>
      <c r="Q710" s="223">
        <v>0.44121045620731592</v>
      </c>
      <c r="R710" s="223">
        <v>0.97724101428460552</v>
      </c>
      <c r="S710" s="223">
        <v>1.4886235252742703</v>
      </c>
      <c r="T710" s="223">
        <v>2.4703575989452782</v>
      </c>
      <c r="U710" s="223">
        <v>7.7672818068270582</v>
      </c>
      <c r="V710" s="223">
        <v>1.3396516960264968</v>
      </c>
      <c r="W710" s="224"/>
      <c r="X710" s="225"/>
      <c r="Y710" s="225"/>
      <c r="Z710" s="225"/>
      <c r="AA710" s="225"/>
      <c r="AB710" s="225"/>
      <c r="AC710" s="225"/>
      <c r="AD710" s="225"/>
      <c r="AE710" s="225"/>
      <c r="AF710" s="225"/>
      <c r="AG710" s="225"/>
      <c r="AH710" s="225"/>
      <c r="AI710" s="225"/>
      <c r="AJ710" s="225"/>
      <c r="AK710" s="225"/>
      <c r="AL710" s="225"/>
      <c r="AM710" s="225"/>
      <c r="AN710" s="225"/>
      <c r="AO710" s="225"/>
      <c r="AP710" s="225"/>
      <c r="AQ710" s="225"/>
      <c r="AR710" s="225"/>
      <c r="AS710" s="225"/>
      <c r="AT710" s="225"/>
      <c r="AU710" s="225"/>
      <c r="AV710" s="225"/>
      <c r="AW710" s="225"/>
      <c r="AX710" s="225"/>
      <c r="AY710" s="225"/>
      <c r="AZ710" s="225"/>
      <c r="BA710" s="225"/>
      <c r="BB710" s="225"/>
      <c r="BC710" s="225"/>
      <c r="BD710" s="225"/>
      <c r="BE710" s="225"/>
      <c r="BF710" s="225"/>
      <c r="BG710" s="225"/>
      <c r="BH710" s="225"/>
      <c r="BI710" s="225"/>
      <c r="BJ710" s="225"/>
      <c r="BK710" s="225"/>
      <c r="BL710" s="225"/>
      <c r="BM710" s="226"/>
    </row>
    <row r="711" spans="1:65">
      <c r="A711" s="30"/>
      <c r="B711" s="3" t="s">
        <v>86</v>
      </c>
      <c r="C711" s="29"/>
      <c r="D711" s="13">
        <v>1.9202943269092221E-2</v>
      </c>
      <c r="E711" s="13">
        <v>4.6949309190258918E-3</v>
      </c>
      <c r="F711" s="13">
        <v>4.1351879992193995E-2</v>
      </c>
      <c r="G711" s="13">
        <v>2.4148580331658329E-2</v>
      </c>
      <c r="H711" s="13">
        <v>9.0415320396527495E-3</v>
      </c>
      <c r="I711" s="13">
        <v>9.971449450816329E-3</v>
      </c>
      <c r="J711" s="13">
        <v>1.5210528675835925E-2</v>
      </c>
      <c r="K711" s="13">
        <v>1.157553416200947E-2</v>
      </c>
      <c r="L711" s="13">
        <v>1.6480925916187016E-2</v>
      </c>
      <c r="M711" s="13">
        <v>2.0129719963971102E-2</v>
      </c>
      <c r="N711" s="13">
        <v>6.0292525912150792E-3</v>
      </c>
      <c r="O711" s="13">
        <v>1.7435403807083853E-2</v>
      </c>
      <c r="P711" s="13">
        <v>1.5356880707880129E-2</v>
      </c>
      <c r="Q711" s="13">
        <v>5.0928486672641316E-3</v>
      </c>
      <c r="R711" s="13">
        <v>1.0270530891062592E-2</v>
      </c>
      <c r="S711" s="13">
        <v>1.7051815867975606E-2</v>
      </c>
      <c r="T711" s="13">
        <v>2.6890685039317252E-2</v>
      </c>
      <c r="U711" s="13">
        <v>8.7502235901168512E-2</v>
      </c>
      <c r="V711" s="13">
        <v>1.5828889673412724E-2</v>
      </c>
      <c r="W711" s="151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270</v>
      </c>
      <c r="C712" s="29"/>
      <c r="D712" s="13">
        <v>4.3391307381754896E-2</v>
      </c>
      <c r="E712" s="13">
        <v>-1.6395698840326989E-2</v>
      </c>
      <c r="F712" s="13">
        <v>-5.9255058722421983E-2</v>
      </c>
      <c r="G712" s="13">
        <v>9.7595791938521748E-2</v>
      </c>
      <c r="H712" s="13">
        <v>6.1939685818123813E-2</v>
      </c>
      <c r="I712" s="13">
        <v>-1.1605535088798691E-2</v>
      </c>
      <c r="J712" s="13">
        <v>6.4136678215441334E-2</v>
      </c>
      <c r="K712" s="13">
        <v>-1.6290286288490607E-3</v>
      </c>
      <c r="L712" s="13">
        <v>-4.8704928216123378E-3</v>
      </c>
      <c r="M712" s="13">
        <v>1.5838861743265209E-2</v>
      </c>
      <c r="N712" s="13">
        <v>1.46999101830394E-2</v>
      </c>
      <c r="O712" s="13">
        <v>2.4302684913258821E-2</v>
      </c>
      <c r="P712" s="13">
        <v>-1.5315210776072674E-2</v>
      </c>
      <c r="Q712" s="13">
        <v>-6.3937173667524827E-2</v>
      </c>
      <c r="R712" s="13">
        <v>2.8084393138149366E-2</v>
      </c>
      <c r="S712" s="13">
        <v>-5.6733919905828101E-2</v>
      </c>
      <c r="T712" s="13">
        <v>-7.3916316382063307E-3</v>
      </c>
      <c r="U712" s="13">
        <v>-4.0886761630095525E-2</v>
      </c>
      <c r="V712" s="13">
        <v>-8.5546934952614673E-2</v>
      </c>
      <c r="W712" s="151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271</v>
      </c>
      <c r="C713" s="47"/>
      <c r="D713" s="45">
        <v>0.99</v>
      </c>
      <c r="E713" s="45">
        <v>0.24</v>
      </c>
      <c r="F713" s="45">
        <v>1.1100000000000001</v>
      </c>
      <c r="G713" s="45">
        <v>2.1</v>
      </c>
      <c r="H713" s="45">
        <v>1.37</v>
      </c>
      <c r="I713" s="45">
        <v>0.14000000000000001</v>
      </c>
      <c r="J713" s="45">
        <v>1.41</v>
      </c>
      <c r="K713" s="45">
        <v>7.0000000000000007E-2</v>
      </c>
      <c r="L713" s="45">
        <v>0</v>
      </c>
      <c r="M713" s="45">
        <v>0.42</v>
      </c>
      <c r="N713" s="45">
        <v>0.4</v>
      </c>
      <c r="O713" s="45">
        <v>0.6</v>
      </c>
      <c r="P713" s="45">
        <v>0.21</v>
      </c>
      <c r="Q713" s="45">
        <v>1.21</v>
      </c>
      <c r="R713" s="45">
        <v>0.67</v>
      </c>
      <c r="S713" s="45">
        <v>1.06</v>
      </c>
      <c r="T713" s="45">
        <v>0.05</v>
      </c>
      <c r="U713" s="45">
        <v>0.74</v>
      </c>
      <c r="V713" s="45">
        <v>1.65</v>
      </c>
      <c r="W713" s="151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E714" s="20"/>
      <c r="F714" s="20"/>
      <c r="G714" s="20"/>
      <c r="H714" s="20"/>
      <c r="I714" s="20"/>
      <c r="J714" s="20"/>
      <c r="K714" s="20"/>
      <c r="L714" s="20"/>
      <c r="M714" s="20"/>
      <c r="N714" s="20"/>
      <c r="O714" s="20"/>
      <c r="P714" s="20"/>
      <c r="Q714" s="20"/>
      <c r="R714" s="20"/>
      <c r="S714" s="20"/>
      <c r="T714" s="20"/>
      <c r="U714" s="20"/>
      <c r="V714" s="20"/>
      <c r="BM714" s="55"/>
    </row>
    <row r="715" spans="1:65" ht="15">
      <c r="B715" s="8" t="s">
        <v>512</v>
      </c>
      <c r="BM715" s="28" t="s">
        <v>66</v>
      </c>
    </row>
    <row r="716" spans="1:65" ht="15">
      <c r="A716" s="25" t="s">
        <v>59</v>
      </c>
      <c r="B716" s="18" t="s">
        <v>110</v>
      </c>
      <c r="C716" s="15" t="s">
        <v>111</v>
      </c>
      <c r="D716" s="16" t="s">
        <v>232</v>
      </c>
      <c r="E716" s="17" t="s">
        <v>232</v>
      </c>
      <c r="F716" s="17" t="s">
        <v>232</v>
      </c>
      <c r="G716" s="17" t="s">
        <v>232</v>
      </c>
      <c r="H716" s="17" t="s">
        <v>232</v>
      </c>
      <c r="I716" s="17" t="s">
        <v>232</v>
      </c>
      <c r="J716" s="17" t="s">
        <v>232</v>
      </c>
      <c r="K716" s="17" t="s">
        <v>232</v>
      </c>
      <c r="L716" s="17" t="s">
        <v>232</v>
      </c>
      <c r="M716" s="17" t="s">
        <v>232</v>
      </c>
      <c r="N716" s="17" t="s">
        <v>232</v>
      </c>
      <c r="O716" s="17" t="s">
        <v>232</v>
      </c>
      <c r="P716" s="17" t="s">
        <v>232</v>
      </c>
      <c r="Q716" s="17" t="s">
        <v>232</v>
      </c>
      <c r="R716" s="17" t="s">
        <v>232</v>
      </c>
      <c r="S716" s="17" t="s">
        <v>232</v>
      </c>
      <c r="T716" s="151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 t="s">
        <v>233</v>
      </c>
      <c r="C717" s="9" t="s">
        <v>233</v>
      </c>
      <c r="D717" s="149" t="s">
        <v>235</v>
      </c>
      <c r="E717" s="150" t="s">
        <v>236</v>
      </c>
      <c r="F717" s="150" t="s">
        <v>241</v>
      </c>
      <c r="G717" s="150" t="s">
        <v>242</v>
      </c>
      <c r="H717" s="150" t="s">
        <v>244</v>
      </c>
      <c r="I717" s="150" t="s">
        <v>245</v>
      </c>
      <c r="J717" s="150" t="s">
        <v>247</v>
      </c>
      <c r="K717" s="150" t="s">
        <v>248</v>
      </c>
      <c r="L717" s="150" t="s">
        <v>252</v>
      </c>
      <c r="M717" s="150" t="s">
        <v>253</v>
      </c>
      <c r="N717" s="150" t="s">
        <v>254</v>
      </c>
      <c r="O717" s="150" t="s">
        <v>256</v>
      </c>
      <c r="P717" s="150" t="s">
        <v>257</v>
      </c>
      <c r="Q717" s="150" t="s">
        <v>258</v>
      </c>
      <c r="R717" s="150" t="s">
        <v>259</v>
      </c>
      <c r="S717" s="150" t="s">
        <v>260</v>
      </c>
      <c r="T717" s="151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 t="s">
        <v>3</v>
      </c>
    </row>
    <row r="718" spans="1:65">
      <c r="A718" s="30"/>
      <c r="B718" s="19"/>
      <c r="C718" s="9"/>
      <c r="D718" s="10" t="s">
        <v>289</v>
      </c>
      <c r="E718" s="11" t="s">
        <v>290</v>
      </c>
      <c r="F718" s="11" t="s">
        <v>289</v>
      </c>
      <c r="G718" s="11" t="s">
        <v>290</v>
      </c>
      <c r="H718" s="11" t="s">
        <v>290</v>
      </c>
      <c r="I718" s="11" t="s">
        <v>114</v>
      </c>
      <c r="J718" s="11" t="s">
        <v>290</v>
      </c>
      <c r="K718" s="11" t="s">
        <v>289</v>
      </c>
      <c r="L718" s="11" t="s">
        <v>289</v>
      </c>
      <c r="M718" s="11" t="s">
        <v>290</v>
      </c>
      <c r="N718" s="11" t="s">
        <v>289</v>
      </c>
      <c r="O718" s="11" t="s">
        <v>114</v>
      </c>
      <c r="P718" s="11" t="s">
        <v>290</v>
      </c>
      <c r="Q718" s="11" t="s">
        <v>289</v>
      </c>
      <c r="R718" s="11" t="s">
        <v>289</v>
      </c>
      <c r="S718" s="11" t="s">
        <v>289</v>
      </c>
      <c r="T718" s="151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3</v>
      </c>
    </row>
    <row r="719" spans="1:65">
      <c r="A719" s="30"/>
      <c r="B719" s="19"/>
      <c r="C719" s="9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151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3</v>
      </c>
    </row>
    <row r="720" spans="1:65">
      <c r="A720" s="30"/>
      <c r="B720" s="18">
        <v>1</v>
      </c>
      <c r="C720" s="14">
        <v>1</v>
      </c>
      <c r="D720" s="205" t="s">
        <v>213</v>
      </c>
      <c r="E720" s="206" t="s">
        <v>104</v>
      </c>
      <c r="F720" s="205" t="s">
        <v>305</v>
      </c>
      <c r="G720" s="205" t="s">
        <v>213</v>
      </c>
      <c r="H720" s="206">
        <v>7.0000000000000001E-3</v>
      </c>
      <c r="I720" s="206" t="s">
        <v>295</v>
      </c>
      <c r="J720" s="206" t="s">
        <v>295</v>
      </c>
      <c r="K720" s="205" t="s">
        <v>214</v>
      </c>
      <c r="L720" s="205" t="s">
        <v>213</v>
      </c>
      <c r="M720" s="206" t="s">
        <v>295</v>
      </c>
      <c r="N720" s="205" t="s">
        <v>213</v>
      </c>
      <c r="O720" s="206" t="s">
        <v>103</v>
      </c>
      <c r="P720" s="207">
        <v>4.0000000000000001E-3</v>
      </c>
      <c r="Q720" s="205" t="s">
        <v>213</v>
      </c>
      <c r="R720" s="205" t="s">
        <v>213</v>
      </c>
      <c r="S720" s="205" t="s">
        <v>213</v>
      </c>
      <c r="T720" s="203"/>
      <c r="U720" s="204"/>
      <c r="V720" s="204"/>
      <c r="W720" s="204"/>
      <c r="X720" s="204"/>
      <c r="Y720" s="204"/>
      <c r="Z720" s="204"/>
      <c r="AA720" s="204"/>
      <c r="AB720" s="204"/>
      <c r="AC720" s="204"/>
      <c r="AD720" s="204"/>
      <c r="AE720" s="204"/>
      <c r="AF720" s="204"/>
      <c r="AG720" s="204"/>
      <c r="AH720" s="204"/>
      <c r="AI720" s="204"/>
      <c r="AJ720" s="204"/>
      <c r="AK720" s="204"/>
      <c r="AL720" s="204"/>
      <c r="AM720" s="204"/>
      <c r="AN720" s="204"/>
      <c r="AO720" s="204"/>
      <c r="AP720" s="204"/>
      <c r="AQ720" s="204"/>
      <c r="AR720" s="204"/>
      <c r="AS720" s="204"/>
      <c r="AT720" s="204"/>
      <c r="AU720" s="204"/>
      <c r="AV720" s="204"/>
      <c r="AW720" s="204"/>
      <c r="AX720" s="204"/>
      <c r="AY720" s="204"/>
      <c r="AZ720" s="204"/>
      <c r="BA720" s="204"/>
      <c r="BB720" s="204"/>
      <c r="BC720" s="204"/>
      <c r="BD720" s="204"/>
      <c r="BE720" s="204"/>
      <c r="BF720" s="204"/>
      <c r="BG720" s="204"/>
      <c r="BH720" s="204"/>
      <c r="BI720" s="204"/>
      <c r="BJ720" s="204"/>
      <c r="BK720" s="204"/>
      <c r="BL720" s="204"/>
      <c r="BM720" s="208">
        <v>1</v>
      </c>
    </row>
    <row r="721" spans="1:65">
      <c r="A721" s="30"/>
      <c r="B721" s="19">
        <v>1</v>
      </c>
      <c r="C721" s="9">
        <v>2</v>
      </c>
      <c r="D721" s="24" t="s">
        <v>213</v>
      </c>
      <c r="E721" s="209" t="s">
        <v>104</v>
      </c>
      <c r="F721" s="24" t="s">
        <v>305</v>
      </c>
      <c r="G721" s="24" t="s">
        <v>213</v>
      </c>
      <c r="H721" s="209">
        <v>8.0000000000000002E-3</v>
      </c>
      <c r="I721" s="209" t="s">
        <v>295</v>
      </c>
      <c r="J721" s="209" t="s">
        <v>295</v>
      </c>
      <c r="K721" s="24" t="s">
        <v>214</v>
      </c>
      <c r="L721" s="24" t="s">
        <v>213</v>
      </c>
      <c r="M721" s="209" t="s">
        <v>295</v>
      </c>
      <c r="N721" s="24" t="s">
        <v>213</v>
      </c>
      <c r="O721" s="209" t="s">
        <v>103</v>
      </c>
      <c r="P721" s="210">
        <v>4.0000000000000001E-3</v>
      </c>
      <c r="Q721" s="24" t="s">
        <v>213</v>
      </c>
      <c r="R721" s="24" t="s">
        <v>213</v>
      </c>
      <c r="S721" s="24" t="s">
        <v>213</v>
      </c>
      <c r="T721" s="203"/>
      <c r="U721" s="204"/>
      <c r="V721" s="204"/>
      <c r="W721" s="204"/>
      <c r="X721" s="204"/>
      <c r="Y721" s="204"/>
      <c r="Z721" s="204"/>
      <c r="AA721" s="204"/>
      <c r="AB721" s="204"/>
      <c r="AC721" s="204"/>
      <c r="AD721" s="204"/>
      <c r="AE721" s="204"/>
      <c r="AF721" s="204"/>
      <c r="AG721" s="204"/>
      <c r="AH721" s="204"/>
      <c r="AI721" s="204"/>
      <c r="AJ721" s="204"/>
      <c r="AK721" s="204"/>
      <c r="AL721" s="204"/>
      <c r="AM721" s="204"/>
      <c r="AN721" s="204"/>
      <c r="AO721" s="204"/>
      <c r="AP721" s="204"/>
      <c r="AQ721" s="204"/>
      <c r="AR721" s="204"/>
      <c r="AS721" s="204"/>
      <c r="AT721" s="204"/>
      <c r="AU721" s="204"/>
      <c r="AV721" s="204"/>
      <c r="AW721" s="204"/>
      <c r="AX721" s="204"/>
      <c r="AY721" s="204"/>
      <c r="AZ721" s="204"/>
      <c r="BA721" s="204"/>
      <c r="BB721" s="204"/>
      <c r="BC721" s="204"/>
      <c r="BD721" s="204"/>
      <c r="BE721" s="204"/>
      <c r="BF721" s="204"/>
      <c r="BG721" s="204"/>
      <c r="BH721" s="204"/>
      <c r="BI721" s="204"/>
      <c r="BJ721" s="204"/>
      <c r="BK721" s="204"/>
      <c r="BL721" s="204"/>
      <c r="BM721" s="208">
        <v>31</v>
      </c>
    </row>
    <row r="722" spans="1:65">
      <c r="A722" s="30"/>
      <c r="B722" s="19">
        <v>1</v>
      </c>
      <c r="C722" s="9">
        <v>3</v>
      </c>
      <c r="D722" s="24" t="s">
        <v>213</v>
      </c>
      <c r="E722" s="209" t="s">
        <v>104</v>
      </c>
      <c r="F722" s="24" t="s">
        <v>305</v>
      </c>
      <c r="G722" s="24" t="s">
        <v>213</v>
      </c>
      <c r="H722" s="209">
        <v>8.9999999999999993E-3</v>
      </c>
      <c r="I722" s="209" t="s">
        <v>295</v>
      </c>
      <c r="J722" s="209" t="s">
        <v>295</v>
      </c>
      <c r="K722" s="24" t="s">
        <v>214</v>
      </c>
      <c r="L722" s="24" t="s">
        <v>213</v>
      </c>
      <c r="M722" s="209" t="s">
        <v>295</v>
      </c>
      <c r="N722" s="24" t="s">
        <v>213</v>
      </c>
      <c r="O722" s="209" t="s">
        <v>103</v>
      </c>
      <c r="P722" s="24" t="s">
        <v>213</v>
      </c>
      <c r="Q722" s="24" t="s">
        <v>213</v>
      </c>
      <c r="R722" s="24" t="s">
        <v>213</v>
      </c>
      <c r="S722" s="24" t="s">
        <v>213</v>
      </c>
      <c r="T722" s="203"/>
      <c r="U722" s="204"/>
      <c r="V722" s="204"/>
      <c r="W722" s="204"/>
      <c r="X722" s="204"/>
      <c r="Y722" s="204"/>
      <c r="Z722" s="204"/>
      <c r="AA722" s="204"/>
      <c r="AB722" s="204"/>
      <c r="AC722" s="204"/>
      <c r="AD722" s="204"/>
      <c r="AE722" s="204"/>
      <c r="AF722" s="204"/>
      <c r="AG722" s="204"/>
      <c r="AH722" s="204"/>
      <c r="AI722" s="204"/>
      <c r="AJ722" s="204"/>
      <c r="AK722" s="204"/>
      <c r="AL722" s="204"/>
      <c r="AM722" s="204"/>
      <c r="AN722" s="204"/>
      <c r="AO722" s="204"/>
      <c r="AP722" s="204"/>
      <c r="AQ722" s="204"/>
      <c r="AR722" s="204"/>
      <c r="AS722" s="204"/>
      <c r="AT722" s="204"/>
      <c r="AU722" s="204"/>
      <c r="AV722" s="204"/>
      <c r="AW722" s="204"/>
      <c r="AX722" s="204"/>
      <c r="AY722" s="204"/>
      <c r="AZ722" s="204"/>
      <c r="BA722" s="204"/>
      <c r="BB722" s="204"/>
      <c r="BC722" s="204"/>
      <c r="BD722" s="204"/>
      <c r="BE722" s="204"/>
      <c r="BF722" s="204"/>
      <c r="BG722" s="204"/>
      <c r="BH722" s="204"/>
      <c r="BI722" s="204"/>
      <c r="BJ722" s="204"/>
      <c r="BK722" s="204"/>
      <c r="BL722" s="204"/>
      <c r="BM722" s="208">
        <v>16</v>
      </c>
    </row>
    <row r="723" spans="1:65">
      <c r="A723" s="30"/>
      <c r="B723" s="19">
        <v>1</v>
      </c>
      <c r="C723" s="9">
        <v>4</v>
      </c>
      <c r="D723" s="24" t="s">
        <v>213</v>
      </c>
      <c r="E723" s="209" t="s">
        <v>104</v>
      </c>
      <c r="F723" s="24" t="s">
        <v>305</v>
      </c>
      <c r="G723" s="24" t="s">
        <v>213</v>
      </c>
      <c r="H723" s="209">
        <v>7.0000000000000001E-3</v>
      </c>
      <c r="I723" s="209" t="s">
        <v>295</v>
      </c>
      <c r="J723" s="209" t="s">
        <v>295</v>
      </c>
      <c r="K723" s="24" t="s">
        <v>214</v>
      </c>
      <c r="L723" s="24" t="s">
        <v>213</v>
      </c>
      <c r="M723" s="209" t="s">
        <v>295</v>
      </c>
      <c r="N723" s="24" t="s">
        <v>213</v>
      </c>
      <c r="O723" s="209" t="s">
        <v>103</v>
      </c>
      <c r="P723" s="24">
        <v>3.0000000000000001E-3</v>
      </c>
      <c r="Q723" s="24" t="s">
        <v>213</v>
      </c>
      <c r="R723" s="24" t="s">
        <v>213</v>
      </c>
      <c r="S723" s="24" t="s">
        <v>213</v>
      </c>
      <c r="T723" s="203"/>
      <c r="U723" s="204"/>
      <c r="V723" s="204"/>
      <c r="W723" s="204"/>
      <c r="X723" s="204"/>
      <c r="Y723" s="204"/>
      <c r="Z723" s="204"/>
      <c r="AA723" s="204"/>
      <c r="AB723" s="204"/>
      <c r="AC723" s="204"/>
      <c r="AD723" s="204"/>
      <c r="AE723" s="204"/>
      <c r="AF723" s="204"/>
      <c r="AG723" s="204"/>
      <c r="AH723" s="204"/>
      <c r="AI723" s="204"/>
      <c r="AJ723" s="204"/>
      <c r="AK723" s="204"/>
      <c r="AL723" s="204"/>
      <c r="AM723" s="204"/>
      <c r="AN723" s="204"/>
      <c r="AO723" s="204"/>
      <c r="AP723" s="204"/>
      <c r="AQ723" s="204"/>
      <c r="AR723" s="204"/>
      <c r="AS723" s="204"/>
      <c r="AT723" s="204"/>
      <c r="AU723" s="204"/>
      <c r="AV723" s="204"/>
      <c r="AW723" s="204"/>
      <c r="AX723" s="204"/>
      <c r="AY723" s="204"/>
      <c r="AZ723" s="204"/>
      <c r="BA723" s="204"/>
      <c r="BB723" s="204"/>
      <c r="BC723" s="204"/>
      <c r="BD723" s="204"/>
      <c r="BE723" s="204"/>
      <c r="BF723" s="204"/>
      <c r="BG723" s="204"/>
      <c r="BH723" s="204"/>
      <c r="BI723" s="204"/>
      <c r="BJ723" s="204"/>
      <c r="BK723" s="204"/>
      <c r="BL723" s="204"/>
      <c r="BM723" s="208" t="s">
        <v>213</v>
      </c>
    </row>
    <row r="724" spans="1:65">
      <c r="A724" s="30"/>
      <c r="B724" s="19">
        <v>1</v>
      </c>
      <c r="C724" s="9">
        <v>5</v>
      </c>
      <c r="D724" s="24" t="s">
        <v>213</v>
      </c>
      <c r="E724" s="209" t="s">
        <v>104</v>
      </c>
      <c r="F724" s="24" t="s">
        <v>305</v>
      </c>
      <c r="G724" s="24" t="s">
        <v>213</v>
      </c>
      <c r="H724" s="209">
        <v>3.0000000000000001E-3</v>
      </c>
      <c r="I724" s="209" t="s">
        <v>295</v>
      </c>
      <c r="J724" s="209" t="s">
        <v>295</v>
      </c>
      <c r="K724" s="24" t="s">
        <v>214</v>
      </c>
      <c r="L724" s="24" t="s">
        <v>213</v>
      </c>
      <c r="M724" s="209" t="s">
        <v>295</v>
      </c>
      <c r="N724" s="24" t="s">
        <v>213</v>
      </c>
      <c r="O724" s="209" t="s">
        <v>103</v>
      </c>
      <c r="P724" s="24">
        <v>3.0000000000000001E-3</v>
      </c>
      <c r="Q724" s="24" t="s">
        <v>213</v>
      </c>
      <c r="R724" s="24" t="s">
        <v>213</v>
      </c>
      <c r="S724" s="24" t="s">
        <v>213</v>
      </c>
      <c r="T724" s="203"/>
      <c r="U724" s="204"/>
      <c r="V724" s="204"/>
      <c r="W724" s="204"/>
      <c r="X724" s="204"/>
      <c r="Y724" s="204"/>
      <c r="Z724" s="204"/>
      <c r="AA724" s="204"/>
      <c r="AB724" s="204"/>
      <c r="AC724" s="204"/>
      <c r="AD724" s="204"/>
      <c r="AE724" s="204"/>
      <c r="AF724" s="204"/>
      <c r="AG724" s="204"/>
      <c r="AH724" s="204"/>
      <c r="AI724" s="204"/>
      <c r="AJ724" s="204"/>
      <c r="AK724" s="204"/>
      <c r="AL724" s="204"/>
      <c r="AM724" s="204"/>
      <c r="AN724" s="204"/>
      <c r="AO724" s="204"/>
      <c r="AP724" s="204"/>
      <c r="AQ724" s="204"/>
      <c r="AR724" s="204"/>
      <c r="AS724" s="204"/>
      <c r="AT724" s="204"/>
      <c r="AU724" s="204"/>
      <c r="AV724" s="204"/>
      <c r="AW724" s="204"/>
      <c r="AX724" s="204"/>
      <c r="AY724" s="204"/>
      <c r="AZ724" s="204"/>
      <c r="BA724" s="204"/>
      <c r="BB724" s="204"/>
      <c r="BC724" s="204"/>
      <c r="BD724" s="204"/>
      <c r="BE724" s="204"/>
      <c r="BF724" s="204"/>
      <c r="BG724" s="204"/>
      <c r="BH724" s="204"/>
      <c r="BI724" s="204"/>
      <c r="BJ724" s="204"/>
      <c r="BK724" s="204"/>
      <c r="BL724" s="204"/>
      <c r="BM724" s="208">
        <v>52</v>
      </c>
    </row>
    <row r="725" spans="1:65">
      <c r="A725" s="30"/>
      <c r="B725" s="19">
        <v>1</v>
      </c>
      <c r="C725" s="9">
        <v>6</v>
      </c>
      <c r="D725" s="24" t="s">
        <v>213</v>
      </c>
      <c r="E725" s="209" t="s">
        <v>104</v>
      </c>
      <c r="F725" s="24" t="s">
        <v>305</v>
      </c>
      <c r="G725" s="24" t="s">
        <v>213</v>
      </c>
      <c r="H725" s="209">
        <v>1.4E-2</v>
      </c>
      <c r="I725" s="209" t="s">
        <v>295</v>
      </c>
      <c r="J725" s="209" t="s">
        <v>295</v>
      </c>
      <c r="K725" s="24" t="s">
        <v>214</v>
      </c>
      <c r="L725" s="24" t="s">
        <v>213</v>
      </c>
      <c r="M725" s="209" t="s">
        <v>295</v>
      </c>
      <c r="N725" s="24" t="s">
        <v>213</v>
      </c>
      <c r="O725" s="209" t="s">
        <v>103</v>
      </c>
      <c r="P725" s="24">
        <v>3.0000000000000001E-3</v>
      </c>
      <c r="Q725" s="24" t="s">
        <v>213</v>
      </c>
      <c r="R725" s="24">
        <v>2E-3</v>
      </c>
      <c r="S725" s="24" t="s">
        <v>213</v>
      </c>
      <c r="T725" s="203"/>
      <c r="U725" s="204"/>
      <c r="V725" s="204"/>
      <c r="W725" s="204"/>
      <c r="X725" s="204"/>
      <c r="Y725" s="204"/>
      <c r="Z725" s="204"/>
      <c r="AA725" s="204"/>
      <c r="AB725" s="204"/>
      <c r="AC725" s="204"/>
      <c r="AD725" s="204"/>
      <c r="AE725" s="204"/>
      <c r="AF725" s="204"/>
      <c r="AG725" s="204"/>
      <c r="AH725" s="204"/>
      <c r="AI725" s="204"/>
      <c r="AJ725" s="204"/>
      <c r="AK725" s="204"/>
      <c r="AL725" s="204"/>
      <c r="AM725" s="204"/>
      <c r="AN725" s="204"/>
      <c r="AO725" s="204"/>
      <c r="AP725" s="204"/>
      <c r="AQ725" s="204"/>
      <c r="AR725" s="204"/>
      <c r="AS725" s="204"/>
      <c r="AT725" s="204"/>
      <c r="AU725" s="204"/>
      <c r="AV725" s="204"/>
      <c r="AW725" s="204"/>
      <c r="AX725" s="204"/>
      <c r="AY725" s="204"/>
      <c r="AZ725" s="204"/>
      <c r="BA725" s="204"/>
      <c r="BB725" s="204"/>
      <c r="BC725" s="204"/>
      <c r="BD725" s="204"/>
      <c r="BE725" s="204"/>
      <c r="BF725" s="204"/>
      <c r="BG725" s="204"/>
      <c r="BH725" s="204"/>
      <c r="BI725" s="204"/>
      <c r="BJ725" s="204"/>
      <c r="BK725" s="204"/>
      <c r="BL725" s="204"/>
      <c r="BM725" s="56"/>
    </row>
    <row r="726" spans="1:65">
      <c r="A726" s="30"/>
      <c r="B726" s="20" t="s">
        <v>267</v>
      </c>
      <c r="C726" s="12"/>
      <c r="D726" s="211" t="s">
        <v>675</v>
      </c>
      <c r="E726" s="211" t="s">
        <v>675</v>
      </c>
      <c r="F726" s="211" t="s">
        <v>675</v>
      </c>
      <c r="G726" s="211" t="s">
        <v>675</v>
      </c>
      <c r="H726" s="211">
        <v>8.0000000000000002E-3</v>
      </c>
      <c r="I726" s="211" t="s">
        <v>675</v>
      </c>
      <c r="J726" s="211" t="s">
        <v>675</v>
      </c>
      <c r="K726" s="211" t="s">
        <v>675</v>
      </c>
      <c r="L726" s="211" t="s">
        <v>675</v>
      </c>
      <c r="M726" s="211" t="s">
        <v>675</v>
      </c>
      <c r="N726" s="211" t="s">
        <v>675</v>
      </c>
      <c r="O726" s="211" t="s">
        <v>675</v>
      </c>
      <c r="P726" s="211">
        <v>3.3999999999999994E-3</v>
      </c>
      <c r="Q726" s="211" t="s">
        <v>675</v>
      </c>
      <c r="R726" s="211">
        <v>2E-3</v>
      </c>
      <c r="S726" s="211" t="s">
        <v>675</v>
      </c>
      <c r="T726" s="203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4"/>
      <c r="AT726" s="204"/>
      <c r="AU726" s="204"/>
      <c r="AV726" s="204"/>
      <c r="AW726" s="204"/>
      <c r="AX726" s="204"/>
      <c r="AY726" s="204"/>
      <c r="AZ726" s="204"/>
      <c r="BA726" s="204"/>
      <c r="BB726" s="204"/>
      <c r="BC726" s="204"/>
      <c r="BD726" s="204"/>
      <c r="BE726" s="204"/>
      <c r="BF726" s="204"/>
      <c r="BG726" s="204"/>
      <c r="BH726" s="204"/>
      <c r="BI726" s="204"/>
      <c r="BJ726" s="204"/>
      <c r="BK726" s="204"/>
      <c r="BL726" s="204"/>
      <c r="BM726" s="56"/>
    </row>
    <row r="727" spans="1:65">
      <c r="A727" s="30"/>
      <c r="B727" s="3" t="s">
        <v>268</v>
      </c>
      <c r="C727" s="29"/>
      <c r="D727" s="24" t="s">
        <v>675</v>
      </c>
      <c r="E727" s="24" t="s">
        <v>675</v>
      </c>
      <c r="F727" s="24" t="s">
        <v>675</v>
      </c>
      <c r="G727" s="24" t="s">
        <v>675</v>
      </c>
      <c r="H727" s="24">
        <v>7.4999999999999997E-3</v>
      </c>
      <c r="I727" s="24" t="s">
        <v>675</v>
      </c>
      <c r="J727" s="24" t="s">
        <v>675</v>
      </c>
      <c r="K727" s="24" t="s">
        <v>675</v>
      </c>
      <c r="L727" s="24" t="s">
        <v>675</v>
      </c>
      <c r="M727" s="24" t="s">
        <v>675</v>
      </c>
      <c r="N727" s="24" t="s">
        <v>675</v>
      </c>
      <c r="O727" s="24" t="s">
        <v>675</v>
      </c>
      <c r="P727" s="24">
        <v>3.0000000000000001E-3</v>
      </c>
      <c r="Q727" s="24" t="s">
        <v>675</v>
      </c>
      <c r="R727" s="24">
        <v>2E-3</v>
      </c>
      <c r="S727" s="24" t="s">
        <v>675</v>
      </c>
      <c r="T727" s="203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4"/>
      <c r="AT727" s="204"/>
      <c r="AU727" s="204"/>
      <c r="AV727" s="204"/>
      <c r="AW727" s="204"/>
      <c r="AX727" s="204"/>
      <c r="AY727" s="204"/>
      <c r="AZ727" s="204"/>
      <c r="BA727" s="204"/>
      <c r="BB727" s="204"/>
      <c r="BC727" s="204"/>
      <c r="BD727" s="204"/>
      <c r="BE727" s="204"/>
      <c r="BF727" s="204"/>
      <c r="BG727" s="204"/>
      <c r="BH727" s="204"/>
      <c r="BI727" s="204"/>
      <c r="BJ727" s="204"/>
      <c r="BK727" s="204"/>
      <c r="BL727" s="204"/>
      <c r="BM727" s="56"/>
    </row>
    <row r="728" spans="1:65">
      <c r="A728" s="30"/>
      <c r="B728" s="3" t="s">
        <v>269</v>
      </c>
      <c r="C728" s="29"/>
      <c r="D728" s="24" t="s">
        <v>675</v>
      </c>
      <c r="E728" s="24" t="s">
        <v>675</v>
      </c>
      <c r="F728" s="24" t="s">
        <v>675</v>
      </c>
      <c r="G728" s="24" t="s">
        <v>675</v>
      </c>
      <c r="H728" s="24">
        <v>3.5777087639996645E-3</v>
      </c>
      <c r="I728" s="24" t="s">
        <v>675</v>
      </c>
      <c r="J728" s="24" t="s">
        <v>675</v>
      </c>
      <c r="K728" s="24" t="s">
        <v>675</v>
      </c>
      <c r="L728" s="24" t="s">
        <v>675</v>
      </c>
      <c r="M728" s="24" t="s">
        <v>675</v>
      </c>
      <c r="N728" s="24" t="s">
        <v>675</v>
      </c>
      <c r="O728" s="24" t="s">
        <v>675</v>
      </c>
      <c r="P728" s="24">
        <v>5.4772255750516611E-4</v>
      </c>
      <c r="Q728" s="24" t="s">
        <v>675</v>
      </c>
      <c r="R728" s="24" t="s">
        <v>675</v>
      </c>
      <c r="S728" s="24" t="s">
        <v>675</v>
      </c>
      <c r="T728" s="203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04"/>
      <c r="AT728" s="204"/>
      <c r="AU728" s="204"/>
      <c r="AV728" s="204"/>
      <c r="AW728" s="204"/>
      <c r="AX728" s="204"/>
      <c r="AY728" s="204"/>
      <c r="AZ728" s="204"/>
      <c r="BA728" s="204"/>
      <c r="BB728" s="204"/>
      <c r="BC728" s="204"/>
      <c r="BD728" s="204"/>
      <c r="BE728" s="204"/>
      <c r="BF728" s="204"/>
      <c r="BG728" s="204"/>
      <c r="BH728" s="204"/>
      <c r="BI728" s="204"/>
      <c r="BJ728" s="204"/>
      <c r="BK728" s="204"/>
      <c r="BL728" s="204"/>
      <c r="BM728" s="56"/>
    </row>
    <row r="729" spans="1:65">
      <c r="A729" s="30"/>
      <c r="B729" s="3" t="s">
        <v>86</v>
      </c>
      <c r="C729" s="29"/>
      <c r="D729" s="13" t="s">
        <v>675</v>
      </c>
      <c r="E729" s="13" t="s">
        <v>675</v>
      </c>
      <c r="F729" s="13" t="s">
        <v>675</v>
      </c>
      <c r="G729" s="13" t="s">
        <v>675</v>
      </c>
      <c r="H729" s="13">
        <v>0.44721359549995804</v>
      </c>
      <c r="I729" s="13" t="s">
        <v>675</v>
      </c>
      <c r="J729" s="13" t="s">
        <v>675</v>
      </c>
      <c r="K729" s="13" t="s">
        <v>675</v>
      </c>
      <c r="L729" s="13" t="s">
        <v>675</v>
      </c>
      <c r="M729" s="13" t="s">
        <v>675</v>
      </c>
      <c r="N729" s="13" t="s">
        <v>675</v>
      </c>
      <c r="O729" s="13" t="s">
        <v>675</v>
      </c>
      <c r="P729" s="13">
        <v>0.16109486985446064</v>
      </c>
      <c r="Q729" s="13" t="s">
        <v>675</v>
      </c>
      <c r="R729" s="13" t="s">
        <v>675</v>
      </c>
      <c r="S729" s="13" t="s">
        <v>675</v>
      </c>
      <c r="T729" s="151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270</v>
      </c>
      <c r="C730" s="29"/>
      <c r="D730" s="13" t="s">
        <v>675</v>
      </c>
      <c r="E730" s="13" t="s">
        <v>675</v>
      </c>
      <c r="F730" s="13" t="s">
        <v>675</v>
      </c>
      <c r="G730" s="13" t="s">
        <v>675</v>
      </c>
      <c r="H730" s="13" t="s">
        <v>675</v>
      </c>
      <c r="I730" s="13" t="s">
        <v>675</v>
      </c>
      <c r="J730" s="13" t="s">
        <v>675</v>
      </c>
      <c r="K730" s="13" t="s">
        <v>675</v>
      </c>
      <c r="L730" s="13" t="s">
        <v>675</v>
      </c>
      <c r="M730" s="13" t="s">
        <v>675</v>
      </c>
      <c r="N730" s="13" t="s">
        <v>675</v>
      </c>
      <c r="O730" s="13" t="s">
        <v>675</v>
      </c>
      <c r="P730" s="13" t="s">
        <v>675</v>
      </c>
      <c r="Q730" s="13" t="s">
        <v>675</v>
      </c>
      <c r="R730" s="13" t="s">
        <v>675</v>
      </c>
      <c r="S730" s="13" t="s">
        <v>675</v>
      </c>
      <c r="T730" s="151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46" t="s">
        <v>271</v>
      </c>
      <c r="C731" s="47"/>
      <c r="D731" s="45">
        <v>0.56000000000000005</v>
      </c>
      <c r="E731" s="45">
        <v>32.479999999999997</v>
      </c>
      <c r="F731" s="45">
        <v>0.45</v>
      </c>
      <c r="G731" s="45">
        <v>0.56000000000000005</v>
      </c>
      <c r="H731" s="45">
        <v>4.16</v>
      </c>
      <c r="I731" s="45">
        <v>15.62</v>
      </c>
      <c r="J731" s="45">
        <v>15.62</v>
      </c>
      <c r="K731" s="45">
        <v>0.9</v>
      </c>
      <c r="L731" s="45">
        <v>0.56000000000000005</v>
      </c>
      <c r="M731" s="45">
        <v>15.62</v>
      </c>
      <c r="N731" s="45">
        <v>0.56000000000000005</v>
      </c>
      <c r="O731" s="45">
        <v>1684.54</v>
      </c>
      <c r="P731" s="45">
        <v>0.79</v>
      </c>
      <c r="Q731" s="45">
        <v>0.56000000000000005</v>
      </c>
      <c r="R731" s="45">
        <v>0.45</v>
      </c>
      <c r="S731" s="45">
        <v>0.56000000000000005</v>
      </c>
      <c r="T731" s="151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B732" s="31"/>
      <c r="C732" s="20"/>
      <c r="D732" s="20"/>
      <c r="E732" s="20"/>
      <c r="F732" s="20"/>
      <c r="G732" s="20"/>
      <c r="H732" s="20"/>
      <c r="I732" s="20"/>
      <c r="J732" s="20"/>
      <c r="K732" s="20"/>
      <c r="L732" s="20"/>
      <c r="M732" s="20"/>
      <c r="N732" s="20"/>
      <c r="O732" s="20"/>
      <c r="P732" s="20"/>
      <c r="Q732" s="20"/>
      <c r="R732" s="20"/>
      <c r="S732" s="20"/>
      <c r="BM732" s="55"/>
    </row>
    <row r="733" spans="1:65" ht="15">
      <c r="B733" s="8" t="s">
        <v>513</v>
      </c>
      <c r="BM733" s="28" t="s">
        <v>66</v>
      </c>
    </row>
    <row r="734" spans="1:65" ht="15">
      <c r="A734" s="25" t="s">
        <v>60</v>
      </c>
      <c r="B734" s="18" t="s">
        <v>110</v>
      </c>
      <c r="C734" s="15" t="s">
        <v>111</v>
      </c>
      <c r="D734" s="16" t="s">
        <v>232</v>
      </c>
      <c r="E734" s="17" t="s">
        <v>232</v>
      </c>
      <c r="F734" s="17" t="s">
        <v>232</v>
      </c>
      <c r="G734" s="17" t="s">
        <v>232</v>
      </c>
      <c r="H734" s="17" t="s">
        <v>232</v>
      </c>
      <c r="I734" s="17" t="s">
        <v>232</v>
      </c>
      <c r="J734" s="17" t="s">
        <v>232</v>
      </c>
      <c r="K734" s="17" t="s">
        <v>232</v>
      </c>
      <c r="L734" s="17" t="s">
        <v>232</v>
      </c>
      <c r="M734" s="17" t="s">
        <v>232</v>
      </c>
      <c r="N734" s="17" t="s">
        <v>232</v>
      </c>
      <c r="O734" s="17" t="s">
        <v>232</v>
      </c>
      <c r="P734" s="17" t="s">
        <v>232</v>
      </c>
      <c r="Q734" s="17" t="s">
        <v>232</v>
      </c>
      <c r="R734" s="17" t="s">
        <v>232</v>
      </c>
      <c r="S734" s="17" t="s">
        <v>232</v>
      </c>
      <c r="T734" s="17" t="s">
        <v>232</v>
      </c>
      <c r="U734" s="17" t="s">
        <v>232</v>
      </c>
      <c r="V734" s="17" t="s">
        <v>232</v>
      </c>
      <c r="W734" s="17" t="s">
        <v>232</v>
      </c>
      <c r="X734" s="151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 t="s">
        <v>233</v>
      </c>
      <c r="C735" s="9" t="s">
        <v>233</v>
      </c>
      <c r="D735" s="149" t="s">
        <v>235</v>
      </c>
      <c r="E735" s="150" t="s">
        <v>236</v>
      </c>
      <c r="F735" s="150" t="s">
        <v>237</v>
      </c>
      <c r="G735" s="150" t="s">
        <v>238</v>
      </c>
      <c r="H735" s="150" t="s">
        <v>239</v>
      </c>
      <c r="I735" s="150" t="s">
        <v>241</v>
      </c>
      <c r="J735" s="150" t="s">
        <v>242</v>
      </c>
      <c r="K735" s="150" t="s">
        <v>244</v>
      </c>
      <c r="L735" s="150" t="s">
        <v>245</v>
      </c>
      <c r="M735" s="150" t="s">
        <v>247</v>
      </c>
      <c r="N735" s="150" t="s">
        <v>248</v>
      </c>
      <c r="O735" s="150" t="s">
        <v>250</v>
      </c>
      <c r="P735" s="150" t="s">
        <v>252</v>
      </c>
      <c r="Q735" s="150" t="s">
        <v>253</v>
      </c>
      <c r="R735" s="150" t="s">
        <v>254</v>
      </c>
      <c r="S735" s="150" t="s">
        <v>256</v>
      </c>
      <c r="T735" s="150" t="s">
        <v>257</v>
      </c>
      <c r="U735" s="150" t="s">
        <v>258</v>
      </c>
      <c r="V735" s="150" t="s">
        <v>259</v>
      </c>
      <c r="W735" s="150" t="s">
        <v>260</v>
      </c>
      <c r="X735" s="151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 t="s">
        <v>1</v>
      </c>
    </row>
    <row r="736" spans="1:65">
      <c r="A736" s="30"/>
      <c r="B736" s="19"/>
      <c r="C736" s="9"/>
      <c r="D736" s="10" t="s">
        <v>289</v>
      </c>
      <c r="E736" s="11" t="s">
        <v>114</v>
      </c>
      <c r="F736" s="11" t="s">
        <v>114</v>
      </c>
      <c r="G736" s="11" t="s">
        <v>289</v>
      </c>
      <c r="H736" s="11" t="s">
        <v>114</v>
      </c>
      <c r="I736" s="11" t="s">
        <v>289</v>
      </c>
      <c r="J736" s="11" t="s">
        <v>290</v>
      </c>
      <c r="K736" s="11" t="s">
        <v>114</v>
      </c>
      <c r="L736" s="11" t="s">
        <v>114</v>
      </c>
      <c r="M736" s="11" t="s">
        <v>114</v>
      </c>
      <c r="N736" s="11" t="s">
        <v>289</v>
      </c>
      <c r="O736" s="11" t="s">
        <v>289</v>
      </c>
      <c r="P736" s="11" t="s">
        <v>289</v>
      </c>
      <c r="Q736" s="11" t="s">
        <v>114</v>
      </c>
      <c r="R736" s="11" t="s">
        <v>289</v>
      </c>
      <c r="S736" s="11" t="s">
        <v>114</v>
      </c>
      <c r="T736" s="11" t="s">
        <v>289</v>
      </c>
      <c r="U736" s="11" t="s">
        <v>289</v>
      </c>
      <c r="V736" s="11" t="s">
        <v>289</v>
      </c>
      <c r="W736" s="11" t="s">
        <v>289</v>
      </c>
      <c r="X736" s="151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3</v>
      </c>
    </row>
    <row r="737" spans="1:65">
      <c r="A737" s="30"/>
      <c r="B737" s="19"/>
      <c r="C737" s="9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151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3</v>
      </c>
    </row>
    <row r="738" spans="1:65">
      <c r="A738" s="30"/>
      <c r="B738" s="18">
        <v>1</v>
      </c>
      <c r="C738" s="14">
        <v>1</v>
      </c>
      <c r="D738" s="205">
        <v>0.02</v>
      </c>
      <c r="E738" s="205">
        <v>0.02</v>
      </c>
      <c r="F738" s="205">
        <v>2.7E-2</v>
      </c>
      <c r="G738" s="205">
        <v>0.04</v>
      </c>
      <c r="H738" s="205">
        <v>0.02</v>
      </c>
      <c r="I738" s="206" t="s">
        <v>295</v>
      </c>
      <c r="J738" s="206" t="s">
        <v>295</v>
      </c>
      <c r="K738" s="205">
        <v>0.02</v>
      </c>
      <c r="L738" s="205">
        <v>1.7999999999999999E-2</v>
      </c>
      <c r="M738" s="205">
        <v>1.5699999999999999E-2</v>
      </c>
      <c r="N738" s="205">
        <v>0.02</v>
      </c>
      <c r="O738" s="205">
        <v>0.02</v>
      </c>
      <c r="P738" s="205">
        <v>0.02</v>
      </c>
      <c r="Q738" s="205">
        <v>1.7000000000000001E-2</v>
      </c>
      <c r="R738" s="206" t="s">
        <v>306</v>
      </c>
      <c r="S738" s="205">
        <v>0.02</v>
      </c>
      <c r="T738" s="205">
        <v>0.02</v>
      </c>
      <c r="U738" s="205">
        <v>0.02</v>
      </c>
      <c r="V738" s="205">
        <v>0.02</v>
      </c>
      <c r="W738" s="205">
        <v>0.02</v>
      </c>
      <c r="X738" s="203"/>
      <c r="Y738" s="204"/>
      <c r="Z738" s="204"/>
      <c r="AA738" s="204"/>
      <c r="AB738" s="204"/>
      <c r="AC738" s="204"/>
      <c r="AD738" s="204"/>
      <c r="AE738" s="204"/>
      <c r="AF738" s="204"/>
      <c r="AG738" s="204"/>
      <c r="AH738" s="204"/>
      <c r="AI738" s="204"/>
      <c r="AJ738" s="204"/>
      <c r="AK738" s="204"/>
      <c r="AL738" s="204"/>
      <c r="AM738" s="204"/>
      <c r="AN738" s="204"/>
      <c r="AO738" s="204"/>
      <c r="AP738" s="204"/>
      <c r="AQ738" s="204"/>
      <c r="AR738" s="204"/>
      <c r="AS738" s="204"/>
      <c r="AT738" s="204"/>
      <c r="AU738" s="204"/>
      <c r="AV738" s="204"/>
      <c r="AW738" s="204"/>
      <c r="AX738" s="204"/>
      <c r="AY738" s="204"/>
      <c r="AZ738" s="204"/>
      <c r="BA738" s="204"/>
      <c r="BB738" s="204"/>
      <c r="BC738" s="204"/>
      <c r="BD738" s="204"/>
      <c r="BE738" s="204"/>
      <c r="BF738" s="204"/>
      <c r="BG738" s="204"/>
      <c r="BH738" s="204"/>
      <c r="BI738" s="204"/>
      <c r="BJ738" s="204"/>
      <c r="BK738" s="204"/>
      <c r="BL738" s="204"/>
      <c r="BM738" s="208">
        <v>1</v>
      </c>
    </row>
    <row r="739" spans="1:65">
      <c r="A739" s="30"/>
      <c r="B739" s="19">
        <v>1</v>
      </c>
      <c r="C739" s="9">
        <v>2</v>
      </c>
      <c r="D739" s="24">
        <v>0.02</v>
      </c>
      <c r="E739" s="24">
        <v>0.02</v>
      </c>
      <c r="F739" s="24">
        <v>3.1E-2</v>
      </c>
      <c r="G739" s="210">
        <v>0.05</v>
      </c>
      <c r="H739" s="24">
        <v>0.02</v>
      </c>
      <c r="I739" s="209" t="s">
        <v>295</v>
      </c>
      <c r="J739" s="209" t="s">
        <v>295</v>
      </c>
      <c r="K739" s="24">
        <v>0.02</v>
      </c>
      <c r="L739" s="24">
        <v>1.9E-2</v>
      </c>
      <c r="M739" s="24">
        <v>1.55E-2</v>
      </c>
      <c r="N739" s="24">
        <v>0.02</v>
      </c>
      <c r="O739" s="24">
        <v>0.02</v>
      </c>
      <c r="P739" s="24">
        <v>0.02</v>
      </c>
      <c r="Q739" s="24">
        <v>1.7000000000000001E-2</v>
      </c>
      <c r="R739" s="209" t="s">
        <v>306</v>
      </c>
      <c r="S739" s="24">
        <v>0.02</v>
      </c>
      <c r="T739" s="24">
        <v>0.02</v>
      </c>
      <c r="U739" s="24">
        <v>0.02</v>
      </c>
      <c r="V739" s="24">
        <v>0.02</v>
      </c>
      <c r="W739" s="24">
        <v>0.02</v>
      </c>
      <c r="X739" s="203"/>
      <c r="Y739" s="204"/>
      <c r="Z739" s="204"/>
      <c r="AA739" s="204"/>
      <c r="AB739" s="204"/>
      <c r="AC739" s="204"/>
      <c r="AD739" s="204"/>
      <c r="AE739" s="204"/>
      <c r="AF739" s="204"/>
      <c r="AG739" s="204"/>
      <c r="AH739" s="204"/>
      <c r="AI739" s="204"/>
      <c r="AJ739" s="204"/>
      <c r="AK739" s="204"/>
      <c r="AL739" s="204"/>
      <c r="AM739" s="204"/>
      <c r="AN739" s="204"/>
      <c r="AO739" s="204"/>
      <c r="AP739" s="204"/>
      <c r="AQ739" s="204"/>
      <c r="AR739" s="204"/>
      <c r="AS739" s="204"/>
      <c r="AT739" s="204"/>
      <c r="AU739" s="204"/>
      <c r="AV739" s="204"/>
      <c r="AW739" s="204"/>
      <c r="AX739" s="204"/>
      <c r="AY739" s="204"/>
      <c r="AZ739" s="204"/>
      <c r="BA739" s="204"/>
      <c r="BB739" s="204"/>
      <c r="BC739" s="204"/>
      <c r="BD739" s="204"/>
      <c r="BE739" s="204"/>
      <c r="BF739" s="204"/>
      <c r="BG739" s="204"/>
      <c r="BH739" s="204"/>
      <c r="BI739" s="204"/>
      <c r="BJ739" s="204"/>
      <c r="BK739" s="204"/>
      <c r="BL739" s="204"/>
      <c r="BM739" s="208">
        <v>16</v>
      </c>
    </row>
    <row r="740" spans="1:65">
      <c r="A740" s="30"/>
      <c r="B740" s="19">
        <v>1</v>
      </c>
      <c r="C740" s="9">
        <v>3</v>
      </c>
      <c r="D740" s="24">
        <v>0.02</v>
      </c>
      <c r="E740" s="24">
        <v>1.4999999999999999E-2</v>
      </c>
      <c r="F740" s="24">
        <v>2.7E-2</v>
      </c>
      <c r="G740" s="210">
        <v>0.05</v>
      </c>
      <c r="H740" s="24">
        <v>0.02</v>
      </c>
      <c r="I740" s="209" t="s">
        <v>295</v>
      </c>
      <c r="J740" s="209" t="s">
        <v>295</v>
      </c>
      <c r="K740" s="24">
        <v>0.02</v>
      </c>
      <c r="L740" s="24">
        <v>1.9E-2</v>
      </c>
      <c r="M740" s="24">
        <v>1.5899999999999997E-2</v>
      </c>
      <c r="N740" s="24">
        <v>0.02</v>
      </c>
      <c r="O740" s="24">
        <v>0.02</v>
      </c>
      <c r="P740" s="24">
        <v>0.02</v>
      </c>
      <c r="Q740" s="24">
        <v>1.7000000000000001E-2</v>
      </c>
      <c r="R740" s="209" t="s">
        <v>306</v>
      </c>
      <c r="S740" s="24">
        <v>0.02</v>
      </c>
      <c r="T740" s="24">
        <v>0.02</v>
      </c>
      <c r="U740" s="24">
        <v>0.02</v>
      </c>
      <c r="V740" s="24">
        <v>0.02</v>
      </c>
      <c r="W740" s="24">
        <v>0.02</v>
      </c>
      <c r="X740" s="203"/>
      <c r="Y740" s="204"/>
      <c r="Z740" s="204"/>
      <c r="AA740" s="204"/>
      <c r="AB740" s="204"/>
      <c r="AC740" s="204"/>
      <c r="AD740" s="204"/>
      <c r="AE740" s="204"/>
      <c r="AF740" s="204"/>
      <c r="AG740" s="204"/>
      <c r="AH740" s="204"/>
      <c r="AI740" s="204"/>
      <c r="AJ740" s="204"/>
      <c r="AK740" s="204"/>
      <c r="AL740" s="204"/>
      <c r="AM740" s="204"/>
      <c r="AN740" s="204"/>
      <c r="AO740" s="204"/>
      <c r="AP740" s="204"/>
      <c r="AQ740" s="204"/>
      <c r="AR740" s="204"/>
      <c r="AS740" s="204"/>
      <c r="AT740" s="204"/>
      <c r="AU740" s="204"/>
      <c r="AV740" s="204"/>
      <c r="AW740" s="204"/>
      <c r="AX740" s="204"/>
      <c r="AY740" s="204"/>
      <c r="AZ740" s="204"/>
      <c r="BA740" s="204"/>
      <c r="BB740" s="204"/>
      <c r="BC740" s="204"/>
      <c r="BD740" s="204"/>
      <c r="BE740" s="204"/>
      <c r="BF740" s="204"/>
      <c r="BG740" s="204"/>
      <c r="BH740" s="204"/>
      <c r="BI740" s="204"/>
      <c r="BJ740" s="204"/>
      <c r="BK740" s="204"/>
      <c r="BL740" s="204"/>
      <c r="BM740" s="208">
        <v>16</v>
      </c>
    </row>
    <row r="741" spans="1:65">
      <c r="A741" s="30"/>
      <c r="B741" s="19">
        <v>1</v>
      </c>
      <c r="C741" s="9">
        <v>4</v>
      </c>
      <c r="D741" s="24">
        <v>0.02</v>
      </c>
      <c r="E741" s="24">
        <v>1.4999999999999999E-2</v>
      </c>
      <c r="F741" s="24">
        <v>3.1E-2</v>
      </c>
      <c r="G741" s="210">
        <v>0.05</v>
      </c>
      <c r="H741" s="24">
        <v>0.02</v>
      </c>
      <c r="I741" s="209" t="s">
        <v>295</v>
      </c>
      <c r="J741" s="209" t="s">
        <v>295</v>
      </c>
      <c r="K741" s="24">
        <v>0.02</v>
      </c>
      <c r="L741" s="24">
        <v>1.9E-2</v>
      </c>
      <c r="M741" s="24">
        <v>1.5599999999999999E-2</v>
      </c>
      <c r="N741" s="24">
        <v>0.02</v>
      </c>
      <c r="O741" s="24">
        <v>0.02</v>
      </c>
      <c r="P741" s="24">
        <v>0.02</v>
      </c>
      <c r="Q741" s="24">
        <v>1.6E-2</v>
      </c>
      <c r="R741" s="209" t="s">
        <v>306</v>
      </c>
      <c r="S741" s="24">
        <v>0.02</v>
      </c>
      <c r="T741" s="24">
        <v>0.02</v>
      </c>
      <c r="U741" s="24">
        <v>0.02</v>
      </c>
      <c r="V741" s="24">
        <v>0.02</v>
      </c>
      <c r="W741" s="24">
        <v>0.02</v>
      </c>
      <c r="X741" s="203"/>
      <c r="Y741" s="204"/>
      <c r="Z741" s="204"/>
      <c r="AA741" s="204"/>
      <c r="AB741" s="204"/>
      <c r="AC741" s="204"/>
      <c r="AD741" s="204"/>
      <c r="AE741" s="204"/>
      <c r="AF741" s="204"/>
      <c r="AG741" s="204"/>
      <c r="AH741" s="204"/>
      <c r="AI741" s="204"/>
      <c r="AJ741" s="204"/>
      <c r="AK741" s="204"/>
      <c r="AL741" s="204"/>
      <c r="AM741" s="204"/>
      <c r="AN741" s="204"/>
      <c r="AO741" s="204"/>
      <c r="AP741" s="204"/>
      <c r="AQ741" s="204"/>
      <c r="AR741" s="204"/>
      <c r="AS741" s="204"/>
      <c r="AT741" s="204"/>
      <c r="AU741" s="204"/>
      <c r="AV741" s="204"/>
      <c r="AW741" s="204"/>
      <c r="AX741" s="204"/>
      <c r="AY741" s="204"/>
      <c r="AZ741" s="204"/>
      <c r="BA741" s="204"/>
      <c r="BB741" s="204"/>
      <c r="BC741" s="204"/>
      <c r="BD741" s="204"/>
      <c r="BE741" s="204"/>
      <c r="BF741" s="204"/>
      <c r="BG741" s="204"/>
      <c r="BH741" s="204"/>
      <c r="BI741" s="204"/>
      <c r="BJ741" s="204"/>
      <c r="BK741" s="204"/>
      <c r="BL741" s="204"/>
      <c r="BM741" s="208">
        <v>2.0993137254901959E-2</v>
      </c>
    </row>
    <row r="742" spans="1:65">
      <c r="A742" s="30"/>
      <c r="B742" s="19">
        <v>1</v>
      </c>
      <c r="C742" s="9">
        <v>5</v>
      </c>
      <c r="D742" s="24">
        <v>0.02</v>
      </c>
      <c r="E742" s="24">
        <v>1.4999999999999999E-2</v>
      </c>
      <c r="F742" s="24">
        <v>2.7E-2</v>
      </c>
      <c r="G742" s="24">
        <v>0.04</v>
      </c>
      <c r="H742" s="24">
        <v>0.02</v>
      </c>
      <c r="I742" s="209" t="s">
        <v>295</v>
      </c>
      <c r="J742" s="209" t="s">
        <v>295</v>
      </c>
      <c r="K742" s="24">
        <v>0.02</v>
      </c>
      <c r="L742" s="24">
        <v>1.9E-2</v>
      </c>
      <c r="M742" s="24">
        <v>1.5799999999999998E-2</v>
      </c>
      <c r="N742" s="24">
        <v>0.02</v>
      </c>
      <c r="O742" s="24">
        <v>0.02</v>
      </c>
      <c r="P742" s="24">
        <v>0.02</v>
      </c>
      <c r="Q742" s="24">
        <v>1.6E-2</v>
      </c>
      <c r="R742" s="209" t="s">
        <v>306</v>
      </c>
      <c r="S742" s="24">
        <v>0.02</v>
      </c>
      <c r="T742" s="24">
        <v>0.02</v>
      </c>
      <c r="U742" s="24">
        <v>0.02</v>
      </c>
      <c r="V742" s="24">
        <v>0.02</v>
      </c>
      <c r="W742" s="24">
        <v>0.02</v>
      </c>
      <c r="X742" s="203"/>
      <c r="Y742" s="204"/>
      <c r="Z742" s="204"/>
      <c r="AA742" s="204"/>
      <c r="AB742" s="204"/>
      <c r="AC742" s="204"/>
      <c r="AD742" s="204"/>
      <c r="AE742" s="204"/>
      <c r="AF742" s="204"/>
      <c r="AG742" s="204"/>
      <c r="AH742" s="204"/>
      <c r="AI742" s="204"/>
      <c r="AJ742" s="204"/>
      <c r="AK742" s="204"/>
      <c r="AL742" s="204"/>
      <c r="AM742" s="204"/>
      <c r="AN742" s="204"/>
      <c r="AO742" s="204"/>
      <c r="AP742" s="204"/>
      <c r="AQ742" s="204"/>
      <c r="AR742" s="204"/>
      <c r="AS742" s="204"/>
      <c r="AT742" s="204"/>
      <c r="AU742" s="204"/>
      <c r="AV742" s="204"/>
      <c r="AW742" s="204"/>
      <c r="AX742" s="204"/>
      <c r="AY742" s="204"/>
      <c r="AZ742" s="204"/>
      <c r="BA742" s="204"/>
      <c r="BB742" s="204"/>
      <c r="BC742" s="204"/>
      <c r="BD742" s="204"/>
      <c r="BE742" s="204"/>
      <c r="BF742" s="204"/>
      <c r="BG742" s="204"/>
      <c r="BH742" s="204"/>
      <c r="BI742" s="204"/>
      <c r="BJ742" s="204"/>
      <c r="BK742" s="204"/>
      <c r="BL742" s="204"/>
      <c r="BM742" s="208">
        <v>53</v>
      </c>
    </row>
    <row r="743" spans="1:65">
      <c r="A743" s="30"/>
      <c r="B743" s="19">
        <v>1</v>
      </c>
      <c r="C743" s="9">
        <v>6</v>
      </c>
      <c r="D743" s="24">
        <v>0.02</v>
      </c>
      <c r="E743" s="24">
        <v>1.4999999999999999E-2</v>
      </c>
      <c r="F743" s="24">
        <v>3.1E-2</v>
      </c>
      <c r="G743" s="210">
        <v>0.05</v>
      </c>
      <c r="H743" s="24">
        <v>0.02</v>
      </c>
      <c r="I743" s="209" t="s">
        <v>295</v>
      </c>
      <c r="J743" s="209" t="s">
        <v>295</v>
      </c>
      <c r="K743" s="24">
        <v>0.02</v>
      </c>
      <c r="L743" s="24">
        <v>1.9E-2</v>
      </c>
      <c r="M743" s="24">
        <v>1.5799999999999998E-2</v>
      </c>
      <c r="N743" s="24">
        <v>0.02</v>
      </c>
      <c r="O743" s="24">
        <v>0.02</v>
      </c>
      <c r="P743" s="24">
        <v>0.02</v>
      </c>
      <c r="Q743" s="24">
        <v>1.7000000000000001E-2</v>
      </c>
      <c r="R743" s="209" t="s">
        <v>306</v>
      </c>
      <c r="S743" s="24">
        <v>0.02</v>
      </c>
      <c r="T743" s="24">
        <v>0.02</v>
      </c>
      <c r="U743" s="24">
        <v>0.02</v>
      </c>
      <c r="V743" s="24">
        <v>0.02</v>
      </c>
      <c r="W743" s="24">
        <v>0.02</v>
      </c>
      <c r="X743" s="203"/>
      <c r="Y743" s="204"/>
      <c r="Z743" s="204"/>
      <c r="AA743" s="204"/>
      <c r="AB743" s="204"/>
      <c r="AC743" s="204"/>
      <c r="AD743" s="204"/>
      <c r="AE743" s="204"/>
      <c r="AF743" s="204"/>
      <c r="AG743" s="204"/>
      <c r="AH743" s="204"/>
      <c r="AI743" s="204"/>
      <c r="AJ743" s="204"/>
      <c r="AK743" s="204"/>
      <c r="AL743" s="204"/>
      <c r="AM743" s="204"/>
      <c r="AN743" s="204"/>
      <c r="AO743" s="204"/>
      <c r="AP743" s="204"/>
      <c r="AQ743" s="204"/>
      <c r="AR743" s="204"/>
      <c r="AS743" s="204"/>
      <c r="AT743" s="204"/>
      <c r="AU743" s="204"/>
      <c r="AV743" s="204"/>
      <c r="AW743" s="204"/>
      <c r="AX743" s="204"/>
      <c r="AY743" s="204"/>
      <c r="AZ743" s="204"/>
      <c r="BA743" s="204"/>
      <c r="BB743" s="204"/>
      <c r="BC743" s="204"/>
      <c r="BD743" s="204"/>
      <c r="BE743" s="204"/>
      <c r="BF743" s="204"/>
      <c r="BG743" s="204"/>
      <c r="BH743" s="204"/>
      <c r="BI743" s="204"/>
      <c r="BJ743" s="204"/>
      <c r="BK743" s="204"/>
      <c r="BL743" s="204"/>
      <c r="BM743" s="56"/>
    </row>
    <row r="744" spans="1:65">
      <c r="A744" s="30"/>
      <c r="B744" s="20" t="s">
        <v>267</v>
      </c>
      <c r="C744" s="12"/>
      <c r="D744" s="211">
        <v>0.02</v>
      </c>
      <c r="E744" s="211">
        <v>1.6666666666666666E-2</v>
      </c>
      <c r="F744" s="211">
        <v>2.8999999999999998E-2</v>
      </c>
      <c r="G744" s="211">
        <v>4.6666666666666669E-2</v>
      </c>
      <c r="H744" s="211">
        <v>0.02</v>
      </c>
      <c r="I744" s="211" t="s">
        <v>675</v>
      </c>
      <c r="J744" s="211" t="s">
        <v>675</v>
      </c>
      <c r="K744" s="211">
        <v>0.02</v>
      </c>
      <c r="L744" s="211">
        <v>1.8833333333333334E-2</v>
      </c>
      <c r="M744" s="211">
        <v>1.5716666666666664E-2</v>
      </c>
      <c r="N744" s="211">
        <v>0.02</v>
      </c>
      <c r="O744" s="211">
        <v>0.02</v>
      </c>
      <c r="P744" s="211">
        <v>0.02</v>
      </c>
      <c r="Q744" s="211">
        <v>1.6666666666666666E-2</v>
      </c>
      <c r="R744" s="211" t="s">
        <v>675</v>
      </c>
      <c r="S744" s="211">
        <v>0.02</v>
      </c>
      <c r="T744" s="211">
        <v>0.02</v>
      </c>
      <c r="U744" s="211">
        <v>0.02</v>
      </c>
      <c r="V744" s="211">
        <v>0.02</v>
      </c>
      <c r="W744" s="211">
        <v>0.02</v>
      </c>
      <c r="X744" s="203"/>
      <c r="Y744" s="204"/>
      <c r="Z744" s="204"/>
      <c r="AA744" s="204"/>
      <c r="AB744" s="204"/>
      <c r="AC744" s="204"/>
      <c r="AD744" s="204"/>
      <c r="AE744" s="204"/>
      <c r="AF744" s="204"/>
      <c r="AG744" s="204"/>
      <c r="AH744" s="204"/>
      <c r="AI744" s="204"/>
      <c r="AJ744" s="204"/>
      <c r="AK744" s="204"/>
      <c r="AL744" s="204"/>
      <c r="AM744" s="204"/>
      <c r="AN744" s="204"/>
      <c r="AO744" s="204"/>
      <c r="AP744" s="204"/>
      <c r="AQ744" s="204"/>
      <c r="AR744" s="204"/>
      <c r="AS744" s="204"/>
      <c r="AT744" s="204"/>
      <c r="AU744" s="204"/>
      <c r="AV744" s="204"/>
      <c r="AW744" s="204"/>
      <c r="AX744" s="204"/>
      <c r="AY744" s="204"/>
      <c r="AZ744" s="204"/>
      <c r="BA744" s="204"/>
      <c r="BB744" s="204"/>
      <c r="BC744" s="204"/>
      <c r="BD744" s="204"/>
      <c r="BE744" s="204"/>
      <c r="BF744" s="204"/>
      <c r="BG744" s="204"/>
      <c r="BH744" s="204"/>
      <c r="BI744" s="204"/>
      <c r="BJ744" s="204"/>
      <c r="BK744" s="204"/>
      <c r="BL744" s="204"/>
      <c r="BM744" s="56"/>
    </row>
    <row r="745" spans="1:65">
      <c r="A745" s="30"/>
      <c r="B745" s="3" t="s">
        <v>268</v>
      </c>
      <c r="C745" s="29"/>
      <c r="D745" s="24">
        <v>0.02</v>
      </c>
      <c r="E745" s="24">
        <v>1.4999999999999999E-2</v>
      </c>
      <c r="F745" s="24">
        <v>2.8999999999999998E-2</v>
      </c>
      <c r="G745" s="24">
        <v>0.05</v>
      </c>
      <c r="H745" s="24">
        <v>0.02</v>
      </c>
      <c r="I745" s="24" t="s">
        <v>675</v>
      </c>
      <c r="J745" s="24" t="s">
        <v>675</v>
      </c>
      <c r="K745" s="24">
        <v>0.02</v>
      </c>
      <c r="L745" s="24">
        <v>1.9E-2</v>
      </c>
      <c r="M745" s="24">
        <v>1.575E-2</v>
      </c>
      <c r="N745" s="24">
        <v>0.02</v>
      </c>
      <c r="O745" s="24">
        <v>0.02</v>
      </c>
      <c r="P745" s="24">
        <v>0.02</v>
      </c>
      <c r="Q745" s="24">
        <v>1.7000000000000001E-2</v>
      </c>
      <c r="R745" s="24" t="s">
        <v>675</v>
      </c>
      <c r="S745" s="24">
        <v>0.02</v>
      </c>
      <c r="T745" s="24">
        <v>0.02</v>
      </c>
      <c r="U745" s="24">
        <v>0.02</v>
      </c>
      <c r="V745" s="24">
        <v>0.02</v>
      </c>
      <c r="W745" s="24">
        <v>0.02</v>
      </c>
      <c r="X745" s="203"/>
      <c r="Y745" s="204"/>
      <c r="Z745" s="204"/>
      <c r="AA745" s="204"/>
      <c r="AB745" s="204"/>
      <c r="AC745" s="204"/>
      <c r="AD745" s="204"/>
      <c r="AE745" s="204"/>
      <c r="AF745" s="204"/>
      <c r="AG745" s="204"/>
      <c r="AH745" s="204"/>
      <c r="AI745" s="204"/>
      <c r="AJ745" s="204"/>
      <c r="AK745" s="204"/>
      <c r="AL745" s="204"/>
      <c r="AM745" s="204"/>
      <c r="AN745" s="204"/>
      <c r="AO745" s="204"/>
      <c r="AP745" s="204"/>
      <c r="AQ745" s="204"/>
      <c r="AR745" s="204"/>
      <c r="AS745" s="204"/>
      <c r="AT745" s="204"/>
      <c r="AU745" s="204"/>
      <c r="AV745" s="204"/>
      <c r="AW745" s="204"/>
      <c r="AX745" s="204"/>
      <c r="AY745" s="204"/>
      <c r="AZ745" s="204"/>
      <c r="BA745" s="204"/>
      <c r="BB745" s="204"/>
      <c r="BC745" s="204"/>
      <c r="BD745" s="204"/>
      <c r="BE745" s="204"/>
      <c r="BF745" s="204"/>
      <c r="BG745" s="204"/>
      <c r="BH745" s="204"/>
      <c r="BI745" s="204"/>
      <c r="BJ745" s="204"/>
      <c r="BK745" s="204"/>
      <c r="BL745" s="204"/>
      <c r="BM745" s="56"/>
    </row>
    <row r="746" spans="1:65">
      <c r="A746" s="30"/>
      <c r="B746" s="3" t="s">
        <v>269</v>
      </c>
      <c r="C746" s="29"/>
      <c r="D746" s="24">
        <v>0</v>
      </c>
      <c r="E746" s="24">
        <v>2.5819888974716121E-3</v>
      </c>
      <c r="F746" s="24">
        <v>2.1908902300206644E-3</v>
      </c>
      <c r="G746" s="24">
        <v>5.1639777949432234E-3</v>
      </c>
      <c r="H746" s="24">
        <v>0</v>
      </c>
      <c r="I746" s="24" t="s">
        <v>675</v>
      </c>
      <c r="J746" s="24" t="s">
        <v>675</v>
      </c>
      <c r="K746" s="24">
        <v>0</v>
      </c>
      <c r="L746" s="24">
        <v>4.0824829046386341E-4</v>
      </c>
      <c r="M746" s="24">
        <v>1.4719601443879656E-4</v>
      </c>
      <c r="N746" s="24">
        <v>0</v>
      </c>
      <c r="O746" s="24">
        <v>0</v>
      </c>
      <c r="P746" s="24">
        <v>0</v>
      </c>
      <c r="Q746" s="24">
        <v>5.1639777949432275E-4</v>
      </c>
      <c r="R746" s="24" t="s">
        <v>675</v>
      </c>
      <c r="S746" s="24">
        <v>0</v>
      </c>
      <c r="T746" s="24">
        <v>0</v>
      </c>
      <c r="U746" s="24">
        <v>0</v>
      </c>
      <c r="V746" s="24">
        <v>0</v>
      </c>
      <c r="W746" s="24">
        <v>0</v>
      </c>
      <c r="X746" s="203"/>
      <c r="Y746" s="204"/>
      <c r="Z746" s="204"/>
      <c r="AA746" s="204"/>
      <c r="AB746" s="204"/>
      <c r="AC746" s="204"/>
      <c r="AD746" s="204"/>
      <c r="AE746" s="204"/>
      <c r="AF746" s="204"/>
      <c r="AG746" s="204"/>
      <c r="AH746" s="204"/>
      <c r="AI746" s="204"/>
      <c r="AJ746" s="204"/>
      <c r="AK746" s="204"/>
      <c r="AL746" s="204"/>
      <c r="AM746" s="204"/>
      <c r="AN746" s="204"/>
      <c r="AO746" s="204"/>
      <c r="AP746" s="204"/>
      <c r="AQ746" s="204"/>
      <c r="AR746" s="204"/>
      <c r="AS746" s="204"/>
      <c r="AT746" s="204"/>
      <c r="AU746" s="204"/>
      <c r="AV746" s="204"/>
      <c r="AW746" s="204"/>
      <c r="AX746" s="204"/>
      <c r="AY746" s="204"/>
      <c r="AZ746" s="204"/>
      <c r="BA746" s="204"/>
      <c r="BB746" s="204"/>
      <c r="BC746" s="204"/>
      <c r="BD746" s="204"/>
      <c r="BE746" s="204"/>
      <c r="BF746" s="204"/>
      <c r="BG746" s="204"/>
      <c r="BH746" s="204"/>
      <c r="BI746" s="204"/>
      <c r="BJ746" s="204"/>
      <c r="BK746" s="204"/>
      <c r="BL746" s="204"/>
      <c r="BM746" s="56"/>
    </row>
    <row r="747" spans="1:65">
      <c r="A747" s="30"/>
      <c r="B747" s="3" t="s">
        <v>86</v>
      </c>
      <c r="C747" s="29"/>
      <c r="D747" s="13">
        <v>0</v>
      </c>
      <c r="E747" s="13">
        <v>0.15491933384829673</v>
      </c>
      <c r="F747" s="13">
        <v>7.5547938966229813E-2</v>
      </c>
      <c r="G747" s="13">
        <v>0.11065666703449764</v>
      </c>
      <c r="H747" s="13">
        <v>0</v>
      </c>
      <c r="I747" s="13" t="s">
        <v>675</v>
      </c>
      <c r="J747" s="13" t="s">
        <v>675</v>
      </c>
      <c r="K747" s="13">
        <v>0</v>
      </c>
      <c r="L747" s="13">
        <v>2.1676900378612217E-2</v>
      </c>
      <c r="M747" s="13">
        <v>9.3656000703370053E-3</v>
      </c>
      <c r="N747" s="13">
        <v>0</v>
      </c>
      <c r="O747" s="13">
        <v>0</v>
      </c>
      <c r="P747" s="13">
        <v>0</v>
      </c>
      <c r="Q747" s="13">
        <v>3.0983866769659366E-2</v>
      </c>
      <c r="R747" s="13" t="s">
        <v>675</v>
      </c>
      <c r="S747" s="13">
        <v>0</v>
      </c>
      <c r="T747" s="13">
        <v>0</v>
      </c>
      <c r="U747" s="13">
        <v>0</v>
      </c>
      <c r="V747" s="13">
        <v>0</v>
      </c>
      <c r="W747" s="13">
        <v>0</v>
      </c>
      <c r="X747" s="151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270</v>
      </c>
      <c r="C748" s="29"/>
      <c r="D748" s="13">
        <v>-4.7307710269462344E-2</v>
      </c>
      <c r="E748" s="13">
        <v>-0.20608975855788536</v>
      </c>
      <c r="F748" s="13">
        <v>0.38140382010927931</v>
      </c>
      <c r="G748" s="13">
        <v>1.2229486760379213</v>
      </c>
      <c r="H748" s="13">
        <v>-4.7307710269462344E-2</v>
      </c>
      <c r="I748" s="13" t="s">
        <v>675</v>
      </c>
      <c r="J748" s="13" t="s">
        <v>675</v>
      </c>
      <c r="K748" s="13">
        <v>-4.7307710269462344E-2</v>
      </c>
      <c r="L748" s="13">
        <v>-0.10288142717041038</v>
      </c>
      <c r="M748" s="13">
        <v>-0.25134264232008607</v>
      </c>
      <c r="N748" s="13">
        <v>-4.7307710269462344E-2</v>
      </c>
      <c r="O748" s="13">
        <v>-4.7307710269462344E-2</v>
      </c>
      <c r="P748" s="13">
        <v>-4.7307710269462344E-2</v>
      </c>
      <c r="Q748" s="13">
        <v>-0.20608975855788536</v>
      </c>
      <c r="R748" s="13" t="s">
        <v>675</v>
      </c>
      <c r="S748" s="13">
        <v>-4.7307710269462344E-2</v>
      </c>
      <c r="T748" s="13">
        <v>-4.7307710269462344E-2</v>
      </c>
      <c r="U748" s="13">
        <v>-4.7307710269462344E-2</v>
      </c>
      <c r="V748" s="13">
        <v>-4.7307710269462344E-2</v>
      </c>
      <c r="W748" s="13">
        <v>-4.7307710269462344E-2</v>
      </c>
      <c r="X748" s="151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46" t="s">
        <v>271</v>
      </c>
      <c r="C749" s="47"/>
      <c r="D749" s="45" t="s">
        <v>272</v>
      </c>
      <c r="E749" s="45" t="s">
        <v>272</v>
      </c>
      <c r="F749" s="45" t="s">
        <v>272</v>
      </c>
      <c r="G749" s="45" t="s">
        <v>272</v>
      </c>
      <c r="H749" s="45" t="s">
        <v>272</v>
      </c>
      <c r="I749" s="45" t="s">
        <v>272</v>
      </c>
      <c r="J749" s="45" t="s">
        <v>272</v>
      </c>
      <c r="K749" s="45" t="s">
        <v>272</v>
      </c>
      <c r="L749" s="45" t="s">
        <v>272</v>
      </c>
      <c r="M749" s="45" t="s">
        <v>272</v>
      </c>
      <c r="N749" s="45" t="s">
        <v>272</v>
      </c>
      <c r="O749" s="45" t="s">
        <v>272</v>
      </c>
      <c r="P749" s="45" t="s">
        <v>272</v>
      </c>
      <c r="Q749" s="45" t="s">
        <v>272</v>
      </c>
      <c r="R749" s="45" t="s">
        <v>272</v>
      </c>
      <c r="S749" s="45" t="s">
        <v>272</v>
      </c>
      <c r="T749" s="45" t="s">
        <v>272</v>
      </c>
      <c r="U749" s="45" t="s">
        <v>272</v>
      </c>
      <c r="V749" s="45" t="s">
        <v>272</v>
      </c>
      <c r="W749" s="45" t="s">
        <v>272</v>
      </c>
      <c r="X749" s="151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B750" s="31"/>
      <c r="C750" s="20"/>
      <c r="D750" s="20"/>
      <c r="E750" s="20"/>
      <c r="F750" s="20"/>
      <c r="G750" s="20"/>
      <c r="H750" s="20"/>
      <c r="I750" s="20"/>
      <c r="J750" s="20"/>
      <c r="K750" s="20"/>
      <c r="L750" s="20"/>
      <c r="M750" s="20"/>
      <c r="N750" s="20"/>
      <c r="O750" s="20"/>
      <c r="P750" s="20"/>
      <c r="Q750" s="20"/>
      <c r="R750" s="20"/>
      <c r="S750" s="20"/>
      <c r="T750" s="20"/>
      <c r="U750" s="20"/>
      <c r="V750" s="20"/>
      <c r="W750" s="20"/>
      <c r="BM750" s="55"/>
    </row>
    <row r="751" spans="1:65" ht="15">
      <c r="B751" s="8" t="s">
        <v>514</v>
      </c>
      <c r="BM751" s="28" t="s">
        <v>66</v>
      </c>
    </row>
    <row r="752" spans="1:65" ht="15">
      <c r="A752" s="25" t="s">
        <v>6</v>
      </c>
      <c r="B752" s="18" t="s">
        <v>110</v>
      </c>
      <c r="C752" s="15" t="s">
        <v>111</v>
      </c>
      <c r="D752" s="16" t="s">
        <v>232</v>
      </c>
      <c r="E752" s="17" t="s">
        <v>232</v>
      </c>
      <c r="F752" s="17" t="s">
        <v>232</v>
      </c>
      <c r="G752" s="17" t="s">
        <v>232</v>
      </c>
      <c r="H752" s="17" t="s">
        <v>232</v>
      </c>
      <c r="I752" s="17" t="s">
        <v>232</v>
      </c>
      <c r="J752" s="17" t="s">
        <v>232</v>
      </c>
      <c r="K752" s="17" t="s">
        <v>232</v>
      </c>
      <c r="L752" s="17" t="s">
        <v>232</v>
      </c>
      <c r="M752" s="17" t="s">
        <v>232</v>
      </c>
      <c r="N752" s="17" t="s">
        <v>232</v>
      </c>
      <c r="O752" s="17" t="s">
        <v>232</v>
      </c>
      <c r="P752" s="17" t="s">
        <v>232</v>
      </c>
      <c r="Q752" s="17" t="s">
        <v>232</v>
      </c>
      <c r="R752" s="17" t="s">
        <v>232</v>
      </c>
      <c r="S752" s="17" t="s">
        <v>232</v>
      </c>
      <c r="T752" s="17" t="s">
        <v>232</v>
      </c>
      <c r="U752" s="17" t="s">
        <v>232</v>
      </c>
      <c r="V752" s="17" t="s">
        <v>232</v>
      </c>
      <c r="W752" s="17" t="s">
        <v>232</v>
      </c>
      <c r="X752" s="17" t="s">
        <v>232</v>
      </c>
      <c r="Y752" s="17" t="s">
        <v>232</v>
      </c>
      <c r="Z752" s="151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 t="s">
        <v>233</v>
      </c>
      <c r="C753" s="9" t="s">
        <v>233</v>
      </c>
      <c r="D753" s="149" t="s">
        <v>235</v>
      </c>
      <c r="E753" s="150" t="s">
        <v>236</v>
      </c>
      <c r="F753" s="150" t="s">
        <v>237</v>
      </c>
      <c r="G753" s="150" t="s">
        <v>238</v>
      </c>
      <c r="H753" s="150" t="s">
        <v>239</v>
      </c>
      <c r="I753" s="150" t="s">
        <v>241</v>
      </c>
      <c r="J753" s="150" t="s">
        <v>242</v>
      </c>
      <c r="K753" s="150" t="s">
        <v>244</v>
      </c>
      <c r="L753" s="150" t="s">
        <v>245</v>
      </c>
      <c r="M753" s="150" t="s">
        <v>246</v>
      </c>
      <c r="N753" s="150" t="s">
        <v>247</v>
      </c>
      <c r="O753" s="150" t="s">
        <v>248</v>
      </c>
      <c r="P753" s="150" t="s">
        <v>250</v>
      </c>
      <c r="Q753" s="150" t="s">
        <v>251</v>
      </c>
      <c r="R753" s="150" t="s">
        <v>252</v>
      </c>
      <c r="S753" s="150" t="s">
        <v>253</v>
      </c>
      <c r="T753" s="150" t="s">
        <v>254</v>
      </c>
      <c r="U753" s="150" t="s">
        <v>256</v>
      </c>
      <c r="V753" s="150" t="s">
        <v>257</v>
      </c>
      <c r="W753" s="150" t="s">
        <v>258</v>
      </c>
      <c r="X753" s="150" t="s">
        <v>259</v>
      </c>
      <c r="Y753" s="150" t="s">
        <v>260</v>
      </c>
      <c r="Z753" s="151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 t="s">
        <v>3</v>
      </c>
    </row>
    <row r="754" spans="1:65">
      <c r="A754" s="30"/>
      <c r="B754" s="19"/>
      <c r="C754" s="9"/>
      <c r="D754" s="10" t="s">
        <v>289</v>
      </c>
      <c r="E754" s="11" t="s">
        <v>290</v>
      </c>
      <c r="F754" s="11" t="s">
        <v>114</v>
      </c>
      <c r="G754" s="11" t="s">
        <v>289</v>
      </c>
      <c r="H754" s="11" t="s">
        <v>290</v>
      </c>
      <c r="I754" s="11" t="s">
        <v>289</v>
      </c>
      <c r="J754" s="11" t="s">
        <v>290</v>
      </c>
      <c r="K754" s="11" t="s">
        <v>290</v>
      </c>
      <c r="L754" s="11" t="s">
        <v>114</v>
      </c>
      <c r="M754" s="11" t="s">
        <v>114</v>
      </c>
      <c r="N754" s="11" t="s">
        <v>290</v>
      </c>
      <c r="O754" s="11" t="s">
        <v>289</v>
      </c>
      <c r="P754" s="11" t="s">
        <v>290</v>
      </c>
      <c r="Q754" s="11" t="s">
        <v>290</v>
      </c>
      <c r="R754" s="11" t="s">
        <v>289</v>
      </c>
      <c r="S754" s="11" t="s">
        <v>290</v>
      </c>
      <c r="T754" s="11" t="s">
        <v>289</v>
      </c>
      <c r="U754" s="11" t="s">
        <v>114</v>
      </c>
      <c r="V754" s="11" t="s">
        <v>290</v>
      </c>
      <c r="W754" s="11" t="s">
        <v>289</v>
      </c>
      <c r="X754" s="11" t="s">
        <v>289</v>
      </c>
      <c r="Y754" s="11" t="s">
        <v>289</v>
      </c>
      <c r="Z754" s="151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</v>
      </c>
    </row>
    <row r="755" spans="1:65">
      <c r="A755" s="30"/>
      <c r="B755" s="19"/>
      <c r="C755" s="9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151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2</v>
      </c>
    </row>
    <row r="756" spans="1:65">
      <c r="A756" s="30"/>
      <c r="B756" s="18">
        <v>1</v>
      </c>
      <c r="C756" s="14">
        <v>1</v>
      </c>
      <c r="D756" s="227">
        <v>12.25</v>
      </c>
      <c r="E756" s="227">
        <v>10.8</v>
      </c>
      <c r="F756" s="227">
        <v>10.919027777777778</v>
      </c>
      <c r="G756" s="227">
        <v>10.6</v>
      </c>
      <c r="H756" s="227">
        <v>12.1</v>
      </c>
      <c r="I756" s="229">
        <v>8.4</v>
      </c>
      <c r="J756" s="227">
        <v>11.96</v>
      </c>
      <c r="K756" s="227">
        <v>12.38</v>
      </c>
      <c r="L756" s="228">
        <v>7.1</v>
      </c>
      <c r="M756" s="228" t="s">
        <v>95</v>
      </c>
      <c r="N756" s="227">
        <v>10.3</v>
      </c>
      <c r="O756" s="228" t="s">
        <v>104</v>
      </c>
      <c r="P756" s="227">
        <v>11.12</v>
      </c>
      <c r="Q756" s="227">
        <v>9.4</v>
      </c>
      <c r="R756" s="227">
        <v>10.1</v>
      </c>
      <c r="S756" s="227">
        <v>10.7</v>
      </c>
      <c r="T756" s="227">
        <v>10.58</v>
      </c>
      <c r="U756" s="228">
        <v>8</v>
      </c>
      <c r="V756" s="227">
        <v>11.98</v>
      </c>
      <c r="W756" s="227">
        <v>11.4</v>
      </c>
      <c r="X756" s="227">
        <v>10.7</v>
      </c>
      <c r="Y756" s="227">
        <v>11.6</v>
      </c>
      <c r="Z756" s="224"/>
      <c r="AA756" s="225"/>
      <c r="AB756" s="225"/>
      <c r="AC756" s="225"/>
      <c r="AD756" s="225"/>
      <c r="AE756" s="225"/>
      <c r="AF756" s="225"/>
      <c r="AG756" s="225"/>
      <c r="AH756" s="225"/>
      <c r="AI756" s="225"/>
      <c r="AJ756" s="225"/>
      <c r="AK756" s="225"/>
      <c r="AL756" s="225"/>
      <c r="AM756" s="225"/>
      <c r="AN756" s="225"/>
      <c r="AO756" s="225"/>
      <c r="AP756" s="225"/>
      <c r="AQ756" s="225"/>
      <c r="AR756" s="225"/>
      <c r="AS756" s="225"/>
      <c r="AT756" s="225"/>
      <c r="AU756" s="225"/>
      <c r="AV756" s="225"/>
      <c r="AW756" s="225"/>
      <c r="AX756" s="225"/>
      <c r="AY756" s="225"/>
      <c r="AZ756" s="225"/>
      <c r="BA756" s="225"/>
      <c r="BB756" s="225"/>
      <c r="BC756" s="225"/>
      <c r="BD756" s="225"/>
      <c r="BE756" s="225"/>
      <c r="BF756" s="225"/>
      <c r="BG756" s="225"/>
      <c r="BH756" s="225"/>
      <c r="BI756" s="225"/>
      <c r="BJ756" s="225"/>
      <c r="BK756" s="225"/>
      <c r="BL756" s="225"/>
      <c r="BM756" s="230">
        <v>1</v>
      </c>
    </row>
    <row r="757" spans="1:65">
      <c r="A757" s="30"/>
      <c r="B757" s="19">
        <v>1</v>
      </c>
      <c r="C757" s="9">
        <v>2</v>
      </c>
      <c r="D757" s="223">
        <v>12.25</v>
      </c>
      <c r="E757" s="223">
        <v>10.4</v>
      </c>
      <c r="F757" s="223">
        <v>11.129999999999999</v>
      </c>
      <c r="G757" s="223">
        <v>10.7</v>
      </c>
      <c r="H757" s="223">
        <v>13.1</v>
      </c>
      <c r="I757" s="231">
        <v>8</v>
      </c>
      <c r="J757" s="223">
        <v>12.03</v>
      </c>
      <c r="K757" s="223">
        <v>12.56</v>
      </c>
      <c r="L757" s="231">
        <v>7.8</v>
      </c>
      <c r="M757" s="231" t="s">
        <v>95</v>
      </c>
      <c r="N757" s="223">
        <v>10.4</v>
      </c>
      <c r="O757" s="231" t="s">
        <v>104</v>
      </c>
      <c r="P757" s="223">
        <v>11.37</v>
      </c>
      <c r="Q757" s="223">
        <v>9.6</v>
      </c>
      <c r="R757" s="223">
        <v>9.86</v>
      </c>
      <c r="S757" s="223">
        <v>10.6</v>
      </c>
      <c r="T757" s="223">
        <v>10.55</v>
      </c>
      <c r="U757" s="231">
        <v>6</v>
      </c>
      <c r="V757" s="223">
        <v>11.66</v>
      </c>
      <c r="W757" s="223">
        <v>11.15</v>
      </c>
      <c r="X757" s="223">
        <v>11.4</v>
      </c>
      <c r="Y757" s="223">
        <v>11.35</v>
      </c>
      <c r="Z757" s="224"/>
      <c r="AA757" s="225"/>
      <c r="AB757" s="225"/>
      <c r="AC757" s="225"/>
      <c r="AD757" s="225"/>
      <c r="AE757" s="225"/>
      <c r="AF757" s="225"/>
      <c r="AG757" s="225"/>
      <c r="AH757" s="225"/>
      <c r="AI757" s="225"/>
      <c r="AJ757" s="225"/>
      <c r="AK757" s="225"/>
      <c r="AL757" s="225"/>
      <c r="AM757" s="225"/>
      <c r="AN757" s="225"/>
      <c r="AO757" s="225"/>
      <c r="AP757" s="225"/>
      <c r="AQ757" s="225"/>
      <c r="AR757" s="225"/>
      <c r="AS757" s="225"/>
      <c r="AT757" s="225"/>
      <c r="AU757" s="225"/>
      <c r="AV757" s="225"/>
      <c r="AW757" s="225"/>
      <c r="AX757" s="225"/>
      <c r="AY757" s="225"/>
      <c r="AZ757" s="225"/>
      <c r="BA757" s="225"/>
      <c r="BB757" s="225"/>
      <c r="BC757" s="225"/>
      <c r="BD757" s="225"/>
      <c r="BE757" s="225"/>
      <c r="BF757" s="225"/>
      <c r="BG757" s="225"/>
      <c r="BH757" s="225"/>
      <c r="BI757" s="225"/>
      <c r="BJ757" s="225"/>
      <c r="BK757" s="225"/>
      <c r="BL757" s="225"/>
      <c r="BM757" s="230">
        <v>32</v>
      </c>
    </row>
    <row r="758" spans="1:65">
      <c r="A758" s="30"/>
      <c r="B758" s="19">
        <v>1</v>
      </c>
      <c r="C758" s="9">
        <v>3</v>
      </c>
      <c r="D758" s="223">
        <v>12.3</v>
      </c>
      <c r="E758" s="223">
        <v>10.6</v>
      </c>
      <c r="F758" s="223">
        <v>10.77</v>
      </c>
      <c r="G758" s="223">
        <v>10.7</v>
      </c>
      <c r="H758" s="223">
        <v>12.4</v>
      </c>
      <c r="I758" s="231">
        <v>7.9</v>
      </c>
      <c r="J758" s="223">
        <v>11.9</v>
      </c>
      <c r="K758" s="223">
        <v>11.78</v>
      </c>
      <c r="L758" s="231">
        <v>7.2</v>
      </c>
      <c r="M758" s="231" t="s">
        <v>95</v>
      </c>
      <c r="N758" s="223">
        <v>10.5</v>
      </c>
      <c r="O758" s="231">
        <v>0.1</v>
      </c>
      <c r="P758" s="223">
        <v>11.75</v>
      </c>
      <c r="Q758" s="223">
        <v>10</v>
      </c>
      <c r="R758" s="223">
        <v>9.77</v>
      </c>
      <c r="S758" s="223">
        <v>10.7</v>
      </c>
      <c r="T758" s="223">
        <v>10.87</v>
      </c>
      <c r="U758" s="231">
        <v>7</v>
      </c>
      <c r="V758" s="223">
        <v>10.62</v>
      </c>
      <c r="W758" s="223">
        <v>11.65</v>
      </c>
      <c r="X758" s="223">
        <v>10.9</v>
      </c>
      <c r="Y758" s="223">
        <v>11.45</v>
      </c>
      <c r="Z758" s="224"/>
      <c r="AA758" s="225"/>
      <c r="AB758" s="225"/>
      <c r="AC758" s="225"/>
      <c r="AD758" s="225"/>
      <c r="AE758" s="225"/>
      <c r="AF758" s="225"/>
      <c r="AG758" s="225"/>
      <c r="AH758" s="225"/>
      <c r="AI758" s="225"/>
      <c r="AJ758" s="225"/>
      <c r="AK758" s="225"/>
      <c r="AL758" s="225"/>
      <c r="AM758" s="225"/>
      <c r="AN758" s="225"/>
      <c r="AO758" s="225"/>
      <c r="AP758" s="225"/>
      <c r="AQ758" s="225"/>
      <c r="AR758" s="225"/>
      <c r="AS758" s="225"/>
      <c r="AT758" s="225"/>
      <c r="AU758" s="225"/>
      <c r="AV758" s="225"/>
      <c r="AW758" s="225"/>
      <c r="AX758" s="225"/>
      <c r="AY758" s="225"/>
      <c r="AZ758" s="225"/>
      <c r="BA758" s="225"/>
      <c r="BB758" s="225"/>
      <c r="BC758" s="225"/>
      <c r="BD758" s="225"/>
      <c r="BE758" s="225"/>
      <c r="BF758" s="225"/>
      <c r="BG758" s="225"/>
      <c r="BH758" s="225"/>
      <c r="BI758" s="225"/>
      <c r="BJ758" s="225"/>
      <c r="BK758" s="225"/>
      <c r="BL758" s="225"/>
      <c r="BM758" s="230">
        <v>16</v>
      </c>
    </row>
    <row r="759" spans="1:65">
      <c r="A759" s="30"/>
      <c r="B759" s="19">
        <v>1</v>
      </c>
      <c r="C759" s="9">
        <v>4</v>
      </c>
      <c r="D759" s="232">
        <v>11.85</v>
      </c>
      <c r="E759" s="223">
        <v>10.6</v>
      </c>
      <c r="F759" s="223">
        <v>10.959166666666667</v>
      </c>
      <c r="G759" s="223">
        <v>10.6</v>
      </c>
      <c r="H759" s="223">
        <v>12.6</v>
      </c>
      <c r="I759" s="231">
        <v>8</v>
      </c>
      <c r="J759" s="223">
        <v>11.67</v>
      </c>
      <c r="K759" s="223">
        <v>12.2</v>
      </c>
      <c r="L759" s="231">
        <v>6.1</v>
      </c>
      <c r="M759" s="231" t="s">
        <v>95</v>
      </c>
      <c r="N759" s="223">
        <v>10</v>
      </c>
      <c r="O759" s="231">
        <v>0.1</v>
      </c>
      <c r="P759" s="223">
        <v>11.72</v>
      </c>
      <c r="Q759" s="223">
        <v>10.1</v>
      </c>
      <c r="R759" s="223">
        <v>9.7100000000000009</v>
      </c>
      <c r="S759" s="223">
        <v>10.5</v>
      </c>
      <c r="T759" s="223">
        <v>10.65</v>
      </c>
      <c r="U759" s="231">
        <v>7</v>
      </c>
      <c r="V759" s="223">
        <v>11.36</v>
      </c>
      <c r="W759" s="223">
        <v>11.75</v>
      </c>
      <c r="X759" s="223">
        <v>11.5</v>
      </c>
      <c r="Y759" s="223">
        <v>11.35</v>
      </c>
      <c r="Z759" s="224"/>
      <c r="AA759" s="225"/>
      <c r="AB759" s="225"/>
      <c r="AC759" s="225"/>
      <c r="AD759" s="225"/>
      <c r="AE759" s="225"/>
      <c r="AF759" s="225"/>
      <c r="AG759" s="225"/>
      <c r="AH759" s="225"/>
      <c r="AI759" s="225"/>
      <c r="AJ759" s="225"/>
      <c r="AK759" s="225"/>
      <c r="AL759" s="225"/>
      <c r="AM759" s="225"/>
      <c r="AN759" s="225"/>
      <c r="AO759" s="225"/>
      <c r="AP759" s="225"/>
      <c r="AQ759" s="225"/>
      <c r="AR759" s="225"/>
      <c r="AS759" s="225"/>
      <c r="AT759" s="225"/>
      <c r="AU759" s="225"/>
      <c r="AV759" s="225"/>
      <c r="AW759" s="225"/>
      <c r="AX759" s="225"/>
      <c r="AY759" s="225"/>
      <c r="AZ759" s="225"/>
      <c r="BA759" s="225"/>
      <c r="BB759" s="225"/>
      <c r="BC759" s="225"/>
      <c r="BD759" s="225"/>
      <c r="BE759" s="225"/>
      <c r="BF759" s="225"/>
      <c r="BG759" s="225"/>
      <c r="BH759" s="225"/>
      <c r="BI759" s="225"/>
      <c r="BJ759" s="225"/>
      <c r="BK759" s="225"/>
      <c r="BL759" s="225"/>
      <c r="BM759" s="230">
        <v>11.14159994553377</v>
      </c>
    </row>
    <row r="760" spans="1:65">
      <c r="A760" s="30"/>
      <c r="B760" s="19">
        <v>1</v>
      </c>
      <c r="C760" s="9">
        <v>5</v>
      </c>
      <c r="D760" s="223">
        <v>12.15</v>
      </c>
      <c r="E760" s="223">
        <v>11</v>
      </c>
      <c r="F760" s="223">
        <v>10.55</v>
      </c>
      <c r="G760" s="223">
        <v>10.6</v>
      </c>
      <c r="H760" s="223">
        <v>12.3</v>
      </c>
      <c r="I760" s="231">
        <v>7.9</v>
      </c>
      <c r="J760" s="223">
        <v>11.52</v>
      </c>
      <c r="K760" s="223">
        <v>11.61</v>
      </c>
      <c r="L760" s="231">
        <v>6.1</v>
      </c>
      <c r="M760" s="231" t="s">
        <v>95</v>
      </c>
      <c r="N760" s="223">
        <v>10.5</v>
      </c>
      <c r="O760" s="231" t="s">
        <v>104</v>
      </c>
      <c r="P760" s="223">
        <v>11.69</v>
      </c>
      <c r="Q760" s="223">
        <v>9.9</v>
      </c>
      <c r="R760" s="223">
        <v>11.05</v>
      </c>
      <c r="S760" s="223">
        <v>10.6</v>
      </c>
      <c r="T760" s="223">
        <v>10.92</v>
      </c>
      <c r="U760" s="231">
        <v>9</v>
      </c>
      <c r="V760" s="223">
        <v>11.92</v>
      </c>
      <c r="W760" s="223">
        <v>11.75</v>
      </c>
      <c r="X760" s="223">
        <v>11.8</v>
      </c>
      <c r="Y760" s="232">
        <v>10</v>
      </c>
      <c r="Z760" s="224"/>
      <c r="AA760" s="225"/>
      <c r="AB760" s="225"/>
      <c r="AC760" s="225"/>
      <c r="AD760" s="225"/>
      <c r="AE760" s="225"/>
      <c r="AF760" s="225"/>
      <c r="AG760" s="225"/>
      <c r="AH760" s="225"/>
      <c r="AI760" s="225"/>
      <c r="AJ760" s="225"/>
      <c r="AK760" s="225"/>
      <c r="AL760" s="225"/>
      <c r="AM760" s="225"/>
      <c r="AN760" s="225"/>
      <c r="AO760" s="225"/>
      <c r="AP760" s="225"/>
      <c r="AQ760" s="225"/>
      <c r="AR760" s="225"/>
      <c r="AS760" s="225"/>
      <c r="AT760" s="225"/>
      <c r="AU760" s="225"/>
      <c r="AV760" s="225"/>
      <c r="AW760" s="225"/>
      <c r="AX760" s="225"/>
      <c r="AY760" s="225"/>
      <c r="AZ760" s="225"/>
      <c r="BA760" s="225"/>
      <c r="BB760" s="225"/>
      <c r="BC760" s="225"/>
      <c r="BD760" s="225"/>
      <c r="BE760" s="225"/>
      <c r="BF760" s="225"/>
      <c r="BG760" s="225"/>
      <c r="BH760" s="225"/>
      <c r="BI760" s="225"/>
      <c r="BJ760" s="225"/>
      <c r="BK760" s="225"/>
      <c r="BL760" s="225"/>
      <c r="BM760" s="230">
        <v>54</v>
      </c>
    </row>
    <row r="761" spans="1:65">
      <c r="A761" s="30"/>
      <c r="B761" s="19">
        <v>1</v>
      </c>
      <c r="C761" s="9">
        <v>6</v>
      </c>
      <c r="D761" s="223">
        <v>12.3</v>
      </c>
      <c r="E761" s="223">
        <v>11</v>
      </c>
      <c r="F761" s="223">
        <v>10.715</v>
      </c>
      <c r="G761" s="223">
        <v>10.5</v>
      </c>
      <c r="H761" s="223">
        <v>13</v>
      </c>
      <c r="I761" s="231">
        <v>7.9</v>
      </c>
      <c r="J761" s="223">
        <v>11.54</v>
      </c>
      <c r="K761" s="223">
        <v>11.84</v>
      </c>
      <c r="L761" s="231">
        <v>7.2</v>
      </c>
      <c r="M761" s="231" t="s">
        <v>95</v>
      </c>
      <c r="N761" s="223">
        <v>10.6</v>
      </c>
      <c r="O761" s="231" t="s">
        <v>104</v>
      </c>
      <c r="P761" s="223">
        <v>11.21</v>
      </c>
      <c r="Q761" s="223">
        <v>9.6999999999999993</v>
      </c>
      <c r="R761" s="223">
        <v>11.55</v>
      </c>
      <c r="S761" s="223">
        <v>10.8</v>
      </c>
      <c r="T761" s="223">
        <v>10.9</v>
      </c>
      <c r="U761" s="231">
        <v>8</v>
      </c>
      <c r="V761" s="223">
        <v>10.4</v>
      </c>
      <c r="W761" s="223">
        <v>10.6</v>
      </c>
      <c r="X761" s="223">
        <v>11</v>
      </c>
      <c r="Y761" s="223">
        <v>10.5</v>
      </c>
      <c r="Z761" s="224"/>
      <c r="AA761" s="225"/>
      <c r="AB761" s="225"/>
      <c r="AC761" s="225"/>
      <c r="AD761" s="225"/>
      <c r="AE761" s="225"/>
      <c r="AF761" s="225"/>
      <c r="AG761" s="225"/>
      <c r="AH761" s="225"/>
      <c r="AI761" s="225"/>
      <c r="AJ761" s="225"/>
      <c r="AK761" s="225"/>
      <c r="AL761" s="225"/>
      <c r="AM761" s="225"/>
      <c r="AN761" s="225"/>
      <c r="AO761" s="225"/>
      <c r="AP761" s="225"/>
      <c r="AQ761" s="225"/>
      <c r="AR761" s="225"/>
      <c r="AS761" s="225"/>
      <c r="AT761" s="225"/>
      <c r="AU761" s="225"/>
      <c r="AV761" s="225"/>
      <c r="AW761" s="225"/>
      <c r="AX761" s="225"/>
      <c r="AY761" s="225"/>
      <c r="AZ761" s="225"/>
      <c r="BA761" s="225"/>
      <c r="BB761" s="225"/>
      <c r="BC761" s="225"/>
      <c r="BD761" s="225"/>
      <c r="BE761" s="225"/>
      <c r="BF761" s="225"/>
      <c r="BG761" s="225"/>
      <c r="BH761" s="225"/>
      <c r="BI761" s="225"/>
      <c r="BJ761" s="225"/>
      <c r="BK761" s="225"/>
      <c r="BL761" s="225"/>
      <c r="BM761" s="226"/>
    </row>
    <row r="762" spans="1:65">
      <c r="A762" s="30"/>
      <c r="B762" s="20" t="s">
        <v>267</v>
      </c>
      <c r="C762" s="12"/>
      <c r="D762" s="233">
        <v>12.183333333333332</v>
      </c>
      <c r="E762" s="233">
        <v>10.733333333333334</v>
      </c>
      <c r="F762" s="233">
        <v>10.840532407407409</v>
      </c>
      <c r="G762" s="233">
        <v>10.616666666666665</v>
      </c>
      <c r="H762" s="233">
        <v>12.583333333333334</v>
      </c>
      <c r="I762" s="233">
        <v>8.0166666666666657</v>
      </c>
      <c r="J762" s="233">
        <v>11.770000000000001</v>
      </c>
      <c r="K762" s="233">
        <v>12.061666666666667</v>
      </c>
      <c r="L762" s="233">
        <v>6.916666666666667</v>
      </c>
      <c r="M762" s="233" t="s">
        <v>675</v>
      </c>
      <c r="N762" s="233">
        <v>10.383333333333335</v>
      </c>
      <c r="O762" s="233">
        <v>0.1</v>
      </c>
      <c r="P762" s="233">
        <v>11.476666666666665</v>
      </c>
      <c r="Q762" s="233">
        <v>9.7833333333333332</v>
      </c>
      <c r="R762" s="233">
        <v>10.339999999999998</v>
      </c>
      <c r="S762" s="233">
        <v>10.65</v>
      </c>
      <c r="T762" s="233">
        <v>10.744999999999999</v>
      </c>
      <c r="U762" s="233">
        <v>7.5</v>
      </c>
      <c r="V762" s="233">
        <v>11.323333333333332</v>
      </c>
      <c r="W762" s="233">
        <v>11.383333333333333</v>
      </c>
      <c r="X762" s="233">
        <v>11.216666666666667</v>
      </c>
      <c r="Y762" s="233">
        <v>11.041666666666666</v>
      </c>
      <c r="Z762" s="224"/>
      <c r="AA762" s="225"/>
      <c r="AB762" s="225"/>
      <c r="AC762" s="225"/>
      <c r="AD762" s="225"/>
      <c r="AE762" s="225"/>
      <c r="AF762" s="225"/>
      <c r="AG762" s="225"/>
      <c r="AH762" s="225"/>
      <c r="AI762" s="225"/>
      <c r="AJ762" s="225"/>
      <c r="AK762" s="225"/>
      <c r="AL762" s="225"/>
      <c r="AM762" s="225"/>
      <c r="AN762" s="225"/>
      <c r="AO762" s="225"/>
      <c r="AP762" s="225"/>
      <c r="AQ762" s="225"/>
      <c r="AR762" s="225"/>
      <c r="AS762" s="225"/>
      <c r="AT762" s="225"/>
      <c r="AU762" s="225"/>
      <c r="AV762" s="225"/>
      <c r="AW762" s="225"/>
      <c r="AX762" s="225"/>
      <c r="AY762" s="225"/>
      <c r="AZ762" s="225"/>
      <c r="BA762" s="225"/>
      <c r="BB762" s="225"/>
      <c r="BC762" s="225"/>
      <c r="BD762" s="225"/>
      <c r="BE762" s="225"/>
      <c r="BF762" s="225"/>
      <c r="BG762" s="225"/>
      <c r="BH762" s="225"/>
      <c r="BI762" s="225"/>
      <c r="BJ762" s="225"/>
      <c r="BK762" s="225"/>
      <c r="BL762" s="225"/>
      <c r="BM762" s="226"/>
    </row>
    <row r="763" spans="1:65">
      <c r="A763" s="30"/>
      <c r="B763" s="3" t="s">
        <v>268</v>
      </c>
      <c r="C763" s="29"/>
      <c r="D763" s="223">
        <v>12.25</v>
      </c>
      <c r="E763" s="223">
        <v>10.7</v>
      </c>
      <c r="F763" s="223">
        <v>10.844513888888889</v>
      </c>
      <c r="G763" s="223">
        <v>10.6</v>
      </c>
      <c r="H763" s="223">
        <v>12.5</v>
      </c>
      <c r="I763" s="223">
        <v>7.95</v>
      </c>
      <c r="J763" s="223">
        <v>11.785</v>
      </c>
      <c r="K763" s="223">
        <v>12.02</v>
      </c>
      <c r="L763" s="223">
        <v>7.15</v>
      </c>
      <c r="M763" s="223" t="s">
        <v>675</v>
      </c>
      <c r="N763" s="223">
        <v>10.45</v>
      </c>
      <c r="O763" s="223">
        <v>0.1</v>
      </c>
      <c r="P763" s="223">
        <v>11.53</v>
      </c>
      <c r="Q763" s="223">
        <v>9.8000000000000007</v>
      </c>
      <c r="R763" s="223">
        <v>9.98</v>
      </c>
      <c r="S763" s="223">
        <v>10.649999999999999</v>
      </c>
      <c r="T763" s="223">
        <v>10.76</v>
      </c>
      <c r="U763" s="223">
        <v>7.5</v>
      </c>
      <c r="V763" s="223">
        <v>11.51</v>
      </c>
      <c r="W763" s="223">
        <v>11.525</v>
      </c>
      <c r="X763" s="223">
        <v>11.2</v>
      </c>
      <c r="Y763" s="223">
        <v>11.35</v>
      </c>
      <c r="Z763" s="224"/>
      <c r="AA763" s="225"/>
      <c r="AB763" s="225"/>
      <c r="AC763" s="225"/>
      <c r="AD763" s="225"/>
      <c r="AE763" s="225"/>
      <c r="AF763" s="225"/>
      <c r="AG763" s="225"/>
      <c r="AH763" s="225"/>
      <c r="AI763" s="225"/>
      <c r="AJ763" s="225"/>
      <c r="AK763" s="225"/>
      <c r="AL763" s="225"/>
      <c r="AM763" s="225"/>
      <c r="AN763" s="225"/>
      <c r="AO763" s="225"/>
      <c r="AP763" s="225"/>
      <c r="AQ763" s="225"/>
      <c r="AR763" s="225"/>
      <c r="AS763" s="225"/>
      <c r="AT763" s="225"/>
      <c r="AU763" s="225"/>
      <c r="AV763" s="225"/>
      <c r="AW763" s="225"/>
      <c r="AX763" s="225"/>
      <c r="AY763" s="225"/>
      <c r="AZ763" s="225"/>
      <c r="BA763" s="225"/>
      <c r="BB763" s="225"/>
      <c r="BC763" s="225"/>
      <c r="BD763" s="225"/>
      <c r="BE763" s="225"/>
      <c r="BF763" s="225"/>
      <c r="BG763" s="225"/>
      <c r="BH763" s="225"/>
      <c r="BI763" s="225"/>
      <c r="BJ763" s="225"/>
      <c r="BK763" s="225"/>
      <c r="BL763" s="225"/>
      <c r="BM763" s="226"/>
    </row>
    <row r="764" spans="1:65">
      <c r="A764" s="30"/>
      <c r="B764" s="3" t="s">
        <v>269</v>
      </c>
      <c r="C764" s="29"/>
      <c r="D764" s="24">
        <v>0.17224014243685115</v>
      </c>
      <c r="E764" s="24">
        <v>0.24221202832779937</v>
      </c>
      <c r="F764" s="24">
        <v>0.20453331433243466</v>
      </c>
      <c r="G764" s="24">
        <v>7.5277265270907834E-2</v>
      </c>
      <c r="H764" s="24">
        <v>0.39707262140150956</v>
      </c>
      <c r="I764" s="24">
        <v>0.19407902170679514</v>
      </c>
      <c r="J764" s="24">
        <v>0.22181073012818867</v>
      </c>
      <c r="K764" s="24">
        <v>0.37450856688020767</v>
      </c>
      <c r="L764" s="24">
        <v>0.67946057035465046</v>
      </c>
      <c r="M764" s="24" t="s">
        <v>675</v>
      </c>
      <c r="N764" s="24">
        <v>0.21369760566432797</v>
      </c>
      <c r="O764" s="24">
        <v>0</v>
      </c>
      <c r="P764" s="24">
        <v>0.27897431184011678</v>
      </c>
      <c r="Q764" s="24">
        <v>0.26394443859772199</v>
      </c>
      <c r="R764" s="24">
        <v>0.77175125526298993</v>
      </c>
      <c r="S764" s="24">
        <v>0.1048808848170153</v>
      </c>
      <c r="T764" s="24">
        <v>0.17002940922087537</v>
      </c>
      <c r="U764" s="24">
        <v>1.0488088481701516</v>
      </c>
      <c r="V764" s="24">
        <v>0.67069118576783671</v>
      </c>
      <c r="W764" s="24">
        <v>0.44907311951024942</v>
      </c>
      <c r="X764" s="24">
        <v>0.4167333280008535</v>
      </c>
      <c r="Y764" s="24">
        <v>0.63985675480271864</v>
      </c>
      <c r="Z764" s="151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  <c r="AS764" s="3"/>
      <c r="AT764" s="3"/>
      <c r="AU764" s="3"/>
      <c r="AV764" s="3"/>
      <c r="AW764" s="3"/>
      <c r="AX764" s="3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55"/>
    </row>
    <row r="765" spans="1:65">
      <c r="A765" s="30"/>
      <c r="B765" s="3" t="s">
        <v>86</v>
      </c>
      <c r="C765" s="29"/>
      <c r="D765" s="13">
        <v>1.4137357792354406E-2</v>
      </c>
      <c r="E765" s="13">
        <v>2.2566338042962673E-2</v>
      </c>
      <c r="F765" s="13">
        <v>1.8867460254320689E-2</v>
      </c>
      <c r="G765" s="13">
        <v>7.0904802452974418E-3</v>
      </c>
      <c r="H765" s="13">
        <v>3.1555440111378244E-2</v>
      </c>
      <c r="I765" s="13">
        <v>2.4209441377147006E-2</v>
      </c>
      <c r="J765" s="13">
        <v>1.8845431616668535E-2</v>
      </c>
      <c r="K765" s="13">
        <v>3.1049487374343595E-2</v>
      </c>
      <c r="L765" s="13">
        <v>9.8235263183804877E-2</v>
      </c>
      <c r="M765" s="13" t="s">
        <v>675</v>
      </c>
      <c r="N765" s="13">
        <v>2.0580828795922435E-2</v>
      </c>
      <c r="O765" s="13">
        <v>0</v>
      </c>
      <c r="P765" s="13">
        <v>2.4307956303234114E-2</v>
      </c>
      <c r="Q765" s="13">
        <v>2.6978988613055057E-2</v>
      </c>
      <c r="R765" s="13">
        <v>7.4637452153093822E-2</v>
      </c>
      <c r="S765" s="13">
        <v>9.8479704053535486E-3</v>
      </c>
      <c r="T765" s="13">
        <v>1.5824049252757131E-2</v>
      </c>
      <c r="U765" s="13">
        <v>0.13984117975602023</v>
      </c>
      <c r="V765" s="13">
        <v>5.9230896594156909E-2</v>
      </c>
      <c r="W765" s="13">
        <v>3.9450054422569499E-2</v>
      </c>
      <c r="X765" s="13">
        <v>3.7153045587000312E-2</v>
      </c>
      <c r="Y765" s="13">
        <v>5.7949291001000935E-2</v>
      </c>
      <c r="Z765" s="151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270</v>
      </c>
      <c r="C766" s="29"/>
      <c r="D766" s="13">
        <v>9.3499442889003692E-2</v>
      </c>
      <c r="E766" s="13">
        <v>-3.6643445662765339E-2</v>
      </c>
      <c r="F766" s="13">
        <v>-2.7021930386851412E-2</v>
      </c>
      <c r="G766" s="13">
        <v>-4.7114712557735472E-2</v>
      </c>
      <c r="H766" s="13">
        <v>0.12940092938604364</v>
      </c>
      <c r="I766" s="13">
        <v>-0.28047437478849413</v>
      </c>
      <c r="J766" s="13">
        <v>5.6401240175396161E-2</v>
      </c>
      <c r="K766" s="13">
        <v>8.2579407412820993E-2</v>
      </c>
      <c r="L766" s="13">
        <v>-0.37920346265535343</v>
      </c>
      <c r="M766" s="13" t="s">
        <v>675</v>
      </c>
      <c r="N766" s="13">
        <v>-6.8057246347675071E-2</v>
      </c>
      <c r="O766" s="13">
        <v>-0.99102462837574001</v>
      </c>
      <c r="P766" s="13">
        <v>3.0073483410899993E-2</v>
      </c>
      <c r="Q766" s="13">
        <v>-0.12190947609323488</v>
      </c>
      <c r="R766" s="13">
        <v>-7.1946574051521384E-2</v>
      </c>
      <c r="S766" s="13">
        <v>-4.4122922016315291E-2</v>
      </c>
      <c r="T766" s="13">
        <v>-3.5596318973268426E-2</v>
      </c>
      <c r="U766" s="13">
        <v>-0.32684712818050377</v>
      </c>
      <c r="V766" s="13">
        <v>1.6311246920368339E-2</v>
      </c>
      <c r="W766" s="13">
        <v>2.1696469894924242E-2</v>
      </c>
      <c r="X766" s="13">
        <v>6.7375171878243378E-3</v>
      </c>
      <c r="Y766" s="13">
        <v>-8.9693831546305836E-3</v>
      </c>
      <c r="Z766" s="151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46" t="s">
        <v>271</v>
      </c>
      <c r="C767" s="47"/>
      <c r="D767" s="45">
        <v>1.52</v>
      </c>
      <c r="E767" s="45">
        <v>0.01</v>
      </c>
      <c r="F767" s="45">
        <v>0.1</v>
      </c>
      <c r="G767" s="45">
        <v>0.14000000000000001</v>
      </c>
      <c r="H767" s="45">
        <v>1.94</v>
      </c>
      <c r="I767" s="45">
        <v>2.88</v>
      </c>
      <c r="J767" s="45">
        <v>1.08</v>
      </c>
      <c r="K767" s="45">
        <v>1.39</v>
      </c>
      <c r="L767" s="45">
        <v>4.04</v>
      </c>
      <c r="M767" s="45">
        <v>6.07</v>
      </c>
      <c r="N767" s="45">
        <v>0.38</v>
      </c>
      <c r="O767" s="45">
        <v>11.28</v>
      </c>
      <c r="P767" s="45">
        <v>0.77</v>
      </c>
      <c r="Q767" s="45">
        <v>1.02</v>
      </c>
      <c r="R767" s="45">
        <v>0.43</v>
      </c>
      <c r="S767" s="45">
        <v>0.1</v>
      </c>
      <c r="T767" s="45">
        <v>0</v>
      </c>
      <c r="U767" s="45" t="s">
        <v>272</v>
      </c>
      <c r="V767" s="45">
        <v>0.61</v>
      </c>
      <c r="W767" s="45">
        <v>0.67</v>
      </c>
      <c r="X767" s="45">
        <v>0.5</v>
      </c>
      <c r="Y767" s="45">
        <v>0.31</v>
      </c>
      <c r="Z767" s="151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B768" s="31" t="s">
        <v>294</v>
      </c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V768" s="20"/>
      <c r="W768" s="20"/>
      <c r="X768" s="20"/>
      <c r="Y768" s="20"/>
      <c r="BM768" s="55"/>
    </row>
    <row r="769" spans="1:65">
      <c r="BM769" s="55"/>
    </row>
    <row r="770" spans="1:65" ht="15">
      <c r="B770" s="8" t="s">
        <v>515</v>
      </c>
      <c r="BM770" s="28" t="s">
        <v>66</v>
      </c>
    </row>
    <row r="771" spans="1:65" ht="15">
      <c r="A771" s="25" t="s">
        <v>9</v>
      </c>
      <c r="B771" s="18" t="s">
        <v>110</v>
      </c>
      <c r="C771" s="15" t="s">
        <v>111</v>
      </c>
      <c r="D771" s="16" t="s">
        <v>232</v>
      </c>
      <c r="E771" s="17" t="s">
        <v>232</v>
      </c>
      <c r="F771" s="17" t="s">
        <v>232</v>
      </c>
      <c r="G771" s="17" t="s">
        <v>232</v>
      </c>
      <c r="H771" s="17" t="s">
        <v>232</v>
      </c>
      <c r="I771" s="17" t="s">
        <v>232</v>
      </c>
      <c r="J771" s="17" t="s">
        <v>232</v>
      </c>
      <c r="K771" s="17" t="s">
        <v>232</v>
      </c>
      <c r="L771" s="17" t="s">
        <v>232</v>
      </c>
      <c r="M771" s="17" t="s">
        <v>232</v>
      </c>
      <c r="N771" s="17" t="s">
        <v>232</v>
      </c>
      <c r="O771" s="17" t="s">
        <v>232</v>
      </c>
      <c r="P771" s="17" t="s">
        <v>232</v>
      </c>
      <c r="Q771" s="17" t="s">
        <v>232</v>
      </c>
      <c r="R771" s="17" t="s">
        <v>232</v>
      </c>
      <c r="S771" s="17" t="s">
        <v>232</v>
      </c>
      <c r="T771" s="17" t="s">
        <v>232</v>
      </c>
      <c r="U771" s="17" t="s">
        <v>232</v>
      </c>
      <c r="V771" s="17" t="s">
        <v>232</v>
      </c>
      <c r="W771" s="17" t="s">
        <v>232</v>
      </c>
      <c r="X771" s="17" t="s">
        <v>232</v>
      </c>
      <c r="Y771" s="17" t="s">
        <v>232</v>
      </c>
      <c r="Z771" s="151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>
        <v>1</v>
      </c>
    </row>
    <row r="772" spans="1:65">
      <c r="A772" s="30"/>
      <c r="B772" s="19" t="s">
        <v>233</v>
      </c>
      <c r="C772" s="9" t="s">
        <v>233</v>
      </c>
      <c r="D772" s="149" t="s">
        <v>235</v>
      </c>
      <c r="E772" s="150" t="s">
        <v>236</v>
      </c>
      <c r="F772" s="150" t="s">
        <v>237</v>
      </c>
      <c r="G772" s="150" t="s">
        <v>238</v>
      </c>
      <c r="H772" s="150" t="s">
        <v>239</v>
      </c>
      <c r="I772" s="150" t="s">
        <v>241</v>
      </c>
      <c r="J772" s="150" t="s">
        <v>242</v>
      </c>
      <c r="K772" s="150" t="s">
        <v>244</v>
      </c>
      <c r="L772" s="150" t="s">
        <v>245</v>
      </c>
      <c r="M772" s="150" t="s">
        <v>247</v>
      </c>
      <c r="N772" s="150" t="s">
        <v>248</v>
      </c>
      <c r="O772" s="150" t="s">
        <v>249</v>
      </c>
      <c r="P772" s="150" t="s">
        <v>250</v>
      </c>
      <c r="Q772" s="150" t="s">
        <v>251</v>
      </c>
      <c r="R772" s="150" t="s">
        <v>252</v>
      </c>
      <c r="S772" s="150" t="s">
        <v>253</v>
      </c>
      <c r="T772" s="150" t="s">
        <v>254</v>
      </c>
      <c r="U772" s="150" t="s">
        <v>256</v>
      </c>
      <c r="V772" s="150" t="s">
        <v>257</v>
      </c>
      <c r="W772" s="150" t="s">
        <v>258</v>
      </c>
      <c r="X772" s="150" t="s">
        <v>259</v>
      </c>
      <c r="Y772" s="150" t="s">
        <v>260</v>
      </c>
      <c r="Z772" s="151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 t="s">
        <v>3</v>
      </c>
    </row>
    <row r="773" spans="1:65">
      <c r="A773" s="30"/>
      <c r="B773" s="19"/>
      <c r="C773" s="9"/>
      <c r="D773" s="10" t="s">
        <v>289</v>
      </c>
      <c r="E773" s="11" t="s">
        <v>114</v>
      </c>
      <c r="F773" s="11" t="s">
        <v>114</v>
      </c>
      <c r="G773" s="11" t="s">
        <v>289</v>
      </c>
      <c r="H773" s="11" t="s">
        <v>290</v>
      </c>
      <c r="I773" s="11" t="s">
        <v>289</v>
      </c>
      <c r="J773" s="11" t="s">
        <v>290</v>
      </c>
      <c r="K773" s="11" t="s">
        <v>290</v>
      </c>
      <c r="L773" s="11" t="s">
        <v>114</v>
      </c>
      <c r="M773" s="11" t="s">
        <v>114</v>
      </c>
      <c r="N773" s="11" t="s">
        <v>289</v>
      </c>
      <c r="O773" s="11" t="s">
        <v>290</v>
      </c>
      <c r="P773" s="11" t="s">
        <v>290</v>
      </c>
      <c r="Q773" s="11" t="s">
        <v>290</v>
      </c>
      <c r="R773" s="11" t="s">
        <v>289</v>
      </c>
      <c r="S773" s="11" t="s">
        <v>114</v>
      </c>
      <c r="T773" s="11" t="s">
        <v>289</v>
      </c>
      <c r="U773" s="11" t="s">
        <v>114</v>
      </c>
      <c r="V773" s="11" t="s">
        <v>290</v>
      </c>
      <c r="W773" s="11" t="s">
        <v>289</v>
      </c>
      <c r="X773" s="11" t="s">
        <v>289</v>
      </c>
      <c r="Y773" s="11" t="s">
        <v>289</v>
      </c>
      <c r="Z773" s="151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1</v>
      </c>
    </row>
    <row r="774" spans="1:65">
      <c r="A774" s="30"/>
      <c r="B774" s="19"/>
      <c r="C774" s="9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151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  <c r="AS774" s="3"/>
      <c r="AT774" s="3"/>
      <c r="AU774" s="3"/>
      <c r="AV774" s="3"/>
      <c r="AW774" s="3"/>
      <c r="AX774" s="3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28">
        <v>2</v>
      </c>
    </row>
    <row r="775" spans="1:65">
      <c r="A775" s="30"/>
      <c r="B775" s="18">
        <v>1</v>
      </c>
      <c r="C775" s="14">
        <v>1</v>
      </c>
      <c r="D775" s="227">
        <v>14.7</v>
      </c>
      <c r="E775" s="228">
        <v>14</v>
      </c>
      <c r="F775" s="227">
        <v>14.34825</v>
      </c>
      <c r="G775" s="227">
        <v>12.2</v>
      </c>
      <c r="H775" s="227">
        <v>12.9</v>
      </c>
      <c r="I775" s="227">
        <v>14.3</v>
      </c>
      <c r="J775" s="227">
        <v>12.4</v>
      </c>
      <c r="K775" s="227">
        <v>14.3</v>
      </c>
      <c r="L775" s="228">
        <v>14</v>
      </c>
      <c r="M775" s="228">
        <v>13</v>
      </c>
      <c r="N775" s="228">
        <v>14</v>
      </c>
      <c r="O775" s="227">
        <v>12.640923042744999</v>
      </c>
      <c r="P775" s="227">
        <v>12.9</v>
      </c>
      <c r="Q775" s="228">
        <v>11</v>
      </c>
      <c r="R775" s="227">
        <v>12.9</v>
      </c>
      <c r="S775" s="228">
        <v>13</v>
      </c>
      <c r="T775" s="227">
        <v>12.3</v>
      </c>
      <c r="U775" s="228">
        <v>11</v>
      </c>
      <c r="V775" s="227">
        <v>12.2</v>
      </c>
      <c r="W775" s="227">
        <v>12.5</v>
      </c>
      <c r="X775" s="227">
        <v>13.3</v>
      </c>
      <c r="Y775" s="227">
        <v>13.6</v>
      </c>
      <c r="Z775" s="224"/>
      <c r="AA775" s="225"/>
      <c r="AB775" s="225"/>
      <c r="AC775" s="225"/>
      <c r="AD775" s="225"/>
      <c r="AE775" s="225"/>
      <c r="AF775" s="225"/>
      <c r="AG775" s="225"/>
      <c r="AH775" s="225"/>
      <c r="AI775" s="225"/>
      <c r="AJ775" s="225"/>
      <c r="AK775" s="225"/>
      <c r="AL775" s="225"/>
      <c r="AM775" s="225"/>
      <c r="AN775" s="225"/>
      <c r="AO775" s="225"/>
      <c r="AP775" s="225"/>
      <c r="AQ775" s="225"/>
      <c r="AR775" s="225"/>
      <c r="AS775" s="225"/>
      <c r="AT775" s="225"/>
      <c r="AU775" s="225"/>
      <c r="AV775" s="225"/>
      <c r="AW775" s="225"/>
      <c r="AX775" s="225"/>
      <c r="AY775" s="225"/>
      <c r="AZ775" s="225"/>
      <c r="BA775" s="225"/>
      <c r="BB775" s="225"/>
      <c r="BC775" s="225"/>
      <c r="BD775" s="225"/>
      <c r="BE775" s="225"/>
      <c r="BF775" s="225"/>
      <c r="BG775" s="225"/>
      <c r="BH775" s="225"/>
      <c r="BI775" s="225"/>
      <c r="BJ775" s="225"/>
      <c r="BK775" s="225"/>
      <c r="BL775" s="225"/>
      <c r="BM775" s="230">
        <v>1</v>
      </c>
    </row>
    <row r="776" spans="1:65">
      <c r="A776" s="30"/>
      <c r="B776" s="19">
        <v>1</v>
      </c>
      <c r="C776" s="9">
        <v>2</v>
      </c>
      <c r="D776" s="223">
        <v>14.8</v>
      </c>
      <c r="E776" s="231">
        <v>14</v>
      </c>
      <c r="F776" s="223">
        <v>14.389125</v>
      </c>
      <c r="G776" s="223">
        <v>12.1</v>
      </c>
      <c r="H776" s="223">
        <v>13</v>
      </c>
      <c r="I776" s="223">
        <v>13.7</v>
      </c>
      <c r="J776" s="223">
        <v>12.6</v>
      </c>
      <c r="K776" s="223">
        <v>14.4</v>
      </c>
      <c r="L776" s="231">
        <v>13</v>
      </c>
      <c r="M776" s="231">
        <v>13</v>
      </c>
      <c r="N776" s="231">
        <v>14</v>
      </c>
      <c r="O776" s="223">
        <v>12.3787739611835</v>
      </c>
      <c r="P776" s="223">
        <v>14.2</v>
      </c>
      <c r="Q776" s="231">
        <v>10.5</v>
      </c>
      <c r="R776" s="223">
        <v>12.9</v>
      </c>
      <c r="S776" s="231">
        <v>13</v>
      </c>
      <c r="T776" s="223">
        <v>12.4</v>
      </c>
      <c r="U776" s="231">
        <v>11</v>
      </c>
      <c r="V776" s="223">
        <v>12.3</v>
      </c>
      <c r="W776" s="223">
        <v>12.4</v>
      </c>
      <c r="X776" s="223">
        <v>13.6</v>
      </c>
      <c r="Y776" s="223">
        <v>13</v>
      </c>
      <c r="Z776" s="224"/>
      <c r="AA776" s="225"/>
      <c r="AB776" s="225"/>
      <c r="AC776" s="225"/>
      <c r="AD776" s="225"/>
      <c r="AE776" s="225"/>
      <c r="AF776" s="225"/>
      <c r="AG776" s="225"/>
      <c r="AH776" s="225"/>
      <c r="AI776" s="225"/>
      <c r="AJ776" s="225"/>
      <c r="AK776" s="225"/>
      <c r="AL776" s="225"/>
      <c r="AM776" s="225"/>
      <c r="AN776" s="225"/>
      <c r="AO776" s="225"/>
      <c r="AP776" s="225"/>
      <c r="AQ776" s="225"/>
      <c r="AR776" s="225"/>
      <c r="AS776" s="225"/>
      <c r="AT776" s="225"/>
      <c r="AU776" s="225"/>
      <c r="AV776" s="225"/>
      <c r="AW776" s="225"/>
      <c r="AX776" s="225"/>
      <c r="AY776" s="225"/>
      <c r="AZ776" s="225"/>
      <c r="BA776" s="225"/>
      <c r="BB776" s="225"/>
      <c r="BC776" s="225"/>
      <c r="BD776" s="225"/>
      <c r="BE776" s="225"/>
      <c r="BF776" s="225"/>
      <c r="BG776" s="225"/>
      <c r="BH776" s="225"/>
      <c r="BI776" s="225"/>
      <c r="BJ776" s="225"/>
      <c r="BK776" s="225"/>
      <c r="BL776" s="225"/>
      <c r="BM776" s="230">
        <v>33</v>
      </c>
    </row>
    <row r="777" spans="1:65">
      <c r="A777" s="30"/>
      <c r="B777" s="19">
        <v>1</v>
      </c>
      <c r="C777" s="9">
        <v>3</v>
      </c>
      <c r="D777" s="223">
        <v>14.9</v>
      </c>
      <c r="E777" s="231">
        <v>13</v>
      </c>
      <c r="F777" s="223">
        <v>14.41225</v>
      </c>
      <c r="G777" s="223">
        <v>12</v>
      </c>
      <c r="H777" s="232">
        <v>13.8</v>
      </c>
      <c r="I777" s="223">
        <v>13.8</v>
      </c>
      <c r="J777" s="223">
        <v>12.9</v>
      </c>
      <c r="K777" s="223">
        <v>14.5</v>
      </c>
      <c r="L777" s="231">
        <v>13</v>
      </c>
      <c r="M777" s="231">
        <v>13</v>
      </c>
      <c r="N777" s="231">
        <v>14</v>
      </c>
      <c r="O777" s="223">
        <v>12.73261492465557</v>
      </c>
      <c r="P777" s="223">
        <v>13.5</v>
      </c>
      <c r="Q777" s="231">
        <v>11.3</v>
      </c>
      <c r="R777" s="223">
        <v>12.9</v>
      </c>
      <c r="S777" s="231">
        <v>13</v>
      </c>
      <c r="T777" s="223">
        <v>12.5</v>
      </c>
      <c r="U777" s="231">
        <v>11</v>
      </c>
      <c r="V777" s="223">
        <v>12</v>
      </c>
      <c r="W777" s="223">
        <v>13.2</v>
      </c>
      <c r="X777" s="223">
        <v>13.4</v>
      </c>
      <c r="Y777" s="223">
        <v>13.3</v>
      </c>
      <c r="Z777" s="224"/>
      <c r="AA777" s="225"/>
      <c r="AB777" s="225"/>
      <c r="AC777" s="225"/>
      <c r="AD777" s="225"/>
      <c r="AE777" s="225"/>
      <c r="AF777" s="225"/>
      <c r="AG777" s="225"/>
      <c r="AH777" s="225"/>
      <c r="AI777" s="225"/>
      <c r="AJ777" s="225"/>
      <c r="AK777" s="225"/>
      <c r="AL777" s="225"/>
      <c r="AM777" s="225"/>
      <c r="AN777" s="225"/>
      <c r="AO777" s="225"/>
      <c r="AP777" s="225"/>
      <c r="AQ777" s="225"/>
      <c r="AR777" s="225"/>
      <c r="AS777" s="225"/>
      <c r="AT777" s="225"/>
      <c r="AU777" s="225"/>
      <c r="AV777" s="225"/>
      <c r="AW777" s="225"/>
      <c r="AX777" s="225"/>
      <c r="AY777" s="225"/>
      <c r="AZ777" s="225"/>
      <c r="BA777" s="225"/>
      <c r="BB777" s="225"/>
      <c r="BC777" s="225"/>
      <c r="BD777" s="225"/>
      <c r="BE777" s="225"/>
      <c r="BF777" s="225"/>
      <c r="BG777" s="225"/>
      <c r="BH777" s="225"/>
      <c r="BI777" s="225"/>
      <c r="BJ777" s="225"/>
      <c r="BK777" s="225"/>
      <c r="BL777" s="225"/>
      <c r="BM777" s="230">
        <v>16</v>
      </c>
    </row>
    <row r="778" spans="1:65">
      <c r="A778" s="30"/>
      <c r="B778" s="19">
        <v>1</v>
      </c>
      <c r="C778" s="9">
        <v>4</v>
      </c>
      <c r="D778" s="223">
        <v>14.2</v>
      </c>
      <c r="E778" s="231">
        <v>13</v>
      </c>
      <c r="F778" s="223">
        <v>14.23</v>
      </c>
      <c r="G778" s="223">
        <v>12.5</v>
      </c>
      <c r="H778" s="223">
        <v>13</v>
      </c>
      <c r="I778" s="223">
        <v>14.1</v>
      </c>
      <c r="J778" s="223">
        <v>12.7</v>
      </c>
      <c r="K778" s="223">
        <v>14.5</v>
      </c>
      <c r="L778" s="231">
        <v>13</v>
      </c>
      <c r="M778" s="231">
        <v>13</v>
      </c>
      <c r="N778" s="231">
        <v>14</v>
      </c>
      <c r="O778" s="223">
        <v>13.464715362936699</v>
      </c>
      <c r="P778" s="223">
        <v>13.2</v>
      </c>
      <c r="Q778" s="231">
        <v>11.9</v>
      </c>
      <c r="R778" s="223">
        <v>12.8</v>
      </c>
      <c r="S778" s="231">
        <v>13</v>
      </c>
      <c r="T778" s="223">
        <v>12.5</v>
      </c>
      <c r="U778" s="231">
        <v>11</v>
      </c>
      <c r="V778" s="223">
        <v>12.5</v>
      </c>
      <c r="W778" s="223">
        <v>13</v>
      </c>
      <c r="X778" s="223">
        <v>13.3</v>
      </c>
      <c r="Y778" s="223">
        <v>13.2</v>
      </c>
      <c r="Z778" s="224"/>
      <c r="AA778" s="225"/>
      <c r="AB778" s="225"/>
      <c r="AC778" s="225"/>
      <c r="AD778" s="225"/>
      <c r="AE778" s="225"/>
      <c r="AF778" s="225"/>
      <c r="AG778" s="225"/>
      <c r="AH778" s="225"/>
      <c r="AI778" s="225"/>
      <c r="AJ778" s="225"/>
      <c r="AK778" s="225"/>
      <c r="AL778" s="225"/>
      <c r="AM778" s="225"/>
      <c r="AN778" s="225"/>
      <c r="AO778" s="225"/>
      <c r="AP778" s="225"/>
      <c r="AQ778" s="225"/>
      <c r="AR778" s="225"/>
      <c r="AS778" s="225"/>
      <c r="AT778" s="225"/>
      <c r="AU778" s="225"/>
      <c r="AV778" s="225"/>
      <c r="AW778" s="225"/>
      <c r="AX778" s="225"/>
      <c r="AY778" s="225"/>
      <c r="AZ778" s="225"/>
      <c r="BA778" s="225"/>
      <c r="BB778" s="225"/>
      <c r="BC778" s="225"/>
      <c r="BD778" s="225"/>
      <c r="BE778" s="225"/>
      <c r="BF778" s="225"/>
      <c r="BG778" s="225"/>
      <c r="BH778" s="225"/>
      <c r="BI778" s="225"/>
      <c r="BJ778" s="225"/>
      <c r="BK778" s="225"/>
      <c r="BL778" s="225"/>
      <c r="BM778" s="230">
        <v>13.22867195953082</v>
      </c>
    </row>
    <row r="779" spans="1:65">
      <c r="A779" s="30"/>
      <c r="B779" s="19">
        <v>1</v>
      </c>
      <c r="C779" s="9">
        <v>5</v>
      </c>
      <c r="D779" s="223">
        <v>14.5</v>
      </c>
      <c r="E779" s="231">
        <v>14</v>
      </c>
      <c r="F779" s="223">
        <v>14.11725</v>
      </c>
      <c r="G779" s="223">
        <v>12.4</v>
      </c>
      <c r="H779" s="223">
        <v>13.2</v>
      </c>
      <c r="I779" s="223">
        <v>14.4</v>
      </c>
      <c r="J779" s="223">
        <v>12.4</v>
      </c>
      <c r="K779" s="232">
        <v>15.6</v>
      </c>
      <c r="L779" s="231">
        <v>14</v>
      </c>
      <c r="M779" s="231">
        <v>13</v>
      </c>
      <c r="N779" s="231">
        <v>14</v>
      </c>
      <c r="O779" s="223">
        <v>12.832576935085532</v>
      </c>
      <c r="P779" s="223">
        <v>13</v>
      </c>
      <c r="Q779" s="231">
        <v>11.1</v>
      </c>
      <c r="R779" s="223">
        <v>14.7</v>
      </c>
      <c r="S779" s="231">
        <v>13</v>
      </c>
      <c r="T779" s="223">
        <v>12.6</v>
      </c>
      <c r="U779" s="231">
        <v>11</v>
      </c>
      <c r="V779" s="223">
        <v>12.3</v>
      </c>
      <c r="W779" s="223">
        <v>13.1</v>
      </c>
      <c r="X779" s="223">
        <v>13.1</v>
      </c>
      <c r="Y779" s="223">
        <v>12.5</v>
      </c>
      <c r="Z779" s="224"/>
      <c r="AA779" s="225"/>
      <c r="AB779" s="225"/>
      <c r="AC779" s="225"/>
      <c r="AD779" s="225"/>
      <c r="AE779" s="225"/>
      <c r="AF779" s="225"/>
      <c r="AG779" s="225"/>
      <c r="AH779" s="225"/>
      <c r="AI779" s="225"/>
      <c r="AJ779" s="225"/>
      <c r="AK779" s="225"/>
      <c r="AL779" s="225"/>
      <c r="AM779" s="225"/>
      <c r="AN779" s="225"/>
      <c r="AO779" s="225"/>
      <c r="AP779" s="225"/>
      <c r="AQ779" s="225"/>
      <c r="AR779" s="225"/>
      <c r="AS779" s="225"/>
      <c r="AT779" s="225"/>
      <c r="AU779" s="225"/>
      <c r="AV779" s="225"/>
      <c r="AW779" s="225"/>
      <c r="AX779" s="225"/>
      <c r="AY779" s="225"/>
      <c r="AZ779" s="225"/>
      <c r="BA779" s="225"/>
      <c r="BB779" s="225"/>
      <c r="BC779" s="225"/>
      <c r="BD779" s="225"/>
      <c r="BE779" s="225"/>
      <c r="BF779" s="225"/>
      <c r="BG779" s="225"/>
      <c r="BH779" s="225"/>
      <c r="BI779" s="225"/>
      <c r="BJ779" s="225"/>
      <c r="BK779" s="225"/>
      <c r="BL779" s="225"/>
      <c r="BM779" s="230">
        <v>55</v>
      </c>
    </row>
    <row r="780" spans="1:65">
      <c r="A780" s="30"/>
      <c r="B780" s="19">
        <v>1</v>
      </c>
      <c r="C780" s="9">
        <v>6</v>
      </c>
      <c r="D780" s="223">
        <v>15.1</v>
      </c>
      <c r="E780" s="231">
        <v>13</v>
      </c>
      <c r="F780" s="223">
        <v>14.334</v>
      </c>
      <c r="G780" s="223">
        <v>12.3</v>
      </c>
      <c r="H780" s="223">
        <v>13.1</v>
      </c>
      <c r="I780" s="223">
        <v>14.1</v>
      </c>
      <c r="J780" s="223">
        <v>13</v>
      </c>
      <c r="K780" s="223">
        <v>13.7</v>
      </c>
      <c r="L780" s="231">
        <v>13</v>
      </c>
      <c r="M780" s="231">
        <v>13</v>
      </c>
      <c r="N780" s="231">
        <v>14</v>
      </c>
      <c r="O780" s="223">
        <v>12.2399971311676</v>
      </c>
      <c r="P780" s="223">
        <v>12.7</v>
      </c>
      <c r="Q780" s="231">
        <v>11.4</v>
      </c>
      <c r="R780" s="232">
        <v>14.9</v>
      </c>
      <c r="S780" s="231">
        <v>13</v>
      </c>
      <c r="T780" s="223">
        <v>12.5</v>
      </c>
      <c r="U780" s="231">
        <v>11</v>
      </c>
      <c r="V780" s="223">
        <v>11.9</v>
      </c>
      <c r="W780" s="223">
        <v>13.5</v>
      </c>
      <c r="X780" s="223">
        <v>12.8</v>
      </c>
      <c r="Y780" s="223">
        <v>12.7</v>
      </c>
      <c r="Z780" s="224"/>
      <c r="AA780" s="225"/>
      <c r="AB780" s="225"/>
      <c r="AC780" s="225"/>
      <c r="AD780" s="225"/>
      <c r="AE780" s="225"/>
      <c r="AF780" s="225"/>
      <c r="AG780" s="225"/>
      <c r="AH780" s="225"/>
      <c r="AI780" s="225"/>
      <c r="AJ780" s="225"/>
      <c r="AK780" s="225"/>
      <c r="AL780" s="225"/>
      <c r="AM780" s="225"/>
      <c r="AN780" s="225"/>
      <c r="AO780" s="225"/>
      <c r="AP780" s="225"/>
      <c r="AQ780" s="225"/>
      <c r="AR780" s="225"/>
      <c r="AS780" s="225"/>
      <c r="AT780" s="225"/>
      <c r="AU780" s="225"/>
      <c r="AV780" s="225"/>
      <c r="AW780" s="225"/>
      <c r="AX780" s="225"/>
      <c r="AY780" s="225"/>
      <c r="AZ780" s="225"/>
      <c r="BA780" s="225"/>
      <c r="BB780" s="225"/>
      <c r="BC780" s="225"/>
      <c r="BD780" s="225"/>
      <c r="BE780" s="225"/>
      <c r="BF780" s="225"/>
      <c r="BG780" s="225"/>
      <c r="BH780" s="225"/>
      <c r="BI780" s="225"/>
      <c r="BJ780" s="225"/>
      <c r="BK780" s="225"/>
      <c r="BL780" s="225"/>
      <c r="BM780" s="226"/>
    </row>
    <row r="781" spans="1:65">
      <c r="A781" s="30"/>
      <c r="B781" s="20" t="s">
        <v>267</v>
      </c>
      <c r="C781" s="12"/>
      <c r="D781" s="233">
        <v>14.699999999999998</v>
      </c>
      <c r="E781" s="233">
        <v>13.5</v>
      </c>
      <c r="F781" s="233">
        <v>14.305145833333334</v>
      </c>
      <c r="G781" s="233">
        <v>12.25</v>
      </c>
      <c r="H781" s="233">
        <v>13.166666666666666</v>
      </c>
      <c r="I781" s="233">
        <v>14.066666666666665</v>
      </c>
      <c r="J781" s="233">
        <v>12.666666666666666</v>
      </c>
      <c r="K781" s="233">
        <v>14.5</v>
      </c>
      <c r="L781" s="233">
        <v>13.333333333333334</v>
      </c>
      <c r="M781" s="233">
        <v>13</v>
      </c>
      <c r="N781" s="233">
        <v>14</v>
      </c>
      <c r="O781" s="233">
        <v>12.714933559628983</v>
      </c>
      <c r="P781" s="233">
        <v>13.25</v>
      </c>
      <c r="Q781" s="233">
        <v>11.200000000000001</v>
      </c>
      <c r="R781" s="233">
        <v>13.516666666666667</v>
      </c>
      <c r="S781" s="233">
        <v>13</v>
      </c>
      <c r="T781" s="233">
        <v>12.466666666666669</v>
      </c>
      <c r="U781" s="233">
        <v>11</v>
      </c>
      <c r="V781" s="233">
        <v>12.200000000000001</v>
      </c>
      <c r="W781" s="233">
        <v>12.949999999999998</v>
      </c>
      <c r="X781" s="233">
        <v>13.249999999999998</v>
      </c>
      <c r="Y781" s="233">
        <v>13.050000000000002</v>
      </c>
      <c r="Z781" s="224"/>
      <c r="AA781" s="225"/>
      <c r="AB781" s="225"/>
      <c r="AC781" s="225"/>
      <c r="AD781" s="225"/>
      <c r="AE781" s="225"/>
      <c r="AF781" s="225"/>
      <c r="AG781" s="225"/>
      <c r="AH781" s="225"/>
      <c r="AI781" s="225"/>
      <c r="AJ781" s="225"/>
      <c r="AK781" s="225"/>
      <c r="AL781" s="225"/>
      <c r="AM781" s="225"/>
      <c r="AN781" s="225"/>
      <c r="AO781" s="225"/>
      <c r="AP781" s="225"/>
      <c r="AQ781" s="225"/>
      <c r="AR781" s="225"/>
      <c r="AS781" s="225"/>
      <c r="AT781" s="225"/>
      <c r="AU781" s="225"/>
      <c r="AV781" s="225"/>
      <c r="AW781" s="225"/>
      <c r="AX781" s="225"/>
      <c r="AY781" s="225"/>
      <c r="AZ781" s="225"/>
      <c r="BA781" s="225"/>
      <c r="BB781" s="225"/>
      <c r="BC781" s="225"/>
      <c r="BD781" s="225"/>
      <c r="BE781" s="225"/>
      <c r="BF781" s="225"/>
      <c r="BG781" s="225"/>
      <c r="BH781" s="225"/>
      <c r="BI781" s="225"/>
      <c r="BJ781" s="225"/>
      <c r="BK781" s="225"/>
      <c r="BL781" s="225"/>
      <c r="BM781" s="226"/>
    </row>
    <row r="782" spans="1:65">
      <c r="A782" s="30"/>
      <c r="B782" s="3" t="s">
        <v>268</v>
      </c>
      <c r="C782" s="29"/>
      <c r="D782" s="223">
        <v>14.75</v>
      </c>
      <c r="E782" s="223">
        <v>13.5</v>
      </c>
      <c r="F782" s="223">
        <v>14.341125</v>
      </c>
      <c r="G782" s="223">
        <v>12.25</v>
      </c>
      <c r="H782" s="223">
        <v>13.05</v>
      </c>
      <c r="I782" s="223">
        <v>14.1</v>
      </c>
      <c r="J782" s="223">
        <v>12.649999999999999</v>
      </c>
      <c r="K782" s="223">
        <v>14.45</v>
      </c>
      <c r="L782" s="223">
        <v>13</v>
      </c>
      <c r="M782" s="223">
        <v>13</v>
      </c>
      <c r="N782" s="223">
        <v>14</v>
      </c>
      <c r="O782" s="223">
        <v>12.686768983700285</v>
      </c>
      <c r="P782" s="223">
        <v>13.1</v>
      </c>
      <c r="Q782" s="223">
        <v>11.2</v>
      </c>
      <c r="R782" s="223">
        <v>12.9</v>
      </c>
      <c r="S782" s="223">
        <v>13</v>
      </c>
      <c r="T782" s="223">
        <v>12.5</v>
      </c>
      <c r="U782" s="223">
        <v>11</v>
      </c>
      <c r="V782" s="223">
        <v>12.25</v>
      </c>
      <c r="W782" s="223">
        <v>13.05</v>
      </c>
      <c r="X782" s="223">
        <v>13.3</v>
      </c>
      <c r="Y782" s="223">
        <v>13.1</v>
      </c>
      <c r="Z782" s="224"/>
      <c r="AA782" s="225"/>
      <c r="AB782" s="225"/>
      <c r="AC782" s="225"/>
      <c r="AD782" s="225"/>
      <c r="AE782" s="225"/>
      <c r="AF782" s="225"/>
      <c r="AG782" s="225"/>
      <c r="AH782" s="225"/>
      <c r="AI782" s="225"/>
      <c r="AJ782" s="225"/>
      <c r="AK782" s="225"/>
      <c r="AL782" s="225"/>
      <c r="AM782" s="225"/>
      <c r="AN782" s="225"/>
      <c r="AO782" s="225"/>
      <c r="AP782" s="225"/>
      <c r="AQ782" s="225"/>
      <c r="AR782" s="225"/>
      <c r="AS782" s="225"/>
      <c r="AT782" s="225"/>
      <c r="AU782" s="225"/>
      <c r="AV782" s="225"/>
      <c r="AW782" s="225"/>
      <c r="AX782" s="225"/>
      <c r="AY782" s="225"/>
      <c r="AZ782" s="225"/>
      <c r="BA782" s="225"/>
      <c r="BB782" s="225"/>
      <c r="BC782" s="225"/>
      <c r="BD782" s="225"/>
      <c r="BE782" s="225"/>
      <c r="BF782" s="225"/>
      <c r="BG782" s="225"/>
      <c r="BH782" s="225"/>
      <c r="BI782" s="225"/>
      <c r="BJ782" s="225"/>
      <c r="BK782" s="225"/>
      <c r="BL782" s="225"/>
      <c r="BM782" s="226"/>
    </row>
    <row r="783" spans="1:65">
      <c r="A783" s="30"/>
      <c r="B783" s="3" t="s">
        <v>269</v>
      </c>
      <c r="C783" s="29"/>
      <c r="D783" s="24">
        <v>0.31622776601683816</v>
      </c>
      <c r="E783" s="24">
        <v>0.54772255750516607</v>
      </c>
      <c r="F783" s="24">
        <v>0.11150432773738712</v>
      </c>
      <c r="G783" s="24">
        <v>0.18708286933869728</v>
      </c>
      <c r="H783" s="24">
        <v>0.32659863237109055</v>
      </c>
      <c r="I783" s="24">
        <v>0.27325202042558955</v>
      </c>
      <c r="J783" s="24">
        <v>0.25033311140691439</v>
      </c>
      <c r="K783" s="24">
        <v>0.61644140029689765</v>
      </c>
      <c r="L783" s="24">
        <v>0.51639777949432231</v>
      </c>
      <c r="M783" s="24">
        <v>0</v>
      </c>
      <c r="N783" s="24">
        <v>0</v>
      </c>
      <c r="O783" s="24">
        <v>0.4290386440276685</v>
      </c>
      <c r="P783" s="24">
        <v>0.5394441583704469</v>
      </c>
      <c r="Q783" s="24">
        <v>0.46475800154489016</v>
      </c>
      <c r="R783" s="24">
        <v>0.99682830350400164</v>
      </c>
      <c r="S783" s="24">
        <v>0</v>
      </c>
      <c r="T783" s="24">
        <v>0.10327955589886409</v>
      </c>
      <c r="U783" s="24">
        <v>0</v>
      </c>
      <c r="V783" s="24">
        <v>0.21908902300206645</v>
      </c>
      <c r="W783" s="24">
        <v>0.42308391602612339</v>
      </c>
      <c r="X783" s="24">
        <v>0.27386127875258287</v>
      </c>
      <c r="Y783" s="24">
        <v>0.40373258476372703</v>
      </c>
      <c r="Z783" s="151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86</v>
      </c>
      <c r="C784" s="29"/>
      <c r="D784" s="13">
        <v>2.1512092926315524E-2</v>
      </c>
      <c r="E784" s="13">
        <v>4.0572041296678969E-2</v>
      </c>
      <c r="F784" s="13">
        <v>7.7947005250071453E-3</v>
      </c>
      <c r="G784" s="13">
        <v>1.5272070966424267E-2</v>
      </c>
      <c r="H784" s="13">
        <v>2.4804959420589155E-2</v>
      </c>
      <c r="I784" s="13">
        <v>1.9425499082387887E-2</v>
      </c>
      <c r="J784" s="13">
        <v>1.9763140374230083E-2</v>
      </c>
      <c r="K784" s="13">
        <v>4.2513200020475699E-2</v>
      </c>
      <c r="L784" s="13">
        <v>3.8729833462074169E-2</v>
      </c>
      <c r="M784" s="13">
        <v>0</v>
      </c>
      <c r="N784" s="13">
        <v>0</v>
      </c>
      <c r="O784" s="13">
        <v>3.3742893111915535E-2</v>
      </c>
      <c r="P784" s="13">
        <v>4.0712766669467694E-2</v>
      </c>
      <c r="Q784" s="13">
        <v>4.1496250137936619E-2</v>
      </c>
      <c r="R784" s="13">
        <v>7.3748086572429219E-2</v>
      </c>
      <c r="S784" s="13">
        <v>0</v>
      </c>
      <c r="T784" s="13">
        <v>8.284456355523856E-3</v>
      </c>
      <c r="U784" s="13">
        <v>0</v>
      </c>
      <c r="V784" s="13">
        <v>1.7958116639513643E-2</v>
      </c>
      <c r="W784" s="13">
        <v>3.2670572666109919E-2</v>
      </c>
      <c r="X784" s="13">
        <v>2.0668775754911918E-2</v>
      </c>
      <c r="Y784" s="13">
        <v>3.0937362817143828E-2</v>
      </c>
      <c r="Z784" s="151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3" t="s">
        <v>270</v>
      </c>
      <c r="C785" s="29"/>
      <c r="D785" s="13">
        <v>0.11122265673910947</v>
      </c>
      <c r="E785" s="13">
        <v>2.0510603127753768E-2</v>
      </c>
      <c r="F785" s="13">
        <v>8.1374296459664652E-2</v>
      </c>
      <c r="G785" s="13">
        <v>-7.3981119384075367E-2</v>
      </c>
      <c r="H785" s="13">
        <v>-4.6871895420673715E-3</v>
      </c>
      <c r="I785" s="13">
        <v>6.3346850666449406E-2</v>
      </c>
      <c r="J785" s="13">
        <v>-4.2483878546799025E-2</v>
      </c>
      <c r="K785" s="13">
        <v>9.6103981137216854E-2</v>
      </c>
      <c r="L785" s="13">
        <v>7.9117067928431428E-3</v>
      </c>
      <c r="M785" s="13">
        <v>-1.7286085876977886E-2</v>
      </c>
      <c r="N785" s="13">
        <v>5.8307292132485422E-2</v>
      </c>
      <c r="O785" s="13">
        <v>-3.8835221061756298E-2</v>
      </c>
      <c r="P785" s="13">
        <v>1.6122586253879412E-3</v>
      </c>
      <c r="Q785" s="13">
        <v>-0.15335416629401166</v>
      </c>
      <c r="R785" s="13">
        <v>2.1770492761244764E-2</v>
      </c>
      <c r="S785" s="13">
        <v>-1.7286085876977886E-2</v>
      </c>
      <c r="T785" s="13">
        <v>-5.7602554148691532E-2</v>
      </c>
      <c r="U785" s="13">
        <v>-0.16847284189590439</v>
      </c>
      <c r="V785" s="13">
        <v>-7.7760788284548465E-2</v>
      </c>
      <c r="W785" s="13">
        <v>-2.1065754777451318E-2</v>
      </c>
      <c r="X785" s="13">
        <v>1.6122586253877191E-3</v>
      </c>
      <c r="Y785" s="13">
        <v>-1.3506416976504565E-2</v>
      </c>
      <c r="Z785" s="151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A786" s="30"/>
      <c r="B786" s="46" t="s">
        <v>271</v>
      </c>
      <c r="C786" s="47"/>
      <c r="D786" s="45">
        <v>1.98</v>
      </c>
      <c r="E786" s="45" t="s">
        <v>272</v>
      </c>
      <c r="F786" s="45">
        <v>1.49</v>
      </c>
      <c r="G786" s="45">
        <v>1.07</v>
      </c>
      <c r="H786" s="45">
        <v>7.0000000000000007E-2</v>
      </c>
      <c r="I786" s="45">
        <v>1.19</v>
      </c>
      <c r="J786" s="45">
        <v>0.55000000000000004</v>
      </c>
      <c r="K786" s="45">
        <v>1.73</v>
      </c>
      <c r="L786" s="45" t="s">
        <v>272</v>
      </c>
      <c r="M786" s="45" t="s">
        <v>272</v>
      </c>
      <c r="N786" s="45" t="s">
        <v>272</v>
      </c>
      <c r="O786" s="45">
        <v>0.49</v>
      </c>
      <c r="P786" s="45">
        <v>0.18</v>
      </c>
      <c r="Q786" s="45">
        <v>2.38</v>
      </c>
      <c r="R786" s="45">
        <v>0.51</v>
      </c>
      <c r="S786" s="45" t="s">
        <v>272</v>
      </c>
      <c r="T786" s="45">
        <v>0.8</v>
      </c>
      <c r="U786" s="45" t="s">
        <v>272</v>
      </c>
      <c r="V786" s="45">
        <v>1.1299999999999999</v>
      </c>
      <c r="W786" s="45">
        <v>0.2</v>
      </c>
      <c r="X786" s="45">
        <v>0.18</v>
      </c>
      <c r="Y786" s="45">
        <v>7.0000000000000007E-2</v>
      </c>
      <c r="Z786" s="151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  <c r="AS786" s="3"/>
      <c r="AT786" s="3"/>
      <c r="AU786" s="3"/>
      <c r="AV786" s="3"/>
      <c r="AW786" s="3"/>
      <c r="AX786" s="3"/>
      <c r="AY786" s="3"/>
      <c r="AZ786" s="3"/>
      <c r="BA786" s="3"/>
      <c r="BB786" s="3"/>
      <c r="BC786" s="3"/>
      <c r="BD786" s="3"/>
      <c r="BE786" s="3"/>
      <c r="BF786" s="3"/>
      <c r="BG786" s="3"/>
      <c r="BH786" s="3"/>
      <c r="BI786" s="3"/>
      <c r="BJ786" s="3"/>
      <c r="BK786" s="3"/>
      <c r="BL786" s="3"/>
      <c r="BM786" s="55"/>
    </row>
    <row r="787" spans="1:65">
      <c r="B787" s="31" t="s">
        <v>307</v>
      </c>
      <c r="C787" s="20"/>
      <c r="D787" s="20"/>
      <c r="E787" s="20"/>
      <c r="F787" s="20"/>
      <c r="G787" s="20"/>
      <c r="H787" s="20"/>
      <c r="I787" s="20"/>
      <c r="J787" s="20"/>
      <c r="K787" s="20"/>
      <c r="L787" s="20"/>
      <c r="M787" s="20"/>
      <c r="N787" s="20"/>
      <c r="O787" s="20"/>
      <c r="P787" s="20"/>
      <c r="Q787" s="20"/>
      <c r="R787" s="20"/>
      <c r="S787" s="20"/>
      <c r="T787" s="20"/>
      <c r="U787" s="20"/>
      <c r="V787" s="20"/>
      <c r="W787" s="20"/>
      <c r="X787" s="20"/>
      <c r="Y787" s="20"/>
      <c r="BM787" s="55"/>
    </row>
    <row r="788" spans="1:65">
      <c r="BM788" s="55"/>
    </row>
    <row r="789" spans="1:65" ht="15">
      <c r="B789" s="8" t="s">
        <v>516</v>
      </c>
      <c r="BM789" s="28" t="s">
        <v>66</v>
      </c>
    </row>
    <row r="790" spans="1:65" ht="15">
      <c r="A790" s="25" t="s">
        <v>61</v>
      </c>
      <c r="B790" s="18" t="s">
        <v>110</v>
      </c>
      <c r="C790" s="15" t="s">
        <v>111</v>
      </c>
      <c r="D790" s="16" t="s">
        <v>232</v>
      </c>
      <c r="E790" s="17" t="s">
        <v>232</v>
      </c>
      <c r="F790" s="17" t="s">
        <v>232</v>
      </c>
      <c r="G790" s="17" t="s">
        <v>232</v>
      </c>
      <c r="H790" s="17" t="s">
        <v>232</v>
      </c>
      <c r="I790" s="17" t="s">
        <v>232</v>
      </c>
      <c r="J790" s="17" t="s">
        <v>232</v>
      </c>
      <c r="K790" s="17" t="s">
        <v>232</v>
      </c>
      <c r="L790" s="17" t="s">
        <v>232</v>
      </c>
      <c r="M790" s="17" t="s">
        <v>232</v>
      </c>
      <c r="N790" s="17" t="s">
        <v>232</v>
      </c>
      <c r="O790" s="17" t="s">
        <v>232</v>
      </c>
      <c r="P790" s="17" t="s">
        <v>232</v>
      </c>
      <c r="Q790" s="17" t="s">
        <v>232</v>
      </c>
      <c r="R790" s="17" t="s">
        <v>232</v>
      </c>
      <c r="S790" s="17" t="s">
        <v>232</v>
      </c>
      <c r="T790" s="17" t="s">
        <v>232</v>
      </c>
      <c r="U790" s="17" t="s">
        <v>232</v>
      </c>
      <c r="V790" s="17" t="s">
        <v>232</v>
      </c>
      <c r="W790" s="17" t="s">
        <v>232</v>
      </c>
      <c r="X790" s="151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1</v>
      </c>
    </row>
    <row r="791" spans="1:65">
      <c r="A791" s="30"/>
      <c r="B791" s="19" t="s">
        <v>233</v>
      </c>
      <c r="C791" s="9" t="s">
        <v>233</v>
      </c>
      <c r="D791" s="149" t="s">
        <v>235</v>
      </c>
      <c r="E791" s="150" t="s">
        <v>236</v>
      </c>
      <c r="F791" s="150" t="s">
        <v>237</v>
      </c>
      <c r="G791" s="150" t="s">
        <v>238</v>
      </c>
      <c r="H791" s="150" t="s">
        <v>242</v>
      </c>
      <c r="I791" s="150" t="s">
        <v>244</v>
      </c>
      <c r="J791" s="150" t="s">
        <v>245</v>
      </c>
      <c r="K791" s="150" t="s">
        <v>246</v>
      </c>
      <c r="L791" s="150" t="s">
        <v>247</v>
      </c>
      <c r="M791" s="150" t="s">
        <v>248</v>
      </c>
      <c r="N791" s="150" t="s">
        <v>250</v>
      </c>
      <c r="O791" s="150" t="s">
        <v>251</v>
      </c>
      <c r="P791" s="150" t="s">
        <v>252</v>
      </c>
      <c r="Q791" s="150" t="s">
        <v>253</v>
      </c>
      <c r="R791" s="150" t="s">
        <v>254</v>
      </c>
      <c r="S791" s="150" t="s">
        <v>256</v>
      </c>
      <c r="T791" s="150" t="s">
        <v>257</v>
      </c>
      <c r="U791" s="150" t="s">
        <v>258</v>
      </c>
      <c r="V791" s="150" t="s">
        <v>259</v>
      </c>
      <c r="W791" s="150" t="s">
        <v>260</v>
      </c>
      <c r="X791" s="151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 t="s">
        <v>3</v>
      </c>
    </row>
    <row r="792" spans="1:65">
      <c r="A792" s="30"/>
      <c r="B792" s="19"/>
      <c r="C792" s="9"/>
      <c r="D792" s="10" t="s">
        <v>289</v>
      </c>
      <c r="E792" s="11" t="s">
        <v>290</v>
      </c>
      <c r="F792" s="11" t="s">
        <v>114</v>
      </c>
      <c r="G792" s="11" t="s">
        <v>289</v>
      </c>
      <c r="H792" s="11" t="s">
        <v>290</v>
      </c>
      <c r="I792" s="11" t="s">
        <v>290</v>
      </c>
      <c r="J792" s="11" t="s">
        <v>114</v>
      </c>
      <c r="K792" s="11" t="s">
        <v>114</v>
      </c>
      <c r="L792" s="11" t="s">
        <v>290</v>
      </c>
      <c r="M792" s="11" t="s">
        <v>289</v>
      </c>
      <c r="N792" s="11" t="s">
        <v>290</v>
      </c>
      <c r="O792" s="11" t="s">
        <v>290</v>
      </c>
      <c r="P792" s="11" t="s">
        <v>289</v>
      </c>
      <c r="Q792" s="11" t="s">
        <v>290</v>
      </c>
      <c r="R792" s="11" t="s">
        <v>289</v>
      </c>
      <c r="S792" s="11" t="s">
        <v>114</v>
      </c>
      <c r="T792" s="11" t="s">
        <v>290</v>
      </c>
      <c r="U792" s="11" t="s">
        <v>289</v>
      </c>
      <c r="V792" s="11" t="s">
        <v>289</v>
      </c>
      <c r="W792" s="11" t="s">
        <v>289</v>
      </c>
      <c r="X792" s="151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  <c r="AS792" s="3"/>
      <c r="AT792" s="3"/>
      <c r="AU792" s="3"/>
      <c r="AV792" s="3"/>
      <c r="AW792" s="3"/>
      <c r="AX792" s="3"/>
      <c r="AY792" s="3"/>
      <c r="AZ792" s="3"/>
      <c r="BA792" s="3"/>
      <c r="BB792" s="3"/>
      <c r="BC792" s="3"/>
      <c r="BD792" s="3"/>
      <c r="BE792" s="3"/>
      <c r="BF792" s="3"/>
      <c r="BG792" s="3"/>
      <c r="BH792" s="3"/>
      <c r="BI792" s="3"/>
      <c r="BJ792" s="3"/>
      <c r="BK792" s="3"/>
      <c r="BL792" s="3"/>
      <c r="BM792" s="28">
        <v>2</v>
      </c>
    </row>
    <row r="793" spans="1:65">
      <c r="A793" s="30"/>
      <c r="B793" s="19"/>
      <c r="C793" s="9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151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  <c r="AS793" s="3"/>
      <c r="AT793" s="3"/>
      <c r="AU793" s="3"/>
      <c r="AV793" s="3"/>
      <c r="AW793" s="3"/>
      <c r="AX793" s="3"/>
      <c r="AY793" s="3"/>
      <c r="AZ793" s="3"/>
      <c r="BA793" s="3"/>
      <c r="BB793" s="3"/>
      <c r="BC793" s="3"/>
      <c r="BD793" s="3"/>
      <c r="BE793" s="3"/>
      <c r="BF793" s="3"/>
      <c r="BG793" s="3"/>
      <c r="BH793" s="3"/>
      <c r="BI793" s="3"/>
      <c r="BJ793" s="3"/>
      <c r="BK793" s="3"/>
      <c r="BL793" s="3"/>
      <c r="BM793" s="28">
        <v>2</v>
      </c>
    </row>
    <row r="794" spans="1:65">
      <c r="A794" s="30"/>
      <c r="B794" s="18">
        <v>1</v>
      </c>
      <c r="C794" s="14">
        <v>1</v>
      </c>
      <c r="D794" s="22">
        <v>1</v>
      </c>
      <c r="E794" s="152" t="s">
        <v>103</v>
      </c>
      <c r="F794" s="152" t="s">
        <v>103</v>
      </c>
      <c r="G794" s="22" t="s">
        <v>102</v>
      </c>
      <c r="H794" s="22" t="s">
        <v>291</v>
      </c>
      <c r="I794" s="22" t="s">
        <v>291</v>
      </c>
      <c r="J794" s="152">
        <v>29</v>
      </c>
      <c r="K794" s="152" t="s">
        <v>95</v>
      </c>
      <c r="L794" s="22" t="s">
        <v>101</v>
      </c>
      <c r="M794" s="22" t="s">
        <v>104</v>
      </c>
      <c r="N794" s="22" t="s">
        <v>102</v>
      </c>
      <c r="O794" s="22" t="s">
        <v>104</v>
      </c>
      <c r="P794" s="22">
        <v>1</v>
      </c>
      <c r="Q794" s="22">
        <v>1</v>
      </c>
      <c r="R794" s="22" t="s">
        <v>308</v>
      </c>
      <c r="S794" s="152" t="s">
        <v>103</v>
      </c>
      <c r="T794" s="22" t="s">
        <v>101</v>
      </c>
      <c r="U794" s="22">
        <v>1</v>
      </c>
      <c r="V794" s="22" t="s">
        <v>101</v>
      </c>
      <c r="W794" s="22" t="s">
        <v>101</v>
      </c>
      <c r="X794" s="151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  <c r="AS794" s="3"/>
      <c r="AT794" s="3"/>
      <c r="AU794" s="3"/>
      <c r="AV794" s="3"/>
      <c r="AW794" s="3"/>
      <c r="AX794" s="3"/>
      <c r="AY794" s="3"/>
      <c r="AZ794" s="3"/>
      <c r="BA794" s="3"/>
      <c r="BB794" s="3"/>
      <c r="BC794" s="3"/>
      <c r="BD794" s="3"/>
      <c r="BE794" s="3"/>
      <c r="BF794" s="3"/>
      <c r="BG794" s="3"/>
      <c r="BH794" s="3"/>
      <c r="BI794" s="3"/>
      <c r="BJ794" s="3"/>
      <c r="BK794" s="3"/>
      <c r="BL794" s="3"/>
      <c r="BM794" s="28">
        <v>1</v>
      </c>
    </row>
    <row r="795" spans="1:65">
      <c r="A795" s="30"/>
      <c r="B795" s="19">
        <v>1</v>
      </c>
      <c r="C795" s="9">
        <v>2</v>
      </c>
      <c r="D795" s="11">
        <v>1</v>
      </c>
      <c r="E795" s="153" t="s">
        <v>103</v>
      </c>
      <c r="F795" s="153" t="s">
        <v>103</v>
      </c>
      <c r="G795" s="11" t="s">
        <v>102</v>
      </c>
      <c r="H795" s="11" t="s">
        <v>291</v>
      </c>
      <c r="I795" s="147">
        <v>1.8</v>
      </c>
      <c r="J795" s="153">
        <v>32</v>
      </c>
      <c r="K795" s="153" t="s">
        <v>95</v>
      </c>
      <c r="L795" s="11" t="s">
        <v>101</v>
      </c>
      <c r="M795" s="11" t="s">
        <v>104</v>
      </c>
      <c r="N795" s="11" t="s">
        <v>102</v>
      </c>
      <c r="O795" s="11" t="s">
        <v>104</v>
      </c>
      <c r="P795" s="11">
        <v>1</v>
      </c>
      <c r="Q795" s="11" t="s">
        <v>101</v>
      </c>
      <c r="R795" s="11" t="s">
        <v>308</v>
      </c>
      <c r="S795" s="153" t="s">
        <v>103</v>
      </c>
      <c r="T795" s="11" t="s">
        <v>101</v>
      </c>
      <c r="U795" s="11" t="s">
        <v>101</v>
      </c>
      <c r="V795" s="11" t="s">
        <v>101</v>
      </c>
      <c r="W795" s="11">
        <v>1</v>
      </c>
      <c r="X795" s="151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  <c r="AS795" s="3"/>
      <c r="AT795" s="3"/>
      <c r="AU795" s="3"/>
      <c r="AV795" s="3"/>
      <c r="AW795" s="3"/>
      <c r="AX795" s="3"/>
      <c r="AY795" s="3"/>
      <c r="AZ795" s="3"/>
      <c r="BA795" s="3"/>
      <c r="BB795" s="3"/>
      <c r="BC795" s="3"/>
      <c r="BD795" s="3"/>
      <c r="BE795" s="3"/>
      <c r="BF795" s="3"/>
      <c r="BG795" s="3"/>
      <c r="BH795" s="3"/>
      <c r="BI795" s="3"/>
      <c r="BJ795" s="3"/>
      <c r="BK795" s="3"/>
      <c r="BL795" s="3"/>
      <c r="BM795" s="28">
        <v>34</v>
      </c>
    </row>
    <row r="796" spans="1:65">
      <c r="A796" s="30"/>
      <c r="B796" s="19">
        <v>1</v>
      </c>
      <c r="C796" s="9">
        <v>3</v>
      </c>
      <c r="D796" s="11" t="s">
        <v>101</v>
      </c>
      <c r="E796" s="153" t="s">
        <v>103</v>
      </c>
      <c r="F796" s="153" t="s">
        <v>103</v>
      </c>
      <c r="G796" s="11" t="s">
        <v>102</v>
      </c>
      <c r="H796" s="11" t="s">
        <v>291</v>
      </c>
      <c r="I796" s="11">
        <v>1.7</v>
      </c>
      <c r="J796" s="153">
        <v>33</v>
      </c>
      <c r="K796" s="153" t="s">
        <v>95</v>
      </c>
      <c r="L796" s="11" t="s">
        <v>101</v>
      </c>
      <c r="M796" s="11" t="s">
        <v>104</v>
      </c>
      <c r="N796" s="11" t="s">
        <v>102</v>
      </c>
      <c r="O796" s="11" t="s">
        <v>104</v>
      </c>
      <c r="P796" s="11" t="s">
        <v>101</v>
      </c>
      <c r="Q796" s="11" t="s">
        <v>101</v>
      </c>
      <c r="R796" s="11" t="s">
        <v>308</v>
      </c>
      <c r="S796" s="153" t="s">
        <v>103</v>
      </c>
      <c r="T796" s="11" t="s">
        <v>101</v>
      </c>
      <c r="U796" s="11" t="s">
        <v>101</v>
      </c>
      <c r="V796" s="11" t="s">
        <v>101</v>
      </c>
      <c r="W796" s="11" t="s">
        <v>101</v>
      </c>
      <c r="X796" s="151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  <c r="AS796" s="3"/>
      <c r="AT796" s="3"/>
      <c r="AU796" s="3"/>
      <c r="AV796" s="3"/>
      <c r="AW796" s="3"/>
      <c r="AX796" s="3"/>
      <c r="AY796" s="3"/>
      <c r="AZ796" s="3"/>
      <c r="BA796" s="3"/>
      <c r="BB796" s="3"/>
      <c r="BC796" s="3"/>
      <c r="BD796" s="3"/>
      <c r="BE796" s="3"/>
      <c r="BF796" s="3"/>
      <c r="BG796" s="3"/>
      <c r="BH796" s="3"/>
      <c r="BI796" s="3"/>
      <c r="BJ796" s="3"/>
      <c r="BK796" s="3"/>
      <c r="BL796" s="3"/>
      <c r="BM796" s="28">
        <v>16</v>
      </c>
    </row>
    <row r="797" spans="1:65">
      <c r="A797" s="30"/>
      <c r="B797" s="19">
        <v>1</v>
      </c>
      <c r="C797" s="9">
        <v>4</v>
      </c>
      <c r="D797" s="11" t="s">
        <v>101</v>
      </c>
      <c r="E797" s="153" t="s">
        <v>103</v>
      </c>
      <c r="F797" s="153" t="s">
        <v>103</v>
      </c>
      <c r="G797" s="11" t="s">
        <v>102</v>
      </c>
      <c r="H797" s="11" t="s">
        <v>291</v>
      </c>
      <c r="I797" s="147">
        <v>1.9</v>
      </c>
      <c r="J797" s="153">
        <v>27</v>
      </c>
      <c r="K797" s="153" t="s">
        <v>95</v>
      </c>
      <c r="L797" s="11" t="s">
        <v>101</v>
      </c>
      <c r="M797" s="11" t="s">
        <v>104</v>
      </c>
      <c r="N797" s="11" t="s">
        <v>102</v>
      </c>
      <c r="O797" s="11" t="s">
        <v>104</v>
      </c>
      <c r="P797" s="11" t="s">
        <v>101</v>
      </c>
      <c r="Q797" s="11" t="s">
        <v>101</v>
      </c>
      <c r="R797" s="11" t="s">
        <v>308</v>
      </c>
      <c r="S797" s="153" t="s">
        <v>103</v>
      </c>
      <c r="T797" s="11" t="s">
        <v>101</v>
      </c>
      <c r="U797" s="11" t="s">
        <v>101</v>
      </c>
      <c r="V797" s="11" t="s">
        <v>101</v>
      </c>
      <c r="W797" s="11">
        <v>1</v>
      </c>
      <c r="X797" s="151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  <c r="AS797" s="3"/>
      <c r="AT797" s="3"/>
      <c r="AU797" s="3"/>
      <c r="AV797" s="3"/>
      <c r="AW797" s="3"/>
      <c r="AX797" s="3"/>
      <c r="AY797" s="3"/>
      <c r="AZ797" s="3"/>
      <c r="BA797" s="3"/>
      <c r="BB797" s="3"/>
      <c r="BC797" s="3"/>
      <c r="BD797" s="3"/>
      <c r="BE797" s="3"/>
      <c r="BF797" s="3"/>
      <c r="BG797" s="3"/>
      <c r="BH797" s="3"/>
      <c r="BI797" s="3"/>
      <c r="BJ797" s="3"/>
      <c r="BK797" s="3"/>
      <c r="BL797" s="3"/>
      <c r="BM797" s="28" t="s">
        <v>101</v>
      </c>
    </row>
    <row r="798" spans="1:65">
      <c r="A798" s="30"/>
      <c r="B798" s="19">
        <v>1</v>
      </c>
      <c r="C798" s="9">
        <v>5</v>
      </c>
      <c r="D798" s="11">
        <v>1</v>
      </c>
      <c r="E798" s="153" t="s">
        <v>103</v>
      </c>
      <c r="F798" s="153" t="s">
        <v>103</v>
      </c>
      <c r="G798" s="11" t="s">
        <v>102</v>
      </c>
      <c r="H798" s="11" t="s">
        <v>291</v>
      </c>
      <c r="I798" s="11" t="s">
        <v>291</v>
      </c>
      <c r="J798" s="153">
        <v>32</v>
      </c>
      <c r="K798" s="153" t="s">
        <v>95</v>
      </c>
      <c r="L798" s="11" t="s">
        <v>101</v>
      </c>
      <c r="M798" s="11" t="s">
        <v>104</v>
      </c>
      <c r="N798" s="11" t="s">
        <v>102</v>
      </c>
      <c r="O798" s="11" t="s">
        <v>104</v>
      </c>
      <c r="P798" s="11" t="s">
        <v>101</v>
      </c>
      <c r="Q798" s="11" t="s">
        <v>101</v>
      </c>
      <c r="R798" s="11" t="s">
        <v>308</v>
      </c>
      <c r="S798" s="153" t="s">
        <v>103</v>
      </c>
      <c r="T798" s="11" t="s">
        <v>101</v>
      </c>
      <c r="U798" s="11">
        <v>1</v>
      </c>
      <c r="V798" s="11" t="s">
        <v>101</v>
      </c>
      <c r="W798" s="11" t="s">
        <v>101</v>
      </c>
      <c r="X798" s="151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  <c r="AS798" s="3"/>
      <c r="AT798" s="3"/>
      <c r="AU798" s="3"/>
      <c r="AV798" s="3"/>
      <c r="AW798" s="3"/>
      <c r="AX798" s="3"/>
      <c r="AY798" s="3"/>
      <c r="AZ798" s="3"/>
      <c r="BA798" s="3"/>
      <c r="BB798" s="3"/>
      <c r="BC798" s="3"/>
      <c r="BD798" s="3"/>
      <c r="BE798" s="3"/>
      <c r="BF798" s="3"/>
      <c r="BG798" s="3"/>
      <c r="BH798" s="3"/>
      <c r="BI798" s="3"/>
      <c r="BJ798" s="3"/>
      <c r="BK798" s="3"/>
      <c r="BL798" s="3"/>
      <c r="BM798" s="28">
        <v>56</v>
      </c>
    </row>
    <row r="799" spans="1:65">
      <c r="A799" s="30"/>
      <c r="B799" s="19">
        <v>1</v>
      </c>
      <c r="C799" s="9">
        <v>6</v>
      </c>
      <c r="D799" s="11">
        <v>1</v>
      </c>
      <c r="E799" s="153" t="s">
        <v>103</v>
      </c>
      <c r="F799" s="153" t="s">
        <v>103</v>
      </c>
      <c r="G799" s="11" t="s">
        <v>102</v>
      </c>
      <c r="H799" s="11" t="s">
        <v>291</v>
      </c>
      <c r="I799" s="11" t="s">
        <v>291</v>
      </c>
      <c r="J799" s="153">
        <v>26</v>
      </c>
      <c r="K799" s="153" t="s">
        <v>95</v>
      </c>
      <c r="L799" s="11" t="s">
        <v>101</v>
      </c>
      <c r="M799" s="11" t="s">
        <v>104</v>
      </c>
      <c r="N799" s="11" t="s">
        <v>102</v>
      </c>
      <c r="O799" s="11" t="s">
        <v>104</v>
      </c>
      <c r="P799" s="11" t="s">
        <v>101</v>
      </c>
      <c r="Q799" s="11">
        <v>1</v>
      </c>
      <c r="R799" s="11" t="s">
        <v>308</v>
      </c>
      <c r="S799" s="153" t="s">
        <v>103</v>
      </c>
      <c r="T799" s="11" t="s">
        <v>101</v>
      </c>
      <c r="U799" s="11">
        <v>1</v>
      </c>
      <c r="V799" s="11" t="s">
        <v>101</v>
      </c>
      <c r="W799" s="11" t="s">
        <v>101</v>
      </c>
      <c r="X799" s="151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  <c r="AS799" s="3"/>
      <c r="AT799" s="3"/>
      <c r="AU799" s="3"/>
      <c r="AV799" s="3"/>
      <c r="AW799" s="3"/>
      <c r="AX799" s="3"/>
      <c r="AY799" s="3"/>
      <c r="AZ799" s="3"/>
      <c r="BA799" s="3"/>
      <c r="BB799" s="3"/>
      <c r="BC799" s="3"/>
      <c r="BD799" s="3"/>
      <c r="BE799" s="3"/>
      <c r="BF799" s="3"/>
      <c r="BG799" s="3"/>
      <c r="BH799" s="3"/>
      <c r="BI799" s="3"/>
      <c r="BJ799" s="3"/>
      <c r="BK799" s="3"/>
      <c r="BL799" s="3"/>
      <c r="BM799" s="55"/>
    </row>
    <row r="800" spans="1:65">
      <c r="A800" s="30"/>
      <c r="B800" s="20" t="s">
        <v>267</v>
      </c>
      <c r="C800" s="12"/>
      <c r="D800" s="23">
        <v>1</v>
      </c>
      <c r="E800" s="23" t="s">
        <v>675</v>
      </c>
      <c r="F800" s="23" t="s">
        <v>675</v>
      </c>
      <c r="G800" s="23" t="s">
        <v>675</v>
      </c>
      <c r="H800" s="23" t="s">
        <v>675</v>
      </c>
      <c r="I800" s="23">
        <v>1.8</v>
      </c>
      <c r="J800" s="23">
        <v>29.833333333333332</v>
      </c>
      <c r="K800" s="23" t="s">
        <v>675</v>
      </c>
      <c r="L800" s="23" t="s">
        <v>675</v>
      </c>
      <c r="M800" s="23" t="s">
        <v>675</v>
      </c>
      <c r="N800" s="23" t="s">
        <v>675</v>
      </c>
      <c r="O800" s="23" t="s">
        <v>675</v>
      </c>
      <c r="P800" s="23">
        <v>1</v>
      </c>
      <c r="Q800" s="23">
        <v>1</v>
      </c>
      <c r="R800" s="23" t="s">
        <v>675</v>
      </c>
      <c r="S800" s="23" t="s">
        <v>675</v>
      </c>
      <c r="T800" s="23" t="s">
        <v>675</v>
      </c>
      <c r="U800" s="23">
        <v>1</v>
      </c>
      <c r="V800" s="23" t="s">
        <v>675</v>
      </c>
      <c r="W800" s="23">
        <v>1</v>
      </c>
      <c r="X800" s="151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  <c r="AS800" s="3"/>
      <c r="AT800" s="3"/>
      <c r="AU800" s="3"/>
      <c r="AV800" s="3"/>
      <c r="AW800" s="3"/>
      <c r="AX800" s="3"/>
      <c r="AY800" s="3"/>
      <c r="AZ800" s="3"/>
      <c r="BA800" s="3"/>
      <c r="BB800" s="3"/>
      <c r="BC800" s="3"/>
      <c r="BD800" s="3"/>
      <c r="BE800" s="3"/>
      <c r="BF800" s="3"/>
      <c r="BG800" s="3"/>
      <c r="BH800" s="3"/>
      <c r="BI800" s="3"/>
      <c r="BJ800" s="3"/>
      <c r="BK800" s="3"/>
      <c r="BL800" s="3"/>
      <c r="BM800" s="55"/>
    </row>
    <row r="801" spans="1:65">
      <c r="A801" s="30"/>
      <c r="B801" s="3" t="s">
        <v>268</v>
      </c>
      <c r="C801" s="29"/>
      <c r="D801" s="11">
        <v>1</v>
      </c>
      <c r="E801" s="11" t="s">
        <v>675</v>
      </c>
      <c r="F801" s="11" t="s">
        <v>675</v>
      </c>
      <c r="G801" s="11" t="s">
        <v>675</v>
      </c>
      <c r="H801" s="11" t="s">
        <v>675</v>
      </c>
      <c r="I801" s="11">
        <v>1.8</v>
      </c>
      <c r="J801" s="11">
        <v>30.5</v>
      </c>
      <c r="K801" s="11" t="s">
        <v>675</v>
      </c>
      <c r="L801" s="11" t="s">
        <v>675</v>
      </c>
      <c r="M801" s="11" t="s">
        <v>675</v>
      </c>
      <c r="N801" s="11" t="s">
        <v>675</v>
      </c>
      <c r="O801" s="11" t="s">
        <v>675</v>
      </c>
      <c r="P801" s="11">
        <v>1</v>
      </c>
      <c r="Q801" s="11">
        <v>1</v>
      </c>
      <c r="R801" s="11" t="s">
        <v>675</v>
      </c>
      <c r="S801" s="11" t="s">
        <v>675</v>
      </c>
      <c r="T801" s="11" t="s">
        <v>675</v>
      </c>
      <c r="U801" s="11">
        <v>1</v>
      </c>
      <c r="V801" s="11" t="s">
        <v>675</v>
      </c>
      <c r="W801" s="11">
        <v>1</v>
      </c>
      <c r="X801" s="151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3" t="s">
        <v>269</v>
      </c>
      <c r="C802" s="29"/>
      <c r="D802" s="24">
        <v>0</v>
      </c>
      <c r="E802" s="24" t="s">
        <v>675</v>
      </c>
      <c r="F802" s="24" t="s">
        <v>675</v>
      </c>
      <c r="G802" s="24" t="s">
        <v>675</v>
      </c>
      <c r="H802" s="24" t="s">
        <v>675</v>
      </c>
      <c r="I802" s="24">
        <v>9.9999999999999978E-2</v>
      </c>
      <c r="J802" s="24">
        <v>2.9268868558020253</v>
      </c>
      <c r="K802" s="24" t="s">
        <v>675</v>
      </c>
      <c r="L802" s="24" t="s">
        <v>675</v>
      </c>
      <c r="M802" s="24" t="s">
        <v>675</v>
      </c>
      <c r="N802" s="24" t="s">
        <v>675</v>
      </c>
      <c r="O802" s="24" t="s">
        <v>675</v>
      </c>
      <c r="P802" s="24">
        <v>0</v>
      </c>
      <c r="Q802" s="24">
        <v>0</v>
      </c>
      <c r="R802" s="24" t="s">
        <v>675</v>
      </c>
      <c r="S802" s="24" t="s">
        <v>675</v>
      </c>
      <c r="T802" s="24" t="s">
        <v>675</v>
      </c>
      <c r="U802" s="24">
        <v>0</v>
      </c>
      <c r="V802" s="24" t="s">
        <v>675</v>
      </c>
      <c r="W802" s="24">
        <v>0</v>
      </c>
      <c r="X802" s="151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3" t="s">
        <v>86</v>
      </c>
      <c r="C803" s="29"/>
      <c r="D803" s="13">
        <v>0</v>
      </c>
      <c r="E803" s="13" t="s">
        <v>675</v>
      </c>
      <c r="F803" s="13" t="s">
        <v>675</v>
      </c>
      <c r="G803" s="13" t="s">
        <v>675</v>
      </c>
      <c r="H803" s="13" t="s">
        <v>675</v>
      </c>
      <c r="I803" s="13">
        <v>5.5555555555555539E-2</v>
      </c>
      <c r="J803" s="13">
        <v>9.8107939300626557E-2</v>
      </c>
      <c r="K803" s="13" t="s">
        <v>675</v>
      </c>
      <c r="L803" s="13" t="s">
        <v>675</v>
      </c>
      <c r="M803" s="13" t="s">
        <v>675</v>
      </c>
      <c r="N803" s="13" t="s">
        <v>675</v>
      </c>
      <c r="O803" s="13" t="s">
        <v>675</v>
      </c>
      <c r="P803" s="13">
        <v>0</v>
      </c>
      <c r="Q803" s="13">
        <v>0</v>
      </c>
      <c r="R803" s="13" t="s">
        <v>675</v>
      </c>
      <c r="S803" s="13" t="s">
        <v>675</v>
      </c>
      <c r="T803" s="13" t="s">
        <v>675</v>
      </c>
      <c r="U803" s="13">
        <v>0</v>
      </c>
      <c r="V803" s="13" t="s">
        <v>675</v>
      </c>
      <c r="W803" s="13">
        <v>0</v>
      </c>
      <c r="X803" s="151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A804" s="30"/>
      <c r="B804" s="3" t="s">
        <v>270</v>
      </c>
      <c r="C804" s="29"/>
      <c r="D804" s="13" t="s">
        <v>675</v>
      </c>
      <c r="E804" s="13" t="s">
        <v>675</v>
      </c>
      <c r="F804" s="13" t="s">
        <v>675</v>
      </c>
      <c r="G804" s="13" t="s">
        <v>675</v>
      </c>
      <c r="H804" s="13" t="s">
        <v>675</v>
      </c>
      <c r="I804" s="13" t="s">
        <v>675</v>
      </c>
      <c r="J804" s="13" t="s">
        <v>675</v>
      </c>
      <c r="K804" s="13" t="s">
        <v>675</v>
      </c>
      <c r="L804" s="13" t="s">
        <v>675</v>
      </c>
      <c r="M804" s="13" t="s">
        <v>675</v>
      </c>
      <c r="N804" s="13" t="s">
        <v>675</v>
      </c>
      <c r="O804" s="13" t="s">
        <v>675</v>
      </c>
      <c r="P804" s="13" t="s">
        <v>675</v>
      </c>
      <c r="Q804" s="13" t="s">
        <v>675</v>
      </c>
      <c r="R804" s="13" t="s">
        <v>675</v>
      </c>
      <c r="S804" s="13" t="s">
        <v>675</v>
      </c>
      <c r="T804" s="13" t="s">
        <v>675</v>
      </c>
      <c r="U804" s="13" t="s">
        <v>675</v>
      </c>
      <c r="V804" s="13" t="s">
        <v>675</v>
      </c>
      <c r="W804" s="13" t="s">
        <v>675</v>
      </c>
      <c r="X804" s="151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  <c r="AS804" s="3"/>
      <c r="AT804" s="3"/>
      <c r="AU804" s="3"/>
      <c r="AV804" s="3"/>
      <c r="AW804" s="3"/>
      <c r="AX804" s="3"/>
      <c r="AY804" s="3"/>
      <c r="AZ804" s="3"/>
      <c r="BA804" s="3"/>
      <c r="BB804" s="3"/>
      <c r="BC804" s="3"/>
      <c r="BD804" s="3"/>
      <c r="BE804" s="3"/>
      <c r="BF804" s="3"/>
      <c r="BG804" s="3"/>
      <c r="BH804" s="3"/>
      <c r="BI804" s="3"/>
      <c r="BJ804" s="3"/>
      <c r="BK804" s="3"/>
      <c r="BL804" s="3"/>
      <c r="BM804" s="55"/>
    </row>
    <row r="805" spans="1:65">
      <c r="A805" s="30"/>
      <c r="B805" s="46" t="s">
        <v>271</v>
      </c>
      <c r="C805" s="47"/>
      <c r="D805" s="45">
        <v>0.28000000000000003</v>
      </c>
      <c r="E805" s="45">
        <v>3.97</v>
      </c>
      <c r="F805" s="45">
        <v>3.97</v>
      </c>
      <c r="G805" s="45">
        <v>0.65</v>
      </c>
      <c r="H805" s="45">
        <v>1.02</v>
      </c>
      <c r="I805" s="45">
        <v>0.7</v>
      </c>
      <c r="J805" s="45">
        <v>64.569999999999993</v>
      </c>
      <c r="K805" s="45">
        <v>9.51</v>
      </c>
      <c r="L805" s="45">
        <v>0.46</v>
      </c>
      <c r="M805" s="45">
        <v>1.46</v>
      </c>
      <c r="N805" s="45">
        <v>0.65</v>
      </c>
      <c r="O805" s="45">
        <v>1.46</v>
      </c>
      <c r="P805" s="45">
        <v>0.09</v>
      </c>
      <c r="Q805" s="45">
        <v>0.09</v>
      </c>
      <c r="R805" s="45">
        <v>1.24</v>
      </c>
      <c r="S805" s="45">
        <v>3.97</v>
      </c>
      <c r="T805" s="45">
        <v>0.46</v>
      </c>
      <c r="U805" s="45">
        <v>0.09</v>
      </c>
      <c r="V805" s="45">
        <v>0.46</v>
      </c>
      <c r="W805" s="45">
        <v>0.09</v>
      </c>
      <c r="X805" s="151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  <c r="AS805" s="3"/>
      <c r="AT805" s="3"/>
      <c r="AU805" s="3"/>
      <c r="AV805" s="3"/>
      <c r="AW805" s="3"/>
      <c r="AX805" s="3"/>
      <c r="AY805" s="3"/>
      <c r="AZ805" s="3"/>
      <c r="BA805" s="3"/>
      <c r="BB805" s="3"/>
      <c r="BC805" s="3"/>
      <c r="BD805" s="3"/>
      <c r="BE805" s="3"/>
      <c r="BF805" s="3"/>
      <c r="BG805" s="3"/>
      <c r="BH805" s="3"/>
      <c r="BI805" s="3"/>
      <c r="BJ805" s="3"/>
      <c r="BK805" s="3"/>
      <c r="BL805" s="3"/>
      <c r="BM805" s="55"/>
    </row>
    <row r="806" spans="1:65">
      <c r="B806" s="31"/>
      <c r="C806" s="20"/>
      <c r="D806" s="20"/>
      <c r="E806" s="20"/>
      <c r="F806" s="20"/>
      <c r="G806" s="20"/>
      <c r="H806" s="20"/>
      <c r="I806" s="20"/>
      <c r="J806" s="20"/>
      <c r="K806" s="20"/>
      <c r="L806" s="20"/>
      <c r="M806" s="20"/>
      <c r="N806" s="20"/>
      <c r="O806" s="20"/>
      <c r="P806" s="20"/>
      <c r="Q806" s="20"/>
      <c r="R806" s="20"/>
      <c r="S806" s="20"/>
      <c r="T806" s="20"/>
      <c r="U806" s="20"/>
      <c r="V806" s="20"/>
      <c r="W806" s="20"/>
      <c r="BM806" s="55"/>
    </row>
    <row r="807" spans="1:65" ht="15">
      <c r="B807" s="8" t="s">
        <v>517</v>
      </c>
      <c r="BM807" s="28" t="s">
        <v>66</v>
      </c>
    </row>
    <row r="808" spans="1:65" ht="15">
      <c r="A808" s="25" t="s">
        <v>12</v>
      </c>
      <c r="B808" s="18" t="s">
        <v>110</v>
      </c>
      <c r="C808" s="15" t="s">
        <v>111</v>
      </c>
      <c r="D808" s="16" t="s">
        <v>232</v>
      </c>
      <c r="E808" s="17" t="s">
        <v>232</v>
      </c>
      <c r="F808" s="17" t="s">
        <v>232</v>
      </c>
      <c r="G808" s="17" t="s">
        <v>232</v>
      </c>
      <c r="H808" s="17" t="s">
        <v>232</v>
      </c>
      <c r="I808" s="17" t="s">
        <v>232</v>
      </c>
      <c r="J808" s="17" t="s">
        <v>232</v>
      </c>
      <c r="K808" s="17" t="s">
        <v>232</v>
      </c>
      <c r="L808" s="17" t="s">
        <v>232</v>
      </c>
      <c r="M808" s="17" t="s">
        <v>232</v>
      </c>
      <c r="N808" s="151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1</v>
      </c>
    </row>
    <row r="809" spans="1:65">
      <c r="A809" s="30"/>
      <c r="B809" s="19" t="s">
        <v>233</v>
      </c>
      <c r="C809" s="9" t="s">
        <v>233</v>
      </c>
      <c r="D809" s="149" t="s">
        <v>236</v>
      </c>
      <c r="E809" s="150" t="s">
        <v>239</v>
      </c>
      <c r="F809" s="150" t="s">
        <v>242</v>
      </c>
      <c r="G809" s="150" t="s">
        <v>244</v>
      </c>
      <c r="H809" s="150" t="s">
        <v>248</v>
      </c>
      <c r="I809" s="150" t="s">
        <v>249</v>
      </c>
      <c r="J809" s="150" t="s">
        <v>250</v>
      </c>
      <c r="K809" s="150" t="s">
        <v>251</v>
      </c>
      <c r="L809" s="150" t="s">
        <v>254</v>
      </c>
      <c r="M809" s="150" t="s">
        <v>257</v>
      </c>
      <c r="N809" s="151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 t="s">
        <v>3</v>
      </c>
    </row>
    <row r="810" spans="1:65">
      <c r="A810" s="30"/>
      <c r="B810" s="19"/>
      <c r="C810" s="9"/>
      <c r="D810" s="10" t="s">
        <v>290</v>
      </c>
      <c r="E810" s="11" t="s">
        <v>290</v>
      </c>
      <c r="F810" s="11" t="s">
        <v>290</v>
      </c>
      <c r="G810" s="11" t="s">
        <v>290</v>
      </c>
      <c r="H810" s="11" t="s">
        <v>289</v>
      </c>
      <c r="I810" s="11" t="s">
        <v>290</v>
      </c>
      <c r="J810" s="11" t="s">
        <v>290</v>
      </c>
      <c r="K810" s="11" t="s">
        <v>290</v>
      </c>
      <c r="L810" s="11" t="s">
        <v>289</v>
      </c>
      <c r="M810" s="11" t="s">
        <v>290</v>
      </c>
      <c r="N810" s="151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2</v>
      </c>
    </row>
    <row r="811" spans="1:65">
      <c r="A811" s="30"/>
      <c r="B811" s="19"/>
      <c r="C811" s="9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151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3</v>
      </c>
    </row>
    <row r="812" spans="1:65">
      <c r="A812" s="30"/>
      <c r="B812" s="18">
        <v>1</v>
      </c>
      <c r="C812" s="14">
        <v>1</v>
      </c>
      <c r="D812" s="22">
        <v>6.5</v>
      </c>
      <c r="E812" s="22">
        <v>6.8</v>
      </c>
      <c r="F812" s="22">
        <v>6.56</v>
      </c>
      <c r="G812" s="22">
        <v>7.31</v>
      </c>
      <c r="H812" s="22">
        <v>6</v>
      </c>
      <c r="I812" s="22">
        <v>6.2742980057080162</v>
      </c>
      <c r="J812" s="22">
        <v>6.2</v>
      </c>
      <c r="K812" s="22">
        <v>5.6</v>
      </c>
      <c r="L812" s="22">
        <v>6.4</v>
      </c>
      <c r="M812" s="22">
        <v>6.29</v>
      </c>
      <c r="N812" s="151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1</v>
      </c>
    </row>
    <row r="813" spans="1:65">
      <c r="A813" s="30"/>
      <c r="B813" s="19">
        <v>1</v>
      </c>
      <c r="C813" s="9">
        <v>2</v>
      </c>
      <c r="D813" s="11">
        <v>6.75</v>
      </c>
      <c r="E813" s="11">
        <v>6.5</v>
      </c>
      <c r="F813" s="11">
        <v>6.67</v>
      </c>
      <c r="G813" s="11">
        <v>7.37</v>
      </c>
      <c r="H813" s="11">
        <v>6.2</v>
      </c>
      <c r="I813" s="11">
        <v>6.2433694593895801</v>
      </c>
      <c r="J813" s="11">
        <v>6.4</v>
      </c>
      <c r="K813" s="11">
        <v>5.7</v>
      </c>
      <c r="L813" s="11">
        <v>6.2</v>
      </c>
      <c r="M813" s="11">
        <v>6.1</v>
      </c>
      <c r="N813" s="151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18</v>
      </c>
    </row>
    <row r="814" spans="1:65">
      <c r="A814" s="30"/>
      <c r="B814" s="19">
        <v>1</v>
      </c>
      <c r="C814" s="9">
        <v>3</v>
      </c>
      <c r="D814" s="11">
        <v>6.55</v>
      </c>
      <c r="E814" s="11">
        <v>6.6</v>
      </c>
      <c r="F814" s="11">
        <v>6.96</v>
      </c>
      <c r="G814" s="11">
        <v>7.02</v>
      </c>
      <c r="H814" s="11">
        <v>7.2</v>
      </c>
      <c r="I814" s="11">
        <v>6.2204060214756707</v>
      </c>
      <c r="J814" s="11">
        <v>6.5</v>
      </c>
      <c r="K814" s="11">
        <v>5.7</v>
      </c>
      <c r="L814" s="11">
        <v>6</v>
      </c>
      <c r="M814" s="11">
        <v>5.87</v>
      </c>
      <c r="N814" s="151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16</v>
      </c>
    </row>
    <row r="815" spans="1:65">
      <c r="A815" s="30"/>
      <c r="B815" s="19">
        <v>1</v>
      </c>
      <c r="C815" s="9">
        <v>4</v>
      </c>
      <c r="D815" s="11">
        <v>6.45</v>
      </c>
      <c r="E815" s="11">
        <v>7.1</v>
      </c>
      <c r="F815" s="11">
        <v>6.77</v>
      </c>
      <c r="G815" s="11">
        <v>7.55</v>
      </c>
      <c r="H815" s="11">
        <v>6.4</v>
      </c>
      <c r="I815" s="11">
        <v>6.2557093640493502</v>
      </c>
      <c r="J815" s="11">
        <v>6.4</v>
      </c>
      <c r="K815" s="11">
        <v>5.9</v>
      </c>
      <c r="L815" s="11">
        <v>6.2</v>
      </c>
      <c r="M815" s="11">
        <v>6.34</v>
      </c>
      <c r="N815" s="151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28">
        <v>6.4752276294774331</v>
      </c>
    </row>
    <row r="816" spans="1:65">
      <c r="A816" s="30"/>
      <c r="B816" s="19">
        <v>1</v>
      </c>
      <c r="C816" s="9">
        <v>5</v>
      </c>
      <c r="D816" s="11">
        <v>6.8</v>
      </c>
      <c r="E816" s="11">
        <v>6.9</v>
      </c>
      <c r="F816" s="11">
        <v>6.68</v>
      </c>
      <c r="G816" s="11">
        <v>7.48</v>
      </c>
      <c r="H816" s="11">
        <v>7.1</v>
      </c>
      <c r="I816" s="11">
        <v>6.3657181187217349</v>
      </c>
      <c r="J816" s="11">
        <v>6.5</v>
      </c>
      <c r="K816" s="11">
        <v>5.6</v>
      </c>
      <c r="L816" s="11">
        <v>6.2</v>
      </c>
      <c r="M816" s="11">
        <v>6.24</v>
      </c>
      <c r="N816" s="151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28">
        <v>57</v>
      </c>
    </row>
    <row r="817" spans="1:65">
      <c r="A817" s="30"/>
      <c r="B817" s="19">
        <v>1</v>
      </c>
      <c r="C817" s="9">
        <v>6</v>
      </c>
      <c r="D817" s="11">
        <v>6.45</v>
      </c>
      <c r="E817" s="11">
        <v>6.6</v>
      </c>
      <c r="F817" s="11">
        <v>6.82</v>
      </c>
      <c r="G817" s="11">
        <v>7.53</v>
      </c>
      <c r="H817" s="11">
        <v>6.4</v>
      </c>
      <c r="I817" s="11">
        <v>6.3341567993016499</v>
      </c>
      <c r="J817" s="11">
        <v>6.4</v>
      </c>
      <c r="K817" s="11">
        <v>5.8</v>
      </c>
      <c r="L817" s="11">
        <v>6.3</v>
      </c>
      <c r="M817" s="11">
        <v>5.96</v>
      </c>
      <c r="N817" s="151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20" t="s">
        <v>267</v>
      </c>
      <c r="C818" s="12"/>
      <c r="D818" s="23">
        <v>6.583333333333333</v>
      </c>
      <c r="E818" s="23">
        <v>6.75</v>
      </c>
      <c r="F818" s="23">
        <v>6.7433333333333332</v>
      </c>
      <c r="G818" s="23">
        <v>7.3766666666666678</v>
      </c>
      <c r="H818" s="23">
        <v>6.55</v>
      </c>
      <c r="I818" s="23">
        <v>6.2822762947743334</v>
      </c>
      <c r="J818" s="23">
        <v>6.3999999999999995</v>
      </c>
      <c r="K818" s="23">
        <v>5.7166666666666659</v>
      </c>
      <c r="L818" s="23">
        <v>6.2166666666666659</v>
      </c>
      <c r="M818" s="23">
        <v>6.1333333333333337</v>
      </c>
      <c r="N818" s="151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268</v>
      </c>
      <c r="C819" s="29"/>
      <c r="D819" s="11">
        <v>6.5250000000000004</v>
      </c>
      <c r="E819" s="11">
        <v>6.6999999999999993</v>
      </c>
      <c r="F819" s="11">
        <v>6.7249999999999996</v>
      </c>
      <c r="G819" s="11">
        <v>7.4250000000000007</v>
      </c>
      <c r="H819" s="11">
        <v>6.4</v>
      </c>
      <c r="I819" s="11">
        <v>6.2650036848786836</v>
      </c>
      <c r="J819" s="11">
        <v>6.4</v>
      </c>
      <c r="K819" s="11">
        <v>5.7</v>
      </c>
      <c r="L819" s="11">
        <v>6.2</v>
      </c>
      <c r="M819" s="11">
        <v>6.17</v>
      </c>
      <c r="N819" s="151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269</v>
      </c>
      <c r="C820" s="29"/>
      <c r="D820" s="24">
        <v>0.15383974345619092</v>
      </c>
      <c r="E820" s="24">
        <v>0.22583179581272433</v>
      </c>
      <c r="F820" s="24">
        <v>0.13894843168120577</v>
      </c>
      <c r="G820" s="24">
        <v>0.19795622411701724</v>
      </c>
      <c r="H820" s="24">
        <v>0.48887626246321259</v>
      </c>
      <c r="I820" s="24">
        <v>5.615202969787883E-2</v>
      </c>
      <c r="J820" s="24">
        <v>0.10954451150103316</v>
      </c>
      <c r="K820" s="24">
        <v>0.11690451944500144</v>
      </c>
      <c r="L820" s="24">
        <v>0.13291601358251265</v>
      </c>
      <c r="M820" s="24">
        <v>0.1892793350227823</v>
      </c>
      <c r="N820" s="203"/>
      <c r="O820" s="204"/>
      <c r="P820" s="204"/>
      <c r="Q820" s="204"/>
      <c r="R820" s="204"/>
      <c r="S820" s="204"/>
      <c r="T820" s="204"/>
      <c r="U820" s="204"/>
      <c r="V820" s="204"/>
      <c r="W820" s="204"/>
      <c r="X820" s="204"/>
      <c r="Y820" s="204"/>
      <c r="Z820" s="204"/>
      <c r="AA820" s="204"/>
      <c r="AB820" s="204"/>
      <c r="AC820" s="204"/>
      <c r="AD820" s="204"/>
      <c r="AE820" s="204"/>
      <c r="AF820" s="204"/>
      <c r="AG820" s="204"/>
      <c r="AH820" s="204"/>
      <c r="AI820" s="204"/>
      <c r="AJ820" s="204"/>
      <c r="AK820" s="204"/>
      <c r="AL820" s="204"/>
      <c r="AM820" s="204"/>
      <c r="AN820" s="204"/>
      <c r="AO820" s="204"/>
      <c r="AP820" s="204"/>
      <c r="AQ820" s="204"/>
      <c r="AR820" s="204"/>
      <c r="AS820" s="204"/>
      <c r="AT820" s="204"/>
      <c r="AU820" s="204"/>
      <c r="AV820" s="204"/>
      <c r="AW820" s="204"/>
      <c r="AX820" s="204"/>
      <c r="AY820" s="204"/>
      <c r="AZ820" s="204"/>
      <c r="BA820" s="204"/>
      <c r="BB820" s="204"/>
      <c r="BC820" s="204"/>
      <c r="BD820" s="204"/>
      <c r="BE820" s="204"/>
      <c r="BF820" s="204"/>
      <c r="BG820" s="204"/>
      <c r="BH820" s="204"/>
      <c r="BI820" s="204"/>
      <c r="BJ820" s="204"/>
      <c r="BK820" s="204"/>
      <c r="BL820" s="204"/>
      <c r="BM820" s="56"/>
    </row>
    <row r="821" spans="1:65">
      <c r="A821" s="30"/>
      <c r="B821" s="3" t="s">
        <v>86</v>
      </c>
      <c r="C821" s="29"/>
      <c r="D821" s="13">
        <v>2.3368062297142927E-2</v>
      </c>
      <c r="E821" s="13">
        <v>3.3456562342625826E-2</v>
      </c>
      <c r="F821" s="13">
        <v>2.0605303758952906E-2</v>
      </c>
      <c r="G821" s="13">
        <v>2.6835457404024023E-2</v>
      </c>
      <c r="H821" s="13">
        <v>7.4637597322627883E-2</v>
      </c>
      <c r="I821" s="13">
        <v>8.9381662096884706E-3</v>
      </c>
      <c r="J821" s="13">
        <v>1.7116329922036433E-2</v>
      </c>
      <c r="K821" s="13">
        <v>2.0449770165306375E-2</v>
      </c>
      <c r="L821" s="13">
        <v>2.1380591997187025E-2</v>
      </c>
      <c r="M821" s="13">
        <v>3.0860761145018852E-2</v>
      </c>
      <c r="N821" s="151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A822" s="30"/>
      <c r="B822" s="3" t="s">
        <v>270</v>
      </c>
      <c r="C822" s="29"/>
      <c r="D822" s="13">
        <v>1.6695274674787708E-2</v>
      </c>
      <c r="E822" s="13">
        <v>4.2434395552630511E-2</v>
      </c>
      <c r="F822" s="13">
        <v>4.1404830717516772E-2</v>
      </c>
      <c r="G822" s="13">
        <v>0.13921349005331929</v>
      </c>
      <c r="H822" s="13">
        <v>1.1547450499219236E-2</v>
      </c>
      <c r="I822" s="13">
        <v>-2.9798386364785046E-2</v>
      </c>
      <c r="J822" s="13">
        <v>-1.1617758290839331E-2</v>
      </c>
      <c r="K822" s="13">
        <v>-0.11714815388999456</v>
      </c>
      <c r="L822" s="13">
        <v>-3.9930791256466369E-2</v>
      </c>
      <c r="M822" s="13">
        <v>-5.2800351695387548E-2</v>
      </c>
      <c r="N822" s="151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  <c r="AS822" s="3"/>
      <c r="AT822" s="3"/>
      <c r="AU822" s="3"/>
      <c r="AV822" s="3"/>
      <c r="AW822" s="3"/>
      <c r="AX822" s="3"/>
      <c r="AY822" s="3"/>
      <c r="AZ822" s="3"/>
      <c r="BA822" s="3"/>
      <c r="BB822" s="3"/>
      <c r="BC822" s="3"/>
      <c r="BD822" s="3"/>
      <c r="BE822" s="3"/>
      <c r="BF822" s="3"/>
      <c r="BG822" s="3"/>
      <c r="BH822" s="3"/>
      <c r="BI822" s="3"/>
      <c r="BJ822" s="3"/>
      <c r="BK822" s="3"/>
      <c r="BL822" s="3"/>
      <c r="BM822" s="55"/>
    </row>
    <row r="823" spans="1:65">
      <c r="A823" s="30"/>
      <c r="B823" s="46" t="s">
        <v>271</v>
      </c>
      <c r="C823" s="47"/>
      <c r="D823" s="45">
        <v>0.28000000000000003</v>
      </c>
      <c r="E823" s="45">
        <v>0.7</v>
      </c>
      <c r="F823" s="45">
        <v>0.69</v>
      </c>
      <c r="G823" s="45">
        <v>2.31</v>
      </c>
      <c r="H823" s="45">
        <v>0.19</v>
      </c>
      <c r="I823" s="45">
        <v>0.49</v>
      </c>
      <c r="J823" s="45">
        <v>0.19</v>
      </c>
      <c r="K823" s="45">
        <v>1.94</v>
      </c>
      <c r="L823" s="45">
        <v>0.66</v>
      </c>
      <c r="M823" s="45">
        <v>0.87</v>
      </c>
      <c r="N823" s="151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  <c r="AS823" s="3"/>
      <c r="AT823" s="3"/>
      <c r="AU823" s="3"/>
      <c r="AV823" s="3"/>
      <c r="AW823" s="3"/>
      <c r="AX823" s="3"/>
      <c r="AY823" s="3"/>
      <c r="AZ823" s="3"/>
      <c r="BA823" s="3"/>
      <c r="BB823" s="3"/>
      <c r="BC823" s="3"/>
      <c r="BD823" s="3"/>
      <c r="BE823" s="3"/>
      <c r="BF823" s="3"/>
      <c r="BG823" s="3"/>
      <c r="BH823" s="3"/>
      <c r="BI823" s="3"/>
      <c r="BJ823" s="3"/>
      <c r="BK823" s="3"/>
      <c r="BL823" s="3"/>
      <c r="BM823" s="55"/>
    </row>
    <row r="824" spans="1:65">
      <c r="B824" s="31"/>
      <c r="C824" s="20"/>
      <c r="D824" s="20"/>
      <c r="E824" s="20"/>
      <c r="F824" s="20"/>
      <c r="G824" s="20"/>
      <c r="H824" s="20"/>
      <c r="I824" s="20"/>
      <c r="J824" s="20"/>
      <c r="K824" s="20"/>
      <c r="L824" s="20"/>
      <c r="M824" s="20"/>
      <c r="BM824" s="55"/>
    </row>
    <row r="825" spans="1:65" ht="15">
      <c r="B825" s="8" t="s">
        <v>518</v>
      </c>
      <c r="BM825" s="28" t="s">
        <v>66</v>
      </c>
    </row>
    <row r="826" spans="1:65" ht="15">
      <c r="A826" s="25" t="s">
        <v>15</v>
      </c>
      <c r="B826" s="18" t="s">
        <v>110</v>
      </c>
      <c r="C826" s="15" t="s">
        <v>111</v>
      </c>
      <c r="D826" s="16" t="s">
        <v>232</v>
      </c>
      <c r="E826" s="17" t="s">
        <v>232</v>
      </c>
      <c r="F826" s="17" t="s">
        <v>232</v>
      </c>
      <c r="G826" s="17" t="s">
        <v>232</v>
      </c>
      <c r="H826" s="17" t="s">
        <v>232</v>
      </c>
      <c r="I826" s="17" t="s">
        <v>232</v>
      </c>
      <c r="J826" s="17" t="s">
        <v>232</v>
      </c>
      <c r="K826" s="17" t="s">
        <v>232</v>
      </c>
      <c r="L826" s="17" t="s">
        <v>232</v>
      </c>
      <c r="M826" s="17" t="s">
        <v>232</v>
      </c>
      <c r="N826" s="17" t="s">
        <v>232</v>
      </c>
      <c r="O826" s="17" t="s">
        <v>232</v>
      </c>
      <c r="P826" s="17" t="s">
        <v>232</v>
      </c>
      <c r="Q826" s="17" t="s">
        <v>232</v>
      </c>
      <c r="R826" s="17" t="s">
        <v>232</v>
      </c>
      <c r="S826" s="17" t="s">
        <v>232</v>
      </c>
      <c r="T826" s="17" t="s">
        <v>232</v>
      </c>
      <c r="U826" s="17" t="s">
        <v>232</v>
      </c>
      <c r="V826" s="17" t="s">
        <v>232</v>
      </c>
      <c r="W826" s="17" t="s">
        <v>232</v>
      </c>
      <c r="X826" s="17" t="s">
        <v>232</v>
      </c>
      <c r="Y826" s="17" t="s">
        <v>232</v>
      </c>
      <c r="Z826" s="151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>
        <v>1</v>
      </c>
    </row>
    <row r="827" spans="1:65">
      <c r="A827" s="30"/>
      <c r="B827" s="19" t="s">
        <v>233</v>
      </c>
      <c r="C827" s="9" t="s">
        <v>233</v>
      </c>
      <c r="D827" s="149" t="s">
        <v>235</v>
      </c>
      <c r="E827" s="150" t="s">
        <v>236</v>
      </c>
      <c r="F827" s="150" t="s">
        <v>237</v>
      </c>
      <c r="G827" s="150" t="s">
        <v>238</v>
      </c>
      <c r="H827" s="150" t="s">
        <v>239</v>
      </c>
      <c r="I827" s="150" t="s">
        <v>241</v>
      </c>
      <c r="J827" s="150" t="s">
        <v>242</v>
      </c>
      <c r="K827" s="150" t="s">
        <v>244</v>
      </c>
      <c r="L827" s="150" t="s">
        <v>245</v>
      </c>
      <c r="M827" s="150" t="s">
        <v>246</v>
      </c>
      <c r="N827" s="150" t="s">
        <v>247</v>
      </c>
      <c r="O827" s="150" t="s">
        <v>248</v>
      </c>
      <c r="P827" s="150" t="s">
        <v>250</v>
      </c>
      <c r="Q827" s="150" t="s">
        <v>251</v>
      </c>
      <c r="R827" s="150" t="s">
        <v>252</v>
      </c>
      <c r="S827" s="150" t="s">
        <v>253</v>
      </c>
      <c r="T827" s="150" t="s">
        <v>254</v>
      </c>
      <c r="U827" s="150" t="s">
        <v>256</v>
      </c>
      <c r="V827" s="150" t="s">
        <v>257</v>
      </c>
      <c r="W827" s="150" t="s">
        <v>258</v>
      </c>
      <c r="X827" s="150" t="s">
        <v>259</v>
      </c>
      <c r="Y827" s="150" t="s">
        <v>260</v>
      </c>
      <c r="Z827" s="151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 t="s">
        <v>3</v>
      </c>
    </row>
    <row r="828" spans="1:65">
      <c r="A828" s="30"/>
      <c r="B828" s="19"/>
      <c r="C828" s="9"/>
      <c r="D828" s="10" t="s">
        <v>289</v>
      </c>
      <c r="E828" s="11" t="s">
        <v>290</v>
      </c>
      <c r="F828" s="11" t="s">
        <v>114</v>
      </c>
      <c r="G828" s="11" t="s">
        <v>289</v>
      </c>
      <c r="H828" s="11" t="s">
        <v>290</v>
      </c>
      <c r="I828" s="11" t="s">
        <v>289</v>
      </c>
      <c r="J828" s="11" t="s">
        <v>290</v>
      </c>
      <c r="K828" s="11" t="s">
        <v>290</v>
      </c>
      <c r="L828" s="11" t="s">
        <v>114</v>
      </c>
      <c r="M828" s="11" t="s">
        <v>114</v>
      </c>
      <c r="N828" s="11" t="s">
        <v>290</v>
      </c>
      <c r="O828" s="11" t="s">
        <v>289</v>
      </c>
      <c r="P828" s="11" t="s">
        <v>290</v>
      </c>
      <c r="Q828" s="11" t="s">
        <v>290</v>
      </c>
      <c r="R828" s="11" t="s">
        <v>289</v>
      </c>
      <c r="S828" s="11" t="s">
        <v>290</v>
      </c>
      <c r="T828" s="11" t="s">
        <v>289</v>
      </c>
      <c r="U828" s="11" t="s">
        <v>114</v>
      </c>
      <c r="V828" s="11" t="s">
        <v>290</v>
      </c>
      <c r="W828" s="11" t="s">
        <v>289</v>
      </c>
      <c r="X828" s="11" t="s">
        <v>289</v>
      </c>
      <c r="Y828" s="11" t="s">
        <v>289</v>
      </c>
      <c r="Z828" s="151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2</v>
      </c>
    </row>
    <row r="829" spans="1:65">
      <c r="A829" s="30"/>
      <c r="B829" s="19"/>
      <c r="C829" s="9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151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3</v>
      </c>
    </row>
    <row r="830" spans="1:65">
      <c r="A830" s="30"/>
      <c r="B830" s="18">
        <v>1</v>
      </c>
      <c r="C830" s="14">
        <v>1</v>
      </c>
      <c r="D830" s="22">
        <v>7.5</v>
      </c>
      <c r="E830" s="152">
        <v>5</v>
      </c>
      <c r="F830" s="152" t="s">
        <v>95</v>
      </c>
      <c r="G830" s="22">
        <v>6.4</v>
      </c>
      <c r="H830" s="22">
        <v>7.3</v>
      </c>
      <c r="I830" s="152">
        <v>10.4</v>
      </c>
      <c r="J830" s="22">
        <v>7.3</v>
      </c>
      <c r="K830" s="22">
        <v>8.1999999999999993</v>
      </c>
      <c r="L830" s="22">
        <v>6.6</v>
      </c>
      <c r="M830" s="152" t="s">
        <v>95</v>
      </c>
      <c r="N830" s="22">
        <v>7</v>
      </c>
      <c r="O830" s="152">
        <v>2</v>
      </c>
      <c r="P830" s="22">
        <v>7</v>
      </c>
      <c r="Q830" s="152">
        <v>3.7</v>
      </c>
      <c r="R830" s="22">
        <v>5.8</v>
      </c>
      <c r="S830" s="22">
        <v>6.2</v>
      </c>
      <c r="T830" s="22">
        <v>6.3</v>
      </c>
      <c r="U830" s="152" t="s">
        <v>95</v>
      </c>
      <c r="V830" s="22">
        <v>6.5</v>
      </c>
      <c r="W830" s="22">
        <v>7.1</v>
      </c>
      <c r="X830" s="22">
        <v>6.5</v>
      </c>
      <c r="Y830" s="22">
        <v>6.4</v>
      </c>
      <c r="Z830" s="151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1</v>
      </c>
    </row>
    <row r="831" spans="1:65">
      <c r="A831" s="30"/>
      <c r="B831" s="19">
        <v>1</v>
      </c>
      <c r="C831" s="9">
        <v>2</v>
      </c>
      <c r="D831" s="11">
        <v>7.8</v>
      </c>
      <c r="E831" s="153">
        <v>7</v>
      </c>
      <c r="F831" s="153" t="s">
        <v>95</v>
      </c>
      <c r="G831" s="11">
        <v>6.6</v>
      </c>
      <c r="H831" s="11">
        <v>7.5</v>
      </c>
      <c r="I831" s="153">
        <v>10.3</v>
      </c>
      <c r="J831" s="11">
        <v>7.6</v>
      </c>
      <c r="K831" s="11">
        <v>8.3000000000000007</v>
      </c>
      <c r="L831" s="11">
        <v>6.6</v>
      </c>
      <c r="M831" s="153" t="s">
        <v>95</v>
      </c>
      <c r="N831" s="147">
        <v>6.6</v>
      </c>
      <c r="O831" s="153">
        <v>1</v>
      </c>
      <c r="P831" s="11">
        <v>7.4</v>
      </c>
      <c r="Q831" s="153">
        <v>4</v>
      </c>
      <c r="R831" s="11">
        <v>6.1</v>
      </c>
      <c r="S831" s="11">
        <v>6.1</v>
      </c>
      <c r="T831" s="11">
        <v>6.3</v>
      </c>
      <c r="U831" s="153" t="s">
        <v>95</v>
      </c>
      <c r="V831" s="11">
        <v>6.5</v>
      </c>
      <c r="W831" s="11">
        <v>6.9</v>
      </c>
      <c r="X831" s="11">
        <v>6.2</v>
      </c>
      <c r="Y831" s="11">
        <v>6.6</v>
      </c>
      <c r="Z831" s="151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7</v>
      </c>
    </row>
    <row r="832" spans="1:65">
      <c r="A832" s="30"/>
      <c r="B832" s="19">
        <v>1</v>
      </c>
      <c r="C832" s="9">
        <v>3</v>
      </c>
      <c r="D832" s="11">
        <v>8.1999999999999993</v>
      </c>
      <c r="E832" s="153">
        <v>6</v>
      </c>
      <c r="F832" s="153" t="s">
        <v>95</v>
      </c>
      <c r="G832" s="11">
        <v>6.6</v>
      </c>
      <c r="H832" s="11">
        <v>7.4</v>
      </c>
      <c r="I832" s="153">
        <v>10.199999999999999</v>
      </c>
      <c r="J832" s="11">
        <v>7.5</v>
      </c>
      <c r="K832" s="11">
        <v>8.3000000000000007</v>
      </c>
      <c r="L832" s="11">
        <v>6.3</v>
      </c>
      <c r="M832" s="153" t="s">
        <v>95</v>
      </c>
      <c r="N832" s="11">
        <v>6.9</v>
      </c>
      <c r="O832" s="153" t="s">
        <v>101</v>
      </c>
      <c r="P832" s="11">
        <v>7.3</v>
      </c>
      <c r="Q832" s="153">
        <v>4.4000000000000004</v>
      </c>
      <c r="R832" s="11">
        <v>6</v>
      </c>
      <c r="S832" s="11">
        <v>6.3</v>
      </c>
      <c r="T832" s="11">
        <v>6.3</v>
      </c>
      <c r="U832" s="153" t="s">
        <v>95</v>
      </c>
      <c r="V832" s="11">
        <v>6.1</v>
      </c>
      <c r="W832" s="11">
        <v>7.3</v>
      </c>
      <c r="X832" s="11">
        <v>7.2</v>
      </c>
      <c r="Y832" s="11">
        <v>6.5</v>
      </c>
      <c r="Z832" s="151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16</v>
      </c>
    </row>
    <row r="833" spans="1:65">
      <c r="A833" s="30"/>
      <c r="B833" s="19">
        <v>1</v>
      </c>
      <c r="C833" s="9">
        <v>4</v>
      </c>
      <c r="D833" s="11">
        <v>7.4</v>
      </c>
      <c r="E833" s="153">
        <v>7</v>
      </c>
      <c r="F833" s="153" t="s">
        <v>95</v>
      </c>
      <c r="G833" s="11">
        <v>6.5</v>
      </c>
      <c r="H833" s="11">
        <v>7.6</v>
      </c>
      <c r="I833" s="147">
        <v>10.9</v>
      </c>
      <c r="J833" s="11">
        <v>7.5</v>
      </c>
      <c r="K833" s="11">
        <v>8.6</v>
      </c>
      <c r="L833" s="11">
        <v>6.3</v>
      </c>
      <c r="M833" s="153" t="s">
        <v>95</v>
      </c>
      <c r="N833" s="11">
        <v>6.9</v>
      </c>
      <c r="O833" s="153" t="s">
        <v>101</v>
      </c>
      <c r="P833" s="11">
        <v>7.1</v>
      </c>
      <c r="Q833" s="153">
        <v>4.4000000000000004</v>
      </c>
      <c r="R833" s="11">
        <v>5.8</v>
      </c>
      <c r="S833" s="11">
        <v>6.1</v>
      </c>
      <c r="T833" s="11">
        <v>6.3</v>
      </c>
      <c r="U833" s="153" t="s">
        <v>95</v>
      </c>
      <c r="V833" s="11">
        <v>6.5</v>
      </c>
      <c r="W833" s="11">
        <v>7.2</v>
      </c>
      <c r="X833" s="11">
        <v>7.4</v>
      </c>
      <c r="Y833" s="11">
        <v>6.6</v>
      </c>
      <c r="Z833" s="151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6.9193333333333324</v>
      </c>
    </row>
    <row r="834" spans="1:65">
      <c r="A834" s="30"/>
      <c r="B834" s="19">
        <v>1</v>
      </c>
      <c r="C834" s="9">
        <v>5</v>
      </c>
      <c r="D834" s="11">
        <v>8.3000000000000007</v>
      </c>
      <c r="E834" s="153">
        <v>7</v>
      </c>
      <c r="F834" s="153" t="s">
        <v>95</v>
      </c>
      <c r="G834" s="11">
        <v>6.5</v>
      </c>
      <c r="H834" s="11">
        <v>7.6</v>
      </c>
      <c r="I834" s="153">
        <v>10</v>
      </c>
      <c r="J834" s="11">
        <v>7.4</v>
      </c>
      <c r="K834" s="11">
        <v>8.3000000000000007</v>
      </c>
      <c r="L834" s="11">
        <v>6.5</v>
      </c>
      <c r="M834" s="153" t="s">
        <v>95</v>
      </c>
      <c r="N834" s="11">
        <v>6.8</v>
      </c>
      <c r="O834" s="153" t="s">
        <v>101</v>
      </c>
      <c r="P834" s="11">
        <v>7.5</v>
      </c>
      <c r="Q834" s="153">
        <v>3.8</v>
      </c>
      <c r="R834" s="11">
        <v>6.8</v>
      </c>
      <c r="S834" s="11">
        <v>5.9</v>
      </c>
      <c r="T834" s="11">
        <v>6.4</v>
      </c>
      <c r="U834" s="153" t="s">
        <v>95</v>
      </c>
      <c r="V834" s="11">
        <v>6.2</v>
      </c>
      <c r="W834" s="11">
        <v>7.3</v>
      </c>
      <c r="X834" s="11">
        <v>7.5</v>
      </c>
      <c r="Y834" s="11">
        <v>6.6</v>
      </c>
      <c r="Z834" s="151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28">
        <v>58</v>
      </c>
    </row>
    <row r="835" spans="1:65">
      <c r="A835" s="30"/>
      <c r="B835" s="19">
        <v>1</v>
      </c>
      <c r="C835" s="9">
        <v>6</v>
      </c>
      <c r="D835" s="11">
        <v>7.5</v>
      </c>
      <c r="E835" s="153">
        <v>7</v>
      </c>
      <c r="F835" s="153" t="s">
        <v>95</v>
      </c>
      <c r="G835" s="11">
        <v>6.3</v>
      </c>
      <c r="H835" s="11">
        <v>7.1</v>
      </c>
      <c r="I835" s="153">
        <v>10.3</v>
      </c>
      <c r="J835" s="11">
        <v>7.2</v>
      </c>
      <c r="K835" s="147">
        <v>8.8000000000000007</v>
      </c>
      <c r="L835" s="11">
        <v>6.3</v>
      </c>
      <c r="M835" s="153" t="s">
        <v>95</v>
      </c>
      <c r="N835" s="11">
        <v>6.9</v>
      </c>
      <c r="O835" s="153">
        <v>2</v>
      </c>
      <c r="P835" s="11">
        <v>7.9</v>
      </c>
      <c r="Q835" s="153">
        <v>3.1</v>
      </c>
      <c r="R835" s="11">
        <v>6.7</v>
      </c>
      <c r="S835" s="11">
        <v>6.1</v>
      </c>
      <c r="T835" s="11">
        <v>6.3</v>
      </c>
      <c r="U835" s="153" t="s">
        <v>95</v>
      </c>
      <c r="V835" s="11">
        <v>6.3</v>
      </c>
      <c r="W835" s="11">
        <v>6.9</v>
      </c>
      <c r="X835" s="11">
        <v>7.1</v>
      </c>
      <c r="Y835" s="11">
        <v>6.7</v>
      </c>
      <c r="Z835" s="151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20" t="s">
        <v>267</v>
      </c>
      <c r="C836" s="12"/>
      <c r="D836" s="23">
        <v>7.7833333333333341</v>
      </c>
      <c r="E836" s="23">
        <v>6.5</v>
      </c>
      <c r="F836" s="23" t="s">
        <v>675</v>
      </c>
      <c r="G836" s="23">
        <v>6.4833333333333334</v>
      </c>
      <c r="H836" s="23">
        <v>7.4166666666666679</v>
      </c>
      <c r="I836" s="23">
        <v>10.350000000000001</v>
      </c>
      <c r="J836" s="23">
        <v>7.416666666666667</v>
      </c>
      <c r="K836" s="23">
        <v>8.4166666666666661</v>
      </c>
      <c r="L836" s="23">
        <v>6.4333333333333327</v>
      </c>
      <c r="M836" s="23" t="s">
        <v>675</v>
      </c>
      <c r="N836" s="23">
        <v>6.8499999999999988</v>
      </c>
      <c r="O836" s="23">
        <v>1.6666666666666667</v>
      </c>
      <c r="P836" s="23">
        <v>7.3666666666666663</v>
      </c>
      <c r="Q836" s="23">
        <v>3.9000000000000004</v>
      </c>
      <c r="R836" s="23">
        <v>6.2</v>
      </c>
      <c r="S836" s="23">
        <v>6.1166666666666671</v>
      </c>
      <c r="T836" s="23">
        <v>6.3166666666666664</v>
      </c>
      <c r="U836" s="23" t="s">
        <v>675</v>
      </c>
      <c r="V836" s="23">
        <v>6.3500000000000005</v>
      </c>
      <c r="W836" s="23">
        <v>7.1166666666666663</v>
      </c>
      <c r="X836" s="23">
        <v>6.9833333333333334</v>
      </c>
      <c r="Y836" s="23">
        <v>6.5666666666666673</v>
      </c>
      <c r="Z836" s="151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268</v>
      </c>
      <c r="C837" s="29"/>
      <c r="D837" s="11">
        <v>7.65</v>
      </c>
      <c r="E837" s="11">
        <v>7</v>
      </c>
      <c r="F837" s="11" t="s">
        <v>675</v>
      </c>
      <c r="G837" s="11">
        <v>6.5</v>
      </c>
      <c r="H837" s="11">
        <v>7.45</v>
      </c>
      <c r="I837" s="11">
        <v>10.3</v>
      </c>
      <c r="J837" s="11">
        <v>7.45</v>
      </c>
      <c r="K837" s="11">
        <v>8.3000000000000007</v>
      </c>
      <c r="L837" s="11">
        <v>6.4</v>
      </c>
      <c r="M837" s="11" t="s">
        <v>675</v>
      </c>
      <c r="N837" s="11">
        <v>6.9</v>
      </c>
      <c r="O837" s="11">
        <v>2</v>
      </c>
      <c r="P837" s="11">
        <v>7.35</v>
      </c>
      <c r="Q837" s="11">
        <v>3.9</v>
      </c>
      <c r="R837" s="11">
        <v>6.05</v>
      </c>
      <c r="S837" s="11">
        <v>6.1</v>
      </c>
      <c r="T837" s="11">
        <v>6.3</v>
      </c>
      <c r="U837" s="11" t="s">
        <v>675</v>
      </c>
      <c r="V837" s="11">
        <v>6.4</v>
      </c>
      <c r="W837" s="11">
        <v>7.15</v>
      </c>
      <c r="X837" s="11">
        <v>7.15</v>
      </c>
      <c r="Y837" s="11">
        <v>6.6</v>
      </c>
      <c r="Z837" s="151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  <c r="AS837" s="3"/>
      <c r="AT837" s="3"/>
      <c r="AU837" s="3"/>
      <c r="AV837" s="3"/>
      <c r="AW837" s="3"/>
      <c r="AX837" s="3"/>
      <c r="AY837" s="3"/>
      <c r="AZ837" s="3"/>
      <c r="BA837" s="3"/>
      <c r="BB837" s="3"/>
      <c r="BC837" s="3"/>
      <c r="BD837" s="3"/>
      <c r="BE837" s="3"/>
      <c r="BF837" s="3"/>
      <c r="BG837" s="3"/>
      <c r="BH837" s="3"/>
      <c r="BI837" s="3"/>
      <c r="BJ837" s="3"/>
      <c r="BK837" s="3"/>
      <c r="BL837" s="3"/>
      <c r="BM837" s="55"/>
    </row>
    <row r="838" spans="1:65">
      <c r="A838" s="30"/>
      <c r="B838" s="3" t="s">
        <v>269</v>
      </c>
      <c r="C838" s="29"/>
      <c r="D838" s="24">
        <v>0.38686776379877741</v>
      </c>
      <c r="E838" s="24">
        <v>0.83666002653407556</v>
      </c>
      <c r="F838" s="24" t="s">
        <v>675</v>
      </c>
      <c r="G838" s="24">
        <v>0.11690451944500106</v>
      </c>
      <c r="H838" s="24">
        <v>0.19407902170679517</v>
      </c>
      <c r="I838" s="24">
        <v>0.3016620625799673</v>
      </c>
      <c r="J838" s="24">
        <v>0.14719601443879732</v>
      </c>
      <c r="K838" s="24">
        <v>0.23166067138525415</v>
      </c>
      <c r="L838" s="24">
        <v>0.15055453054181614</v>
      </c>
      <c r="M838" s="24" t="s">
        <v>675</v>
      </c>
      <c r="N838" s="24">
        <v>0.13784048752090242</v>
      </c>
      <c r="O838" s="24">
        <v>0.57735026918962551</v>
      </c>
      <c r="P838" s="24">
        <v>0.32041639575194464</v>
      </c>
      <c r="Q838" s="24">
        <v>0.48989794855663621</v>
      </c>
      <c r="R838" s="24">
        <v>0.44271887242357316</v>
      </c>
      <c r="S838" s="24">
        <v>0.13291601358251245</v>
      </c>
      <c r="T838" s="24">
        <v>4.082482904638652E-2</v>
      </c>
      <c r="U838" s="24" t="s">
        <v>675</v>
      </c>
      <c r="V838" s="24">
        <v>0.17606816861659014</v>
      </c>
      <c r="W838" s="24">
        <v>0.18348478592697157</v>
      </c>
      <c r="X838" s="24">
        <v>0.51929439306299718</v>
      </c>
      <c r="Y838" s="24">
        <v>0.10327955589886431</v>
      </c>
      <c r="Z838" s="203"/>
      <c r="AA838" s="204"/>
      <c r="AB838" s="204"/>
      <c r="AC838" s="204"/>
      <c r="AD838" s="204"/>
      <c r="AE838" s="204"/>
      <c r="AF838" s="204"/>
      <c r="AG838" s="204"/>
      <c r="AH838" s="204"/>
      <c r="AI838" s="204"/>
      <c r="AJ838" s="204"/>
      <c r="AK838" s="204"/>
      <c r="AL838" s="204"/>
      <c r="AM838" s="204"/>
      <c r="AN838" s="204"/>
      <c r="AO838" s="204"/>
      <c r="AP838" s="204"/>
      <c r="AQ838" s="204"/>
      <c r="AR838" s="204"/>
      <c r="AS838" s="204"/>
      <c r="AT838" s="204"/>
      <c r="AU838" s="204"/>
      <c r="AV838" s="204"/>
      <c r="AW838" s="204"/>
      <c r="AX838" s="204"/>
      <c r="AY838" s="204"/>
      <c r="AZ838" s="204"/>
      <c r="BA838" s="204"/>
      <c r="BB838" s="204"/>
      <c r="BC838" s="204"/>
      <c r="BD838" s="204"/>
      <c r="BE838" s="204"/>
      <c r="BF838" s="204"/>
      <c r="BG838" s="204"/>
      <c r="BH838" s="204"/>
      <c r="BI838" s="204"/>
      <c r="BJ838" s="204"/>
      <c r="BK838" s="204"/>
      <c r="BL838" s="204"/>
      <c r="BM838" s="56"/>
    </row>
    <row r="839" spans="1:65">
      <c r="A839" s="30"/>
      <c r="B839" s="3" t="s">
        <v>86</v>
      </c>
      <c r="C839" s="29"/>
      <c r="D839" s="13">
        <v>4.9704637747166255E-2</v>
      </c>
      <c r="E839" s="13">
        <v>0.12871692715908856</v>
      </c>
      <c r="F839" s="13" t="s">
        <v>675</v>
      </c>
      <c r="G839" s="13">
        <v>1.8031545415681399E-2</v>
      </c>
      <c r="H839" s="13">
        <v>2.616795798293867E-2</v>
      </c>
      <c r="I839" s="13">
        <v>2.9146093002895387E-2</v>
      </c>
      <c r="J839" s="13">
        <v>1.984665363219739E-2</v>
      </c>
      <c r="K839" s="13">
        <v>2.7524040164584655E-2</v>
      </c>
      <c r="L839" s="13">
        <v>2.3402258633442925E-2</v>
      </c>
      <c r="M839" s="13" t="s">
        <v>675</v>
      </c>
      <c r="N839" s="13">
        <v>2.012269890816094E-2</v>
      </c>
      <c r="O839" s="13">
        <v>0.34641016151377529</v>
      </c>
      <c r="P839" s="13">
        <v>4.3495438337368054E-2</v>
      </c>
      <c r="Q839" s="13">
        <v>0.12561485860426569</v>
      </c>
      <c r="R839" s="13">
        <v>7.1406269745737605E-2</v>
      </c>
      <c r="S839" s="13">
        <v>2.173013846035626E-2</v>
      </c>
      <c r="T839" s="13">
        <v>6.463033622119238E-3</v>
      </c>
      <c r="U839" s="13" t="s">
        <v>675</v>
      </c>
      <c r="V839" s="13">
        <v>2.7727270648281909E-2</v>
      </c>
      <c r="W839" s="13">
        <v>2.5782405516670479E-2</v>
      </c>
      <c r="X839" s="13">
        <v>7.436196559374661E-2</v>
      </c>
      <c r="Y839" s="13">
        <v>1.5727851152111314E-2</v>
      </c>
      <c r="Z839" s="151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3" t="s">
        <v>270</v>
      </c>
      <c r="C840" s="29"/>
      <c r="D840" s="13">
        <v>0.12486752095577636</v>
      </c>
      <c r="E840" s="13">
        <v>-6.0603140957702917E-2</v>
      </c>
      <c r="F840" s="13" t="s">
        <v>675</v>
      </c>
      <c r="G840" s="13">
        <v>-6.3011850852683127E-2</v>
      </c>
      <c r="H840" s="13">
        <v>7.187590326621085E-2</v>
      </c>
      <c r="I840" s="13">
        <v>0.49580884478273468</v>
      </c>
      <c r="J840" s="13">
        <v>7.187590326621085E-2</v>
      </c>
      <c r="K840" s="13">
        <v>0.21639849696502567</v>
      </c>
      <c r="L840" s="13">
        <v>-7.0237980537623979E-2</v>
      </c>
      <c r="M840" s="13" t="s">
        <v>675</v>
      </c>
      <c r="N840" s="13">
        <v>-1.0020233163117842E-2</v>
      </c>
      <c r="O840" s="13">
        <v>-0.75912901050197512</v>
      </c>
      <c r="P840" s="13">
        <v>6.4649773581269887E-2</v>
      </c>
      <c r="Q840" s="13">
        <v>-0.43636188457462166</v>
      </c>
      <c r="R840" s="13">
        <v>-0.10395991906734736</v>
      </c>
      <c r="S840" s="13">
        <v>-0.11600346854224863</v>
      </c>
      <c r="T840" s="13">
        <v>-8.709894980248567E-2</v>
      </c>
      <c r="U840" s="13" t="s">
        <v>675</v>
      </c>
      <c r="V840" s="13">
        <v>-8.2281530012525139E-2</v>
      </c>
      <c r="W840" s="13">
        <v>2.8519125156566183E-2</v>
      </c>
      <c r="X840" s="13">
        <v>9.2494459967242815E-3</v>
      </c>
      <c r="Y840" s="13">
        <v>-5.0968301377781855E-2</v>
      </c>
      <c r="Z840" s="151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A841" s="30"/>
      <c r="B841" s="46" t="s">
        <v>271</v>
      </c>
      <c r="C841" s="47"/>
      <c r="D841" s="45">
        <v>1.18</v>
      </c>
      <c r="E841" s="45" t="s">
        <v>272</v>
      </c>
      <c r="F841" s="45">
        <v>1.43</v>
      </c>
      <c r="G841" s="45">
        <v>0.04</v>
      </c>
      <c r="H841" s="45">
        <v>0.84</v>
      </c>
      <c r="I841" s="45">
        <v>3.6</v>
      </c>
      <c r="J841" s="45">
        <v>0.84</v>
      </c>
      <c r="K841" s="45">
        <v>1.78</v>
      </c>
      <c r="L841" s="45">
        <v>0.09</v>
      </c>
      <c r="M841" s="45">
        <v>1.43</v>
      </c>
      <c r="N841" s="45">
        <v>0.31</v>
      </c>
      <c r="O841" s="45" t="s">
        <v>272</v>
      </c>
      <c r="P841" s="45">
        <v>0.79</v>
      </c>
      <c r="Q841" s="45">
        <v>2.4700000000000002</v>
      </c>
      <c r="R841" s="45">
        <v>0.31</v>
      </c>
      <c r="S841" s="45">
        <v>0.38</v>
      </c>
      <c r="T841" s="45">
        <v>0.2</v>
      </c>
      <c r="U841" s="45">
        <v>1.43</v>
      </c>
      <c r="V841" s="45">
        <v>0.16</v>
      </c>
      <c r="W841" s="45">
        <v>0.56000000000000005</v>
      </c>
      <c r="X841" s="45">
        <v>0.43</v>
      </c>
      <c r="Y841" s="45">
        <v>0.04</v>
      </c>
      <c r="Z841" s="151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  <c r="AS841" s="3"/>
      <c r="AT841" s="3"/>
      <c r="AU841" s="3"/>
      <c r="AV841" s="3"/>
      <c r="AW841" s="3"/>
      <c r="AX841" s="3"/>
      <c r="AY841" s="3"/>
      <c r="AZ841" s="3"/>
      <c r="BA841" s="3"/>
      <c r="BB841" s="3"/>
      <c r="BC841" s="3"/>
      <c r="BD841" s="3"/>
      <c r="BE841" s="3"/>
      <c r="BF841" s="3"/>
      <c r="BG841" s="3"/>
      <c r="BH841" s="3"/>
      <c r="BI841" s="3"/>
      <c r="BJ841" s="3"/>
      <c r="BK841" s="3"/>
      <c r="BL841" s="3"/>
      <c r="BM841" s="55"/>
    </row>
    <row r="842" spans="1:65">
      <c r="B842" s="31" t="s">
        <v>309</v>
      </c>
      <c r="C842" s="20"/>
      <c r="D842" s="20"/>
      <c r="E842" s="20"/>
      <c r="F842" s="20"/>
      <c r="G842" s="20"/>
      <c r="H842" s="20"/>
      <c r="I842" s="20"/>
      <c r="J842" s="20"/>
      <c r="K842" s="20"/>
      <c r="L842" s="20"/>
      <c r="M842" s="20"/>
      <c r="N842" s="20"/>
      <c r="O842" s="20"/>
      <c r="P842" s="20"/>
      <c r="Q842" s="20"/>
      <c r="R842" s="20"/>
      <c r="S842" s="20"/>
      <c r="T842" s="20"/>
      <c r="U842" s="20"/>
      <c r="V842" s="20"/>
      <c r="W842" s="20"/>
      <c r="X842" s="20"/>
      <c r="Y842" s="20"/>
      <c r="BM842" s="55"/>
    </row>
    <row r="843" spans="1:65">
      <c r="BM843" s="55"/>
    </row>
    <row r="844" spans="1:65" ht="15">
      <c r="B844" s="8" t="s">
        <v>519</v>
      </c>
      <c r="BM844" s="28" t="s">
        <v>66</v>
      </c>
    </row>
    <row r="845" spans="1:65" ht="15">
      <c r="A845" s="25" t="s">
        <v>18</v>
      </c>
      <c r="B845" s="18" t="s">
        <v>110</v>
      </c>
      <c r="C845" s="15" t="s">
        <v>111</v>
      </c>
      <c r="D845" s="16" t="s">
        <v>232</v>
      </c>
      <c r="E845" s="17" t="s">
        <v>232</v>
      </c>
      <c r="F845" s="17" t="s">
        <v>232</v>
      </c>
      <c r="G845" s="17" t="s">
        <v>232</v>
      </c>
      <c r="H845" s="17" t="s">
        <v>232</v>
      </c>
      <c r="I845" s="17" t="s">
        <v>232</v>
      </c>
      <c r="J845" s="17" t="s">
        <v>232</v>
      </c>
      <c r="K845" s="17" t="s">
        <v>232</v>
      </c>
      <c r="L845" s="17" t="s">
        <v>232</v>
      </c>
      <c r="M845" s="17" t="s">
        <v>232</v>
      </c>
      <c r="N845" s="17" t="s">
        <v>232</v>
      </c>
      <c r="O845" s="17" t="s">
        <v>232</v>
      </c>
      <c r="P845" s="17" t="s">
        <v>232</v>
      </c>
      <c r="Q845" s="17" t="s">
        <v>232</v>
      </c>
      <c r="R845" s="17" t="s">
        <v>232</v>
      </c>
      <c r="S845" s="17" t="s">
        <v>232</v>
      </c>
      <c r="T845" s="17" t="s">
        <v>232</v>
      </c>
      <c r="U845" s="17" t="s">
        <v>232</v>
      </c>
      <c r="V845" s="17" t="s">
        <v>232</v>
      </c>
      <c r="W845" s="17" t="s">
        <v>232</v>
      </c>
      <c r="X845" s="17" t="s">
        <v>232</v>
      </c>
      <c r="Y845" s="17" t="s">
        <v>232</v>
      </c>
      <c r="Z845" s="17" t="s">
        <v>232</v>
      </c>
      <c r="AA845" s="151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>
        <v>1</v>
      </c>
    </row>
    <row r="846" spans="1:65">
      <c r="A846" s="30"/>
      <c r="B846" s="19" t="s">
        <v>233</v>
      </c>
      <c r="C846" s="9" t="s">
        <v>233</v>
      </c>
      <c r="D846" s="149" t="s">
        <v>235</v>
      </c>
      <c r="E846" s="150" t="s">
        <v>236</v>
      </c>
      <c r="F846" s="150" t="s">
        <v>237</v>
      </c>
      <c r="G846" s="150" t="s">
        <v>238</v>
      </c>
      <c r="H846" s="150" t="s">
        <v>239</v>
      </c>
      <c r="I846" s="150" t="s">
        <v>241</v>
      </c>
      <c r="J846" s="150" t="s">
        <v>242</v>
      </c>
      <c r="K846" s="150" t="s">
        <v>244</v>
      </c>
      <c r="L846" s="150" t="s">
        <v>245</v>
      </c>
      <c r="M846" s="150" t="s">
        <v>246</v>
      </c>
      <c r="N846" s="150" t="s">
        <v>247</v>
      </c>
      <c r="O846" s="150" t="s">
        <v>248</v>
      </c>
      <c r="P846" s="150" t="s">
        <v>249</v>
      </c>
      <c r="Q846" s="150" t="s">
        <v>250</v>
      </c>
      <c r="R846" s="150" t="s">
        <v>251</v>
      </c>
      <c r="S846" s="150" t="s">
        <v>252</v>
      </c>
      <c r="T846" s="150" t="s">
        <v>253</v>
      </c>
      <c r="U846" s="150" t="s">
        <v>254</v>
      </c>
      <c r="V846" s="150" t="s">
        <v>256</v>
      </c>
      <c r="W846" s="150" t="s">
        <v>257</v>
      </c>
      <c r="X846" s="150" t="s">
        <v>258</v>
      </c>
      <c r="Y846" s="150" t="s">
        <v>259</v>
      </c>
      <c r="Z846" s="150" t="s">
        <v>260</v>
      </c>
      <c r="AA846" s="151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 t="s">
        <v>3</v>
      </c>
    </row>
    <row r="847" spans="1:65">
      <c r="A847" s="30"/>
      <c r="B847" s="19"/>
      <c r="C847" s="9"/>
      <c r="D847" s="10" t="s">
        <v>289</v>
      </c>
      <c r="E847" s="11" t="s">
        <v>290</v>
      </c>
      <c r="F847" s="11" t="s">
        <v>114</v>
      </c>
      <c r="G847" s="11" t="s">
        <v>289</v>
      </c>
      <c r="H847" s="11" t="s">
        <v>114</v>
      </c>
      <c r="I847" s="11" t="s">
        <v>289</v>
      </c>
      <c r="J847" s="11" t="s">
        <v>290</v>
      </c>
      <c r="K847" s="11" t="s">
        <v>290</v>
      </c>
      <c r="L847" s="11" t="s">
        <v>114</v>
      </c>
      <c r="M847" s="11" t="s">
        <v>114</v>
      </c>
      <c r="N847" s="11" t="s">
        <v>290</v>
      </c>
      <c r="O847" s="11" t="s">
        <v>289</v>
      </c>
      <c r="P847" s="11" t="s">
        <v>114</v>
      </c>
      <c r="Q847" s="11" t="s">
        <v>289</v>
      </c>
      <c r="R847" s="11" t="s">
        <v>290</v>
      </c>
      <c r="S847" s="11" t="s">
        <v>289</v>
      </c>
      <c r="T847" s="11" t="s">
        <v>290</v>
      </c>
      <c r="U847" s="11" t="s">
        <v>289</v>
      </c>
      <c r="V847" s="11" t="s">
        <v>114</v>
      </c>
      <c r="W847" s="11" t="s">
        <v>289</v>
      </c>
      <c r="X847" s="11" t="s">
        <v>289</v>
      </c>
      <c r="Y847" s="11" t="s">
        <v>289</v>
      </c>
      <c r="Z847" s="11" t="s">
        <v>289</v>
      </c>
      <c r="AA847" s="151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0</v>
      </c>
    </row>
    <row r="848" spans="1:65">
      <c r="A848" s="30"/>
      <c r="B848" s="19"/>
      <c r="C848" s="9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151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0</v>
      </c>
    </row>
    <row r="849" spans="1:65">
      <c r="A849" s="30"/>
      <c r="B849" s="18">
        <v>1</v>
      </c>
      <c r="C849" s="14">
        <v>1</v>
      </c>
      <c r="D849" s="212">
        <v>189.5</v>
      </c>
      <c r="E849" s="212">
        <v>184</v>
      </c>
      <c r="F849" s="214">
        <v>219.97</v>
      </c>
      <c r="G849" s="212">
        <v>170.9</v>
      </c>
      <c r="H849" s="212">
        <v>202</v>
      </c>
      <c r="I849" s="212">
        <v>182</v>
      </c>
      <c r="J849" s="212">
        <v>183.99</v>
      </c>
      <c r="K849" s="212">
        <v>213.1</v>
      </c>
      <c r="L849" s="212">
        <v>189.4</v>
      </c>
      <c r="M849" s="212">
        <v>159</v>
      </c>
      <c r="N849" s="212">
        <v>187.3</v>
      </c>
      <c r="O849" s="212">
        <v>196</v>
      </c>
      <c r="P849" s="214">
        <v>210.83399999999997</v>
      </c>
      <c r="Q849" s="213">
        <v>177</v>
      </c>
      <c r="R849" s="213">
        <v>162.80000000000001</v>
      </c>
      <c r="S849" s="212">
        <v>192</v>
      </c>
      <c r="T849" s="212">
        <v>179</v>
      </c>
      <c r="U849" s="212">
        <v>180</v>
      </c>
      <c r="V849" s="212">
        <v>180</v>
      </c>
      <c r="W849" s="212">
        <v>182</v>
      </c>
      <c r="X849" s="212">
        <v>181.5</v>
      </c>
      <c r="Y849" s="212">
        <v>194.8</v>
      </c>
      <c r="Z849" s="212">
        <v>184</v>
      </c>
      <c r="AA849" s="215"/>
      <c r="AB849" s="216"/>
      <c r="AC849" s="216"/>
      <c r="AD849" s="216"/>
      <c r="AE849" s="216"/>
      <c r="AF849" s="216"/>
      <c r="AG849" s="216"/>
      <c r="AH849" s="216"/>
      <c r="AI849" s="216"/>
      <c r="AJ849" s="216"/>
      <c r="AK849" s="216"/>
      <c r="AL849" s="216"/>
      <c r="AM849" s="216"/>
      <c r="AN849" s="216"/>
      <c r="AO849" s="216"/>
      <c r="AP849" s="216"/>
      <c r="AQ849" s="216"/>
      <c r="AR849" s="216"/>
      <c r="AS849" s="216"/>
      <c r="AT849" s="216"/>
      <c r="AU849" s="216"/>
      <c r="AV849" s="216"/>
      <c r="AW849" s="216"/>
      <c r="AX849" s="216"/>
      <c r="AY849" s="216"/>
      <c r="AZ849" s="216"/>
      <c r="BA849" s="216"/>
      <c r="BB849" s="216"/>
      <c r="BC849" s="216"/>
      <c r="BD849" s="216"/>
      <c r="BE849" s="216"/>
      <c r="BF849" s="216"/>
      <c r="BG849" s="216"/>
      <c r="BH849" s="216"/>
      <c r="BI849" s="216"/>
      <c r="BJ849" s="216"/>
      <c r="BK849" s="216"/>
      <c r="BL849" s="216"/>
      <c r="BM849" s="217">
        <v>1</v>
      </c>
    </row>
    <row r="850" spans="1:65">
      <c r="A850" s="30"/>
      <c r="B850" s="19">
        <v>1</v>
      </c>
      <c r="C850" s="9">
        <v>2</v>
      </c>
      <c r="D850" s="218">
        <v>192.5</v>
      </c>
      <c r="E850" s="218">
        <v>185</v>
      </c>
      <c r="F850" s="219">
        <v>223.98700000000002</v>
      </c>
      <c r="G850" s="218">
        <v>171.1</v>
      </c>
      <c r="H850" s="218">
        <v>201</v>
      </c>
      <c r="I850" s="218">
        <v>185</v>
      </c>
      <c r="J850" s="218">
        <v>187.34</v>
      </c>
      <c r="K850" s="218">
        <v>210.6</v>
      </c>
      <c r="L850" s="218">
        <v>187.7</v>
      </c>
      <c r="M850" s="218">
        <v>165</v>
      </c>
      <c r="N850" s="218">
        <v>186.8</v>
      </c>
      <c r="O850" s="218">
        <v>189</v>
      </c>
      <c r="P850" s="219">
        <v>210.83399999999997</v>
      </c>
      <c r="Q850" s="218">
        <v>186</v>
      </c>
      <c r="R850" s="218">
        <v>176.8</v>
      </c>
      <c r="S850" s="218">
        <v>190.5</v>
      </c>
      <c r="T850" s="218">
        <v>178</v>
      </c>
      <c r="U850" s="218">
        <v>185</v>
      </c>
      <c r="V850" s="218">
        <v>179</v>
      </c>
      <c r="W850" s="218">
        <v>184</v>
      </c>
      <c r="X850" s="218">
        <v>179</v>
      </c>
      <c r="Y850" s="218">
        <v>198.8</v>
      </c>
      <c r="Z850" s="218">
        <v>185.5</v>
      </c>
      <c r="AA850" s="215"/>
      <c r="AB850" s="216"/>
      <c r="AC850" s="216"/>
      <c r="AD850" s="216"/>
      <c r="AE850" s="216"/>
      <c r="AF850" s="216"/>
      <c r="AG850" s="216"/>
      <c r="AH850" s="216"/>
      <c r="AI850" s="216"/>
      <c r="AJ850" s="216"/>
      <c r="AK850" s="216"/>
      <c r="AL850" s="216"/>
      <c r="AM850" s="216"/>
      <c r="AN850" s="216"/>
      <c r="AO850" s="216"/>
      <c r="AP850" s="216"/>
      <c r="AQ850" s="216"/>
      <c r="AR850" s="216"/>
      <c r="AS850" s="216"/>
      <c r="AT850" s="216"/>
      <c r="AU850" s="216"/>
      <c r="AV850" s="216"/>
      <c r="AW850" s="216"/>
      <c r="AX850" s="216"/>
      <c r="AY850" s="216"/>
      <c r="AZ850" s="216"/>
      <c r="BA850" s="216"/>
      <c r="BB850" s="216"/>
      <c r="BC850" s="216"/>
      <c r="BD850" s="216"/>
      <c r="BE850" s="216"/>
      <c r="BF850" s="216"/>
      <c r="BG850" s="216"/>
      <c r="BH850" s="216"/>
      <c r="BI850" s="216"/>
      <c r="BJ850" s="216"/>
      <c r="BK850" s="216"/>
      <c r="BL850" s="216"/>
      <c r="BM850" s="217">
        <v>8</v>
      </c>
    </row>
    <row r="851" spans="1:65">
      <c r="A851" s="30"/>
      <c r="B851" s="19">
        <v>1</v>
      </c>
      <c r="C851" s="9">
        <v>3</v>
      </c>
      <c r="D851" s="218">
        <v>193</v>
      </c>
      <c r="E851" s="218">
        <v>185</v>
      </c>
      <c r="F851" s="219">
        <v>219.69</v>
      </c>
      <c r="G851" s="218">
        <v>169.7</v>
      </c>
      <c r="H851" s="220">
        <v>214</v>
      </c>
      <c r="I851" s="218">
        <v>177</v>
      </c>
      <c r="J851" s="218">
        <v>188.66</v>
      </c>
      <c r="K851" s="218">
        <v>206.8</v>
      </c>
      <c r="L851" s="218">
        <v>190</v>
      </c>
      <c r="M851" s="218">
        <v>161</v>
      </c>
      <c r="N851" s="218">
        <v>189.2</v>
      </c>
      <c r="O851" s="218">
        <v>188</v>
      </c>
      <c r="P851" s="219">
        <v>210.9615</v>
      </c>
      <c r="Q851" s="218">
        <v>187</v>
      </c>
      <c r="R851" s="218">
        <v>177.2</v>
      </c>
      <c r="S851" s="218">
        <v>193.5</v>
      </c>
      <c r="T851" s="218">
        <v>180</v>
      </c>
      <c r="U851" s="218">
        <v>188</v>
      </c>
      <c r="V851" s="218">
        <v>177</v>
      </c>
      <c r="W851" s="218">
        <v>185</v>
      </c>
      <c r="X851" s="218">
        <v>184.5</v>
      </c>
      <c r="Y851" s="218">
        <v>195.4</v>
      </c>
      <c r="Z851" s="218">
        <v>187.5</v>
      </c>
      <c r="AA851" s="215"/>
      <c r="AB851" s="216"/>
      <c r="AC851" s="216"/>
      <c r="AD851" s="216"/>
      <c r="AE851" s="216"/>
      <c r="AF851" s="216"/>
      <c r="AG851" s="216"/>
      <c r="AH851" s="216"/>
      <c r="AI851" s="216"/>
      <c r="AJ851" s="216"/>
      <c r="AK851" s="216"/>
      <c r="AL851" s="216"/>
      <c r="AM851" s="216"/>
      <c r="AN851" s="216"/>
      <c r="AO851" s="216"/>
      <c r="AP851" s="216"/>
      <c r="AQ851" s="216"/>
      <c r="AR851" s="216"/>
      <c r="AS851" s="216"/>
      <c r="AT851" s="216"/>
      <c r="AU851" s="216"/>
      <c r="AV851" s="216"/>
      <c r="AW851" s="216"/>
      <c r="AX851" s="216"/>
      <c r="AY851" s="216"/>
      <c r="AZ851" s="216"/>
      <c r="BA851" s="216"/>
      <c r="BB851" s="216"/>
      <c r="BC851" s="216"/>
      <c r="BD851" s="216"/>
      <c r="BE851" s="216"/>
      <c r="BF851" s="216"/>
      <c r="BG851" s="216"/>
      <c r="BH851" s="216"/>
      <c r="BI851" s="216"/>
      <c r="BJ851" s="216"/>
      <c r="BK851" s="216"/>
      <c r="BL851" s="216"/>
      <c r="BM851" s="217">
        <v>16</v>
      </c>
    </row>
    <row r="852" spans="1:65">
      <c r="A852" s="30"/>
      <c r="B852" s="19">
        <v>1</v>
      </c>
      <c r="C852" s="9">
        <v>4</v>
      </c>
      <c r="D852" s="218">
        <v>184</v>
      </c>
      <c r="E852" s="218">
        <v>183</v>
      </c>
      <c r="F852" s="219">
        <v>219.03274999999996</v>
      </c>
      <c r="G852" s="218">
        <v>172.2</v>
      </c>
      <c r="H852" s="218">
        <v>203</v>
      </c>
      <c r="I852" s="218">
        <v>179</v>
      </c>
      <c r="J852" s="218">
        <v>186.59</v>
      </c>
      <c r="K852" s="218">
        <v>206.5</v>
      </c>
      <c r="L852" s="218">
        <v>191</v>
      </c>
      <c r="M852" s="218">
        <v>163</v>
      </c>
      <c r="N852" s="218">
        <v>186.6</v>
      </c>
      <c r="O852" s="218">
        <v>198</v>
      </c>
      <c r="P852" s="219">
        <v>215.441</v>
      </c>
      <c r="Q852" s="218">
        <v>185</v>
      </c>
      <c r="R852" s="218">
        <v>178.3</v>
      </c>
      <c r="S852" s="218">
        <v>193.5</v>
      </c>
      <c r="T852" s="218">
        <v>175</v>
      </c>
      <c r="U852" s="218">
        <v>185</v>
      </c>
      <c r="V852" s="218">
        <v>179</v>
      </c>
      <c r="W852" s="218">
        <v>181</v>
      </c>
      <c r="X852" s="218">
        <v>182.5</v>
      </c>
      <c r="Y852" s="218">
        <v>195.5</v>
      </c>
      <c r="Z852" s="218">
        <v>184</v>
      </c>
      <c r="AA852" s="215"/>
      <c r="AB852" s="216"/>
      <c r="AC852" s="216"/>
      <c r="AD852" s="216"/>
      <c r="AE852" s="216"/>
      <c r="AF852" s="216"/>
      <c r="AG852" s="216"/>
      <c r="AH852" s="216"/>
      <c r="AI852" s="216"/>
      <c r="AJ852" s="216"/>
      <c r="AK852" s="216"/>
      <c r="AL852" s="216"/>
      <c r="AM852" s="216"/>
      <c r="AN852" s="216"/>
      <c r="AO852" s="216"/>
      <c r="AP852" s="216"/>
      <c r="AQ852" s="216"/>
      <c r="AR852" s="216"/>
      <c r="AS852" s="216"/>
      <c r="AT852" s="216"/>
      <c r="AU852" s="216"/>
      <c r="AV852" s="216"/>
      <c r="AW852" s="216"/>
      <c r="AX852" s="216"/>
      <c r="AY852" s="216"/>
      <c r="AZ852" s="216"/>
      <c r="BA852" s="216"/>
      <c r="BB852" s="216"/>
      <c r="BC852" s="216"/>
      <c r="BD852" s="216"/>
      <c r="BE852" s="216"/>
      <c r="BF852" s="216"/>
      <c r="BG852" s="216"/>
      <c r="BH852" s="216"/>
      <c r="BI852" s="216"/>
      <c r="BJ852" s="216"/>
      <c r="BK852" s="216"/>
      <c r="BL852" s="216"/>
      <c r="BM852" s="217">
        <v>185.53761904761905</v>
      </c>
    </row>
    <row r="853" spans="1:65">
      <c r="A853" s="30"/>
      <c r="B853" s="19">
        <v>1</v>
      </c>
      <c r="C853" s="9">
        <v>5</v>
      </c>
      <c r="D853" s="218">
        <v>187</v>
      </c>
      <c r="E853" s="218">
        <v>187</v>
      </c>
      <c r="F853" s="219">
        <v>220.02245833333333</v>
      </c>
      <c r="G853" s="218">
        <v>172.6</v>
      </c>
      <c r="H853" s="218">
        <v>197</v>
      </c>
      <c r="I853" s="218">
        <v>174</v>
      </c>
      <c r="J853" s="218">
        <v>184.21</v>
      </c>
      <c r="K853" s="218">
        <v>209</v>
      </c>
      <c r="L853" s="218">
        <v>189</v>
      </c>
      <c r="M853" s="218">
        <v>160</v>
      </c>
      <c r="N853" s="218">
        <v>191</v>
      </c>
      <c r="O853" s="218">
        <v>196</v>
      </c>
      <c r="P853" s="219">
        <v>215.458</v>
      </c>
      <c r="Q853" s="218">
        <v>186</v>
      </c>
      <c r="R853" s="218">
        <v>178.1</v>
      </c>
      <c r="S853" s="218">
        <v>192.5</v>
      </c>
      <c r="T853" s="218">
        <v>176</v>
      </c>
      <c r="U853" s="218">
        <v>189</v>
      </c>
      <c r="V853" s="218">
        <v>182</v>
      </c>
      <c r="W853" s="218">
        <v>189</v>
      </c>
      <c r="X853" s="218">
        <v>183</v>
      </c>
      <c r="Y853" s="218">
        <v>193.5</v>
      </c>
      <c r="Z853" s="218">
        <v>174</v>
      </c>
      <c r="AA853" s="215"/>
      <c r="AB853" s="216"/>
      <c r="AC853" s="216"/>
      <c r="AD853" s="216"/>
      <c r="AE853" s="216"/>
      <c r="AF853" s="216"/>
      <c r="AG853" s="216"/>
      <c r="AH853" s="216"/>
      <c r="AI853" s="216"/>
      <c r="AJ853" s="216"/>
      <c r="AK853" s="216"/>
      <c r="AL853" s="216"/>
      <c r="AM853" s="216"/>
      <c r="AN853" s="216"/>
      <c r="AO853" s="216"/>
      <c r="AP853" s="216"/>
      <c r="AQ853" s="216"/>
      <c r="AR853" s="216"/>
      <c r="AS853" s="216"/>
      <c r="AT853" s="216"/>
      <c r="AU853" s="216"/>
      <c r="AV853" s="216"/>
      <c r="AW853" s="216"/>
      <c r="AX853" s="216"/>
      <c r="AY853" s="216"/>
      <c r="AZ853" s="216"/>
      <c r="BA853" s="216"/>
      <c r="BB853" s="216"/>
      <c r="BC853" s="216"/>
      <c r="BD853" s="216"/>
      <c r="BE853" s="216"/>
      <c r="BF853" s="216"/>
      <c r="BG853" s="216"/>
      <c r="BH853" s="216"/>
      <c r="BI853" s="216"/>
      <c r="BJ853" s="216"/>
      <c r="BK853" s="216"/>
      <c r="BL853" s="216"/>
      <c r="BM853" s="217">
        <v>59</v>
      </c>
    </row>
    <row r="854" spans="1:65">
      <c r="A854" s="30"/>
      <c r="B854" s="19">
        <v>1</v>
      </c>
      <c r="C854" s="9">
        <v>6</v>
      </c>
      <c r="D854" s="218">
        <v>195.5</v>
      </c>
      <c r="E854" s="218">
        <v>184</v>
      </c>
      <c r="F854" s="219">
        <v>222.97750000000002</v>
      </c>
      <c r="G854" s="218">
        <v>170.1</v>
      </c>
      <c r="H854" s="218">
        <v>202</v>
      </c>
      <c r="I854" s="218">
        <v>169</v>
      </c>
      <c r="J854" s="218">
        <v>187.43</v>
      </c>
      <c r="K854" s="218">
        <v>210.4</v>
      </c>
      <c r="L854" s="218">
        <v>187.2</v>
      </c>
      <c r="M854" s="218">
        <v>164</v>
      </c>
      <c r="N854" s="218">
        <v>191.9</v>
      </c>
      <c r="O854" s="218">
        <v>198</v>
      </c>
      <c r="P854" s="219">
        <v>210.64949999999999</v>
      </c>
      <c r="Q854" s="218">
        <v>184</v>
      </c>
      <c r="R854" s="218">
        <v>178.7</v>
      </c>
      <c r="S854" s="218">
        <v>193.5</v>
      </c>
      <c r="T854" s="218">
        <v>178</v>
      </c>
      <c r="U854" s="218">
        <v>184</v>
      </c>
      <c r="V854" s="218">
        <v>183</v>
      </c>
      <c r="W854" s="218">
        <v>181</v>
      </c>
      <c r="X854" s="220">
        <v>194</v>
      </c>
      <c r="Y854" s="218">
        <v>193.8</v>
      </c>
      <c r="Z854" s="218">
        <v>176.5</v>
      </c>
      <c r="AA854" s="215"/>
      <c r="AB854" s="216"/>
      <c r="AC854" s="216"/>
      <c r="AD854" s="216"/>
      <c r="AE854" s="216"/>
      <c r="AF854" s="216"/>
      <c r="AG854" s="216"/>
      <c r="AH854" s="216"/>
      <c r="AI854" s="216"/>
      <c r="AJ854" s="216"/>
      <c r="AK854" s="216"/>
      <c r="AL854" s="216"/>
      <c r="AM854" s="216"/>
      <c r="AN854" s="216"/>
      <c r="AO854" s="216"/>
      <c r="AP854" s="216"/>
      <c r="AQ854" s="216"/>
      <c r="AR854" s="216"/>
      <c r="AS854" s="216"/>
      <c r="AT854" s="216"/>
      <c r="AU854" s="216"/>
      <c r="AV854" s="216"/>
      <c r="AW854" s="216"/>
      <c r="AX854" s="216"/>
      <c r="AY854" s="216"/>
      <c r="AZ854" s="216"/>
      <c r="BA854" s="216"/>
      <c r="BB854" s="216"/>
      <c r="BC854" s="216"/>
      <c r="BD854" s="216"/>
      <c r="BE854" s="216"/>
      <c r="BF854" s="216"/>
      <c r="BG854" s="216"/>
      <c r="BH854" s="216"/>
      <c r="BI854" s="216"/>
      <c r="BJ854" s="216"/>
      <c r="BK854" s="216"/>
      <c r="BL854" s="216"/>
      <c r="BM854" s="221"/>
    </row>
    <row r="855" spans="1:65">
      <c r="A855" s="30"/>
      <c r="B855" s="20" t="s">
        <v>267</v>
      </c>
      <c r="C855" s="12"/>
      <c r="D855" s="222">
        <v>190.25</v>
      </c>
      <c r="E855" s="222">
        <v>184.66666666666666</v>
      </c>
      <c r="F855" s="222">
        <v>220.94661805555552</v>
      </c>
      <c r="G855" s="222">
        <v>171.1</v>
      </c>
      <c r="H855" s="222">
        <v>203.16666666666666</v>
      </c>
      <c r="I855" s="222">
        <v>177.66666666666666</v>
      </c>
      <c r="J855" s="222">
        <v>186.37</v>
      </c>
      <c r="K855" s="222">
        <v>209.4</v>
      </c>
      <c r="L855" s="222">
        <v>189.04999999999998</v>
      </c>
      <c r="M855" s="222">
        <v>162</v>
      </c>
      <c r="N855" s="222">
        <v>188.79999999999998</v>
      </c>
      <c r="O855" s="222">
        <v>194.16666666666666</v>
      </c>
      <c r="P855" s="222">
        <v>212.36300000000003</v>
      </c>
      <c r="Q855" s="222">
        <v>184.16666666666666</v>
      </c>
      <c r="R855" s="222">
        <v>175.31666666666663</v>
      </c>
      <c r="S855" s="222">
        <v>192.58333333333334</v>
      </c>
      <c r="T855" s="222">
        <v>177.66666666666666</v>
      </c>
      <c r="U855" s="222">
        <v>185.16666666666666</v>
      </c>
      <c r="V855" s="222">
        <v>180</v>
      </c>
      <c r="W855" s="222">
        <v>183.66666666666666</v>
      </c>
      <c r="X855" s="222">
        <v>184.08333333333334</v>
      </c>
      <c r="Y855" s="222">
        <v>195.29999999999998</v>
      </c>
      <c r="Z855" s="222">
        <v>181.91666666666666</v>
      </c>
      <c r="AA855" s="215"/>
      <c r="AB855" s="216"/>
      <c r="AC855" s="216"/>
      <c r="AD855" s="216"/>
      <c r="AE855" s="216"/>
      <c r="AF855" s="216"/>
      <c r="AG855" s="216"/>
      <c r="AH855" s="216"/>
      <c r="AI855" s="216"/>
      <c r="AJ855" s="216"/>
      <c r="AK855" s="216"/>
      <c r="AL855" s="216"/>
      <c r="AM855" s="216"/>
      <c r="AN855" s="216"/>
      <c r="AO855" s="216"/>
      <c r="AP855" s="216"/>
      <c r="AQ855" s="216"/>
      <c r="AR855" s="216"/>
      <c r="AS855" s="216"/>
      <c r="AT855" s="216"/>
      <c r="AU855" s="216"/>
      <c r="AV855" s="216"/>
      <c r="AW855" s="216"/>
      <c r="AX855" s="216"/>
      <c r="AY855" s="216"/>
      <c r="AZ855" s="216"/>
      <c r="BA855" s="216"/>
      <c r="BB855" s="216"/>
      <c r="BC855" s="216"/>
      <c r="BD855" s="216"/>
      <c r="BE855" s="216"/>
      <c r="BF855" s="216"/>
      <c r="BG855" s="216"/>
      <c r="BH855" s="216"/>
      <c r="BI855" s="216"/>
      <c r="BJ855" s="216"/>
      <c r="BK855" s="216"/>
      <c r="BL855" s="216"/>
      <c r="BM855" s="221"/>
    </row>
    <row r="856" spans="1:65">
      <c r="A856" s="30"/>
      <c r="B856" s="3" t="s">
        <v>268</v>
      </c>
      <c r="C856" s="29"/>
      <c r="D856" s="218">
        <v>191</v>
      </c>
      <c r="E856" s="218">
        <v>184.5</v>
      </c>
      <c r="F856" s="218">
        <v>219.99622916666667</v>
      </c>
      <c r="G856" s="218">
        <v>171</v>
      </c>
      <c r="H856" s="218">
        <v>202</v>
      </c>
      <c r="I856" s="218">
        <v>178</v>
      </c>
      <c r="J856" s="218">
        <v>186.965</v>
      </c>
      <c r="K856" s="218">
        <v>209.7</v>
      </c>
      <c r="L856" s="218">
        <v>189.2</v>
      </c>
      <c r="M856" s="218">
        <v>162</v>
      </c>
      <c r="N856" s="218">
        <v>188.25</v>
      </c>
      <c r="O856" s="218">
        <v>196</v>
      </c>
      <c r="P856" s="218">
        <v>210.89774999999997</v>
      </c>
      <c r="Q856" s="218">
        <v>185.5</v>
      </c>
      <c r="R856" s="218">
        <v>177.64999999999998</v>
      </c>
      <c r="S856" s="218">
        <v>193</v>
      </c>
      <c r="T856" s="218">
        <v>178</v>
      </c>
      <c r="U856" s="218">
        <v>185</v>
      </c>
      <c r="V856" s="218">
        <v>179.5</v>
      </c>
      <c r="W856" s="218">
        <v>183</v>
      </c>
      <c r="X856" s="218">
        <v>182.75</v>
      </c>
      <c r="Y856" s="218">
        <v>195.10000000000002</v>
      </c>
      <c r="Z856" s="218">
        <v>184</v>
      </c>
      <c r="AA856" s="215"/>
      <c r="AB856" s="216"/>
      <c r="AC856" s="216"/>
      <c r="AD856" s="216"/>
      <c r="AE856" s="216"/>
      <c r="AF856" s="216"/>
      <c r="AG856" s="216"/>
      <c r="AH856" s="216"/>
      <c r="AI856" s="216"/>
      <c r="AJ856" s="216"/>
      <c r="AK856" s="216"/>
      <c r="AL856" s="216"/>
      <c r="AM856" s="216"/>
      <c r="AN856" s="216"/>
      <c r="AO856" s="216"/>
      <c r="AP856" s="216"/>
      <c r="AQ856" s="216"/>
      <c r="AR856" s="216"/>
      <c r="AS856" s="216"/>
      <c r="AT856" s="216"/>
      <c r="AU856" s="216"/>
      <c r="AV856" s="216"/>
      <c r="AW856" s="216"/>
      <c r="AX856" s="216"/>
      <c r="AY856" s="216"/>
      <c r="AZ856" s="216"/>
      <c r="BA856" s="216"/>
      <c r="BB856" s="216"/>
      <c r="BC856" s="216"/>
      <c r="BD856" s="216"/>
      <c r="BE856" s="216"/>
      <c r="BF856" s="216"/>
      <c r="BG856" s="216"/>
      <c r="BH856" s="216"/>
      <c r="BI856" s="216"/>
      <c r="BJ856" s="216"/>
      <c r="BK856" s="216"/>
      <c r="BL856" s="216"/>
      <c r="BM856" s="221"/>
    </row>
    <row r="857" spans="1:65">
      <c r="A857" s="30"/>
      <c r="B857" s="3" t="s">
        <v>269</v>
      </c>
      <c r="C857" s="29"/>
      <c r="D857" s="218">
        <v>4.2514703338962629</v>
      </c>
      <c r="E857" s="218">
        <v>1.3662601021279464</v>
      </c>
      <c r="F857" s="218">
        <v>2.0208036881703175</v>
      </c>
      <c r="G857" s="218">
        <v>1.1366617790706257</v>
      </c>
      <c r="H857" s="218">
        <v>5.7067211835402176</v>
      </c>
      <c r="I857" s="218">
        <v>5.715476066494082</v>
      </c>
      <c r="J857" s="218">
        <v>1.8807977031036551</v>
      </c>
      <c r="K857" s="218">
        <v>2.508385935218099</v>
      </c>
      <c r="L857" s="218">
        <v>1.4195069566578444</v>
      </c>
      <c r="M857" s="218">
        <v>2.3664319132398464</v>
      </c>
      <c r="N857" s="218">
        <v>2.2671568097509254</v>
      </c>
      <c r="O857" s="218">
        <v>4.4907311951024926</v>
      </c>
      <c r="P857" s="218">
        <v>2.3928675475253618</v>
      </c>
      <c r="Q857" s="218">
        <v>3.6560452221856696</v>
      </c>
      <c r="R857" s="218">
        <v>6.1726547503215015</v>
      </c>
      <c r="S857" s="218">
        <v>1.2006942436218586</v>
      </c>
      <c r="T857" s="218">
        <v>1.8618986725025257</v>
      </c>
      <c r="U857" s="218">
        <v>3.1885210782848317</v>
      </c>
      <c r="V857" s="218">
        <v>2.1908902300206643</v>
      </c>
      <c r="W857" s="218">
        <v>3.0767948691238201</v>
      </c>
      <c r="X857" s="218">
        <v>5.1905362600281162</v>
      </c>
      <c r="Y857" s="218">
        <v>1.8994736112934043</v>
      </c>
      <c r="Z857" s="218">
        <v>5.3797459667410568</v>
      </c>
      <c r="AA857" s="215"/>
      <c r="AB857" s="216"/>
      <c r="AC857" s="216"/>
      <c r="AD857" s="216"/>
      <c r="AE857" s="216"/>
      <c r="AF857" s="216"/>
      <c r="AG857" s="216"/>
      <c r="AH857" s="216"/>
      <c r="AI857" s="216"/>
      <c r="AJ857" s="216"/>
      <c r="AK857" s="216"/>
      <c r="AL857" s="216"/>
      <c r="AM857" s="216"/>
      <c r="AN857" s="216"/>
      <c r="AO857" s="216"/>
      <c r="AP857" s="216"/>
      <c r="AQ857" s="216"/>
      <c r="AR857" s="216"/>
      <c r="AS857" s="216"/>
      <c r="AT857" s="216"/>
      <c r="AU857" s="216"/>
      <c r="AV857" s="216"/>
      <c r="AW857" s="216"/>
      <c r="AX857" s="216"/>
      <c r="AY857" s="216"/>
      <c r="AZ857" s="216"/>
      <c r="BA857" s="216"/>
      <c r="BB857" s="216"/>
      <c r="BC857" s="216"/>
      <c r="BD857" s="216"/>
      <c r="BE857" s="216"/>
      <c r="BF857" s="216"/>
      <c r="BG857" s="216"/>
      <c r="BH857" s="216"/>
      <c r="BI857" s="216"/>
      <c r="BJ857" s="216"/>
      <c r="BK857" s="216"/>
      <c r="BL857" s="216"/>
      <c r="BM857" s="221"/>
    </row>
    <row r="858" spans="1:65">
      <c r="A858" s="30"/>
      <c r="B858" s="3" t="s">
        <v>86</v>
      </c>
      <c r="C858" s="29"/>
      <c r="D858" s="13">
        <v>2.2346756025735943E-2</v>
      </c>
      <c r="E858" s="13">
        <v>7.3985204086350889E-3</v>
      </c>
      <c r="F858" s="13">
        <v>9.1461173108438355E-3</v>
      </c>
      <c r="G858" s="13">
        <v>6.6432599595010276E-3</v>
      </c>
      <c r="H858" s="13">
        <v>2.8088865546547423E-2</v>
      </c>
      <c r="I858" s="13">
        <v>3.2169658910848491E-2</v>
      </c>
      <c r="J858" s="13">
        <v>1.0091740640144096E-2</v>
      </c>
      <c r="K858" s="13">
        <v>1.1978920416514322E-2</v>
      </c>
      <c r="L858" s="13">
        <v>7.508632407605631E-3</v>
      </c>
      <c r="M858" s="13">
        <v>1.4607604402715101E-2</v>
      </c>
      <c r="N858" s="13">
        <v>1.2008245814358717E-2</v>
      </c>
      <c r="O858" s="13">
        <v>2.3128229330999964E-2</v>
      </c>
      <c r="P858" s="13">
        <v>1.1267817593108787E-2</v>
      </c>
      <c r="Q858" s="13">
        <v>1.985182926073667E-2</v>
      </c>
      <c r="R858" s="13">
        <v>3.5208602055260968E-2</v>
      </c>
      <c r="S858" s="13">
        <v>6.2346737011952846E-3</v>
      </c>
      <c r="T858" s="13">
        <v>1.0479729863991703E-2</v>
      </c>
      <c r="U858" s="13">
        <v>1.7219735796317723E-2</v>
      </c>
      <c r="V858" s="13">
        <v>1.217161238900369E-2</v>
      </c>
      <c r="W858" s="13">
        <v>1.6752059178532598E-2</v>
      </c>
      <c r="X858" s="13">
        <v>2.8196665966653413E-2</v>
      </c>
      <c r="Y858" s="13">
        <v>9.7259273491725785E-3</v>
      </c>
      <c r="Z858" s="13">
        <v>2.9572584333894952E-2</v>
      </c>
      <c r="AA858" s="151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3" t="s">
        <v>270</v>
      </c>
      <c r="C859" s="29"/>
      <c r="D859" s="13">
        <v>2.5398520130688329E-2</v>
      </c>
      <c r="E859" s="13">
        <v>-4.6942091066116687E-3</v>
      </c>
      <c r="F859" s="13">
        <v>0.19084538860471523</v>
      </c>
      <c r="G859" s="13">
        <v>-7.781504970112596E-2</v>
      </c>
      <c r="H859" s="13">
        <v>9.5016028067725911E-2</v>
      </c>
      <c r="I859" s="13">
        <v>-4.2422406956361125E-2</v>
      </c>
      <c r="J859" s="13">
        <v>4.4863190368273909E-3</v>
      </c>
      <c r="K859" s="13">
        <v>0.12861208996250273</v>
      </c>
      <c r="L859" s="13">
        <v>1.8930829070731292E-2</v>
      </c>
      <c r="M859" s="13">
        <v>-0.12686170690580012</v>
      </c>
      <c r="N859" s="13">
        <v>1.7583393433240335E-2</v>
      </c>
      <c r="O859" s="13">
        <v>4.6508345118048133E-2</v>
      </c>
      <c r="P859" s="13">
        <v>0.14458189713804681</v>
      </c>
      <c r="Q859" s="13">
        <v>-7.3890803815938044E-3</v>
      </c>
      <c r="R859" s="13">
        <v>-5.5088301948777119E-2</v>
      </c>
      <c r="S859" s="13">
        <v>3.7974586080604888E-2</v>
      </c>
      <c r="T859" s="13">
        <v>-4.2422406956361125E-2</v>
      </c>
      <c r="U859" s="13">
        <v>-1.999337831629644E-3</v>
      </c>
      <c r="V859" s="13">
        <v>-2.9846341006444566E-2</v>
      </c>
      <c r="W859" s="13">
        <v>-1.008395165657594E-2</v>
      </c>
      <c r="X859" s="13">
        <v>-7.838225594090753E-3</v>
      </c>
      <c r="Y859" s="13">
        <v>5.2616720008007434E-2</v>
      </c>
      <c r="Z859" s="13">
        <v>-1.9516001119013304E-2</v>
      </c>
      <c r="AA859" s="151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A860" s="30"/>
      <c r="B860" s="46" t="s">
        <v>271</v>
      </c>
      <c r="C860" s="47"/>
      <c r="D860" s="45">
        <v>0.46</v>
      </c>
      <c r="E860" s="45">
        <v>0.05</v>
      </c>
      <c r="F860" s="45">
        <v>3.25</v>
      </c>
      <c r="G860" s="45">
        <v>1.28</v>
      </c>
      <c r="H860" s="45">
        <v>1.64</v>
      </c>
      <c r="I860" s="45">
        <v>0.68</v>
      </c>
      <c r="J860" s="45">
        <v>0.11</v>
      </c>
      <c r="K860" s="45">
        <v>2.2000000000000002</v>
      </c>
      <c r="L860" s="45">
        <v>0.35</v>
      </c>
      <c r="M860" s="45">
        <v>2.11</v>
      </c>
      <c r="N860" s="45">
        <v>0.33</v>
      </c>
      <c r="O860" s="45">
        <v>0.82</v>
      </c>
      <c r="P860" s="45">
        <v>2.4700000000000002</v>
      </c>
      <c r="Q860" s="45">
        <v>0.09</v>
      </c>
      <c r="R860" s="45">
        <v>0.9</v>
      </c>
      <c r="S860" s="45">
        <v>0.67</v>
      </c>
      <c r="T860" s="45">
        <v>0.68</v>
      </c>
      <c r="U860" s="45">
        <v>0</v>
      </c>
      <c r="V860" s="45">
        <v>0.47</v>
      </c>
      <c r="W860" s="45">
        <v>0.14000000000000001</v>
      </c>
      <c r="X860" s="45">
        <v>0.1</v>
      </c>
      <c r="Y860" s="45">
        <v>0.92</v>
      </c>
      <c r="Z860" s="45">
        <v>0.3</v>
      </c>
      <c r="AA860" s="151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  <c r="AS860" s="3"/>
      <c r="AT860" s="3"/>
      <c r="AU860" s="3"/>
      <c r="AV860" s="3"/>
      <c r="AW860" s="3"/>
      <c r="AX860" s="3"/>
      <c r="AY860" s="3"/>
      <c r="AZ860" s="3"/>
      <c r="BA860" s="3"/>
      <c r="BB860" s="3"/>
      <c r="BC860" s="3"/>
      <c r="BD860" s="3"/>
      <c r="BE860" s="3"/>
      <c r="BF860" s="3"/>
      <c r="BG860" s="3"/>
      <c r="BH860" s="3"/>
      <c r="BI860" s="3"/>
      <c r="BJ860" s="3"/>
      <c r="BK860" s="3"/>
      <c r="BL860" s="3"/>
      <c r="BM860" s="55"/>
    </row>
    <row r="861" spans="1:65">
      <c r="B861" s="31"/>
      <c r="C861" s="20"/>
      <c r="D861" s="20"/>
      <c r="E861" s="20"/>
      <c r="F861" s="20"/>
      <c r="G861" s="20"/>
      <c r="H861" s="20"/>
      <c r="I861" s="20"/>
      <c r="J861" s="20"/>
      <c r="K861" s="20"/>
      <c r="L861" s="20"/>
      <c r="M861" s="20"/>
      <c r="N861" s="20"/>
      <c r="O861" s="20"/>
      <c r="P861" s="20"/>
      <c r="Q861" s="20"/>
      <c r="R861" s="20"/>
      <c r="S861" s="20"/>
      <c r="T861" s="20"/>
      <c r="U861" s="20"/>
      <c r="V861" s="20"/>
      <c r="W861" s="20"/>
      <c r="X861" s="20"/>
      <c r="Y861" s="20"/>
      <c r="Z861" s="20"/>
      <c r="BM861" s="55"/>
    </row>
    <row r="862" spans="1:65" ht="15">
      <c r="B862" s="8" t="s">
        <v>520</v>
      </c>
      <c r="BM862" s="28" t="s">
        <v>66</v>
      </c>
    </row>
    <row r="863" spans="1:65" ht="15">
      <c r="A863" s="25" t="s">
        <v>21</v>
      </c>
      <c r="B863" s="18" t="s">
        <v>110</v>
      </c>
      <c r="C863" s="15" t="s">
        <v>111</v>
      </c>
      <c r="D863" s="16" t="s">
        <v>232</v>
      </c>
      <c r="E863" s="17" t="s">
        <v>232</v>
      </c>
      <c r="F863" s="17" t="s">
        <v>232</v>
      </c>
      <c r="G863" s="17" t="s">
        <v>232</v>
      </c>
      <c r="H863" s="17" t="s">
        <v>232</v>
      </c>
      <c r="I863" s="17" t="s">
        <v>232</v>
      </c>
      <c r="J863" s="17" t="s">
        <v>232</v>
      </c>
      <c r="K863" s="17" t="s">
        <v>232</v>
      </c>
      <c r="L863" s="17" t="s">
        <v>232</v>
      </c>
      <c r="M863" s="17" t="s">
        <v>232</v>
      </c>
      <c r="N863" s="17" t="s">
        <v>232</v>
      </c>
      <c r="O863" s="17" t="s">
        <v>232</v>
      </c>
      <c r="P863" s="17" t="s">
        <v>232</v>
      </c>
      <c r="Q863" s="17" t="s">
        <v>232</v>
      </c>
      <c r="R863" s="17" t="s">
        <v>232</v>
      </c>
      <c r="S863" s="17" t="s">
        <v>232</v>
      </c>
      <c r="T863" s="17" t="s">
        <v>232</v>
      </c>
      <c r="U863" s="17" t="s">
        <v>232</v>
      </c>
      <c r="V863" s="151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>
        <v>1</v>
      </c>
    </row>
    <row r="864" spans="1:65">
      <c r="A864" s="30"/>
      <c r="B864" s="19" t="s">
        <v>233</v>
      </c>
      <c r="C864" s="9" t="s">
        <v>233</v>
      </c>
      <c r="D864" s="149" t="s">
        <v>235</v>
      </c>
      <c r="E864" s="150" t="s">
        <v>236</v>
      </c>
      <c r="F864" s="150" t="s">
        <v>237</v>
      </c>
      <c r="G864" s="150" t="s">
        <v>238</v>
      </c>
      <c r="H864" s="150" t="s">
        <v>241</v>
      </c>
      <c r="I864" s="150" t="s">
        <v>242</v>
      </c>
      <c r="J864" s="150" t="s">
        <v>244</v>
      </c>
      <c r="K864" s="150" t="s">
        <v>245</v>
      </c>
      <c r="L864" s="150" t="s">
        <v>247</v>
      </c>
      <c r="M864" s="150" t="s">
        <v>248</v>
      </c>
      <c r="N864" s="150" t="s">
        <v>250</v>
      </c>
      <c r="O864" s="150" t="s">
        <v>252</v>
      </c>
      <c r="P864" s="150" t="s">
        <v>253</v>
      </c>
      <c r="Q864" s="150" t="s">
        <v>254</v>
      </c>
      <c r="R864" s="150" t="s">
        <v>257</v>
      </c>
      <c r="S864" s="150" t="s">
        <v>258</v>
      </c>
      <c r="T864" s="150" t="s">
        <v>259</v>
      </c>
      <c r="U864" s="150" t="s">
        <v>260</v>
      </c>
      <c r="V864" s="151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 t="s">
        <v>3</v>
      </c>
    </row>
    <row r="865" spans="1:65">
      <c r="A865" s="30"/>
      <c r="B865" s="19"/>
      <c r="C865" s="9"/>
      <c r="D865" s="10" t="s">
        <v>289</v>
      </c>
      <c r="E865" s="11" t="s">
        <v>290</v>
      </c>
      <c r="F865" s="11" t="s">
        <v>114</v>
      </c>
      <c r="G865" s="11" t="s">
        <v>289</v>
      </c>
      <c r="H865" s="11" t="s">
        <v>289</v>
      </c>
      <c r="I865" s="11" t="s">
        <v>290</v>
      </c>
      <c r="J865" s="11" t="s">
        <v>290</v>
      </c>
      <c r="K865" s="11" t="s">
        <v>114</v>
      </c>
      <c r="L865" s="11" t="s">
        <v>290</v>
      </c>
      <c r="M865" s="11" t="s">
        <v>289</v>
      </c>
      <c r="N865" s="11" t="s">
        <v>290</v>
      </c>
      <c r="O865" s="11" t="s">
        <v>289</v>
      </c>
      <c r="P865" s="11" t="s">
        <v>290</v>
      </c>
      <c r="Q865" s="11" t="s">
        <v>289</v>
      </c>
      <c r="R865" s="11" t="s">
        <v>290</v>
      </c>
      <c r="S865" s="11" t="s">
        <v>289</v>
      </c>
      <c r="T865" s="11" t="s">
        <v>289</v>
      </c>
      <c r="U865" s="11" t="s">
        <v>289</v>
      </c>
      <c r="V865" s="151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2</v>
      </c>
    </row>
    <row r="866" spans="1:65">
      <c r="A866" s="30"/>
      <c r="B866" s="19"/>
      <c r="C866" s="9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151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2</v>
      </c>
    </row>
    <row r="867" spans="1:65">
      <c r="A867" s="30"/>
      <c r="B867" s="18">
        <v>1</v>
      </c>
      <c r="C867" s="14">
        <v>1</v>
      </c>
      <c r="D867" s="22">
        <v>1.35</v>
      </c>
      <c r="E867" s="22">
        <v>1.1000000000000001</v>
      </c>
      <c r="F867" s="152">
        <v>5.54</v>
      </c>
      <c r="G867" s="22">
        <v>1.02</v>
      </c>
      <c r="H867" s="22">
        <v>1.3</v>
      </c>
      <c r="I867" s="22">
        <v>1.36</v>
      </c>
      <c r="J867" s="22">
        <v>1.54</v>
      </c>
      <c r="K867" s="152">
        <v>0.11</v>
      </c>
      <c r="L867" s="22">
        <v>1.1299999999999999</v>
      </c>
      <c r="M867" s="152" t="s">
        <v>104</v>
      </c>
      <c r="N867" s="22">
        <v>1.26</v>
      </c>
      <c r="O867" s="22">
        <v>1.17</v>
      </c>
      <c r="P867" s="22">
        <v>1.1000000000000001</v>
      </c>
      <c r="Q867" s="22">
        <v>1.2</v>
      </c>
      <c r="R867" s="22">
        <v>1.38</v>
      </c>
      <c r="S867" s="22">
        <v>1.49</v>
      </c>
      <c r="T867" s="22">
        <v>1.29</v>
      </c>
      <c r="U867" s="22">
        <v>1.26</v>
      </c>
      <c r="V867" s="151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</v>
      </c>
    </row>
    <row r="868" spans="1:65">
      <c r="A868" s="30"/>
      <c r="B868" s="19">
        <v>1</v>
      </c>
      <c r="C868" s="9">
        <v>2</v>
      </c>
      <c r="D868" s="11">
        <v>1.39</v>
      </c>
      <c r="E868" s="11">
        <v>1.2</v>
      </c>
      <c r="F868" s="153">
        <v>5.461666666666666</v>
      </c>
      <c r="G868" s="11">
        <v>1.02</v>
      </c>
      <c r="H868" s="11">
        <v>1.2</v>
      </c>
      <c r="I868" s="11">
        <v>1.46</v>
      </c>
      <c r="J868" s="11">
        <v>1.51</v>
      </c>
      <c r="K868" s="153">
        <v>0.12</v>
      </c>
      <c r="L868" s="11">
        <v>1.21</v>
      </c>
      <c r="M868" s="153" t="s">
        <v>104</v>
      </c>
      <c r="N868" s="11">
        <v>1.3</v>
      </c>
      <c r="O868" s="11">
        <v>1.22</v>
      </c>
      <c r="P868" s="11">
        <v>1.0900000000000001</v>
      </c>
      <c r="Q868" s="11">
        <v>1.1000000000000001</v>
      </c>
      <c r="R868" s="11">
        <v>1.18</v>
      </c>
      <c r="S868" s="11">
        <v>1.38</v>
      </c>
      <c r="T868" s="11">
        <v>1.23</v>
      </c>
      <c r="U868" s="11">
        <v>1.28</v>
      </c>
      <c r="V868" s="151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21</v>
      </c>
    </row>
    <row r="869" spans="1:65">
      <c r="A869" s="30"/>
      <c r="B869" s="19">
        <v>1</v>
      </c>
      <c r="C869" s="9">
        <v>3</v>
      </c>
      <c r="D869" s="11">
        <v>1.35</v>
      </c>
      <c r="E869" s="11">
        <v>1.2</v>
      </c>
      <c r="F869" s="153">
        <v>5.36</v>
      </c>
      <c r="G869" s="11">
        <v>1.05</v>
      </c>
      <c r="H869" s="11">
        <v>1.1000000000000001</v>
      </c>
      <c r="I869" s="11">
        <v>1.38</v>
      </c>
      <c r="J869" s="11">
        <v>1.6</v>
      </c>
      <c r="K869" s="153">
        <v>0.1</v>
      </c>
      <c r="L869" s="11">
        <v>1.22</v>
      </c>
      <c r="M869" s="153" t="s">
        <v>104</v>
      </c>
      <c r="N869" s="11">
        <v>1.24</v>
      </c>
      <c r="O869" s="11">
        <v>1.21</v>
      </c>
      <c r="P869" s="11">
        <v>1.1000000000000001</v>
      </c>
      <c r="Q869" s="11">
        <v>1.1000000000000001</v>
      </c>
      <c r="R869" s="11">
        <v>1.39</v>
      </c>
      <c r="S869" s="11">
        <v>1.37</v>
      </c>
      <c r="T869" s="11">
        <v>1.41</v>
      </c>
      <c r="U869" s="11">
        <v>1.3</v>
      </c>
      <c r="V869" s="151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16</v>
      </c>
    </row>
    <row r="870" spans="1:65">
      <c r="A870" s="30"/>
      <c r="B870" s="19">
        <v>1</v>
      </c>
      <c r="C870" s="9">
        <v>4</v>
      </c>
      <c r="D870" s="11">
        <v>1.31</v>
      </c>
      <c r="E870" s="11">
        <v>1.3</v>
      </c>
      <c r="F870" s="153">
        <v>5.26</v>
      </c>
      <c r="G870" s="11">
        <v>1.05</v>
      </c>
      <c r="H870" s="11">
        <v>1</v>
      </c>
      <c r="I870" s="11">
        <v>1.42</v>
      </c>
      <c r="J870" s="11">
        <v>1.57</v>
      </c>
      <c r="K870" s="153">
        <v>0.13</v>
      </c>
      <c r="L870" s="11">
        <v>1.1499999999999999</v>
      </c>
      <c r="M870" s="153" t="s">
        <v>104</v>
      </c>
      <c r="N870" s="11">
        <v>1.24</v>
      </c>
      <c r="O870" s="11">
        <v>1.18</v>
      </c>
      <c r="P870" s="11">
        <v>1.1499999999999999</v>
      </c>
      <c r="Q870" s="11">
        <v>1.1000000000000001</v>
      </c>
      <c r="R870" s="11">
        <v>1.29</v>
      </c>
      <c r="S870" s="11">
        <v>1.34</v>
      </c>
      <c r="T870" s="11">
        <v>1.48</v>
      </c>
      <c r="U870" s="11">
        <v>1.28</v>
      </c>
      <c r="V870" s="151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1.2682222222222221</v>
      </c>
    </row>
    <row r="871" spans="1:65">
      <c r="A871" s="30"/>
      <c r="B871" s="19">
        <v>1</v>
      </c>
      <c r="C871" s="9">
        <v>5</v>
      </c>
      <c r="D871" s="11">
        <v>1.37</v>
      </c>
      <c r="E871" s="11">
        <v>1.3</v>
      </c>
      <c r="F871" s="153">
        <v>5.26</v>
      </c>
      <c r="G871" s="11">
        <v>0.97000000000000008</v>
      </c>
      <c r="H871" s="11">
        <v>1</v>
      </c>
      <c r="I871" s="11">
        <v>1.4</v>
      </c>
      <c r="J871" s="11">
        <v>1.56</v>
      </c>
      <c r="K871" s="153">
        <v>0.14000000000000001</v>
      </c>
      <c r="L871" s="11">
        <v>1.26</v>
      </c>
      <c r="M871" s="153" t="s">
        <v>104</v>
      </c>
      <c r="N871" s="11">
        <v>1.29</v>
      </c>
      <c r="O871" s="11">
        <v>1.39</v>
      </c>
      <c r="P871" s="11">
        <v>1.1499999999999999</v>
      </c>
      <c r="Q871" s="11">
        <v>1.2</v>
      </c>
      <c r="R871" s="11">
        <v>1.24</v>
      </c>
      <c r="S871" s="11">
        <v>1.41</v>
      </c>
      <c r="T871" s="11">
        <v>1.53</v>
      </c>
      <c r="U871" s="11">
        <v>1.33</v>
      </c>
      <c r="V871" s="151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28">
        <v>60</v>
      </c>
    </row>
    <row r="872" spans="1:65">
      <c r="A872" s="30"/>
      <c r="B872" s="19">
        <v>1</v>
      </c>
      <c r="C872" s="9">
        <v>6</v>
      </c>
      <c r="D872" s="11">
        <v>1.36</v>
      </c>
      <c r="E872" s="11">
        <v>1.3</v>
      </c>
      <c r="F872" s="153">
        <v>5.6</v>
      </c>
      <c r="G872" s="11">
        <v>1.1000000000000001</v>
      </c>
      <c r="H872" s="11">
        <v>1</v>
      </c>
      <c r="I872" s="11">
        <v>1.35</v>
      </c>
      <c r="J872" s="11">
        <v>1.59</v>
      </c>
      <c r="K872" s="153">
        <v>0.14000000000000001</v>
      </c>
      <c r="L872" s="11">
        <v>1.21</v>
      </c>
      <c r="M872" s="153" t="s">
        <v>104</v>
      </c>
      <c r="N872" s="11">
        <v>1.28</v>
      </c>
      <c r="O872" s="11">
        <v>1.39</v>
      </c>
      <c r="P872" s="11">
        <v>1.08</v>
      </c>
      <c r="Q872" s="11">
        <v>1.1000000000000001</v>
      </c>
      <c r="R872" s="11">
        <v>1.26</v>
      </c>
      <c r="S872" s="11">
        <v>1.31</v>
      </c>
      <c r="T872" s="11">
        <v>1.46</v>
      </c>
      <c r="U872" s="11">
        <v>1.35</v>
      </c>
      <c r="V872" s="151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20" t="s">
        <v>267</v>
      </c>
      <c r="C873" s="12"/>
      <c r="D873" s="23">
        <v>1.3550000000000002</v>
      </c>
      <c r="E873" s="23">
        <v>1.2333333333333332</v>
      </c>
      <c r="F873" s="23">
        <v>5.41361111111111</v>
      </c>
      <c r="G873" s="23">
        <v>1.0349999999999999</v>
      </c>
      <c r="H873" s="23">
        <v>1.0999999999999999</v>
      </c>
      <c r="I873" s="23">
        <v>1.3949999999999998</v>
      </c>
      <c r="J873" s="23">
        <v>1.5616666666666668</v>
      </c>
      <c r="K873" s="23">
        <v>0.12333333333333334</v>
      </c>
      <c r="L873" s="23">
        <v>1.1966666666666665</v>
      </c>
      <c r="M873" s="23" t="s">
        <v>675</v>
      </c>
      <c r="N873" s="23">
        <v>1.2683333333333333</v>
      </c>
      <c r="O873" s="23">
        <v>1.2599999999999998</v>
      </c>
      <c r="P873" s="23">
        <v>1.1116666666666666</v>
      </c>
      <c r="Q873" s="23">
        <v>1.1333333333333335</v>
      </c>
      <c r="R873" s="23">
        <v>1.2899999999999998</v>
      </c>
      <c r="S873" s="23">
        <v>1.3833333333333335</v>
      </c>
      <c r="T873" s="23">
        <v>1.4000000000000001</v>
      </c>
      <c r="U873" s="23">
        <v>1.3</v>
      </c>
      <c r="V873" s="151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268</v>
      </c>
      <c r="C874" s="29"/>
      <c r="D874" s="11">
        <v>1.355</v>
      </c>
      <c r="E874" s="11">
        <v>1.25</v>
      </c>
      <c r="F874" s="11">
        <v>5.4108333333333327</v>
      </c>
      <c r="G874" s="11">
        <v>1.0350000000000001</v>
      </c>
      <c r="H874" s="11">
        <v>1.05</v>
      </c>
      <c r="I874" s="11">
        <v>1.39</v>
      </c>
      <c r="J874" s="11">
        <v>1.5649999999999999</v>
      </c>
      <c r="K874" s="11">
        <v>0.125</v>
      </c>
      <c r="L874" s="11">
        <v>1.21</v>
      </c>
      <c r="M874" s="11" t="s">
        <v>675</v>
      </c>
      <c r="N874" s="11">
        <v>1.27</v>
      </c>
      <c r="O874" s="11">
        <v>1.2149999999999999</v>
      </c>
      <c r="P874" s="11">
        <v>1.1000000000000001</v>
      </c>
      <c r="Q874" s="11">
        <v>1.1000000000000001</v>
      </c>
      <c r="R874" s="11">
        <v>1.2749999999999999</v>
      </c>
      <c r="S874" s="11">
        <v>1.375</v>
      </c>
      <c r="T874" s="11">
        <v>1.4350000000000001</v>
      </c>
      <c r="U874" s="11">
        <v>1.29</v>
      </c>
      <c r="V874" s="151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269</v>
      </c>
      <c r="C875" s="29"/>
      <c r="D875" s="24">
        <v>2.6645825188948421E-2</v>
      </c>
      <c r="E875" s="24">
        <v>8.1649658092772609E-2</v>
      </c>
      <c r="F875" s="24">
        <v>0.14359053151493215</v>
      </c>
      <c r="G875" s="24">
        <v>4.3243496620879313E-2</v>
      </c>
      <c r="H875" s="24">
        <v>0.12649110640673594</v>
      </c>
      <c r="I875" s="24">
        <v>4.0865633483405044E-2</v>
      </c>
      <c r="J875" s="24">
        <v>3.3115957885386141E-2</v>
      </c>
      <c r="K875" s="24">
        <v>1.632993161855464E-2</v>
      </c>
      <c r="L875" s="24">
        <v>4.8027769744874382E-2</v>
      </c>
      <c r="M875" s="24" t="s">
        <v>675</v>
      </c>
      <c r="N875" s="24">
        <v>2.562550812504345E-2</v>
      </c>
      <c r="O875" s="24">
        <v>0.1023718711365578</v>
      </c>
      <c r="P875" s="24">
        <v>3.0605010483034659E-2</v>
      </c>
      <c r="Q875" s="24">
        <v>5.1639777949432163E-2</v>
      </c>
      <c r="R875" s="24">
        <v>8.1975606127676751E-2</v>
      </c>
      <c r="S875" s="24">
        <v>6.250333324444915E-2</v>
      </c>
      <c r="T875" s="24">
        <v>0.116619037896906</v>
      </c>
      <c r="U875" s="24">
        <v>3.4058772731852829E-2</v>
      </c>
      <c r="V875" s="151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86</v>
      </c>
      <c r="C876" s="29"/>
      <c r="D876" s="13">
        <v>1.9664815637600308E-2</v>
      </c>
      <c r="E876" s="13">
        <v>6.6202425480626451E-2</v>
      </c>
      <c r="F876" s="13">
        <v>2.6523983449830972E-2</v>
      </c>
      <c r="G876" s="13">
        <v>4.1781156155438953E-2</v>
      </c>
      <c r="H876" s="13">
        <v>0.1149919149152145</v>
      </c>
      <c r="I876" s="13">
        <v>2.929436092000362E-2</v>
      </c>
      <c r="J876" s="13">
        <v>2.1205522658731785E-2</v>
      </c>
      <c r="K876" s="13">
        <v>0.13240485096125384</v>
      </c>
      <c r="L876" s="13">
        <v>4.0134626527750183E-2</v>
      </c>
      <c r="M876" s="13" t="s">
        <v>675</v>
      </c>
      <c r="N876" s="13">
        <v>2.0204079993463957E-2</v>
      </c>
      <c r="O876" s="13">
        <v>8.124751677504588E-2</v>
      </c>
      <c r="P876" s="13">
        <v>2.7530744062699845E-2</v>
      </c>
      <c r="Q876" s="13">
        <v>4.5564509955381312E-2</v>
      </c>
      <c r="R876" s="13">
        <v>6.3546981494323071E-2</v>
      </c>
      <c r="S876" s="13">
        <v>4.5183132465866846E-2</v>
      </c>
      <c r="T876" s="13">
        <v>8.3299312783504276E-2</v>
      </c>
      <c r="U876" s="13">
        <v>2.6199055947579097E-2</v>
      </c>
      <c r="V876" s="151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3" t="s">
        <v>270</v>
      </c>
      <c r="C877" s="29"/>
      <c r="D877" s="13">
        <v>6.8424741545470624E-2</v>
      </c>
      <c r="E877" s="13">
        <v>-2.7510075346066309E-2</v>
      </c>
      <c r="F877" s="13">
        <v>3.2686612931487637</v>
      </c>
      <c r="G877" s="13">
        <v>-0.18389696863500959</v>
      </c>
      <c r="H877" s="13">
        <v>-0.13264412125459968</v>
      </c>
      <c r="I877" s="13">
        <v>9.9964955318030402E-2</v>
      </c>
      <c r="J877" s="13">
        <v>0.23138251270369747</v>
      </c>
      <c r="K877" s="13">
        <v>-0.90275100753460658</v>
      </c>
      <c r="L877" s="13">
        <v>-5.6421937970912994E-2</v>
      </c>
      <c r="M877" s="13" t="s">
        <v>675</v>
      </c>
      <c r="N877" s="13">
        <v>8.7611704923773459E-5</v>
      </c>
      <c r="O877" s="13">
        <v>-6.4832661643596801E-3</v>
      </c>
      <c r="P877" s="13">
        <v>-0.12344489223760291</v>
      </c>
      <c r="Q877" s="13">
        <v>-0.10636060977746609</v>
      </c>
      <c r="R877" s="13">
        <v>1.7171894165060264E-2</v>
      </c>
      <c r="S877" s="13">
        <v>9.0765726301033967E-2</v>
      </c>
      <c r="T877" s="13">
        <v>0.10390748203960065</v>
      </c>
      <c r="U877" s="13">
        <v>2.5056947608200542E-2</v>
      </c>
      <c r="V877" s="151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A878" s="30"/>
      <c r="B878" s="46" t="s">
        <v>271</v>
      </c>
      <c r="C878" s="47"/>
      <c r="D878" s="45">
        <v>0.47</v>
      </c>
      <c r="E878" s="45">
        <v>0.16</v>
      </c>
      <c r="F878" s="45">
        <v>21.39</v>
      </c>
      <c r="G878" s="45">
        <v>1.18</v>
      </c>
      <c r="H878" s="45">
        <v>0.85</v>
      </c>
      <c r="I878" s="45">
        <v>0.67</v>
      </c>
      <c r="J878" s="45">
        <v>1.53</v>
      </c>
      <c r="K878" s="45">
        <v>5.88</v>
      </c>
      <c r="L878" s="45">
        <v>0.35</v>
      </c>
      <c r="M878" s="45">
        <v>6.26</v>
      </c>
      <c r="N878" s="45">
        <v>0.02</v>
      </c>
      <c r="O878" s="45">
        <v>0.02</v>
      </c>
      <c r="P878" s="45">
        <v>0.79</v>
      </c>
      <c r="Q878" s="45">
        <v>0.67</v>
      </c>
      <c r="R878" s="45">
        <v>0.13</v>
      </c>
      <c r="S878" s="45">
        <v>0.61</v>
      </c>
      <c r="T878" s="45">
        <v>0.7</v>
      </c>
      <c r="U878" s="45">
        <v>0.18</v>
      </c>
      <c r="V878" s="151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  <c r="AS878" s="3"/>
      <c r="AT878" s="3"/>
      <c r="AU878" s="3"/>
      <c r="AV878" s="3"/>
      <c r="AW878" s="3"/>
      <c r="AX878" s="3"/>
      <c r="AY878" s="3"/>
      <c r="AZ878" s="3"/>
      <c r="BA878" s="3"/>
      <c r="BB878" s="3"/>
      <c r="BC878" s="3"/>
      <c r="BD878" s="3"/>
      <c r="BE878" s="3"/>
      <c r="BF878" s="3"/>
      <c r="BG878" s="3"/>
      <c r="BH878" s="3"/>
      <c r="BI878" s="3"/>
      <c r="BJ878" s="3"/>
      <c r="BK878" s="3"/>
      <c r="BL878" s="3"/>
      <c r="BM878" s="55"/>
    </row>
    <row r="879" spans="1:65">
      <c r="B879" s="31"/>
      <c r="C879" s="20"/>
      <c r="D879" s="20"/>
      <c r="E879" s="20"/>
      <c r="F879" s="20"/>
      <c r="G879" s="20"/>
      <c r="H879" s="20"/>
      <c r="I879" s="20"/>
      <c r="J879" s="20"/>
      <c r="K879" s="20"/>
      <c r="L879" s="20"/>
      <c r="M879" s="20"/>
      <c r="N879" s="20"/>
      <c r="O879" s="20"/>
      <c r="P879" s="20"/>
      <c r="Q879" s="20"/>
      <c r="R879" s="20"/>
      <c r="S879" s="20"/>
      <c r="T879" s="20"/>
      <c r="U879" s="20"/>
      <c r="BM879" s="55"/>
    </row>
    <row r="880" spans="1:65" ht="15">
      <c r="B880" s="8" t="s">
        <v>521</v>
      </c>
      <c r="BM880" s="28" t="s">
        <v>66</v>
      </c>
    </row>
    <row r="881" spans="1:65" ht="15">
      <c r="A881" s="25" t="s">
        <v>24</v>
      </c>
      <c r="B881" s="18" t="s">
        <v>110</v>
      </c>
      <c r="C881" s="15" t="s">
        <v>111</v>
      </c>
      <c r="D881" s="16" t="s">
        <v>232</v>
      </c>
      <c r="E881" s="17" t="s">
        <v>232</v>
      </c>
      <c r="F881" s="17" t="s">
        <v>232</v>
      </c>
      <c r="G881" s="17" t="s">
        <v>232</v>
      </c>
      <c r="H881" s="17" t="s">
        <v>232</v>
      </c>
      <c r="I881" s="17" t="s">
        <v>232</v>
      </c>
      <c r="J881" s="17" t="s">
        <v>232</v>
      </c>
      <c r="K881" s="17" t="s">
        <v>232</v>
      </c>
      <c r="L881" s="17" t="s">
        <v>232</v>
      </c>
      <c r="M881" s="17" t="s">
        <v>232</v>
      </c>
      <c r="N881" s="17" t="s">
        <v>232</v>
      </c>
      <c r="O881" s="151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>
        <v>1</v>
      </c>
    </row>
    <row r="882" spans="1:65">
      <c r="A882" s="30"/>
      <c r="B882" s="19" t="s">
        <v>233</v>
      </c>
      <c r="C882" s="9" t="s">
        <v>233</v>
      </c>
      <c r="D882" s="149" t="s">
        <v>236</v>
      </c>
      <c r="E882" s="150" t="s">
        <v>238</v>
      </c>
      <c r="F882" s="150" t="s">
        <v>239</v>
      </c>
      <c r="G882" s="150" t="s">
        <v>242</v>
      </c>
      <c r="H882" s="150" t="s">
        <v>244</v>
      </c>
      <c r="I882" s="150" t="s">
        <v>248</v>
      </c>
      <c r="J882" s="150" t="s">
        <v>249</v>
      </c>
      <c r="K882" s="150" t="s">
        <v>250</v>
      </c>
      <c r="L882" s="150" t="s">
        <v>251</v>
      </c>
      <c r="M882" s="150" t="s">
        <v>254</v>
      </c>
      <c r="N882" s="150" t="s">
        <v>257</v>
      </c>
      <c r="O882" s="151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 t="s">
        <v>3</v>
      </c>
    </row>
    <row r="883" spans="1:65">
      <c r="A883" s="30"/>
      <c r="B883" s="19"/>
      <c r="C883" s="9"/>
      <c r="D883" s="10" t="s">
        <v>290</v>
      </c>
      <c r="E883" s="11" t="s">
        <v>289</v>
      </c>
      <c r="F883" s="11" t="s">
        <v>290</v>
      </c>
      <c r="G883" s="11" t="s">
        <v>290</v>
      </c>
      <c r="H883" s="11" t="s">
        <v>290</v>
      </c>
      <c r="I883" s="11" t="s">
        <v>289</v>
      </c>
      <c r="J883" s="11" t="s">
        <v>290</v>
      </c>
      <c r="K883" s="11" t="s">
        <v>290</v>
      </c>
      <c r="L883" s="11" t="s">
        <v>290</v>
      </c>
      <c r="M883" s="11" t="s">
        <v>289</v>
      </c>
      <c r="N883" s="11" t="s">
        <v>290</v>
      </c>
      <c r="O883" s="151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2</v>
      </c>
    </row>
    <row r="884" spans="1:65">
      <c r="A884" s="30"/>
      <c r="B884" s="19"/>
      <c r="C884" s="9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151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3</v>
      </c>
    </row>
    <row r="885" spans="1:65">
      <c r="A885" s="30"/>
      <c r="B885" s="18">
        <v>1</v>
      </c>
      <c r="C885" s="14">
        <v>1</v>
      </c>
      <c r="D885" s="22">
        <v>0.72</v>
      </c>
      <c r="E885" s="22">
        <v>0.73</v>
      </c>
      <c r="F885" s="22">
        <v>0.83</v>
      </c>
      <c r="G885" s="22">
        <v>0.7</v>
      </c>
      <c r="H885" s="22">
        <v>0.84</v>
      </c>
      <c r="I885" s="152">
        <v>0.8</v>
      </c>
      <c r="J885" s="22">
        <v>0.70148225878564363</v>
      </c>
      <c r="K885" s="22">
        <v>0.66</v>
      </c>
      <c r="L885" s="152">
        <v>0.7</v>
      </c>
      <c r="M885" s="152">
        <v>0.6</v>
      </c>
      <c r="N885" s="22">
        <v>0.69</v>
      </c>
      <c r="O885" s="151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1</v>
      </c>
    </row>
    <row r="886" spans="1:65">
      <c r="A886" s="30"/>
      <c r="B886" s="19">
        <v>1</v>
      </c>
      <c r="C886" s="9">
        <v>2</v>
      </c>
      <c r="D886" s="11">
        <v>0.72</v>
      </c>
      <c r="E886" s="11">
        <v>0.75</v>
      </c>
      <c r="F886" s="11">
        <v>0.78</v>
      </c>
      <c r="G886" s="11">
        <v>0.72</v>
      </c>
      <c r="H886" s="11">
        <v>0.79</v>
      </c>
      <c r="I886" s="153">
        <v>0.8</v>
      </c>
      <c r="J886" s="11">
        <v>0.70070994809373921</v>
      </c>
      <c r="K886" s="11">
        <v>0.68</v>
      </c>
      <c r="L886" s="153">
        <v>0.7</v>
      </c>
      <c r="M886" s="153">
        <v>0.6</v>
      </c>
      <c r="N886" s="11">
        <v>0.73</v>
      </c>
      <c r="O886" s="151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22</v>
      </c>
    </row>
    <row r="887" spans="1:65">
      <c r="A887" s="30"/>
      <c r="B887" s="19">
        <v>1</v>
      </c>
      <c r="C887" s="9">
        <v>3</v>
      </c>
      <c r="D887" s="11">
        <v>0.74</v>
      </c>
      <c r="E887" s="11">
        <v>0.72</v>
      </c>
      <c r="F887" s="11">
        <v>0.79</v>
      </c>
      <c r="G887" s="11">
        <v>0.74</v>
      </c>
      <c r="H887" s="11">
        <v>0.81</v>
      </c>
      <c r="I887" s="153">
        <v>0.8</v>
      </c>
      <c r="J887" s="11">
        <v>0.67197477973985631</v>
      </c>
      <c r="K887" s="11">
        <v>0.65</v>
      </c>
      <c r="L887" s="153">
        <v>0.7</v>
      </c>
      <c r="M887" s="153">
        <v>0.6</v>
      </c>
      <c r="N887" s="11">
        <v>0.65</v>
      </c>
      <c r="O887" s="151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16</v>
      </c>
    </row>
    <row r="888" spans="1:65">
      <c r="A888" s="30"/>
      <c r="B888" s="19">
        <v>1</v>
      </c>
      <c r="C888" s="9">
        <v>4</v>
      </c>
      <c r="D888" s="11">
        <v>0.72</v>
      </c>
      <c r="E888" s="11">
        <v>0.74</v>
      </c>
      <c r="F888" s="11">
        <v>0.79</v>
      </c>
      <c r="G888" s="11">
        <v>0.71</v>
      </c>
      <c r="H888" s="11">
        <v>0.8</v>
      </c>
      <c r="I888" s="153">
        <v>0.8</v>
      </c>
      <c r="J888" s="11">
        <v>0.68827827307265044</v>
      </c>
      <c r="K888" s="11">
        <v>0.66</v>
      </c>
      <c r="L888" s="153">
        <v>0.6</v>
      </c>
      <c r="M888" s="153">
        <v>0.6</v>
      </c>
      <c r="N888" s="11">
        <v>0.71</v>
      </c>
      <c r="O888" s="151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0.72986682934165048</v>
      </c>
    </row>
    <row r="889" spans="1:65">
      <c r="A889" s="30"/>
      <c r="B889" s="19">
        <v>1</v>
      </c>
      <c r="C889" s="9">
        <v>5</v>
      </c>
      <c r="D889" s="11">
        <v>0.76</v>
      </c>
      <c r="E889" s="11">
        <v>0.72</v>
      </c>
      <c r="F889" s="11">
        <v>0.85</v>
      </c>
      <c r="G889" s="11">
        <v>0.7</v>
      </c>
      <c r="H889" s="11">
        <v>0.81</v>
      </c>
      <c r="I889" s="153">
        <v>0.8</v>
      </c>
      <c r="J889" s="11">
        <v>0.6910876404016798</v>
      </c>
      <c r="K889" s="11">
        <v>0.67</v>
      </c>
      <c r="L889" s="153">
        <v>0.7</v>
      </c>
      <c r="M889" s="153">
        <v>0.6</v>
      </c>
      <c r="N889" s="11">
        <v>0.69</v>
      </c>
      <c r="O889" s="151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28">
        <v>61</v>
      </c>
    </row>
    <row r="890" spans="1:65">
      <c r="A890" s="30"/>
      <c r="B890" s="19">
        <v>1</v>
      </c>
      <c r="C890" s="9">
        <v>6</v>
      </c>
      <c r="D890" s="11">
        <v>0.7</v>
      </c>
      <c r="E890" s="11">
        <v>0.74</v>
      </c>
      <c r="F890" s="11">
        <v>0.81</v>
      </c>
      <c r="G890" s="11">
        <v>0.73</v>
      </c>
      <c r="H890" s="147">
        <v>0.88</v>
      </c>
      <c r="I890" s="153">
        <v>0.8</v>
      </c>
      <c r="J890" s="11">
        <v>0.6800749083056512</v>
      </c>
      <c r="K890" s="11">
        <v>0.68</v>
      </c>
      <c r="L890" s="153">
        <v>0.6</v>
      </c>
      <c r="M890" s="153">
        <v>0.6</v>
      </c>
      <c r="N890" s="11">
        <v>0.66</v>
      </c>
      <c r="O890" s="151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20" t="s">
        <v>267</v>
      </c>
      <c r="C891" s="12"/>
      <c r="D891" s="23">
        <v>0.72666666666666657</v>
      </c>
      <c r="E891" s="23">
        <v>0.73333333333333339</v>
      </c>
      <c r="F891" s="23">
        <v>0.80833333333333324</v>
      </c>
      <c r="G891" s="23">
        <v>0.71666666666666679</v>
      </c>
      <c r="H891" s="23">
        <v>0.82166666666666677</v>
      </c>
      <c r="I891" s="23">
        <v>0.79999999999999993</v>
      </c>
      <c r="J891" s="23">
        <v>0.68893463473320349</v>
      </c>
      <c r="K891" s="23">
        <v>0.66666666666666663</v>
      </c>
      <c r="L891" s="23">
        <v>0.66666666666666663</v>
      </c>
      <c r="M891" s="23">
        <v>0.6</v>
      </c>
      <c r="N891" s="23">
        <v>0.68833333333333335</v>
      </c>
      <c r="O891" s="151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268</v>
      </c>
      <c r="C892" s="29"/>
      <c r="D892" s="11">
        <v>0.72</v>
      </c>
      <c r="E892" s="11">
        <v>0.73499999999999999</v>
      </c>
      <c r="F892" s="11">
        <v>0.8</v>
      </c>
      <c r="G892" s="11">
        <v>0.71499999999999997</v>
      </c>
      <c r="H892" s="11">
        <v>0.81</v>
      </c>
      <c r="I892" s="11">
        <v>0.8</v>
      </c>
      <c r="J892" s="11">
        <v>0.68968295673716518</v>
      </c>
      <c r="K892" s="11">
        <v>0.66500000000000004</v>
      </c>
      <c r="L892" s="11">
        <v>0.7</v>
      </c>
      <c r="M892" s="11">
        <v>0.6</v>
      </c>
      <c r="N892" s="11">
        <v>0.69</v>
      </c>
      <c r="O892" s="151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  <c r="AS892" s="3"/>
      <c r="AT892" s="3"/>
      <c r="AU892" s="3"/>
      <c r="AV892" s="3"/>
      <c r="AW892" s="3"/>
      <c r="AX892" s="3"/>
      <c r="AY892" s="3"/>
      <c r="AZ892" s="3"/>
      <c r="BA892" s="3"/>
      <c r="BB892" s="3"/>
      <c r="BC892" s="3"/>
      <c r="BD892" s="3"/>
      <c r="BE892" s="3"/>
      <c r="BF892" s="3"/>
      <c r="BG892" s="3"/>
      <c r="BH892" s="3"/>
      <c r="BI892" s="3"/>
      <c r="BJ892" s="3"/>
      <c r="BK892" s="3"/>
      <c r="BL892" s="3"/>
      <c r="BM892" s="55"/>
    </row>
    <row r="893" spans="1:65">
      <c r="A893" s="30"/>
      <c r="B893" s="3" t="s">
        <v>269</v>
      </c>
      <c r="C893" s="29"/>
      <c r="D893" s="24">
        <v>2.0655911179772911E-2</v>
      </c>
      <c r="E893" s="24">
        <v>1.2110601416389978E-2</v>
      </c>
      <c r="F893" s="24">
        <v>2.714160398109635E-2</v>
      </c>
      <c r="G893" s="24">
        <v>1.6329931618554533E-2</v>
      </c>
      <c r="H893" s="24">
        <v>3.3115957885386092E-2</v>
      </c>
      <c r="I893" s="24">
        <v>1.2161883888976234E-16</v>
      </c>
      <c r="J893" s="24">
        <v>1.1552476374393087E-2</v>
      </c>
      <c r="K893" s="24">
        <v>1.2110601416389977E-2</v>
      </c>
      <c r="L893" s="24">
        <v>5.1639777949432218E-2</v>
      </c>
      <c r="M893" s="24">
        <v>0</v>
      </c>
      <c r="N893" s="24">
        <v>2.9944392908634251E-2</v>
      </c>
      <c r="O893" s="203"/>
      <c r="P893" s="204"/>
      <c r="Q893" s="204"/>
      <c r="R893" s="204"/>
      <c r="S893" s="204"/>
      <c r="T893" s="204"/>
      <c r="U893" s="204"/>
      <c r="V893" s="204"/>
      <c r="W893" s="204"/>
      <c r="X893" s="204"/>
      <c r="Y893" s="204"/>
      <c r="Z893" s="204"/>
      <c r="AA893" s="204"/>
      <c r="AB893" s="204"/>
      <c r="AC893" s="204"/>
      <c r="AD893" s="204"/>
      <c r="AE893" s="204"/>
      <c r="AF893" s="204"/>
      <c r="AG893" s="204"/>
      <c r="AH893" s="204"/>
      <c r="AI893" s="204"/>
      <c r="AJ893" s="204"/>
      <c r="AK893" s="204"/>
      <c r="AL893" s="204"/>
      <c r="AM893" s="204"/>
      <c r="AN893" s="204"/>
      <c r="AO893" s="204"/>
      <c r="AP893" s="204"/>
      <c r="AQ893" s="204"/>
      <c r="AR893" s="204"/>
      <c r="AS893" s="204"/>
      <c r="AT893" s="204"/>
      <c r="AU893" s="204"/>
      <c r="AV893" s="204"/>
      <c r="AW893" s="204"/>
      <c r="AX893" s="204"/>
      <c r="AY893" s="204"/>
      <c r="AZ893" s="204"/>
      <c r="BA893" s="204"/>
      <c r="BB893" s="204"/>
      <c r="BC893" s="204"/>
      <c r="BD893" s="204"/>
      <c r="BE893" s="204"/>
      <c r="BF893" s="204"/>
      <c r="BG893" s="204"/>
      <c r="BH893" s="204"/>
      <c r="BI893" s="204"/>
      <c r="BJ893" s="204"/>
      <c r="BK893" s="204"/>
      <c r="BL893" s="204"/>
      <c r="BM893" s="56"/>
    </row>
    <row r="894" spans="1:65">
      <c r="A894" s="30"/>
      <c r="B894" s="3" t="s">
        <v>86</v>
      </c>
      <c r="C894" s="29"/>
      <c r="D894" s="13">
        <v>2.8425565843724195E-2</v>
      </c>
      <c r="E894" s="13">
        <v>1.6514456476895423E-2</v>
      </c>
      <c r="F894" s="13">
        <v>3.3577242038469714E-2</v>
      </c>
      <c r="G894" s="13">
        <v>2.2785951095657484E-2</v>
      </c>
      <c r="H894" s="13">
        <v>4.0303397020753862E-2</v>
      </c>
      <c r="I894" s="13">
        <v>1.5202354861220294E-16</v>
      </c>
      <c r="J894" s="13">
        <v>1.676861024539272E-2</v>
      </c>
      <c r="K894" s="13">
        <v>1.8165902124584965E-2</v>
      </c>
      <c r="L894" s="13">
        <v>7.7459666924148338E-2</v>
      </c>
      <c r="M894" s="13">
        <v>0</v>
      </c>
      <c r="N894" s="13">
        <v>4.3502749988330633E-2</v>
      </c>
      <c r="O894" s="151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3" t="s">
        <v>270</v>
      </c>
      <c r="C895" s="29"/>
      <c r="D895" s="13">
        <v>-4.3845843465314394E-3</v>
      </c>
      <c r="E895" s="13">
        <v>4.7495020356107531E-3</v>
      </c>
      <c r="F895" s="13">
        <v>0.10750797383470712</v>
      </c>
      <c r="G895" s="13">
        <v>-1.8085713919744006E-2</v>
      </c>
      <c r="H895" s="13">
        <v>0.12577614659899106</v>
      </c>
      <c r="I895" s="13">
        <v>9.6090365857029791E-2</v>
      </c>
      <c r="J895" s="13">
        <v>-5.6081730204629809E-2</v>
      </c>
      <c r="K895" s="13">
        <v>-8.6591361785808507E-2</v>
      </c>
      <c r="L895" s="13">
        <v>-8.6591361785808507E-2</v>
      </c>
      <c r="M895" s="13">
        <v>-0.17793222560722766</v>
      </c>
      <c r="N895" s="13">
        <v>-5.6905581043847242E-2</v>
      </c>
      <c r="O895" s="151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A896" s="30"/>
      <c r="B896" s="46" t="s">
        <v>271</v>
      </c>
      <c r="C896" s="47"/>
      <c r="D896" s="45">
        <v>0.1</v>
      </c>
      <c r="E896" s="45">
        <v>0.24</v>
      </c>
      <c r="F896" s="45">
        <v>1.77</v>
      </c>
      <c r="G896" s="45">
        <v>0.1</v>
      </c>
      <c r="H896" s="45">
        <v>2.04</v>
      </c>
      <c r="I896" s="45" t="s">
        <v>272</v>
      </c>
      <c r="J896" s="45">
        <v>0.67</v>
      </c>
      <c r="K896" s="45">
        <v>1.1200000000000001</v>
      </c>
      <c r="L896" s="45" t="s">
        <v>272</v>
      </c>
      <c r="M896" s="45" t="s">
        <v>272</v>
      </c>
      <c r="N896" s="45">
        <v>0.68</v>
      </c>
      <c r="O896" s="151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  <c r="AS896" s="3"/>
      <c r="AT896" s="3"/>
      <c r="AU896" s="3"/>
      <c r="AV896" s="3"/>
      <c r="AW896" s="3"/>
      <c r="AX896" s="3"/>
      <c r="AY896" s="3"/>
      <c r="AZ896" s="3"/>
      <c r="BA896" s="3"/>
      <c r="BB896" s="3"/>
      <c r="BC896" s="3"/>
      <c r="BD896" s="3"/>
      <c r="BE896" s="3"/>
      <c r="BF896" s="3"/>
      <c r="BG896" s="3"/>
      <c r="BH896" s="3"/>
      <c r="BI896" s="3"/>
      <c r="BJ896" s="3"/>
      <c r="BK896" s="3"/>
      <c r="BL896" s="3"/>
      <c r="BM896" s="55"/>
    </row>
    <row r="897" spans="1:65">
      <c r="B897" s="31" t="s">
        <v>303</v>
      </c>
      <c r="C897" s="20"/>
      <c r="D897" s="20"/>
      <c r="E897" s="20"/>
      <c r="F897" s="20"/>
      <c r="G897" s="20"/>
      <c r="H897" s="20"/>
      <c r="I897" s="20"/>
      <c r="J897" s="20"/>
      <c r="K897" s="20"/>
      <c r="L897" s="20"/>
      <c r="M897" s="20"/>
      <c r="N897" s="20"/>
      <c r="BM897" s="55"/>
    </row>
    <row r="898" spans="1:65">
      <c r="BM898" s="55"/>
    </row>
    <row r="899" spans="1:65" ht="15">
      <c r="B899" s="8" t="s">
        <v>522</v>
      </c>
      <c r="BM899" s="28" t="s">
        <v>66</v>
      </c>
    </row>
    <row r="900" spans="1:65" ht="15">
      <c r="A900" s="25" t="s">
        <v>27</v>
      </c>
      <c r="B900" s="18" t="s">
        <v>110</v>
      </c>
      <c r="C900" s="15" t="s">
        <v>111</v>
      </c>
      <c r="D900" s="16" t="s">
        <v>232</v>
      </c>
      <c r="E900" s="17" t="s">
        <v>232</v>
      </c>
      <c r="F900" s="17" t="s">
        <v>232</v>
      </c>
      <c r="G900" s="17" t="s">
        <v>232</v>
      </c>
      <c r="H900" s="17" t="s">
        <v>232</v>
      </c>
      <c r="I900" s="17" t="s">
        <v>232</v>
      </c>
      <c r="J900" s="17" t="s">
        <v>232</v>
      </c>
      <c r="K900" s="17" t="s">
        <v>232</v>
      </c>
      <c r="L900" s="17" t="s">
        <v>232</v>
      </c>
      <c r="M900" s="17" t="s">
        <v>232</v>
      </c>
      <c r="N900" s="17" t="s">
        <v>232</v>
      </c>
      <c r="O900" s="17" t="s">
        <v>232</v>
      </c>
      <c r="P900" s="17" t="s">
        <v>232</v>
      </c>
      <c r="Q900" s="17" t="s">
        <v>232</v>
      </c>
      <c r="R900" s="17" t="s">
        <v>232</v>
      </c>
      <c r="S900" s="17" t="s">
        <v>232</v>
      </c>
      <c r="T900" s="17" t="s">
        <v>232</v>
      </c>
      <c r="U900" s="17" t="s">
        <v>232</v>
      </c>
      <c r="V900" s="17" t="s">
        <v>232</v>
      </c>
      <c r="W900" s="17" t="s">
        <v>232</v>
      </c>
      <c r="X900" s="151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</v>
      </c>
    </row>
    <row r="901" spans="1:65">
      <c r="A901" s="30"/>
      <c r="B901" s="19" t="s">
        <v>233</v>
      </c>
      <c r="C901" s="9" t="s">
        <v>233</v>
      </c>
      <c r="D901" s="149" t="s">
        <v>235</v>
      </c>
      <c r="E901" s="150" t="s">
        <v>236</v>
      </c>
      <c r="F901" s="150" t="s">
        <v>237</v>
      </c>
      <c r="G901" s="150" t="s">
        <v>238</v>
      </c>
      <c r="H901" s="150" t="s">
        <v>239</v>
      </c>
      <c r="I901" s="150" t="s">
        <v>241</v>
      </c>
      <c r="J901" s="150" t="s">
        <v>242</v>
      </c>
      <c r="K901" s="150" t="s">
        <v>244</v>
      </c>
      <c r="L901" s="150" t="s">
        <v>245</v>
      </c>
      <c r="M901" s="150" t="s">
        <v>247</v>
      </c>
      <c r="N901" s="150" t="s">
        <v>248</v>
      </c>
      <c r="O901" s="150" t="s">
        <v>250</v>
      </c>
      <c r="P901" s="150" t="s">
        <v>252</v>
      </c>
      <c r="Q901" s="150" t="s">
        <v>253</v>
      </c>
      <c r="R901" s="150" t="s">
        <v>254</v>
      </c>
      <c r="S901" s="150" t="s">
        <v>256</v>
      </c>
      <c r="T901" s="150" t="s">
        <v>257</v>
      </c>
      <c r="U901" s="150" t="s">
        <v>258</v>
      </c>
      <c r="V901" s="150" t="s">
        <v>259</v>
      </c>
      <c r="W901" s="150" t="s">
        <v>260</v>
      </c>
      <c r="X901" s="151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 t="s">
        <v>3</v>
      </c>
    </row>
    <row r="902" spans="1:65">
      <c r="A902" s="30"/>
      <c r="B902" s="19"/>
      <c r="C902" s="9"/>
      <c r="D902" s="10" t="s">
        <v>289</v>
      </c>
      <c r="E902" s="11" t="s">
        <v>290</v>
      </c>
      <c r="F902" s="11" t="s">
        <v>114</v>
      </c>
      <c r="G902" s="11" t="s">
        <v>289</v>
      </c>
      <c r="H902" s="11" t="s">
        <v>290</v>
      </c>
      <c r="I902" s="11" t="s">
        <v>289</v>
      </c>
      <c r="J902" s="11" t="s">
        <v>290</v>
      </c>
      <c r="K902" s="11" t="s">
        <v>290</v>
      </c>
      <c r="L902" s="11" t="s">
        <v>114</v>
      </c>
      <c r="M902" s="11" t="s">
        <v>290</v>
      </c>
      <c r="N902" s="11" t="s">
        <v>289</v>
      </c>
      <c r="O902" s="11" t="s">
        <v>290</v>
      </c>
      <c r="P902" s="11" t="s">
        <v>289</v>
      </c>
      <c r="Q902" s="11" t="s">
        <v>290</v>
      </c>
      <c r="R902" s="11" t="s">
        <v>289</v>
      </c>
      <c r="S902" s="11" t="s">
        <v>114</v>
      </c>
      <c r="T902" s="11" t="s">
        <v>290</v>
      </c>
      <c r="U902" s="11" t="s">
        <v>289</v>
      </c>
      <c r="V902" s="11" t="s">
        <v>289</v>
      </c>
      <c r="W902" s="11" t="s">
        <v>289</v>
      </c>
      <c r="X902" s="151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  <c r="AS902" s="3"/>
      <c r="AT902" s="3"/>
      <c r="AU902" s="3"/>
      <c r="AV902" s="3"/>
      <c r="AW902" s="3"/>
      <c r="AX902" s="3"/>
      <c r="AY902" s="3"/>
      <c r="AZ902" s="3"/>
      <c r="BA902" s="3"/>
      <c r="BB902" s="3"/>
      <c r="BC902" s="3"/>
      <c r="BD902" s="3"/>
      <c r="BE902" s="3"/>
      <c r="BF902" s="3"/>
      <c r="BG902" s="3"/>
      <c r="BH902" s="3"/>
      <c r="BI902" s="3"/>
      <c r="BJ902" s="3"/>
      <c r="BK902" s="3"/>
      <c r="BL902" s="3"/>
      <c r="BM902" s="28">
        <v>2</v>
      </c>
    </row>
    <row r="903" spans="1:65">
      <c r="A903" s="30"/>
      <c r="B903" s="19"/>
      <c r="C903" s="9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151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  <c r="AS903" s="3"/>
      <c r="AT903" s="3"/>
      <c r="AU903" s="3"/>
      <c r="AV903" s="3"/>
      <c r="AW903" s="3"/>
      <c r="AX903" s="3"/>
      <c r="AY903" s="3"/>
      <c r="AZ903" s="3"/>
      <c r="BA903" s="3"/>
      <c r="BB903" s="3"/>
      <c r="BC903" s="3"/>
      <c r="BD903" s="3"/>
      <c r="BE903" s="3"/>
      <c r="BF903" s="3"/>
      <c r="BG903" s="3"/>
      <c r="BH903" s="3"/>
      <c r="BI903" s="3"/>
      <c r="BJ903" s="3"/>
      <c r="BK903" s="3"/>
      <c r="BL903" s="3"/>
      <c r="BM903" s="28">
        <v>2</v>
      </c>
    </row>
    <row r="904" spans="1:65">
      <c r="A904" s="30"/>
      <c r="B904" s="18">
        <v>1</v>
      </c>
      <c r="C904" s="14">
        <v>1</v>
      </c>
      <c r="D904" s="22">
        <v>0.1</v>
      </c>
      <c r="E904" s="22" t="s">
        <v>96</v>
      </c>
      <c r="F904" s="152">
        <v>5.6</v>
      </c>
      <c r="G904" s="22">
        <v>7.0000000000000007E-2</v>
      </c>
      <c r="H904" s="152">
        <v>0.22</v>
      </c>
      <c r="I904" s="22" t="s">
        <v>104</v>
      </c>
      <c r="J904" s="22" t="s">
        <v>96</v>
      </c>
      <c r="K904" s="22" t="s">
        <v>105</v>
      </c>
      <c r="L904" s="22" t="s">
        <v>104</v>
      </c>
      <c r="M904" s="22">
        <v>0.1</v>
      </c>
      <c r="N904" s="22" t="s">
        <v>104</v>
      </c>
      <c r="O904" s="22">
        <v>0.09</v>
      </c>
      <c r="P904" s="22">
        <v>0.1</v>
      </c>
      <c r="Q904" s="22" t="s">
        <v>104</v>
      </c>
      <c r="R904" s="22">
        <v>0.06</v>
      </c>
      <c r="S904" s="152" t="s">
        <v>103</v>
      </c>
      <c r="T904" s="22">
        <v>0.15</v>
      </c>
      <c r="U904" s="22">
        <v>0.1</v>
      </c>
      <c r="V904" s="22">
        <v>0.06</v>
      </c>
      <c r="W904" s="22">
        <v>0.1</v>
      </c>
      <c r="X904" s="151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  <c r="AS904" s="3"/>
      <c r="AT904" s="3"/>
      <c r="AU904" s="3"/>
      <c r="AV904" s="3"/>
      <c r="AW904" s="3"/>
      <c r="AX904" s="3"/>
      <c r="AY904" s="3"/>
      <c r="AZ904" s="3"/>
      <c r="BA904" s="3"/>
      <c r="BB904" s="3"/>
      <c r="BC904" s="3"/>
      <c r="BD904" s="3"/>
      <c r="BE904" s="3"/>
      <c r="BF904" s="3"/>
      <c r="BG904" s="3"/>
      <c r="BH904" s="3"/>
      <c r="BI904" s="3"/>
      <c r="BJ904" s="3"/>
      <c r="BK904" s="3"/>
      <c r="BL904" s="3"/>
      <c r="BM904" s="28">
        <v>1</v>
      </c>
    </row>
    <row r="905" spans="1:65">
      <c r="A905" s="30"/>
      <c r="B905" s="19">
        <v>1</v>
      </c>
      <c r="C905" s="9">
        <v>2</v>
      </c>
      <c r="D905" s="11">
        <v>0.11</v>
      </c>
      <c r="E905" s="11" t="s">
        <v>96</v>
      </c>
      <c r="F905" s="153">
        <v>5.4</v>
      </c>
      <c r="G905" s="11">
        <v>0.08</v>
      </c>
      <c r="H905" s="153">
        <v>0.28999999999999998</v>
      </c>
      <c r="I905" s="11" t="s">
        <v>104</v>
      </c>
      <c r="J905" s="11" t="s">
        <v>96</v>
      </c>
      <c r="K905" s="11" t="s">
        <v>105</v>
      </c>
      <c r="L905" s="11" t="s">
        <v>104</v>
      </c>
      <c r="M905" s="11" t="s">
        <v>104</v>
      </c>
      <c r="N905" s="11" t="s">
        <v>104</v>
      </c>
      <c r="O905" s="11">
        <v>0.1</v>
      </c>
      <c r="P905" s="11">
        <v>0.11</v>
      </c>
      <c r="Q905" s="11" t="s">
        <v>104</v>
      </c>
      <c r="R905" s="11">
        <v>7.0000000000000007E-2</v>
      </c>
      <c r="S905" s="153" t="s">
        <v>103</v>
      </c>
      <c r="T905" s="11">
        <v>0.15</v>
      </c>
      <c r="U905" s="11">
        <v>0.12</v>
      </c>
      <c r="V905" s="11">
        <v>0.06</v>
      </c>
      <c r="W905" s="11">
        <v>0.09</v>
      </c>
      <c r="X905" s="151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  <c r="AS905" s="3"/>
      <c r="AT905" s="3"/>
      <c r="AU905" s="3"/>
      <c r="AV905" s="3"/>
      <c r="AW905" s="3"/>
      <c r="AX905" s="3"/>
      <c r="AY905" s="3"/>
      <c r="AZ905" s="3"/>
      <c r="BA905" s="3"/>
      <c r="BB905" s="3"/>
      <c r="BC905" s="3"/>
      <c r="BD905" s="3"/>
      <c r="BE905" s="3"/>
      <c r="BF905" s="3"/>
      <c r="BG905" s="3"/>
      <c r="BH905" s="3"/>
      <c r="BI905" s="3"/>
      <c r="BJ905" s="3"/>
      <c r="BK905" s="3"/>
      <c r="BL905" s="3"/>
      <c r="BM905" s="28">
        <v>23</v>
      </c>
    </row>
    <row r="906" spans="1:65">
      <c r="A906" s="30"/>
      <c r="B906" s="19">
        <v>1</v>
      </c>
      <c r="C906" s="9">
        <v>3</v>
      </c>
      <c r="D906" s="11">
        <v>0.1</v>
      </c>
      <c r="E906" s="11" t="s">
        <v>96</v>
      </c>
      <c r="F906" s="153">
        <v>5.4625000000000012</v>
      </c>
      <c r="G906" s="11">
        <v>0.09</v>
      </c>
      <c r="H906" s="153">
        <v>0.26</v>
      </c>
      <c r="I906" s="11" t="s">
        <v>104</v>
      </c>
      <c r="J906" s="11" t="s">
        <v>96</v>
      </c>
      <c r="K906" s="11">
        <v>0.22</v>
      </c>
      <c r="L906" s="11" t="s">
        <v>104</v>
      </c>
      <c r="M906" s="11" t="s">
        <v>104</v>
      </c>
      <c r="N906" s="11" t="s">
        <v>104</v>
      </c>
      <c r="O906" s="11">
        <v>0.1</v>
      </c>
      <c r="P906" s="11">
        <v>0.1</v>
      </c>
      <c r="Q906" s="11" t="s">
        <v>104</v>
      </c>
      <c r="R906" s="11">
        <v>0.09</v>
      </c>
      <c r="S906" s="153" t="s">
        <v>103</v>
      </c>
      <c r="T906" s="11">
        <v>0.13</v>
      </c>
      <c r="U906" s="11">
        <v>0.11</v>
      </c>
      <c r="V906" s="11">
        <v>0.09</v>
      </c>
      <c r="W906" s="11">
        <v>0.1</v>
      </c>
      <c r="X906" s="151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  <c r="AS906" s="3"/>
      <c r="AT906" s="3"/>
      <c r="AU906" s="3"/>
      <c r="AV906" s="3"/>
      <c r="AW906" s="3"/>
      <c r="AX906" s="3"/>
      <c r="AY906" s="3"/>
      <c r="AZ906" s="3"/>
      <c r="BA906" s="3"/>
      <c r="BB906" s="3"/>
      <c r="BC906" s="3"/>
      <c r="BD906" s="3"/>
      <c r="BE906" s="3"/>
      <c r="BF906" s="3"/>
      <c r="BG906" s="3"/>
      <c r="BH906" s="3"/>
      <c r="BI906" s="3"/>
      <c r="BJ906" s="3"/>
      <c r="BK906" s="3"/>
      <c r="BL906" s="3"/>
      <c r="BM906" s="28">
        <v>16</v>
      </c>
    </row>
    <row r="907" spans="1:65">
      <c r="A907" s="30"/>
      <c r="B907" s="19">
        <v>1</v>
      </c>
      <c r="C907" s="9">
        <v>4</v>
      </c>
      <c r="D907" s="11">
        <v>0.09</v>
      </c>
      <c r="E907" s="11" t="s">
        <v>96</v>
      </c>
      <c r="F907" s="153">
        <v>5.5709027777777784</v>
      </c>
      <c r="G907" s="11">
        <v>0.1</v>
      </c>
      <c r="H907" s="153">
        <v>0.27</v>
      </c>
      <c r="I907" s="11">
        <v>0.2</v>
      </c>
      <c r="J907" s="11" t="s">
        <v>96</v>
      </c>
      <c r="K907" s="11">
        <v>0.15</v>
      </c>
      <c r="L907" s="11" t="s">
        <v>104</v>
      </c>
      <c r="M907" s="11" t="s">
        <v>104</v>
      </c>
      <c r="N907" s="11" t="s">
        <v>104</v>
      </c>
      <c r="O907" s="11">
        <v>0.09</v>
      </c>
      <c r="P907" s="11">
        <v>0.1</v>
      </c>
      <c r="Q907" s="11" t="s">
        <v>104</v>
      </c>
      <c r="R907" s="11">
        <v>0.09</v>
      </c>
      <c r="S907" s="153" t="s">
        <v>103</v>
      </c>
      <c r="T907" s="11">
        <v>0.13</v>
      </c>
      <c r="U907" s="11">
        <v>0.12</v>
      </c>
      <c r="V907" s="11">
        <v>7.0000000000000007E-2</v>
      </c>
      <c r="W907" s="11">
        <v>0.08</v>
      </c>
      <c r="X907" s="151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  <c r="AS907" s="3"/>
      <c r="AT907" s="3"/>
      <c r="AU907" s="3"/>
      <c r="AV907" s="3"/>
      <c r="AW907" s="3"/>
      <c r="AX907" s="3"/>
      <c r="AY907" s="3"/>
      <c r="AZ907" s="3"/>
      <c r="BA907" s="3"/>
      <c r="BB907" s="3"/>
      <c r="BC907" s="3"/>
      <c r="BD907" s="3"/>
      <c r="BE907" s="3"/>
      <c r="BF907" s="3"/>
      <c r="BG907" s="3"/>
      <c r="BH907" s="3"/>
      <c r="BI907" s="3"/>
      <c r="BJ907" s="3"/>
      <c r="BK907" s="3"/>
      <c r="BL907" s="3"/>
      <c r="BM907" s="28" t="s">
        <v>104</v>
      </c>
    </row>
    <row r="908" spans="1:65">
      <c r="A908" s="30"/>
      <c r="B908" s="19">
        <v>1</v>
      </c>
      <c r="C908" s="9">
        <v>5</v>
      </c>
      <c r="D908" s="147">
        <v>0.13</v>
      </c>
      <c r="E908" s="11" t="s">
        <v>96</v>
      </c>
      <c r="F908" s="153">
        <v>5.5229166666666671</v>
      </c>
      <c r="G908" s="11">
        <v>0.09</v>
      </c>
      <c r="H908" s="153">
        <v>0.25</v>
      </c>
      <c r="I908" s="11" t="s">
        <v>104</v>
      </c>
      <c r="J908" s="11" t="s">
        <v>96</v>
      </c>
      <c r="K908" s="11">
        <v>0.27</v>
      </c>
      <c r="L908" s="11" t="s">
        <v>104</v>
      </c>
      <c r="M908" s="11" t="s">
        <v>104</v>
      </c>
      <c r="N908" s="11" t="s">
        <v>104</v>
      </c>
      <c r="O908" s="11">
        <v>0.09</v>
      </c>
      <c r="P908" s="11">
        <v>0.12</v>
      </c>
      <c r="Q908" s="11" t="s">
        <v>104</v>
      </c>
      <c r="R908" s="11">
        <v>0.08</v>
      </c>
      <c r="S908" s="153" t="s">
        <v>103</v>
      </c>
      <c r="T908" s="11">
        <v>0.15</v>
      </c>
      <c r="U908" s="11">
        <v>0.11</v>
      </c>
      <c r="V908" s="11">
        <v>0.06</v>
      </c>
      <c r="W908" s="11">
        <v>0.09</v>
      </c>
      <c r="X908" s="151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  <c r="AS908" s="3"/>
      <c r="AT908" s="3"/>
      <c r="AU908" s="3"/>
      <c r="AV908" s="3"/>
      <c r="AW908" s="3"/>
      <c r="AX908" s="3"/>
      <c r="AY908" s="3"/>
      <c r="AZ908" s="3"/>
      <c r="BA908" s="3"/>
      <c r="BB908" s="3"/>
      <c r="BC908" s="3"/>
      <c r="BD908" s="3"/>
      <c r="BE908" s="3"/>
      <c r="BF908" s="3"/>
      <c r="BG908" s="3"/>
      <c r="BH908" s="3"/>
      <c r="BI908" s="3"/>
      <c r="BJ908" s="3"/>
      <c r="BK908" s="3"/>
      <c r="BL908" s="3"/>
      <c r="BM908" s="28">
        <v>62</v>
      </c>
    </row>
    <row r="909" spans="1:65">
      <c r="A909" s="30"/>
      <c r="B909" s="19">
        <v>1</v>
      </c>
      <c r="C909" s="9">
        <v>6</v>
      </c>
      <c r="D909" s="11">
        <v>0.1</v>
      </c>
      <c r="E909" s="11" t="s">
        <v>96</v>
      </c>
      <c r="F909" s="153">
        <v>5.66</v>
      </c>
      <c r="G909" s="11">
        <v>0.08</v>
      </c>
      <c r="H909" s="153">
        <v>0.24</v>
      </c>
      <c r="I909" s="11">
        <v>0.2</v>
      </c>
      <c r="J909" s="11" t="s">
        <v>96</v>
      </c>
      <c r="K909" s="147">
        <v>0.55000000000000004</v>
      </c>
      <c r="L909" s="11" t="s">
        <v>104</v>
      </c>
      <c r="M909" s="11" t="s">
        <v>104</v>
      </c>
      <c r="N909" s="11" t="s">
        <v>104</v>
      </c>
      <c r="O909" s="11">
        <v>0.09</v>
      </c>
      <c r="P909" s="11">
        <v>0.11</v>
      </c>
      <c r="Q909" s="11" t="s">
        <v>104</v>
      </c>
      <c r="R909" s="11">
        <v>0.09</v>
      </c>
      <c r="S909" s="153" t="s">
        <v>103</v>
      </c>
      <c r="T909" s="11">
        <v>0.13</v>
      </c>
      <c r="U909" s="11">
        <v>0.11</v>
      </c>
      <c r="V909" s="11" t="s">
        <v>295</v>
      </c>
      <c r="W909" s="11">
        <v>0.11</v>
      </c>
      <c r="X909" s="151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  <c r="AS909" s="3"/>
      <c r="AT909" s="3"/>
      <c r="AU909" s="3"/>
      <c r="AV909" s="3"/>
      <c r="AW909" s="3"/>
      <c r="AX909" s="3"/>
      <c r="AY909" s="3"/>
      <c r="AZ909" s="3"/>
      <c r="BA909" s="3"/>
      <c r="BB909" s="3"/>
      <c r="BC909" s="3"/>
      <c r="BD909" s="3"/>
      <c r="BE909" s="3"/>
      <c r="BF909" s="3"/>
      <c r="BG909" s="3"/>
      <c r="BH909" s="3"/>
      <c r="BI909" s="3"/>
      <c r="BJ909" s="3"/>
      <c r="BK909" s="3"/>
      <c r="BL909" s="3"/>
      <c r="BM909" s="55"/>
    </row>
    <row r="910" spans="1:65">
      <c r="A910" s="30"/>
      <c r="B910" s="20" t="s">
        <v>267</v>
      </c>
      <c r="C910" s="12"/>
      <c r="D910" s="23">
        <v>0.105</v>
      </c>
      <c r="E910" s="23" t="s">
        <v>675</v>
      </c>
      <c r="F910" s="23">
        <v>5.5360532407407419</v>
      </c>
      <c r="G910" s="23">
        <v>8.5000000000000006E-2</v>
      </c>
      <c r="H910" s="23">
        <v>0.255</v>
      </c>
      <c r="I910" s="23">
        <v>0.2</v>
      </c>
      <c r="J910" s="23" t="s">
        <v>675</v>
      </c>
      <c r="K910" s="23">
        <v>0.29749999999999999</v>
      </c>
      <c r="L910" s="23" t="s">
        <v>675</v>
      </c>
      <c r="M910" s="23">
        <v>0.1</v>
      </c>
      <c r="N910" s="23" t="s">
        <v>675</v>
      </c>
      <c r="O910" s="23">
        <v>9.3333333333333324E-2</v>
      </c>
      <c r="P910" s="23">
        <v>0.10666666666666667</v>
      </c>
      <c r="Q910" s="23" t="s">
        <v>675</v>
      </c>
      <c r="R910" s="23">
        <v>0.08</v>
      </c>
      <c r="S910" s="23" t="s">
        <v>675</v>
      </c>
      <c r="T910" s="23">
        <v>0.14000000000000001</v>
      </c>
      <c r="U910" s="23">
        <v>0.11166666666666668</v>
      </c>
      <c r="V910" s="23">
        <v>6.8000000000000005E-2</v>
      </c>
      <c r="W910" s="23">
        <v>9.5000000000000015E-2</v>
      </c>
      <c r="X910" s="151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  <c r="AS910" s="3"/>
      <c r="AT910" s="3"/>
      <c r="AU910" s="3"/>
      <c r="AV910" s="3"/>
      <c r="AW910" s="3"/>
      <c r="AX910" s="3"/>
      <c r="AY910" s="3"/>
      <c r="AZ910" s="3"/>
      <c r="BA910" s="3"/>
      <c r="BB910" s="3"/>
      <c r="BC910" s="3"/>
      <c r="BD910" s="3"/>
      <c r="BE910" s="3"/>
      <c r="BF910" s="3"/>
      <c r="BG910" s="3"/>
      <c r="BH910" s="3"/>
      <c r="BI910" s="3"/>
      <c r="BJ910" s="3"/>
      <c r="BK910" s="3"/>
      <c r="BL910" s="3"/>
      <c r="BM910" s="55"/>
    </row>
    <row r="911" spans="1:65">
      <c r="A911" s="30"/>
      <c r="B911" s="3" t="s">
        <v>268</v>
      </c>
      <c r="C911" s="29"/>
      <c r="D911" s="11">
        <v>0.1</v>
      </c>
      <c r="E911" s="11" t="s">
        <v>675</v>
      </c>
      <c r="F911" s="11">
        <v>5.5469097222222228</v>
      </c>
      <c r="G911" s="11">
        <v>8.4999999999999992E-2</v>
      </c>
      <c r="H911" s="11">
        <v>0.255</v>
      </c>
      <c r="I911" s="11">
        <v>0.2</v>
      </c>
      <c r="J911" s="11" t="s">
        <v>675</v>
      </c>
      <c r="K911" s="11">
        <v>0.245</v>
      </c>
      <c r="L911" s="11" t="s">
        <v>675</v>
      </c>
      <c r="M911" s="11">
        <v>0.1</v>
      </c>
      <c r="N911" s="11" t="s">
        <v>675</v>
      </c>
      <c r="O911" s="11">
        <v>0.09</v>
      </c>
      <c r="P911" s="11">
        <v>0.10500000000000001</v>
      </c>
      <c r="Q911" s="11" t="s">
        <v>675</v>
      </c>
      <c r="R911" s="11">
        <v>8.4999999999999992E-2</v>
      </c>
      <c r="S911" s="11" t="s">
        <v>675</v>
      </c>
      <c r="T911" s="11">
        <v>0.14000000000000001</v>
      </c>
      <c r="U911" s="11">
        <v>0.11</v>
      </c>
      <c r="V911" s="11">
        <v>0.06</v>
      </c>
      <c r="W911" s="11">
        <v>9.5000000000000001E-2</v>
      </c>
      <c r="X911" s="151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269</v>
      </c>
      <c r="C912" s="29"/>
      <c r="D912" s="24">
        <v>1.3784048752090166E-2</v>
      </c>
      <c r="E912" s="24" t="s">
        <v>675</v>
      </c>
      <c r="F912" s="24">
        <v>9.4614597711195653E-2</v>
      </c>
      <c r="G912" s="24">
        <v>1.04880884817016E-2</v>
      </c>
      <c r="H912" s="24">
        <v>2.4289915602982232E-2</v>
      </c>
      <c r="I912" s="24">
        <v>0</v>
      </c>
      <c r="J912" s="24" t="s">
        <v>675</v>
      </c>
      <c r="K912" s="24">
        <v>0.17538053863907863</v>
      </c>
      <c r="L912" s="24" t="s">
        <v>675</v>
      </c>
      <c r="M912" s="24" t="s">
        <v>675</v>
      </c>
      <c r="N912" s="24" t="s">
        <v>675</v>
      </c>
      <c r="O912" s="24">
        <v>5.1639777949432277E-3</v>
      </c>
      <c r="P912" s="24">
        <v>8.164965809277256E-3</v>
      </c>
      <c r="Q912" s="24" t="s">
        <v>675</v>
      </c>
      <c r="R912" s="24">
        <v>1.2649110640673533E-2</v>
      </c>
      <c r="S912" s="24" t="s">
        <v>675</v>
      </c>
      <c r="T912" s="24">
        <v>1.0954451150103317E-2</v>
      </c>
      <c r="U912" s="24">
        <v>7.5277265270908061E-3</v>
      </c>
      <c r="V912" s="24">
        <v>1.3038404810405231E-2</v>
      </c>
      <c r="W912" s="24">
        <v>1.0488088481701401E-2</v>
      </c>
      <c r="X912" s="151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3" t="s">
        <v>86</v>
      </c>
      <c r="C913" s="29"/>
      <c r="D913" s="13">
        <v>0.13127665478181111</v>
      </c>
      <c r="E913" s="13" t="s">
        <v>675</v>
      </c>
      <c r="F913" s="13">
        <v>1.7090622795118911E-2</v>
      </c>
      <c r="G913" s="13">
        <v>0.12338927625531293</v>
      </c>
      <c r="H913" s="13">
        <v>9.5254570992087187E-2</v>
      </c>
      <c r="I913" s="13">
        <v>0</v>
      </c>
      <c r="J913" s="13" t="s">
        <v>675</v>
      </c>
      <c r="K913" s="13">
        <v>0.58951441559354167</v>
      </c>
      <c r="L913" s="13" t="s">
        <v>675</v>
      </c>
      <c r="M913" s="13" t="s">
        <v>675</v>
      </c>
      <c r="N913" s="13" t="s">
        <v>675</v>
      </c>
      <c r="O913" s="13">
        <v>5.5328333517248876E-2</v>
      </c>
      <c r="P913" s="13">
        <v>7.6546554461974267E-2</v>
      </c>
      <c r="Q913" s="13" t="s">
        <v>675</v>
      </c>
      <c r="R913" s="13">
        <v>0.15811388300841916</v>
      </c>
      <c r="S913" s="13" t="s">
        <v>675</v>
      </c>
      <c r="T913" s="13">
        <v>7.8246079643595118E-2</v>
      </c>
      <c r="U913" s="13">
        <v>6.7412476362007215E-2</v>
      </c>
      <c r="V913" s="13">
        <v>0.1917412472118416</v>
      </c>
      <c r="W913" s="13">
        <v>0.11040093138633052</v>
      </c>
      <c r="X913" s="151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A914" s="30"/>
      <c r="B914" s="3" t="s">
        <v>270</v>
      </c>
      <c r="C914" s="29"/>
      <c r="D914" s="13" t="s">
        <v>675</v>
      </c>
      <c r="E914" s="13" t="s">
        <v>675</v>
      </c>
      <c r="F914" s="13" t="s">
        <v>675</v>
      </c>
      <c r="G914" s="13" t="s">
        <v>675</v>
      </c>
      <c r="H914" s="13" t="s">
        <v>675</v>
      </c>
      <c r="I914" s="13" t="s">
        <v>675</v>
      </c>
      <c r="J914" s="13" t="s">
        <v>675</v>
      </c>
      <c r="K914" s="13" t="s">
        <v>675</v>
      </c>
      <c r="L914" s="13" t="s">
        <v>675</v>
      </c>
      <c r="M914" s="13" t="s">
        <v>675</v>
      </c>
      <c r="N914" s="13" t="s">
        <v>675</v>
      </c>
      <c r="O914" s="13" t="s">
        <v>675</v>
      </c>
      <c r="P914" s="13" t="s">
        <v>675</v>
      </c>
      <c r="Q914" s="13" t="s">
        <v>675</v>
      </c>
      <c r="R914" s="13" t="s">
        <v>675</v>
      </c>
      <c r="S914" s="13" t="s">
        <v>675</v>
      </c>
      <c r="T914" s="13" t="s">
        <v>675</v>
      </c>
      <c r="U914" s="13" t="s">
        <v>675</v>
      </c>
      <c r="V914" s="13" t="s">
        <v>675</v>
      </c>
      <c r="W914" s="13" t="s">
        <v>675</v>
      </c>
      <c r="X914" s="151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  <c r="AS914" s="3"/>
      <c r="AT914" s="3"/>
      <c r="AU914" s="3"/>
      <c r="AV914" s="3"/>
      <c r="AW914" s="3"/>
      <c r="AX914" s="3"/>
      <c r="AY914" s="3"/>
      <c r="AZ914" s="3"/>
      <c r="BA914" s="3"/>
      <c r="BB914" s="3"/>
      <c r="BC914" s="3"/>
      <c r="BD914" s="3"/>
      <c r="BE914" s="3"/>
      <c r="BF914" s="3"/>
      <c r="BG914" s="3"/>
      <c r="BH914" s="3"/>
      <c r="BI914" s="3"/>
      <c r="BJ914" s="3"/>
      <c r="BK914" s="3"/>
      <c r="BL914" s="3"/>
      <c r="BM914" s="55"/>
    </row>
    <row r="915" spans="1:65">
      <c r="A915" s="30"/>
      <c r="B915" s="46" t="s">
        <v>271</v>
      </c>
      <c r="C915" s="47"/>
      <c r="D915" s="45">
        <v>0.11</v>
      </c>
      <c r="E915" s="45">
        <v>0</v>
      </c>
      <c r="F915" s="45">
        <v>123.91</v>
      </c>
      <c r="G915" s="45">
        <v>0.34</v>
      </c>
      <c r="H915" s="45">
        <v>3.53</v>
      </c>
      <c r="I915" s="45">
        <v>0</v>
      </c>
      <c r="J915" s="45">
        <v>0</v>
      </c>
      <c r="K915" s="45">
        <v>2.2799999999999998</v>
      </c>
      <c r="L915" s="45">
        <v>1.1399999999999999</v>
      </c>
      <c r="M915" s="45">
        <v>0.95</v>
      </c>
      <c r="N915" s="45">
        <v>1.1399999999999999</v>
      </c>
      <c r="O915" s="45">
        <v>0.15</v>
      </c>
      <c r="P915" s="45">
        <v>0.15</v>
      </c>
      <c r="Q915" s="45">
        <v>1.1399999999999999</v>
      </c>
      <c r="R915" s="45">
        <v>0.46</v>
      </c>
      <c r="S915" s="45">
        <v>54.7</v>
      </c>
      <c r="T915" s="45">
        <v>0.91</v>
      </c>
      <c r="U915" s="45">
        <v>0.27</v>
      </c>
      <c r="V915" s="45">
        <v>0.89</v>
      </c>
      <c r="W915" s="45">
        <v>0.11</v>
      </c>
      <c r="X915" s="151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  <c r="AS915" s="3"/>
      <c r="AT915" s="3"/>
      <c r="AU915" s="3"/>
      <c r="AV915" s="3"/>
      <c r="AW915" s="3"/>
      <c r="AX915" s="3"/>
      <c r="AY915" s="3"/>
      <c r="AZ915" s="3"/>
      <c r="BA915" s="3"/>
      <c r="BB915" s="3"/>
      <c r="BC915" s="3"/>
      <c r="BD915" s="3"/>
      <c r="BE915" s="3"/>
      <c r="BF915" s="3"/>
      <c r="BG915" s="3"/>
      <c r="BH915" s="3"/>
      <c r="BI915" s="3"/>
      <c r="BJ915" s="3"/>
      <c r="BK915" s="3"/>
      <c r="BL915" s="3"/>
      <c r="BM915" s="55"/>
    </row>
    <row r="916" spans="1:65">
      <c r="B916" s="31"/>
      <c r="C916" s="20"/>
      <c r="D916" s="20"/>
      <c r="E916" s="20"/>
      <c r="F916" s="20"/>
      <c r="G916" s="20"/>
      <c r="H916" s="20"/>
      <c r="I916" s="20"/>
      <c r="J916" s="20"/>
      <c r="K916" s="20"/>
      <c r="L916" s="20"/>
      <c r="M916" s="20"/>
      <c r="N916" s="20"/>
      <c r="O916" s="20"/>
      <c r="P916" s="20"/>
      <c r="Q916" s="20"/>
      <c r="R916" s="20"/>
      <c r="S916" s="20"/>
      <c r="T916" s="20"/>
      <c r="U916" s="20"/>
      <c r="V916" s="20"/>
      <c r="W916" s="20"/>
      <c r="BM916" s="55"/>
    </row>
    <row r="917" spans="1:65" ht="15">
      <c r="B917" s="8" t="s">
        <v>523</v>
      </c>
      <c r="BM917" s="28" t="s">
        <v>66</v>
      </c>
    </row>
    <row r="918" spans="1:65" ht="15">
      <c r="A918" s="25" t="s">
        <v>30</v>
      </c>
      <c r="B918" s="18" t="s">
        <v>110</v>
      </c>
      <c r="C918" s="15" t="s">
        <v>111</v>
      </c>
      <c r="D918" s="16" t="s">
        <v>232</v>
      </c>
      <c r="E918" s="17" t="s">
        <v>232</v>
      </c>
      <c r="F918" s="17" t="s">
        <v>232</v>
      </c>
      <c r="G918" s="17" t="s">
        <v>232</v>
      </c>
      <c r="H918" s="17" t="s">
        <v>232</v>
      </c>
      <c r="I918" s="17" t="s">
        <v>232</v>
      </c>
      <c r="J918" s="17" t="s">
        <v>232</v>
      </c>
      <c r="K918" s="17" t="s">
        <v>232</v>
      </c>
      <c r="L918" s="17" t="s">
        <v>232</v>
      </c>
      <c r="M918" s="17" t="s">
        <v>232</v>
      </c>
      <c r="N918" s="17" t="s">
        <v>232</v>
      </c>
      <c r="O918" s="17" t="s">
        <v>232</v>
      </c>
      <c r="P918" s="17" t="s">
        <v>232</v>
      </c>
      <c r="Q918" s="17" t="s">
        <v>232</v>
      </c>
      <c r="R918" s="17" t="s">
        <v>232</v>
      </c>
      <c r="S918" s="17" t="s">
        <v>232</v>
      </c>
      <c r="T918" s="17" t="s">
        <v>232</v>
      </c>
      <c r="U918" s="17" t="s">
        <v>232</v>
      </c>
      <c r="V918" s="17" t="s">
        <v>232</v>
      </c>
      <c r="W918" s="17" t="s">
        <v>232</v>
      </c>
      <c r="X918" s="151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1</v>
      </c>
    </row>
    <row r="919" spans="1:65">
      <c r="A919" s="30"/>
      <c r="B919" s="19" t="s">
        <v>233</v>
      </c>
      <c r="C919" s="9" t="s">
        <v>233</v>
      </c>
      <c r="D919" s="149" t="s">
        <v>235</v>
      </c>
      <c r="E919" s="150" t="s">
        <v>236</v>
      </c>
      <c r="F919" s="150" t="s">
        <v>238</v>
      </c>
      <c r="G919" s="150" t="s">
        <v>239</v>
      </c>
      <c r="H919" s="150" t="s">
        <v>241</v>
      </c>
      <c r="I919" s="150" t="s">
        <v>242</v>
      </c>
      <c r="J919" s="150" t="s">
        <v>244</v>
      </c>
      <c r="K919" s="150" t="s">
        <v>245</v>
      </c>
      <c r="L919" s="150" t="s">
        <v>247</v>
      </c>
      <c r="M919" s="150" t="s">
        <v>248</v>
      </c>
      <c r="N919" s="150" t="s">
        <v>249</v>
      </c>
      <c r="O919" s="150" t="s">
        <v>250</v>
      </c>
      <c r="P919" s="150" t="s">
        <v>251</v>
      </c>
      <c r="Q919" s="150" t="s">
        <v>252</v>
      </c>
      <c r="R919" s="150" t="s">
        <v>253</v>
      </c>
      <c r="S919" s="150" t="s">
        <v>254</v>
      </c>
      <c r="T919" s="150" t="s">
        <v>257</v>
      </c>
      <c r="U919" s="150" t="s">
        <v>258</v>
      </c>
      <c r="V919" s="150" t="s">
        <v>259</v>
      </c>
      <c r="W919" s="150" t="s">
        <v>260</v>
      </c>
      <c r="X919" s="151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 t="s">
        <v>3</v>
      </c>
    </row>
    <row r="920" spans="1:65">
      <c r="A920" s="30"/>
      <c r="B920" s="19"/>
      <c r="C920" s="9"/>
      <c r="D920" s="10" t="s">
        <v>289</v>
      </c>
      <c r="E920" s="11" t="s">
        <v>290</v>
      </c>
      <c r="F920" s="11" t="s">
        <v>289</v>
      </c>
      <c r="G920" s="11" t="s">
        <v>290</v>
      </c>
      <c r="H920" s="11" t="s">
        <v>289</v>
      </c>
      <c r="I920" s="11" t="s">
        <v>290</v>
      </c>
      <c r="J920" s="11" t="s">
        <v>290</v>
      </c>
      <c r="K920" s="11" t="s">
        <v>114</v>
      </c>
      <c r="L920" s="11" t="s">
        <v>290</v>
      </c>
      <c r="M920" s="11" t="s">
        <v>289</v>
      </c>
      <c r="N920" s="11" t="s">
        <v>290</v>
      </c>
      <c r="O920" s="11" t="s">
        <v>290</v>
      </c>
      <c r="P920" s="11" t="s">
        <v>290</v>
      </c>
      <c r="Q920" s="11" t="s">
        <v>289</v>
      </c>
      <c r="R920" s="11" t="s">
        <v>290</v>
      </c>
      <c r="S920" s="11" t="s">
        <v>289</v>
      </c>
      <c r="T920" s="11" t="s">
        <v>290</v>
      </c>
      <c r="U920" s="11" t="s">
        <v>289</v>
      </c>
      <c r="V920" s="11" t="s">
        <v>289</v>
      </c>
      <c r="W920" s="11" t="s">
        <v>289</v>
      </c>
      <c r="X920" s="151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  <c r="AS920" s="3"/>
      <c r="AT920" s="3"/>
      <c r="AU920" s="3"/>
      <c r="AV920" s="3"/>
      <c r="AW920" s="3"/>
      <c r="AX920" s="3"/>
      <c r="AY920" s="3"/>
      <c r="AZ920" s="3"/>
      <c r="BA920" s="3"/>
      <c r="BB920" s="3"/>
      <c r="BC920" s="3"/>
      <c r="BD920" s="3"/>
      <c r="BE920" s="3"/>
      <c r="BF920" s="3"/>
      <c r="BG920" s="3"/>
      <c r="BH920" s="3"/>
      <c r="BI920" s="3"/>
      <c r="BJ920" s="3"/>
      <c r="BK920" s="3"/>
      <c r="BL920" s="3"/>
      <c r="BM920" s="28">
        <v>1</v>
      </c>
    </row>
    <row r="921" spans="1:65">
      <c r="A921" s="30"/>
      <c r="B921" s="19"/>
      <c r="C921" s="9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151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  <c r="AS921" s="3"/>
      <c r="AT921" s="3"/>
      <c r="AU921" s="3"/>
      <c r="AV921" s="3"/>
      <c r="AW921" s="3"/>
      <c r="AX921" s="3"/>
      <c r="AY921" s="3"/>
      <c r="AZ921" s="3"/>
      <c r="BA921" s="3"/>
      <c r="BB921" s="3"/>
      <c r="BC921" s="3"/>
      <c r="BD921" s="3"/>
      <c r="BE921" s="3"/>
      <c r="BF921" s="3"/>
      <c r="BG921" s="3"/>
      <c r="BH921" s="3"/>
      <c r="BI921" s="3"/>
      <c r="BJ921" s="3"/>
      <c r="BK921" s="3"/>
      <c r="BL921" s="3"/>
      <c r="BM921" s="28">
        <v>2</v>
      </c>
    </row>
    <row r="922" spans="1:65">
      <c r="A922" s="30"/>
      <c r="B922" s="18">
        <v>1</v>
      </c>
      <c r="C922" s="14">
        <v>1</v>
      </c>
      <c r="D922" s="227">
        <v>13.55</v>
      </c>
      <c r="E922" s="227">
        <v>12.6</v>
      </c>
      <c r="F922" s="227">
        <v>13.4</v>
      </c>
      <c r="G922" s="227">
        <v>12.5</v>
      </c>
      <c r="H922" s="227">
        <v>13.1</v>
      </c>
      <c r="I922" s="227">
        <v>12.73</v>
      </c>
      <c r="J922" s="227">
        <v>13.3</v>
      </c>
      <c r="K922" s="227">
        <v>12.64</v>
      </c>
      <c r="L922" s="227">
        <v>12.23</v>
      </c>
      <c r="M922" s="227">
        <v>13.8</v>
      </c>
      <c r="N922" s="227">
        <v>14.0596365635681</v>
      </c>
      <c r="O922" s="227">
        <v>12.4</v>
      </c>
      <c r="P922" s="227">
        <v>12.1</v>
      </c>
      <c r="Q922" s="227">
        <v>12.8</v>
      </c>
      <c r="R922" s="227">
        <v>12.1</v>
      </c>
      <c r="S922" s="227">
        <v>12</v>
      </c>
      <c r="T922" s="227">
        <v>14.41</v>
      </c>
      <c r="U922" s="227">
        <v>13.45</v>
      </c>
      <c r="V922" s="227">
        <v>12.4</v>
      </c>
      <c r="W922" s="227">
        <v>12.3</v>
      </c>
      <c r="X922" s="224"/>
      <c r="Y922" s="225"/>
      <c r="Z922" s="225"/>
      <c r="AA922" s="225"/>
      <c r="AB922" s="225"/>
      <c r="AC922" s="225"/>
      <c r="AD922" s="225"/>
      <c r="AE922" s="225"/>
      <c r="AF922" s="225"/>
      <c r="AG922" s="225"/>
      <c r="AH922" s="225"/>
      <c r="AI922" s="225"/>
      <c r="AJ922" s="225"/>
      <c r="AK922" s="225"/>
      <c r="AL922" s="225"/>
      <c r="AM922" s="225"/>
      <c r="AN922" s="225"/>
      <c r="AO922" s="225"/>
      <c r="AP922" s="225"/>
      <c r="AQ922" s="225"/>
      <c r="AR922" s="225"/>
      <c r="AS922" s="225"/>
      <c r="AT922" s="225"/>
      <c r="AU922" s="225"/>
      <c r="AV922" s="225"/>
      <c r="AW922" s="225"/>
      <c r="AX922" s="225"/>
      <c r="AY922" s="225"/>
      <c r="AZ922" s="225"/>
      <c r="BA922" s="225"/>
      <c r="BB922" s="225"/>
      <c r="BC922" s="225"/>
      <c r="BD922" s="225"/>
      <c r="BE922" s="225"/>
      <c r="BF922" s="225"/>
      <c r="BG922" s="225"/>
      <c r="BH922" s="225"/>
      <c r="BI922" s="225"/>
      <c r="BJ922" s="225"/>
      <c r="BK922" s="225"/>
      <c r="BL922" s="225"/>
      <c r="BM922" s="230">
        <v>1</v>
      </c>
    </row>
    <row r="923" spans="1:65">
      <c r="A923" s="30"/>
      <c r="B923" s="19">
        <v>1</v>
      </c>
      <c r="C923" s="9">
        <v>2</v>
      </c>
      <c r="D923" s="223">
        <v>13.65</v>
      </c>
      <c r="E923" s="232">
        <v>13.2</v>
      </c>
      <c r="F923" s="223">
        <v>13.1</v>
      </c>
      <c r="G923" s="223">
        <v>11.9</v>
      </c>
      <c r="H923" s="223">
        <v>12.8</v>
      </c>
      <c r="I923" s="223">
        <v>13.19</v>
      </c>
      <c r="J923" s="223">
        <v>12.8</v>
      </c>
      <c r="K923" s="223">
        <v>12.57</v>
      </c>
      <c r="L923" s="223">
        <v>12.33</v>
      </c>
      <c r="M923" s="223">
        <v>13.3</v>
      </c>
      <c r="N923" s="223">
        <v>13.967072319732701</v>
      </c>
      <c r="O923" s="223">
        <v>12.2</v>
      </c>
      <c r="P923" s="223">
        <v>12.2</v>
      </c>
      <c r="Q923" s="223">
        <v>12.7</v>
      </c>
      <c r="R923" s="223">
        <v>12.4</v>
      </c>
      <c r="S923" s="223">
        <v>11.8</v>
      </c>
      <c r="T923" s="223">
        <v>14.22</v>
      </c>
      <c r="U923" s="223">
        <v>12.6</v>
      </c>
      <c r="V923" s="223">
        <v>11.5</v>
      </c>
      <c r="W923" s="223">
        <v>12.6</v>
      </c>
      <c r="X923" s="224"/>
      <c r="Y923" s="225"/>
      <c r="Z923" s="225"/>
      <c r="AA923" s="225"/>
      <c r="AB923" s="225"/>
      <c r="AC923" s="225"/>
      <c r="AD923" s="225"/>
      <c r="AE923" s="225"/>
      <c r="AF923" s="225"/>
      <c r="AG923" s="225"/>
      <c r="AH923" s="225"/>
      <c r="AI923" s="225"/>
      <c r="AJ923" s="225"/>
      <c r="AK923" s="225"/>
      <c r="AL923" s="225"/>
      <c r="AM923" s="225"/>
      <c r="AN923" s="225"/>
      <c r="AO923" s="225"/>
      <c r="AP923" s="225"/>
      <c r="AQ923" s="225"/>
      <c r="AR923" s="225"/>
      <c r="AS923" s="225"/>
      <c r="AT923" s="225"/>
      <c r="AU923" s="225"/>
      <c r="AV923" s="225"/>
      <c r="AW923" s="225"/>
      <c r="AX923" s="225"/>
      <c r="AY923" s="225"/>
      <c r="AZ923" s="225"/>
      <c r="BA923" s="225"/>
      <c r="BB923" s="225"/>
      <c r="BC923" s="225"/>
      <c r="BD923" s="225"/>
      <c r="BE923" s="225"/>
      <c r="BF923" s="225"/>
      <c r="BG923" s="225"/>
      <c r="BH923" s="225"/>
      <c r="BI923" s="225"/>
      <c r="BJ923" s="225"/>
      <c r="BK923" s="225"/>
      <c r="BL923" s="225"/>
      <c r="BM923" s="230">
        <v>24</v>
      </c>
    </row>
    <row r="924" spans="1:65">
      <c r="A924" s="30"/>
      <c r="B924" s="19">
        <v>1</v>
      </c>
      <c r="C924" s="9">
        <v>3</v>
      </c>
      <c r="D924" s="223">
        <v>12.95</v>
      </c>
      <c r="E924" s="223">
        <v>12.5</v>
      </c>
      <c r="F924" s="223">
        <v>12.9</v>
      </c>
      <c r="G924" s="223">
        <v>12.1</v>
      </c>
      <c r="H924" s="223">
        <v>12.8</v>
      </c>
      <c r="I924" s="223">
        <v>13.58</v>
      </c>
      <c r="J924" s="223">
        <v>13</v>
      </c>
      <c r="K924" s="223">
        <v>12.46</v>
      </c>
      <c r="L924" s="223">
        <v>12.14</v>
      </c>
      <c r="M924" s="223">
        <v>13.4</v>
      </c>
      <c r="N924" s="223">
        <v>13.862478681613</v>
      </c>
      <c r="O924" s="223">
        <v>12.7</v>
      </c>
      <c r="P924" s="223">
        <v>12.4</v>
      </c>
      <c r="Q924" s="223">
        <v>12.9</v>
      </c>
      <c r="R924" s="223">
        <v>12.2</v>
      </c>
      <c r="S924" s="223">
        <v>11.6</v>
      </c>
      <c r="T924" s="223">
        <v>13.93</v>
      </c>
      <c r="U924" s="223">
        <v>13.35</v>
      </c>
      <c r="V924" s="223">
        <v>13.1</v>
      </c>
      <c r="W924" s="223">
        <v>12.4</v>
      </c>
      <c r="X924" s="224"/>
      <c r="Y924" s="225"/>
      <c r="Z924" s="225"/>
      <c r="AA924" s="225"/>
      <c r="AB924" s="225"/>
      <c r="AC924" s="225"/>
      <c r="AD924" s="225"/>
      <c r="AE924" s="225"/>
      <c r="AF924" s="225"/>
      <c r="AG924" s="225"/>
      <c r="AH924" s="225"/>
      <c r="AI924" s="225"/>
      <c r="AJ924" s="225"/>
      <c r="AK924" s="225"/>
      <c r="AL924" s="225"/>
      <c r="AM924" s="225"/>
      <c r="AN924" s="225"/>
      <c r="AO924" s="225"/>
      <c r="AP924" s="225"/>
      <c r="AQ924" s="225"/>
      <c r="AR924" s="225"/>
      <c r="AS924" s="225"/>
      <c r="AT924" s="225"/>
      <c r="AU924" s="225"/>
      <c r="AV924" s="225"/>
      <c r="AW924" s="225"/>
      <c r="AX924" s="225"/>
      <c r="AY924" s="225"/>
      <c r="AZ924" s="225"/>
      <c r="BA924" s="225"/>
      <c r="BB924" s="225"/>
      <c r="BC924" s="225"/>
      <c r="BD924" s="225"/>
      <c r="BE924" s="225"/>
      <c r="BF924" s="225"/>
      <c r="BG924" s="225"/>
      <c r="BH924" s="225"/>
      <c r="BI924" s="225"/>
      <c r="BJ924" s="225"/>
      <c r="BK924" s="225"/>
      <c r="BL924" s="225"/>
      <c r="BM924" s="230">
        <v>16</v>
      </c>
    </row>
    <row r="925" spans="1:65">
      <c r="A925" s="30"/>
      <c r="B925" s="19">
        <v>1</v>
      </c>
      <c r="C925" s="9">
        <v>4</v>
      </c>
      <c r="D925" s="223">
        <v>13.95</v>
      </c>
      <c r="E925" s="223">
        <v>12.6</v>
      </c>
      <c r="F925" s="223">
        <v>13.4</v>
      </c>
      <c r="G925" s="223">
        <v>11.9</v>
      </c>
      <c r="H925" s="223">
        <v>12.7</v>
      </c>
      <c r="I925" s="223">
        <v>13.08</v>
      </c>
      <c r="J925" s="223">
        <v>13.4</v>
      </c>
      <c r="K925" s="223">
        <v>12.67</v>
      </c>
      <c r="L925" s="223">
        <v>12.14</v>
      </c>
      <c r="M925" s="223">
        <v>13.7</v>
      </c>
      <c r="N925" s="223">
        <v>14.0134154954038</v>
      </c>
      <c r="O925" s="223">
        <v>12.5</v>
      </c>
      <c r="P925" s="223">
        <v>12.7</v>
      </c>
      <c r="Q925" s="223">
        <v>12.9</v>
      </c>
      <c r="R925" s="223">
        <v>12</v>
      </c>
      <c r="S925" s="223">
        <v>11.7</v>
      </c>
      <c r="T925" s="223">
        <v>14.6</v>
      </c>
      <c r="U925" s="223">
        <v>13.2</v>
      </c>
      <c r="V925" s="223">
        <v>13.8</v>
      </c>
      <c r="W925" s="223">
        <v>12</v>
      </c>
      <c r="X925" s="224"/>
      <c r="Y925" s="225"/>
      <c r="Z925" s="225"/>
      <c r="AA925" s="225"/>
      <c r="AB925" s="225"/>
      <c r="AC925" s="225"/>
      <c r="AD925" s="225"/>
      <c r="AE925" s="225"/>
      <c r="AF925" s="225"/>
      <c r="AG925" s="225"/>
      <c r="AH925" s="225"/>
      <c r="AI925" s="225"/>
      <c r="AJ925" s="225"/>
      <c r="AK925" s="225"/>
      <c r="AL925" s="225"/>
      <c r="AM925" s="225"/>
      <c r="AN925" s="225"/>
      <c r="AO925" s="225"/>
      <c r="AP925" s="225"/>
      <c r="AQ925" s="225"/>
      <c r="AR925" s="225"/>
      <c r="AS925" s="225"/>
      <c r="AT925" s="225"/>
      <c r="AU925" s="225"/>
      <c r="AV925" s="225"/>
      <c r="AW925" s="225"/>
      <c r="AX925" s="225"/>
      <c r="AY925" s="225"/>
      <c r="AZ925" s="225"/>
      <c r="BA925" s="225"/>
      <c r="BB925" s="225"/>
      <c r="BC925" s="225"/>
      <c r="BD925" s="225"/>
      <c r="BE925" s="225"/>
      <c r="BF925" s="225"/>
      <c r="BG925" s="225"/>
      <c r="BH925" s="225"/>
      <c r="BI925" s="225"/>
      <c r="BJ925" s="225"/>
      <c r="BK925" s="225"/>
      <c r="BL925" s="225"/>
      <c r="BM925" s="230">
        <v>12.850296027703042</v>
      </c>
    </row>
    <row r="926" spans="1:65">
      <c r="A926" s="30"/>
      <c r="B926" s="19">
        <v>1</v>
      </c>
      <c r="C926" s="9">
        <v>5</v>
      </c>
      <c r="D926" s="223">
        <v>12.9</v>
      </c>
      <c r="E926" s="223">
        <v>12.8</v>
      </c>
      <c r="F926" s="223">
        <v>13.3</v>
      </c>
      <c r="G926" s="223">
        <v>11.9</v>
      </c>
      <c r="H926" s="223">
        <v>12.8</v>
      </c>
      <c r="I926" s="223">
        <v>12.92</v>
      </c>
      <c r="J926" s="223">
        <v>13.3</v>
      </c>
      <c r="K926" s="223">
        <v>12.43</v>
      </c>
      <c r="L926" s="223">
        <v>12.58</v>
      </c>
      <c r="M926" s="223">
        <v>13.5</v>
      </c>
      <c r="N926" s="223">
        <v>13.929753480914099</v>
      </c>
      <c r="O926" s="223">
        <v>12.8</v>
      </c>
      <c r="P926" s="223">
        <v>12.1</v>
      </c>
      <c r="Q926" s="223">
        <v>13</v>
      </c>
      <c r="R926" s="223">
        <v>11.9</v>
      </c>
      <c r="S926" s="223">
        <v>11.9</v>
      </c>
      <c r="T926" s="223">
        <v>14.19</v>
      </c>
      <c r="U926" s="223">
        <v>13.25</v>
      </c>
      <c r="V926" s="223">
        <v>14.8</v>
      </c>
      <c r="W926" s="223">
        <v>11.4</v>
      </c>
      <c r="X926" s="224"/>
      <c r="Y926" s="225"/>
      <c r="Z926" s="225"/>
      <c r="AA926" s="225"/>
      <c r="AB926" s="225"/>
      <c r="AC926" s="225"/>
      <c r="AD926" s="225"/>
      <c r="AE926" s="225"/>
      <c r="AF926" s="225"/>
      <c r="AG926" s="225"/>
      <c r="AH926" s="225"/>
      <c r="AI926" s="225"/>
      <c r="AJ926" s="225"/>
      <c r="AK926" s="225"/>
      <c r="AL926" s="225"/>
      <c r="AM926" s="225"/>
      <c r="AN926" s="225"/>
      <c r="AO926" s="225"/>
      <c r="AP926" s="225"/>
      <c r="AQ926" s="225"/>
      <c r="AR926" s="225"/>
      <c r="AS926" s="225"/>
      <c r="AT926" s="225"/>
      <c r="AU926" s="225"/>
      <c r="AV926" s="225"/>
      <c r="AW926" s="225"/>
      <c r="AX926" s="225"/>
      <c r="AY926" s="225"/>
      <c r="AZ926" s="225"/>
      <c r="BA926" s="225"/>
      <c r="BB926" s="225"/>
      <c r="BC926" s="225"/>
      <c r="BD926" s="225"/>
      <c r="BE926" s="225"/>
      <c r="BF926" s="225"/>
      <c r="BG926" s="225"/>
      <c r="BH926" s="225"/>
      <c r="BI926" s="225"/>
      <c r="BJ926" s="225"/>
      <c r="BK926" s="225"/>
      <c r="BL926" s="225"/>
      <c r="BM926" s="230">
        <v>63</v>
      </c>
    </row>
    <row r="927" spans="1:65">
      <c r="A927" s="30"/>
      <c r="B927" s="19">
        <v>1</v>
      </c>
      <c r="C927" s="9">
        <v>6</v>
      </c>
      <c r="D927" s="223">
        <v>13.35</v>
      </c>
      <c r="E927" s="223">
        <v>12.7</v>
      </c>
      <c r="F927" s="223">
        <v>13.5</v>
      </c>
      <c r="G927" s="223">
        <v>12.2</v>
      </c>
      <c r="H927" s="223">
        <v>12.5</v>
      </c>
      <c r="I927" s="223">
        <v>13.33</v>
      </c>
      <c r="J927" s="223">
        <v>13.4</v>
      </c>
      <c r="K927" s="223">
        <v>12.46</v>
      </c>
      <c r="L927" s="223">
        <v>12.44</v>
      </c>
      <c r="M927" s="223">
        <v>14.1</v>
      </c>
      <c r="N927" s="223">
        <v>13.9531667831332</v>
      </c>
      <c r="O927" s="223">
        <v>12.8</v>
      </c>
      <c r="P927" s="223">
        <v>12.4</v>
      </c>
      <c r="Q927" s="223">
        <v>13.1</v>
      </c>
      <c r="R927" s="223">
        <v>11.8</v>
      </c>
      <c r="S927" s="223">
        <v>12</v>
      </c>
      <c r="T927" s="223">
        <v>13.94</v>
      </c>
      <c r="U927" s="223">
        <v>12.55</v>
      </c>
      <c r="V927" s="223">
        <v>12.7</v>
      </c>
      <c r="W927" s="223">
        <v>11.55</v>
      </c>
      <c r="X927" s="224"/>
      <c r="Y927" s="225"/>
      <c r="Z927" s="225"/>
      <c r="AA927" s="225"/>
      <c r="AB927" s="225"/>
      <c r="AC927" s="225"/>
      <c r="AD927" s="225"/>
      <c r="AE927" s="225"/>
      <c r="AF927" s="225"/>
      <c r="AG927" s="225"/>
      <c r="AH927" s="225"/>
      <c r="AI927" s="225"/>
      <c r="AJ927" s="225"/>
      <c r="AK927" s="225"/>
      <c r="AL927" s="225"/>
      <c r="AM927" s="225"/>
      <c r="AN927" s="225"/>
      <c r="AO927" s="225"/>
      <c r="AP927" s="225"/>
      <c r="AQ927" s="225"/>
      <c r="AR927" s="225"/>
      <c r="AS927" s="225"/>
      <c r="AT927" s="225"/>
      <c r="AU927" s="225"/>
      <c r="AV927" s="225"/>
      <c r="AW927" s="225"/>
      <c r="AX927" s="225"/>
      <c r="AY927" s="225"/>
      <c r="AZ927" s="225"/>
      <c r="BA927" s="225"/>
      <c r="BB927" s="225"/>
      <c r="BC927" s="225"/>
      <c r="BD927" s="225"/>
      <c r="BE927" s="225"/>
      <c r="BF927" s="225"/>
      <c r="BG927" s="225"/>
      <c r="BH927" s="225"/>
      <c r="BI927" s="225"/>
      <c r="BJ927" s="225"/>
      <c r="BK927" s="225"/>
      <c r="BL927" s="225"/>
      <c r="BM927" s="226"/>
    </row>
    <row r="928" spans="1:65">
      <c r="A928" s="30"/>
      <c r="B928" s="20" t="s">
        <v>267</v>
      </c>
      <c r="C928" s="12"/>
      <c r="D928" s="233">
        <v>13.391666666666667</v>
      </c>
      <c r="E928" s="233">
        <v>12.733333333333334</v>
      </c>
      <c r="F928" s="233">
        <v>13.266666666666666</v>
      </c>
      <c r="G928" s="233">
        <v>12.083333333333334</v>
      </c>
      <c r="H928" s="233">
        <v>12.783333333333333</v>
      </c>
      <c r="I928" s="233">
        <v>13.138333333333334</v>
      </c>
      <c r="J928" s="233">
        <v>13.200000000000001</v>
      </c>
      <c r="K928" s="233">
        <v>12.538333333333334</v>
      </c>
      <c r="L928" s="233">
        <v>12.31</v>
      </c>
      <c r="M928" s="233">
        <v>13.633333333333333</v>
      </c>
      <c r="N928" s="233">
        <v>13.964253887394149</v>
      </c>
      <c r="O928" s="233">
        <v>12.566666666666665</v>
      </c>
      <c r="P928" s="233">
        <v>12.316666666666665</v>
      </c>
      <c r="Q928" s="233">
        <v>12.899999999999999</v>
      </c>
      <c r="R928" s="233">
        <v>12.066666666666668</v>
      </c>
      <c r="S928" s="233">
        <v>11.833333333333334</v>
      </c>
      <c r="T928" s="233">
        <v>14.215000000000002</v>
      </c>
      <c r="U928" s="233">
        <v>13.066666666666665</v>
      </c>
      <c r="V928" s="233">
        <v>13.049999999999999</v>
      </c>
      <c r="W928" s="233">
        <v>12.041666666666666</v>
      </c>
      <c r="X928" s="224"/>
      <c r="Y928" s="225"/>
      <c r="Z928" s="225"/>
      <c r="AA928" s="225"/>
      <c r="AB928" s="225"/>
      <c r="AC928" s="225"/>
      <c r="AD928" s="225"/>
      <c r="AE928" s="225"/>
      <c r="AF928" s="225"/>
      <c r="AG928" s="225"/>
      <c r="AH928" s="225"/>
      <c r="AI928" s="225"/>
      <c r="AJ928" s="225"/>
      <c r="AK928" s="225"/>
      <c r="AL928" s="225"/>
      <c r="AM928" s="225"/>
      <c r="AN928" s="225"/>
      <c r="AO928" s="225"/>
      <c r="AP928" s="225"/>
      <c r="AQ928" s="225"/>
      <c r="AR928" s="225"/>
      <c r="AS928" s="225"/>
      <c r="AT928" s="225"/>
      <c r="AU928" s="225"/>
      <c r="AV928" s="225"/>
      <c r="AW928" s="225"/>
      <c r="AX928" s="225"/>
      <c r="AY928" s="225"/>
      <c r="AZ928" s="225"/>
      <c r="BA928" s="225"/>
      <c r="BB928" s="225"/>
      <c r="BC928" s="225"/>
      <c r="BD928" s="225"/>
      <c r="BE928" s="225"/>
      <c r="BF928" s="225"/>
      <c r="BG928" s="225"/>
      <c r="BH928" s="225"/>
      <c r="BI928" s="225"/>
      <c r="BJ928" s="225"/>
      <c r="BK928" s="225"/>
      <c r="BL928" s="225"/>
      <c r="BM928" s="226"/>
    </row>
    <row r="929" spans="1:65">
      <c r="A929" s="30"/>
      <c r="B929" s="3" t="s">
        <v>268</v>
      </c>
      <c r="C929" s="29"/>
      <c r="D929" s="223">
        <v>13.45</v>
      </c>
      <c r="E929" s="223">
        <v>12.649999999999999</v>
      </c>
      <c r="F929" s="223">
        <v>13.350000000000001</v>
      </c>
      <c r="G929" s="223">
        <v>12</v>
      </c>
      <c r="H929" s="223">
        <v>12.8</v>
      </c>
      <c r="I929" s="223">
        <v>13.135</v>
      </c>
      <c r="J929" s="223">
        <v>13.3</v>
      </c>
      <c r="K929" s="223">
        <v>12.515000000000001</v>
      </c>
      <c r="L929" s="223">
        <v>12.280000000000001</v>
      </c>
      <c r="M929" s="223">
        <v>13.6</v>
      </c>
      <c r="N929" s="223">
        <v>13.96011955143295</v>
      </c>
      <c r="O929" s="223">
        <v>12.6</v>
      </c>
      <c r="P929" s="223">
        <v>12.3</v>
      </c>
      <c r="Q929" s="223">
        <v>12.9</v>
      </c>
      <c r="R929" s="223">
        <v>12.05</v>
      </c>
      <c r="S929" s="223">
        <v>11.850000000000001</v>
      </c>
      <c r="T929" s="223">
        <v>14.205</v>
      </c>
      <c r="U929" s="223">
        <v>13.225</v>
      </c>
      <c r="V929" s="223">
        <v>12.899999999999999</v>
      </c>
      <c r="W929" s="223">
        <v>12.15</v>
      </c>
      <c r="X929" s="224"/>
      <c r="Y929" s="225"/>
      <c r="Z929" s="225"/>
      <c r="AA929" s="225"/>
      <c r="AB929" s="225"/>
      <c r="AC929" s="225"/>
      <c r="AD929" s="225"/>
      <c r="AE929" s="225"/>
      <c r="AF929" s="225"/>
      <c r="AG929" s="225"/>
      <c r="AH929" s="225"/>
      <c r="AI929" s="225"/>
      <c r="AJ929" s="225"/>
      <c r="AK929" s="225"/>
      <c r="AL929" s="225"/>
      <c r="AM929" s="225"/>
      <c r="AN929" s="225"/>
      <c r="AO929" s="225"/>
      <c r="AP929" s="225"/>
      <c r="AQ929" s="225"/>
      <c r="AR929" s="225"/>
      <c r="AS929" s="225"/>
      <c r="AT929" s="225"/>
      <c r="AU929" s="225"/>
      <c r="AV929" s="225"/>
      <c r="AW929" s="225"/>
      <c r="AX929" s="225"/>
      <c r="AY929" s="225"/>
      <c r="AZ929" s="225"/>
      <c r="BA929" s="225"/>
      <c r="BB929" s="225"/>
      <c r="BC929" s="225"/>
      <c r="BD929" s="225"/>
      <c r="BE929" s="225"/>
      <c r="BF929" s="225"/>
      <c r="BG929" s="225"/>
      <c r="BH929" s="225"/>
      <c r="BI929" s="225"/>
      <c r="BJ929" s="225"/>
      <c r="BK929" s="225"/>
      <c r="BL929" s="225"/>
      <c r="BM929" s="226"/>
    </row>
    <row r="930" spans="1:65">
      <c r="A930" s="30"/>
      <c r="B930" s="3" t="s">
        <v>269</v>
      </c>
      <c r="C930" s="29"/>
      <c r="D930" s="24">
        <v>0.41038599716202145</v>
      </c>
      <c r="E930" s="24">
        <v>0.25033311140691439</v>
      </c>
      <c r="F930" s="24">
        <v>0.22509257354845513</v>
      </c>
      <c r="G930" s="24">
        <v>0.24013884872437144</v>
      </c>
      <c r="H930" s="24">
        <v>0.19407902170679514</v>
      </c>
      <c r="I930" s="24">
        <v>0.3007601480692989</v>
      </c>
      <c r="J930" s="24">
        <v>0.2449489742783178</v>
      </c>
      <c r="K930" s="24">
        <v>0.10264826674945197</v>
      </c>
      <c r="L930" s="24">
        <v>0.17572706109191005</v>
      </c>
      <c r="M930" s="24">
        <v>0.29439202887759464</v>
      </c>
      <c r="N930" s="24">
        <v>6.810881971818826E-2</v>
      </c>
      <c r="O930" s="24">
        <v>0.24221202832779967</v>
      </c>
      <c r="P930" s="24">
        <v>0.23166067138525406</v>
      </c>
      <c r="Q930" s="24">
        <v>0.1414213562373095</v>
      </c>
      <c r="R930" s="24">
        <v>0.21602468994692844</v>
      </c>
      <c r="S930" s="24">
        <v>0.16329931618554541</v>
      </c>
      <c r="T930" s="24">
        <v>0.26220221204253796</v>
      </c>
      <c r="U930" s="24">
        <v>0.39072582032246911</v>
      </c>
      <c r="V930" s="24">
        <v>1.1467344941179718</v>
      </c>
      <c r="W930" s="24">
        <v>0.48209611766396387</v>
      </c>
      <c r="X930" s="151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3" t="s">
        <v>86</v>
      </c>
      <c r="C931" s="29"/>
      <c r="D931" s="13">
        <v>3.0644878443959286E-2</v>
      </c>
      <c r="E931" s="13">
        <v>1.9659668435097987E-2</v>
      </c>
      <c r="F931" s="13">
        <v>1.6966776900637321E-2</v>
      </c>
      <c r="G931" s="13">
        <v>1.987355989443074E-2</v>
      </c>
      <c r="H931" s="13">
        <v>1.518219205007524E-2</v>
      </c>
      <c r="I931" s="13">
        <v>2.2891803734819149E-2</v>
      </c>
      <c r="J931" s="13">
        <v>1.8556740475630135E-2</v>
      </c>
      <c r="K931" s="13">
        <v>8.1867552903989345E-3</v>
      </c>
      <c r="L931" s="13">
        <v>1.4275147123632011E-2</v>
      </c>
      <c r="M931" s="13">
        <v>2.1593547350434814E-2</v>
      </c>
      <c r="N931" s="13">
        <v>4.8773690501052579E-3</v>
      </c>
      <c r="O931" s="13">
        <v>1.9274166710434991E-2</v>
      </c>
      <c r="P931" s="13">
        <v>1.8808714862131592E-2</v>
      </c>
      <c r="Q931" s="13">
        <v>1.0962895832349575E-2</v>
      </c>
      <c r="R931" s="13">
        <v>1.7902598614386332E-2</v>
      </c>
      <c r="S931" s="13">
        <v>1.3799942212862992E-2</v>
      </c>
      <c r="T931" s="13">
        <v>1.8445459869330844E-2</v>
      </c>
      <c r="U931" s="13">
        <v>2.990248624916856E-2</v>
      </c>
      <c r="V931" s="13">
        <v>8.7872375028197086E-2</v>
      </c>
      <c r="W931" s="13">
        <v>4.0035663750640597E-2</v>
      </c>
      <c r="X931" s="151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A932" s="30"/>
      <c r="B932" s="3" t="s">
        <v>270</v>
      </c>
      <c r="C932" s="29"/>
      <c r="D932" s="13">
        <v>4.2129040280202368E-2</v>
      </c>
      <c r="E932" s="13">
        <v>-9.1019455207534961E-3</v>
      </c>
      <c r="F932" s="13">
        <v>3.2401637912932157E-2</v>
      </c>
      <c r="G932" s="13">
        <v>-5.968443783055799E-2</v>
      </c>
      <c r="H932" s="13">
        <v>-5.2109845738455007E-3</v>
      </c>
      <c r="I932" s="13">
        <v>2.2414838149201533E-2</v>
      </c>
      <c r="J932" s="13">
        <v>2.7213689983721645E-2</v>
      </c>
      <c r="K932" s="13">
        <v>-2.4276693213694855E-2</v>
      </c>
      <c r="L932" s="13">
        <v>-4.2045414871241471E-2</v>
      </c>
      <c r="M932" s="13">
        <v>6.0935351523591086E-2</v>
      </c>
      <c r="N932" s="13">
        <v>8.6687330571187271E-2</v>
      </c>
      <c r="O932" s="13">
        <v>-2.2071815343780443E-2</v>
      </c>
      <c r="P932" s="13">
        <v>-4.1526620078320642E-2</v>
      </c>
      <c r="Q932" s="13">
        <v>3.867924302273229E-3</v>
      </c>
      <c r="R932" s="13">
        <v>-6.0981424812860507E-2</v>
      </c>
      <c r="S932" s="13">
        <v>-7.9139242565098078E-2</v>
      </c>
      <c r="T932" s="13">
        <v>0.10620019720595475</v>
      </c>
      <c r="U932" s="13">
        <v>1.6837794125299954E-2</v>
      </c>
      <c r="V932" s="13">
        <v>1.5540807142997215E-2</v>
      </c>
      <c r="W932" s="13">
        <v>-6.2926905286314727E-2</v>
      </c>
      <c r="X932" s="151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  <c r="AS932" s="3"/>
      <c r="AT932" s="3"/>
      <c r="AU932" s="3"/>
      <c r="AV932" s="3"/>
      <c r="AW932" s="3"/>
      <c r="AX932" s="3"/>
      <c r="AY932" s="3"/>
      <c r="AZ932" s="3"/>
      <c r="BA932" s="3"/>
      <c r="BB932" s="3"/>
      <c r="BC932" s="3"/>
      <c r="BD932" s="3"/>
      <c r="BE932" s="3"/>
      <c r="BF932" s="3"/>
      <c r="BG932" s="3"/>
      <c r="BH932" s="3"/>
      <c r="BI932" s="3"/>
      <c r="BJ932" s="3"/>
      <c r="BK932" s="3"/>
      <c r="BL932" s="3"/>
      <c r="BM932" s="55"/>
    </row>
    <row r="933" spans="1:65">
      <c r="A933" s="30"/>
      <c r="B933" s="46" t="s">
        <v>271</v>
      </c>
      <c r="C933" s="47"/>
      <c r="D933" s="45">
        <v>0.78</v>
      </c>
      <c r="E933" s="45">
        <v>0.15</v>
      </c>
      <c r="F933" s="45">
        <v>0.6</v>
      </c>
      <c r="G933" s="45">
        <v>1.08</v>
      </c>
      <c r="H933" s="45">
        <v>0.08</v>
      </c>
      <c r="I933" s="45">
        <v>0.42</v>
      </c>
      <c r="J933" s="45">
        <v>0.51</v>
      </c>
      <c r="K933" s="45">
        <v>0.43</v>
      </c>
      <c r="L933" s="45">
        <v>0.75</v>
      </c>
      <c r="M933" s="45">
        <v>1.1200000000000001</v>
      </c>
      <c r="N933" s="45">
        <v>1.59</v>
      </c>
      <c r="O933" s="45">
        <v>0.39</v>
      </c>
      <c r="P933" s="45">
        <v>0.75</v>
      </c>
      <c r="Q933" s="45">
        <v>0.08</v>
      </c>
      <c r="R933" s="45">
        <v>1.1000000000000001</v>
      </c>
      <c r="S933" s="45">
        <v>1.43</v>
      </c>
      <c r="T933" s="45">
        <v>1.95</v>
      </c>
      <c r="U933" s="45">
        <v>0.32</v>
      </c>
      <c r="V933" s="45">
        <v>0.3</v>
      </c>
      <c r="W933" s="45">
        <v>1.1399999999999999</v>
      </c>
      <c r="X933" s="151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  <c r="AS933" s="3"/>
      <c r="AT933" s="3"/>
      <c r="AU933" s="3"/>
      <c r="AV933" s="3"/>
      <c r="AW933" s="3"/>
      <c r="AX933" s="3"/>
      <c r="AY933" s="3"/>
      <c r="AZ933" s="3"/>
      <c r="BA933" s="3"/>
      <c r="BB933" s="3"/>
      <c r="BC933" s="3"/>
      <c r="BD933" s="3"/>
      <c r="BE933" s="3"/>
      <c r="BF933" s="3"/>
      <c r="BG933" s="3"/>
      <c r="BH933" s="3"/>
      <c r="BI933" s="3"/>
      <c r="BJ933" s="3"/>
      <c r="BK933" s="3"/>
      <c r="BL933" s="3"/>
      <c r="BM933" s="55"/>
    </row>
    <row r="934" spans="1:65">
      <c r="B934" s="31" t="s">
        <v>310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O934" s="20"/>
      <c r="P934" s="20"/>
      <c r="Q934" s="20"/>
      <c r="R934" s="20"/>
      <c r="S934" s="20"/>
      <c r="T934" s="20"/>
      <c r="U934" s="20"/>
      <c r="V934" s="20"/>
      <c r="W934" s="20"/>
      <c r="BM934" s="55"/>
    </row>
    <row r="935" spans="1:65">
      <c r="BM935" s="55"/>
    </row>
    <row r="936" spans="1:65" ht="15">
      <c r="B936" s="8" t="s">
        <v>524</v>
      </c>
      <c r="BM936" s="28" t="s">
        <v>66</v>
      </c>
    </row>
    <row r="937" spans="1:65" ht="15">
      <c r="A937" s="25" t="s">
        <v>62</v>
      </c>
      <c r="B937" s="18" t="s">
        <v>110</v>
      </c>
      <c r="C937" s="15" t="s">
        <v>111</v>
      </c>
      <c r="D937" s="16" t="s">
        <v>232</v>
      </c>
      <c r="E937" s="17" t="s">
        <v>232</v>
      </c>
      <c r="F937" s="17" t="s">
        <v>232</v>
      </c>
      <c r="G937" s="17" t="s">
        <v>232</v>
      </c>
      <c r="H937" s="17" t="s">
        <v>232</v>
      </c>
      <c r="I937" s="17" t="s">
        <v>232</v>
      </c>
      <c r="J937" s="17" t="s">
        <v>232</v>
      </c>
      <c r="K937" s="17" t="s">
        <v>232</v>
      </c>
      <c r="L937" s="17" t="s">
        <v>232</v>
      </c>
      <c r="M937" s="17" t="s">
        <v>232</v>
      </c>
      <c r="N937" s="17" t="s">
        <v>232</v>
      </c>
      <c r="O937" s="17" t="s">
        <v>232</v>
      </c>
      <c r="P937" s="17" t="s">
        <v>232</v>
      </c>
      <c r="Q937" s="17" t="s">
        <v>232</v>
      </c>
      <c r="R937" s="17" t="s">
        <v>232</v>
      </c>
      <c r="S937" s="17" t="s">
        <v>232</v>
      </c>
      <c r="T937" s="17" t="s">
        <v>232</v>
      </c>
      <c r="U937" s="17" t="s">
        <v>232</v>
      </c>
      <c r="V937" s="17" t="s">
        <v>232</v>
      </c>
      <c r="W937" s="17" t="s">
        <v>232</v>
      </c>
      <c r="X937" s="17" t="s">
        <v>232</v>
      </c>
      <c r="Y937" s="151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1</v>
      </c>
    </row>
    <row r="938" spans="1:65">
      <c r="A938" s="30"/>
      <c r="B938" s="19" t="s">
        <v>233</v>
      </c>
      <c r="C938" s="9" t="s">
        <v>233</v>
      </c>
      <c r="D938" s="149" t="s">
        <v>235</v>
      </c>
      <c r="E938" s="150" t="s">
        <v>236</v>
      </c>
      <c r="F938" s="150" t="s">
        <v>237</v>
      </c>
      <c r="G938" s="150" t="s">
        <v>238</v>
      </c>
      <c r="H938" s="150" t="s">
        <v>239</v>
      </c>
      <c r="I938" s="150" t="s">
        <v>241</v>
      </c>
      <c r="J938" s="150" t="s">
        <v>242</v>
      </c>
      <c r="K938" s="150" t="s">
        <v>244</v>
      </c>
      <c r="L938" s="150" t="s">
        <v>245</v>
      </c>
      <c r="M938" s="150" t="s">
        <v>247</v>
      </c>
      <c r="N938" s="150" t="s">
        <v>248</v>
      </c>
      <c r="O938" s="150" t="s">
        <v>249</v>
      </c>
      <c r="P938" s="150" t="s">
        <v>250</v>
      </c>
      <c r="Q938" s="150" t="s">
        <v>252</v>
      </c>
      <c r="R938" s="150" t="s">
        <v>253</v>
      </c>
      <c r="S938" s="150" t="s">
        <v>254</v>
      </c>
      <c r="T938" s="150" t="s">
        <v>256</v>
      </c>
      <c r="U938" s="150" t="s">
        <v>257</v>
      </c>
      <c r="V938" s="150" t="s">
        <v>258</v>
      </c>
      <c r="W938" s="150" t="s">
        <v>259</v>
      </c>
      <c r="X938" s="150" t="s">
        <v>260</v>
      </c>
      <c r="Y938" s="151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 t="s">
        <v>1</v>
      </c>
    </row>
    <row r="939" spans="1:65">
      <c r="A939" s="30"/>
      <c r="B939" s="19"/>
      <c r="C939" s="9"/>
      <c r="D939" s="10" t="s">
        <v>289</v>
      </c>
      <c r="E939" s="11" t="s">
        <v>114</v>
      </c>
      <c r="F939" s="11" t="s">
        <v>114</v>
      </c>
      <c r="G939" s="11" t="s">
        <v>289</v>
      </c>
      <c r="H939" s="11" t="s">
        <v>114</v>
      </c>
      <c r="I939" s="11" t="s">
        <v>289</v>
      </c>
      <c r="J939" s="11" t="s">
        <v>290</v>
      </c>
      <c r="K939" s="11" t="s">
        <v>114</v>
      </c>
      <c r="L939" s="11" t="s">
        <v>114</v>
      </c>
      <c r="M939" s="11" t="s">
        <v>114</v>
      </c>
      <c r="N939" s="11" t="s">
        <v>289</v>
      </c>
      <c r="O939" s="11" t="s">
        <v>114</v>
      </c>
      <c r="P939" s="11" t="s">
        <v>289</v>
      </c>
      <c r="Q939" s="11" t="s">
        <v>289</v>
      </c>
      <c r="R939" s="11" t="s">
        <v>114</v>
      </c>
      <c r="S939" s="11" t="s">
        <v>289</v>
      </c>
      <c r="T939" s="11" t="s">
        <v>114</v>
      </c>
      <c r="U939" s="11" t="s">
        <v>289</v>
      </c>
      <c r="V939" s="11" t="s">
        <v>289</v>
      </c>
      <c r="W939" s="11" t="s">
        <v>289</v>
      </c>
      <c r="X939" s="11" t="s">
        <v>289</v>
      </c>
      <c r="Y939" s="151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3</v>
      </c>
    </row>
    <row r="940" spans="1:65">
      <c r="A940" s="30"/>
      <c r="B940" s="19"/>
      <c r="C940" s="9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151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3</v>
      </c>
    </row>
    <row r="941" spans="1:65">
      <c r="A941" s="30"/>
      <c r="B941" s="18">
        <v>1</v>
      </c>
      <c r="C941" s="14">
        <v>1</v>
      </c>
      <c r="D941" s="205">
        <v>0.48599999999999999</v>
      </c>
      <c r="E941" s="205">
        <v>0.49</v>
      </c>
      <c r="F941" s="206">
        <v>0.3</v>
      </c>
      <c r="G941" s="205">
        <v>0.44</v>
      </c>
      <c r="H941" s="205">
        <v>0.40999999999999992</v>
      </c>
      <c r="I941" s="205">
        <v>0.504</v>
      </c>
      <c r="J941" s="205">
        <v>0.47320000000000001</v>
      </c>
      <c r="K941" s="205">
        <v>0.49</v>
      </c>
      <c r="L941" s="205">
        <v>0.52459999999999996</v>
      </c>
      <c r="M941" s="205">
        <v>0.4607</v>
      </c>
      <c r="N941" s="206">
        <v>0.28899999999999998</v>
      </c>
      <c r="O941" s="205">
        <v>0.49160000000000004</v>
      </c>
      <c r="P941" s="205">
        <v>0.44</v>
      </c>
      <c r="Q941" s="205">
        <v>0.45399999999999996</v>
      </c>
      <c r="R941" s="205">
        <v>0.44500000000000001</v>
      </c>
      <c r="S941" s="207">
        <v>0.47899999999999998</v>
      </c>
      <c r="T941" s="205">
        <v>0.42</v>
      </c>
      <c r="U941" s="205">
        <v>0.42</v>
      </c>
      <c r="V941" s="205">
        <v>0.46300000000000002</v>
      </c>
      <c r="W941" s="205">
        <v>0.49</v>
      </c>
      <c r="X941" s="205">
        <v>0.45599999999999996</v>
      </c>
      <c r="Y941" s="203"/>
      <c r="Z941" s="204"/>
      <c r="AA941" s="204"/>
      <c r="AB941" s="204"/>
      <c r="AC941" s="204"/>
      <c r="AD941" s="204"/>
      <c r="AE941" s="204"/>
      <c r="AF941" s="204"/>
      <c r="AG941" s="204"/>
      <c r="AH941" s="204"/>
      <c r="AI941" s="204"/>
      <c r="AJ941" s="204"/>
      <c r="AK941" s="204"/>
      <c r="AL941" s="204"/>
      <c r="AM941" s="204"/>
      <c r="AN941" s="204"/>
      <c r="AO941" s="204"/>
      <c r="AP941" s="204"/>
      <c r="AQ941" s="204"/>
      <c r="AR941" s="204"/>
      <c r="AS941" s="204"/>
      <c r="AT941" s="204"/>
      <c r="AU941" s="204"/>
      <c r="AV941" s="204"/>
      <c r="AW941" s="204"/>
      <c r="AX941" s="204"/>
      <c r="AY941" s="204"/>
      <c r="AZ941" s="204"/>
      <c r="BA941" s="204"/>
      <c r="BB941" s="204"/>
      <c r="BC941" s="204"/>
      <c r="BD941" s="204"/>
      <c r="BE941" s="204"/>
      <c r="BF941" s="204"/>
      <c r="BG941" s="204"/>
      <c r="BH941" s="204"/>
      <c r="BI941" s="204"/>
      <c r="BJ941" s="204"/>
      <c r="BK941" s="204"/>
      <c r="BL941" s="204"/>
      <c r="BM941" s="208">
        <v>1</v>
      </c>
    </row>
    <row r="942" spans="1:65">
      <c r="A942" s="30"/>
      <c r="B942" s="19">
        <v>1</v>
      </c>
      <c r="C942" s="9">
        <v>2</v>
      </c>
      <c r="D942" s="24">
        <v>0.48900000000000005</v>
      </c>
      <c r="E942" s="24">
        <v>0.5</v>
      </c>
      <c r="F942" s="209">
        <v>0.30499999999999999</v>
      </c>
      <c r="G942" s="24">
        <v>0.45999999999999996</v>
      </c>
      <c r="H942" s="24">
        <v>0.4</v>
      </c>
      <c r="I942" s="24">
        <v>0.502</v>
      </c>
      <c r="J942" s="24">
        <v>0.51090000000000002</v>
      </c>
      <c r="K942" s="24">
        <v>0.48</v>
      </c>
      <c r="L942" s="24">
        <v>0.50949999999999995</v>
      </c>
      <c r="M942" s="24">
        <v>0.46329999999999999</v>
      </c>
      <c r="N942" s="209">
        <v>0.219</v>
      </c>
      <c r="O942" s="24">
        <v>0.48964999999999997</v>
      </c>
      <c r="P942" s="24">
        <v>0.45999999999999996</v>
      </c>
      <c r="Q942" s="24">
        <v>0.46300000000000002</v>
      </c>
      <c r="R942" s="24">
        <v>0.44799999999999995</v>
      </c>
      <c r="S942" s="24">
        <v>0.45000000000000007</v>
      </c>
      <c r="T942" s="24">
        <v>0.43</v>
      </c>
      <c r="U942" s="24">
        <v>0.42</v>
      </c>
      <c r="V942" s="24">
        <v>0.46400000000000002</v>
      </c>
      <c r="W942" s="24">
        <v>0.5</v>
      </c>
      <c r="X942" s="24">
        <v>0.46400000000000002</v>
      </c>
      <c r="Y942" s="203"/>
      <c r="Z942" s="204"/>
      <c r="AA942" s="204"/>
      <c r="AB942" s="204"/>
      <c r="AC942" s="204"/>
      <c r="AD942" s="204"/>
      <c r="AE942" s="204"/>
      <c r="AF942" s="204"/>
      <c r="AG942" s="204"/>
      <c r="AH942" s="204"/>
      <c r="AI942" s="204"/>
      <c r="AJ942" s="204"/>
      <c r="AK942" s="204"/>
      <c r="AL942" s="204"/>
      <c r="AM942" s="204"/>
      <c r="AN942" s="204"/>
      <c r="AO942" s="204"/>
      <c r="AP942" s="204"/>
      <c r="AQ942" s="204"/>
      <c r="AR942" s="204"/>
      <c r="AS942" s="204"/>
      <c r="AT942" s="204"/>
      <c r="AU942" s="204"/>
      <c r="AV942" s="204"/>
      <c r="AW942" s="204"/>
      <c r="AX942" s="204"/>
      <c r="AY942" s="204"/>
      <c r="AZ942" s="204"/>
      <c r="BA942" s="204"/>
      <c r="BB942" s="204"/>
      <c r="BC942" s="204"/>
      <c r="BD942" s="204"/>
      <c r="BE942" s="204"/>
      <c r="BF942" s="204"/>
      <c r="BG942" s="204"/>
      <c r="BH942" s="204"/>
      <c r="BI942" s="204"/>
      <c r="BJ942" s="204"/>
      <c r="BK942" s="204"/>
      <c r="BL942" s="204"/>
      <c r="BM942" s="208">
        <v>25</v>
      </c>
    </row>
    <row r="943" spans="1:65">
      <c r="A943" s="30"/>
      <c r="B943" s="19">
        <v>1</v>
      </c>
      <c r="C943" s="9">
        <v>3</v>
      </c>
      <c r="D943" s="24">
        <v>0.48299999999999998</v>
      </c>
      <c r="E943" s="24">
        <v>0.5</v>
      </c>
      <c r="F943" s="209">
        <v>0.30499999999999999</v>
      </c>
      <c r="G943" s="24">
        <v>0.45000000000000007</v>
      </c>
      <c r="H943" s="24">
        <v>0.43</v>
      </c>
      <c r="I943" s="24">
        <v>0.503</v>
      </c>
      <c r="J943" s="24">
        <v>0.47689999999999999</v>
      </c>
      <c r="K943" s="24">
        <v>0.49</v>
      </c>
      <c r="L943" s="24">
        <v>0.5171</v>
      </c>
      <c r="M943" s="24">
        <v>0.46279999999999999</v>
      </c>
      <c r="N943" s="209">
        <v>0.128</v>
      </c>
      <c r="O943" s="24">
        <v>0.48504999999999998</v>
      </c>
      <c r="P943" s="24">
        <v>0.45999999999999996</v>
      </c>
      <c r="Q943" s="24">
        <v>0.46400000000000002</v>
      </c>
      <c r="R943" s="24">
        <v>0.44500000000000001</v>
      </c>
      <c r="S943" s="24">
        <v>0.46200000000000002</v>
      </c>
      <c r="T943" s="24">
        <v>0.42</v>
      </c>
      <c r="U943" s="24">
        <v>0.44</v>
      </c>
      <c r="V943" s="24">
        <v>0.47699999999999998</v>
      </c>
      <c r="W943" s="24">
        <v>0.5</v>
      </c>
      <c r="X943" s="24">
        <v>0.46400000000000002</v>
      </c>
      <c r="Y943" s="203"/>
      <c r="Z943" s="204"/>
      <c r="AA943" s="204"/>
      <c r="AB943" s="204"/>
      <c r="AC943" s="204"/>
      <c r="AD943" s="204"/>
      <c r="AE943" s="204"/>
      <c r="AF943" s="204"/>
      <c r="AG943" s="204"/>
      <c r="AH943" s="204"/>
      <c r="AI943" s="204"/>
      <c r="AJ943" s="204"/>
      <c r="AK943" s="204"/>
      <c r="AL943" s="204"/>
      <c r="AM943" s="204"/>
      <c r="AN943" s="204"/>
      <c r="AO943" s="204"/>
      <c r="AP943" s="204"/>
      <c r="AQ943" s="204"/>
      <c r="AR943" s="204"/>
      <c r="AS943" s="204"/>
      <c r="AT943" s="204"/>
      <c r="AU943" s="204"/>
      <c r="AV943" s="204"/>
      <c r="AW943" s="204"/>
      <c r="AX943" s="204"/>
      <c r="AY943" s="204"/>
      <c r="AZ943" s="204"/>
      <c r="BA943" s="204"/>
      <c r="BB943" s="204"/>
      <c r="BC943" s="204"/>
      <c r="BD943" s="204"/>
      <c r="BE943" s="204"/>
      <c r="BF943" s="204"/>
      <c r="BG943" s="204"/>
      <c r="BH943" s="204"/>
      <c r="BI943" s="204"/>
      <c r="BJ943" s="204"/>
      <c r="BK943" s="204"/>
      <c r="BL943" s="204"/>
      <c r="BM943" s="208">
        <v>16</v>
      </c>
    </row>
    <row r="944" spans="1:65">
      <c r="A944" s="30"/>
      <c r="B944" s="19">
        <v>1</v>
      </c>
      <c r="C944" s="9">
        <v>4</v>
      </c>
      <c r="D944" s="24">
        <v>0.46200000000000002</v>
      </c>
      <c r="E944" s="24">
        <v>0.5</v>
      </c>
      <c r="F944" s="209">
        <v>0.30055555555555552</v>
      </c>
      <c r="G944" s="24">
        <v>0.45000000000000007</v>
      </c>
      <c r="H944" s="24">
        <v>0.40999999999999992</v>
      </c>
      <c r="I944" s="24">
        <v>0.49699999999999994</v>
      </c>
      <c r="J944" s="24">
        <v>0.49810000000000004</v>
      </c>
      <c r="K944" s="24">
        <v>0.49</v>
      </c>
      <c r="L944" s="24">
        <v>0.52439999999999998</v>
      </c>
      <c r="M944" s="24">
        <v>0.45230000000000004</v>
      </c>
      <c r="N944" s="209">
        <v>0.159</v>
      </c>
      <c r="O944" s="24">
        <v>0.49437999999999999</v>
      </c>
      <c r="P944" s="24">
        <v>0.45999999999999996</v>
      </c>
      <c r="Q944" s="24">
        <v>0.46200000000000002</v>
      </c>
      <c r="R944" s="24">
        <v>0.44500000000000001</v>
      </c>
      <c r="S944" s="24">
        <v>0.45900000000000002</v>
      </c>
      <c r="T944" s="24">
        <v>0.43</v>
      </c>
      <c r="U944" s="24">
        <v>0.45000000000000007</v>
      </c>
      <c r="V944" s="24">
        <v>0.46500000000000002</v>
      </c>
      <c r="W944" s="24">
        <v>0.5</v>
      </c>
      <c r="X944" s="24">
        <v>0.46800000000000003</v>
      </c>
      <c r="Y944" s="203"/>
      <c r="Z944" s="204"/>
      <c r="AA944" s="204"/>
      <c r="AB944" s="204"/>
      <c r="AC944" s="204"/>
      <c r="AD944" s="204"/>
      <c r="AE944" s="204"/>
      <c r="AF944" s="204"/>
      <c r="AG944" s="204"/>
      <c r="AH944" s="204"/>
      <c r="AI944" s="204"/>
      <c r="AJ944" s="204"/>
      <c r="AK944" s="204"/>
      <c r="AL944" s="204"/>
      <c r="AM944" s="204"/>
      <c r="AN944" s="204"/>
      <c r="AO944" s="204"/>
      <c r="AP944" s="204"/>
      <c r="AQ944" s="204"/>
      <c r="AR944" s="204"/>
      <c r="AS944" s="204"/>
      <c r="AT944" s="204"/>
      <c r="AU944" s="204"/>
      <c r="AV944" s="204"/>
      <c r="AW944" s="204"/>
      <c r="AX944" s="204"/>
      <c r="AY944" s="204"/>
      <c r="AZ944" s="204"/>
      <c r="BA944" s="204"/>
      <c r="BB944" s="204"/>
      <c r="BC944" s="204"/>
      <c r="BD944" s="204"/>
      <c r="BE944" s="204"/>
      <c r="BF944" s="204"/>
      <c r="BG944" s="204"/>
      <c r="BH944" s="204"/>
      <c r="BI944" s="204"/>
      <c r="BJ944" s="204"/>
      <c r="BK944" s="204"/>
      <c r="BL944" s="204"/>
      <c r="BM944" s="208">
        <v>0.46827105263157887</v>
      </c>
    </row>
    <row r="945" spans="1:65">
      <c r="A945" s="30"/>
      <c r="B945" s="19">
        <v>1</v>
      </c>
      <c r="C945" s="9">
        <v>5</v>
      </c>
      <c r="D945" s="24">
        <v>0.47699999999999998</v>
      </c>
      <c r="E945" s="24">
        <v>0.51</v>
      </c>
      <c r="F945" s="209">
        <v>0.29833333333333328</v>
      </c>
      <c r="G945" s="24">
        <v>0.44</v>
      </c>
      <c r="H945" s="24">
        <v>0.39</v>
      </c>
      <c r="I945" s="24">
        <v>0.503</v>
      </c>
      <c r="J945" s="24">
        <v>0.47800000000000004</v>
      </c>
      <c r="K945" s="24">
        <v>0.48</v>
      </c>
      <c r="L945" s="24">
        <v>0.52149999999999996</v>
      </c>
      <c r="M945" s="24">
        <v>0.46789999999999998</v>
      </c>
      <c r="N945" s="209">
        <v>0.16800000000000001</v>
      </c>
      <c r="O945" s="24">
        <v>0.49591999999999997</v>
      </c>
      <c r="P945" s="24">
        <v>0.46999999999999992</v>
      </c>
      <c r="Q945" s="24">
        <v>0.50700000000000001</v>
      </c>
      <c r="R945" s="24">
        <v>0.44900000000000001</v>
      </c>
      <c r="S945" s="24">
        <v>0.45900000000000002</v>
      </c>
      <c r="T945" s="24">
        <v>0.43</v>
      </c>
      <c r="U945" s="24">
        <v>0.43</v>
      </c>
      <c r="V945" s="24">
        <v>0.47399999999999992</v>
      </c>
      <c r="W945" s="210">
        <v>0.46999999999999992</v>
      </c>
      <c r="X945" s="24">
        <v>0.43499999999999994</v>
      </c>
      <c r="Y945" s="203"/>
      <c r="Z945" s="204"/>
      <c r="AA945" s="204"/>
      <c r="AB945" s="204"/>
      <c r="AC945" s="204"/>
      <c r="AD945" s="204"/>
      <c r="AE945" s="204"/>
      <c r="AF945" s="204"/>
      <c r="AG945" s="204"/>
      <c r="AH945" s="204"/>
      <c r="AI945" s="204"/>
      <c r="AJ945" s="204"/>
      <c r="AK945" s="204"/>
      <c r="AL945" s="204"/>
      <c r="AM945" s="204"/>
      <c r="AN945" s="204"/>
      <c r="AO945" s="204"/>
      <c r="AP945" s="204"/>
      <c r="AQ945" s="204"/>
      <c r="AR945" s="204"/>
      <c r="AS945" s="204"/>
      <c r="AT945" s="204"/>
      <c r="AU945" s="204"/>
      <c r="AV945" s="204"/>
      <c r="AW945" s="204"/>
      <c r="AX945" s="204"/>
      <c r="AY945" s="204"/>
      <c r="AZ945" s="204"/>
      <c r="BA945" s="204"/>
      <c r="BB945" s="204"/>
      <c r="BC945" s="204"/>
      <c r="BD945" s="204"/>
      <c r="BE945" s="204"/>
      <c r="BF945" s="204"/>
      <c r="BG945" s="204"/>
      <c r="BH945" s="204"/>
      <c r="BI945" s="204"/>
      <c r="BJ945" s="204"/>
      <c r="BK945" s="204"/>
      <c r="BL945" s="204"/>
      <c r="BM945" s="208">
        <v>64</v>
      </c>
    </row>
    <row r="946" spans="1:65">
      <c r="A946" s="30"/>
      <c r="B946" s="19">
        <v>1</v>
      </c>
      <c r="C946" s="9">
        <v>6</v>
      </c>
      <c r="D946" s="24">
        <v>0.49399999999999999</v>
      </c>
      <c r="E946" s="24">
        <v>0.49</v>
      </c>
      <c r="F946" s="209">
        <v>0.30499999999999999</v>
      </c>
      <c r="G946" s="24">
        <v>0.45000000000000007</v>
      </c>
      <c r="H946" s="24">
        <v>0.4</v>
      </c>
      <c r="I946" s="24">
        <v>0.49399999999999999</v>
      </c>
      <c r="J946" s="24">
        <v>0.4652</v>
      </c>
      <c r="K946" s="24">
        <v>0.49</v>
      </c>
      <c r="L946" s="24">
        <v>0.51160000000000005</v>
      </c>
      <c r="M946" s="24">
        <v>0.46740000000000004</v>
      </c>
      <c r="N946" s="209">
        <v>0.31</v>
      </c>
      <c r="O946" s="24">
        <v>0.48830000000000001</v>
      </c>
      <c r="P946" s="24">
        <v>0.45999999999999996</v>
      </c>
      <c r="Q946" s="24">
        <v>0.50800000000000001</v>
      </c>
      <c r="R946" s="24">
        <v>0.44799999999999995</v>
      </c>
      <c r="S946" s="24">
        <v>0.45300000000000001</v>
      </c>
      <c r="T946" s="24">
        <v>0.43</v>
      </c>
      <c r="U946" s="24">
        <v>0.43</v>
      </c>
      <c r="V946" s="24">
        <v>0.48299999999999998</v>
      </c>
      <c r="W946" s="24">
        <v>0.5</v>
      </c>
      <c r="X946" s="24">
        <v>0.44</v>
      </c>
      <c r="Y946" s="203"/>
      <c r="Z946" s="204"/>
      <c r="AA946" s="204"/>
      <c r="AB946" s="204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04"/>
      <c r="AT946" s="204"/>
      <c r="AU946" s="204"/>
      <c r="AV946" s="204"/>
      <c r="AW946" s="204"/>
      <c r="AX946" s="204"/>
      <c r="AY946" s="204"/>
      <c r="AZ946" s="204"/>
      <c r="BA946" s="204"/>
      <c r="BB946" s="204"/>
      <c r="BC946" s="204"/>
      <c r="BD946" s="204"/>
      <c r="BE946" s="204"/>
      <c r="BF946" s="204"/>
      <c r="BG946" s="204"/>
      <c r="BH946" s="204"/>
      <c r="BI946" s="204"/>
      <c r="BJ946" s="204"/>
      <c r="BK946" s="204"/>
      <c r="BL946" s="204"/>
      <c r="BM946" s="56"/>
    </row>
    <row r="947" spans="1:65">
      <c r="A947" s="30"/>
      <c r="B947" s="20" t="s">
        <v>267</v>
      </c>
      <c r="C947" s="12"/>
      <c r="D947" s="211">
        <v>0.48183333333333334</v>
      </c>
      <c r="E947" s="211">
        <v>0.49833333333333335</v>
      </c>
      <c r="F947" s="211">
        <v>0.30231481481481476</v>
      </c>
      <c r="G947" s="211">
        <v>0.44833333333333342</v>
      </c>
      <c r="H947" s="211">
        <v>0.40666666666666668</v>
      </c>
      <c r="I947" s="211">
        <v>0.50050000000000006</v>
      </c>
      <c r="J947" s="211">
        <v>0.48371666666666663</v>
      </c>
      <c r="K947" s="211">
        <v>0.48666666666666664</v>
      </c>
      <c r="L947" s="211">
        <v>0.51811666666666667</v>
      </c>
      <c r="M947" s="211">
        <v>0.46240000000000009</v>
      </c>
      <c r="N947" s="211">
        <v>0.2121666666666667</v>
      </c>
      <c r="O947" s="211">
        <v>0.49081666666666668</v>
      </c>
      <c r="P947" s="211">
        <v>0.45833333333333326</v>
      </c>
      <c r="Q947" s="211">
        <v>0.47633333333333333</v>
      </c>
      <c r="R947" s="211">
        <v>0.44666666666666671</v>
      </c>
      <c r="S947" s="211">
        <v>0.46033333333333332</v>
      </c>
      <c r="T947" s="211">
        <v>0.42666666666666669</v>
      </c>
      <c r="U947" s="211">
        <v>0.4316666666666667</v>
      </c>
      <c r="V947" s="211">
        <v>0.47100000000000003</v>
      </c>
      <c r="W947" s="211">
        <v>0.49333333333333335</v>
      </c>
      <c r="X947" s="211">
        <v>0.45449999999999996</v>
      </c>
      <c r="Y947" s="203"/>
      <c r="Z947" s="204"/>
      <c r="AA947" s="204"/>
      <c r="AB947" s="204"/>
      <c r="AC947" s="204"/>
      <c r="AD947" s="204"/>
      <c r="AE947" s="204"/>
      <c r="AF947" s="204"/>
      <c r="AG947" s="204"/>
      <c r="AH947" s="204"/>
      <c r="AI947" s="204"/>
      <c r="AJ947" s="204"/>
      <c r="AK947" s="204"/>
      <c r="AL947" s="204"/>
      <c r="AM947" s="204"/>
      <c r="AN947" s="204"/>
      <c r="AO947" s="204"/>
      <c r="AP947" s="204"/>
      <c r="AQ947" s="204"/>
      <c r="AR947" s="204"/>
      <c r="AS947" s="204"/>
      <c r="AT947" s="204"/>
      <c r="AU947" s="204"/>
      <c r="AV947" s="204"/>
      <c r="AW947" s="204"/>
      <c r="AX947" s="204"/>
      <c r="AY947" s="204"/>
      <c r="AZ947" s="204"/>
      <c r="BA947" s="204"/>
      <c r="BB947" s="204"/>
      <c r="BC947" s="204"/>
      <c r="BD947" s="204"/>
      <c r="BE947" s="204"/>
      <c r="BF947" s="204"/>
      <c r="BG947" s="204"/>
      <c r="BH947" s="204"/>
      <c r="BI947" s="204"/>
      <c r="BJ947" s="204"/>
      <c r="BK947" s="204"/>
      <c r="BL947" s="204"/>
      <c r="BM947" s="56"/>
    </row>
    <row r="948" spans="1:65">
      <c r="A948" s="30"/>
      <c r="B948" s="3" t="s">
        <v>268</v>
      </c>
      <c r="C948" s="29"/>
      <c r="D948" s="24">
        <v>0.48449999999999999</v>
      </c>
      <c r="E948" s="24">
        <v>0.5</v>
      </c>
      <c r="F948" s="24">
        <v>0.30277777777777776</v>
      </c>
      <c r="G948" s="24">
        <v>0.45000000000000007</v>
      </c>
      <c r="H948" s="24">
        <v>0.40499999999999997</v>
      </c>
      <c r="I948" s="24">
        <v>0.50249999999999995</v>
      </c>
      <c r="J948" s="24">
        <v>0.47745000000000004</v>
      </c>
      <c r="K948" s="24">
        <v>0.49</v>
      </c>
      <c r="L948" s="24">
        <v>0.51929999999999998</v>
      </c>
      <c r="M948" s="24">
        <v>0.46304999999999996</v>
      </c>
      <c r="N948" s="24">
        <v>0.19350000000000001</v>
      </c>
      <c r="O948" s="24">
        <v>0.49062499999999998</v>
      </c>
      <c r="P948" s="24">
        <v>0.45999999999999996</v>
      </c>
      <c r="Q948" s="24">
        <v>0.46350000000000002</v>
      </c>
      <c r="R948" s="24">
        <v>0.44650000000000001</v>
      </c>
      <c r="S948" s="24">
        <v>0.45900000000000002</v>
      </c>
      <c r="T948" s="24">
        <v>0.43</v>
      </c>
      <c r="U948" s="24">
        <v>0.43</v>
      </c>
      <c r="V948" s="24">
        <v>0.46949999999999997</v>
      </c>
      <c r="W948" s="24">
        <v>0.5</v>
      </c>
      <c r="X948" s="24">
        <v>0.45999999999999996</v>
      </c>
      <c r="Y948" s="203"/>
      <c r="Z948" s="204"/>
      <c r="AA948" s="204"/>
      <c r="AB948" s="204"/>
      <c r="AC948" s="204"/>
      <c r="AD948" s="204"/>
      <c r="AE948" s="204"/>
      <c r="AF948" s="204"/>
      <c r="AG948" s="204"/>
      <c r="AH948" s="204"/>
      <c r="AI948" s="204"/>
      <c r="AJ948" s="204"/>
      <c r="AK948" s="204"/>
      <c r="AL948" s="204"/>
      <c r="AM948" s="204"/>
      <c r="AN948" s="204"/>
      <c r="AO948" s="204"/>
      <c r="AP948" s="204"/>
      <c r="AQ948" s="204"/>
      <c r="AR948" s="204"/>
      <c r="AS948" s="204"/>
      <c r="AT948" s="204"/>
      <c r="AU948" s="204"/>
      <c r="AV948" s="204"/>
      <c r="AW948" s="204"/>
      <c r="AX948" s="204"/>
      <c r="AY948" s="204"/>
      <c r="AZ948" s="204"/>
      <c r="BA948" s="204"/>
      <c r="BB948" s="204"/>
      <c r="BC948" s="204"/>
      <c r="BD948" s="204"/>
      <c r="BE948" s="204"/>
      <c r="BF948" s="204"/>
      <c r="BG948" s="204"/>
      <c r="BH948" s="204"/>
      <c r="BI948" s="204"/>
      <c r="BJ948" s="204"/>
      <c r="BK948" s="204"/>
      <c r="BL948" s="204"/>
      <c r="BM948" s="56"/>
    </row>
    <row r="949" spans="1:65">
      <c r="A949" s="30"/>
      <c r="B949" s="3" t="s">
        <v>269</v>
      </c>
      <c r="C949" s="29"/>
      <c r="D949" s="24">
        <v>1.1267948645013723E-2</v>
      </c>
      <c r="E949" s="24">
        <v>7.5277265270908165E-3</v>
      </c>
      <c r="F949" s="24">
        <v>3.0310464856801523E-3</v>
      </c>
      <c r="G949" s="24">
        <v>7.5277265270908078E-3</v>
      </c>
      <c r="H949" s="24">
        <v>1.3662601021279447E-2</v>
      </c>
      <c r="I949" s="24">
        <v>4.0373258476372829E-3</v>
      </c>
      <c r="J949" s="24">
        <v>1.7195512980619887E-2</v>
      </c>
      <c r="K949" s="24">
        <v>5.1639777949432277E-3</v>
      </c>
      <c r="L949" s="24">
        <v>6.4916613179267493E-3</v>
      </c>
      <c r="M949" s="24">
        <v>5.6766187118741642E-3</v>
      </c>
      <c r="N949" s="24">
        <v>7.4003828729780258E-2</v>
      </c>
      <c r="O949" s="24">
        <v>4.0075961207021154E-3</v>
      </c>
      <c r="P949" s="24">
        <v>9.8319208025017257E-3</v>
      </c>
      <c r="Q949" s="24">
        <v>2.4402185694455052E-2</v>
      </c>
      <c r="R949" s="24">
        <v>1.8618986725025112E-3</v>
      </c>
      <c r="S949" s="24">
        <v>1.0152175464730021E-2</v>
      </c>
      <c r="T949" s="24">
        <v>5.1639777949432268E-3</v>
      </c>
      <c r="U949" s="24">
        <v>1.1690451944500149E-2</v>
      </c>
      <c r="V949" s="24">
        <v>8.2219219164377608E-3</v>
      </c>
      <c r="W949" s="24">
        <v>1.2110601416389999E-2</v>
      </c>
      <c r="X949" s="24">
        <v>1.3823892360692076E-2</v>
      </c>
      <c r="Y949" s="203"/>
      <c r="Z949" s="204"/>
      <c r="AA949" s="204"/>
      <c r="AB949" s="204"/>
      <c r="AC949" s="204"/>
      <c r="AD949" s="204"/>
      <c r="AE949" s="204"/>
      <c r="AF949" s="204"/>
      <c r="AG949" s="204"/>
      <c r="AH949" s="204"/>
      <c r="AI949" s="204"/>
      <c r="AJ949" s="204"/>
      <c r="AK949" s="204"/>
      <c r="AL949" s="204"/>
      <c r="AM949" s="204"/>
      <c r="AN949" s="204"/>
      <c r="AO949" s="204"/>
      <c r="AP949" s="204"/>
      <c r="AQ949" s="204"/>
      <c r="AR949" s="204"/>
      <c r="AS949" s="204"/>
      <c r="AT949" s="204"/>
      <c r="AU949" s="204"/>
      <c r="AV949" s="204"/>
      <c r="AW949" s="204"/>
      <c r="AX949" s="204"/>
      <c r="AY949" s="204"/>
      <c r="AZ949" s="204"/>
      <c r="BA949" s="204"/>
      <c r="BB949" s="204"/>
      <c r="BC949" s="204"/>
      <c r="BD949" s="204"/>
      <c r="BE949" s="204"/>
      <c r="BF949" s="204"/>
      <c r="BG949" s="204"/>
      <c r="BH949" s="204"/>
      <c r="BI949" s="204"/>
      <c r="BJ949" s="204"/>
      <c r="BK949" s="204"/>
      <c r="BL949" s="204"/>
      <c r="BM949" s="56"/>
    </row>
    <row r="950" spans="1:65">
      <c r="A950" s="30"/>
      <c r="B950" s="3" t="s">
        <v>86</v>
      </c>
      <c r="C950" s="29"/>
      <c r="D950" s="13">
        <v>2.3385573113138131E-2</v>
      </c>
      <c r="E950" s="13">
        <v>1.5105805739981571E-2</v>
      </c>
      <c r="F950" s="13">
        <v>1.0026126200718423E-2</v>
      </c>
      <c r="G950" s="13">
        <v>1.6790468090165368E-2</v>
      </c>
      <c r="H950" s="13">
        <v>3.359655988839208E-2</v>
      </c>
      <c r="I950" s="13">
        <v>8.0665851101644013E-3</v>
      </c>
      <c r="J950" s="13">
        <v>3.5548729588160882E-2</v>
      </c>
      <c r="K950" s="13">
        <v>1.0610913277280606E-2</v>
      </c>
      <c r="L950" s="13">
        <v>1.2529342782372213E-2</v>
      </c>
      <c r="M950" s="13">
        <v>1.2276424549900872E-2</v>
      </c>
      <c r="N950" s="13">
        <v>0.34880044962975765</v>
      </c>
      <c r="O950" s="13">
        <v>8.1651589949447156E-3</v>
      </c>
      <c r="P950" s="13">
        <v>2.1451463569094678E-2</v>
      </c>
      <c r="Q950" s="13">
        <v>5.1229221191998013E-2</v>
      </c>
      <c r="R950" s="13">
        <v>4.1684298638115921E-3</v>
      </c>
      <c r="S950" s="13">
        <v>2.2053965528015976E-2</v>
      </c>
      <c r="T950" s="13">
        <v>1.2103072956898187E-2</v>
      </c>
      <c r="U950" s="13">
        <v>2.7082128056757099E-2</v>
      </c>
      <c r="V950" s="13">
        <v>1.7456309801354056E-2</v>
      </c>
      <c r="W950" s="13">
        <v>2.4548516384574323E-2</v>
      </c>
      <c r="X950" s="13">
        <v>3.0415604753997971E-2</v>
      </c>
      <c r="Y950" s="151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  <c r="AS950" s="3"/>
      <c r="AT950" s="3"/>
      <c r="AU950" s="3"/>
      <c r="AV950" s="3"/>
      <c r="AW950" s="3"/>
      <c r="AX950" s="3"/>
      <c r="AY950" s="3"/>
      <c r="AZ950" s="3"/>
      <c r="BA950" s="3"/>
      <c r="BB950" s="3"/>
      <c r="BC950" s="3"/>
      <c r="BD950" s="3"/>
      <c r="BE950" s="3"/>
      <c r="BF950" s="3"/>
      <c r="BG950" s="3"/>
      <c r="BH950" s="3"/>
      <c r="BI950" s="3"/>
      <c r="BJ950" s="3"/>
      <c r="BK950" s="3"/>
      <c r="BL950" s="3"/>
      <c r="BM950" s="55"/>
    </row>
    <row r="951" spans="1:65">
      <c r="A951" s="30"/>
      <c r="B951" s="3" t="s">
        <v>270</v>
      </c>
      <c r="C951" s="29"/>
      <c r="D951" s="13">
        <v>2.896245801558206E-2</v>
      </c>
      <c r="E951" s="13">
        <v>6.4198460555721315E-2</v>
      </c>
      <c r="F951" s="13">
        <v>-0.35440208589475486</v>
      </c>
      <c r="G951" s="13">
        <v>-4.2577304717427933E-2</v>
      </c>
      <c r="H951" s="13">
        <v>-0.13155710911171914</v>
      </c>
      <c r="I951" s="13">
        <v>6.8825410384224517E-2</v>
      </c>
      <c r="J951" s="13">
        <v>3.2984345174203789E-2</v>
      </c>
      <c r="K951" s="13">
        <v>3.9284115325319613E-2</v>
      </c>
      <c r="L951" s="13">
        <v>0.10644607168213072</v>
      </c>
      <c r="M951" s="13">
        <v>-1.2537722753915181E-2</v>
      </c>
      <c r="N951" s="13">
        <v>-0.54691483602426982</v>
      </c>
      <c r="O951" s="13">
        <v>4.8146503842991129E-2</v>
      </c>
      <c r="P951" s="13">
        <v>-2.1222151662798394E-2</v>
      </c>
      <c r="Q951" s="13">
        <v>1.7217123835535419E-2</v>
      </c>
      <c r="R951" s="13">
        <v>-4.6136496893199652E-2</v>
      </c>
      <c r="S951" s="13">
        <v>-1.6951121051872242E-2</v>
      </c>
      <c r="T951" s="13">
        <v>-8.8846803002459396E-2</v>
      </c>
      <c r="U951" s="13">
        <v>-7.816922647514446E-2</v>
      </c>
      <c r="V951" s="13">
        <v>5.8277088730662729E-3</v>
      </c>
      <c r="W951" s="13">
        <v>5.3520884028406268E-2</v>
      </c>
      <c r="X951" s="13">
        <v>-2.9408293667073093E-2</v>
      </c>
      <c r="Y951" s="151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  <c r="AS951" s="3"/>
      <c r="AT951" s="3"/>
      <c r="AU951" s="3"/>
      <c r="AV951" s="3"/>
      <c r="AW951" s="3"/>
      <c r="AX951" s="3"/>
      <c r="AY951" s="3"/>
      <c r="AZ951" s="3"/>
      <c r="BA951" s="3"/>
      <c r="BB951" s="3"/>
      <c r="BC951" s="3"/>
      <c r="BD951" s="3"/>
      <c r="BE951" s="3"/>
      <c r="BF951" s="3"/>
      <c r="BG951" s="3"/>
      <c r="BH951" s="3"/>
      <c r="BI951" s="3"/>
      <c r="BJ951" s="3"/>
      <c r="BK951" s="3"/>
      <c r="BL951" s="3"/>
      <c r="BM951" s="55"/>
    </row>
    <row r="952" spans="1:65">
      <c r="A952" s="30"/>
      <c r="B952" s="46" t="s">
        <v>271</v>
      </c>
      <c r="C952" s="47"/>
      <c r="D952" s="45">
        <v>0.54</v>
      </c>
      <c r="E952" s="45">
        <v>1</v>
      </c>
      <c r="F952" s="45">
        <v>4.45</v>
      </c>
      <c r="G952" s="45">
        <v>0.39</v>
      </c>
      <c r="H952" s="45">
        <v>1.55</v>
      </c>
      <c r="I952" s="45">
        <v>1.06</v>
      </c>
      <c r="J952" s="45">
        <v>0.59</v>
      </c>
      <c r="K952" s="45">
        <v>0.67</v>
      </c>
      <c r="L952" s="45">
        <v>1.55</v>
      </c>
      <c r="M952" s="45">
        <v>0</v>
      </c>
      <c r="N952" s="45">
        <v>6.95</v>
      </c>
      <c r="O952" s="45">
        <v>0.79</v>
      </c>
      <c r="P952" s="45">
        <v>0.11</v>
      </c>
      <c r="Q952" s="45">
        <v>0.39</v>
      </c>
      <c r="R952" s="45">
        <v>0.44</v>
      </c>
      <c r="S952" s="45">
        <v>0.06</v>
      </c>
      <c r="T952" s="45">
        <v>0.99</v>
      </c>
      <c r="U952" s="45">
        <v>0.85</v>
      </c>
      <c r="V952" s="45">
        <v>0.24</v>
      </c>
      <c r="W952" s="45">
        <v>0.86</v>
      </c>
      <c r="X952" s="45">
        <v>0.22</v>
      </c>
      <c r="Y952" s="151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  <c r="AS952" s="3"/>
      <c r="AT952" s="3"/>
      <c r="AU952" s="3"/>
      <c r="AV952" s="3"/>
      <c r="AW952" s="3"/>
      <c r="AX952" s="3"/>
      <c r="AY952" s="3"/>
      <c r="AZ952" s="3"/>
      <c r="BA952" s="3"/>
      <c r="BB952" s="3"/>
      <c r="BC952" s="3"/>
      <c r="BD952" s="3"/>
      <c r="BE952" s="3"/>
      <c r="BF952" s="3"/>
      <c r="BG952" s="3"/>
      <c r="BH952" s="3"/>
      <c r="BI952" s="3"/>
      <c r="BJ952" s="3"/>
      <c r="BK952" s="3"/>
      <c r="BL952" s="3"/>
      <c r="BM952" s="55"/>
    </row>
    <row r="953" spans="1:65">
      <c r="B953" s="31"/>
      <c r="C953" s="20"/>
      <c r="D953" s="20"/>
      <c r="E953" s="20"/>
      <c r="F953" s="20"/>
      <c r="G953" s="20"/>
      <c r="H953" s="20"/>
      <c r="I953" s="20"/>
      <c r="J953" s="20"/>
      <c r="K953" s="20"/>
      <c r="L953" s="20"/>
      <c r="M953" s="20"/>
      <c r="N953" s="20"/>
      <c r="O953" s="20"/>
      <c r="P953" s="20"/>
      <c r="Q953" s="20"/>
      <c r="R953" s="20"/>
      <c r="S953" s="20"/>
      <c r="T953" s="20"/>
      <c r="U953" s="20"/>
      <c r="V953" s="20"/>
      <c r="W953" s="20"/>
      <c r="X953" s="20"/>
      <c r="BM953" s="55"/>
    </row>
    <row r="954" spans="1:65" ht="15">
      <c r="B954" s="8" t="s">
        <v>525</v>
      </c>
      <c r="BM954" s="28" t="s">
        <v>66</v>
      </c>
    </row>
    <row r="955" spans="1:65" ht="15">
      <c r="A955" s="25" t="s">
        <v>63</v>
      </c>
      <c r="B955" s="18" t="s">
        <v>110</v>
      </c>
      <c r="C955" s="15" t="s">
        <v>111</v>
      </c>
      <c r="D955" s="16" t="s">
        <v>232</v>
      </c>
      <c r="E955" s="17" t="s">
        <v>232</v>
      </c>
      <c r="F955" s="17" t="s">
        <v>232</v>
      </c>
      <c r="G955" s="17" t="s">
        <v>232</v>
      </c>
      <c r="H955" s="17" t="s">
        <v>232</v>
      </c>
      <c r="I955" s="17" t="s">
        <v>232</v>
      </c>
      <c r="J955" s="17" t="s">
        <v>232</v>
      </c>
      <c r="K955" s="17" t="s">
        <v>232</v>
      </c>
      <c r="L955" s="17" t="s">
        <v>232</v>
      </c>
      <c r="M955" s="17" t="s">
        <v>232</v>
      </c>
      <c r="N955" s="17" t="s">
        <v>232</v>
      </c>
      <c r="O955" s="17" t="s">
        <v>232</v>
      </c>
      <c r="P955" s="17" t="s">
        <v>232</v>
      </c>
      <c r="Q955" s="17" t="s">
        <v>232</v>
      </c>
      <c r="R955" s="17" t="s">
        <v>232</v>
      </c>
      <c r="S955" s="17" t="s">
        <v>232</v>
      </c>
      <c r="T955" s="17" t="s">
        <v>232</v>
      </c>
      <c r="U955" s="17" t="s">
        <v>232</v>
      </c>
      <c r="V955" s="17" t="s">
        <v>232</v>
      </c>
      <c r="W955" s="17" t="s">
        <v>232</v>
      </c>
      <c r="X955" s="17" t="s">
        <v>232</v>
      </c>
      <c r="Y955" s="151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1</v>
      </c>
    </row>
    <row r="956" spans="1:65">
      <c r="A956" s="30"/>
      <c r="B956" s="19" t="s">
        <v>233</v>
      </c>
      <c r="C956" s="9" t="s">
        <v>233</v>
      </c>
      <c r="D956" s="149" t="s">
        <v>235</v>
      </c>
      <c r="E956" s="150" t="s">
        <v>236</v>
      </c>
      <c r="F956" s="150" t="s">
        <v>238</v>
      </c>
      <c r="G956" s="150" t="s">
        <v>239</v>
      </c>
      <c r="H956" s="150" t="s">
        <v>241</v>
      </c>
      <c r="I956" s="150" t="s">
        <v>242</v>
      </c>
      <c r="J956" s="150" t="s">
        <v>244</v>
      </c>
      <c r="K956" s="150" t="s">
        <v>245</v>
      </c>
      <c r="L956" s="150" t="s">
        <v>247</v>
      </c>
      <c r="M956" s="150" t="s">
        <v>248</v>
      </c>
      <c r="N956" s="150" t="s">
        <v>249</v>
      </c>
      <c r="O956" s="150" t="s">
        <v>250</v>
      </c>
      <c r="P956" s="150" t="s">
        <v>251</v>
      </c>
      <c r="Q956" s="150" t="s">
        <v>252</v>
      </c>
      <c r="R956" s="150" t="s">
        <v>253</v>
      </c>
      <c r="S956" s="150" t="s">
        <v>254</v>
      </c>
      <c r="T956" s="150" t="s">
        <v>256</v>
      </c>
      <c r="U956" s="150" t="s">
        <v>257</v>
      </c>
      <c r="V956" s="150" t="s">
        <v>258</v>
      </c>
      <c r="W956" s="150" t="s">
        <v>259</v>
      </c>
      <c r="X956" s="150" t="s">
        <v>260</v>
      </c>
      <c r="Y956" s="151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 t="s">
        <v>3</v>
      </c>
    </row>
    <row r="957" spans="1:65">
      <c r="A957" s="30"/>
      <c r="B957" s="19"/>
      <c r="C957" s="9"/>
      <c r="D957" s="10" t="s">
        <v>289</v>
      </c>
      <c r="E957" s="11" t="s">
        <v>290</v>
      </c>
      <c r="F957" s="11" t="s">
        <v>289</v>
      </c>
      <c r="G957" s="11" t="s">
        <v>290</v>
      </c>
      <c r="H957" s="11" t="s">
        <v>289</v>
      </c>
      <c r="I957" s="11" t="s">
        <v>290</v>
      </c>
      <c r="J957" s="11" t="s">
        <v>290</v>
      </c>
      <c r="K957" s="11" t="s">
        <v>114</v>
      </c>
      <c r="L957" s="11" t="s">
        <v>290</v>
      </c>
      <c r="M957" s="11" t="s">
        <v>289</v>
      </c>
      <c r="N957" s="11" t="s">
        <v>290</v>
      </c>
      <c r="O957" s="11" t="s">
        <v>290</v>
      </c>
      <c r="P957" s="11" t="s">
        <v>290</v>
      </c>
      <c r="Q957" s="11" t="s">
        <v>289</v>
      </c>
      <c r="R957" s="11" t="s">
        <v>290</v>
      </c>
      <c r="S957" s="11" t="s">
        <v>289</v>
      </c>
      <c r="T957" s="11" t="s">
        <v>114</v>
      </c>
      <c r="U957" s="11" t="s">
        <v>290</v>
      </c>
      <c r="V957" s="11" t="s">
        <v>289</v>
      </c>
      <c r="W957" s="11" t="s">
        <v>289</v>
      </c>
      <c r="X957" s="11" t="s">
        <v>289</v>
      </c>
      <c r="Y957" s="151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  <c r="AS957" s="3"/>
      <c r="AT957" s="3"/>
      <c r="AU957" s="3"/>
      <c r="AV957" s="3"/>
      <c r="AW957" s="3"/>
      <c r="AX957" s="3"/>
      <c r="AY957" s="3"/>
      <c r="AZ957" s="3"/>
      <c r="BA957" s="3"/>
      <c r="BB957" s="3"/>
      <c r="BC957" s="3"/>
      <c r="BD957" s="3"/>
      <c r="BE957" s="3"/>
      <c r="BF957" s="3"/>
      <c r="BG957" s="3"/>
      <c r="BH957" s="3"/>
      <c r="BI957" s="3"/>
      <c r="BJ957" s="3"/>
      <c r="BK957" s="3"/>
      <c r="BL957" s="3"/>
      <c r="BM957" s="28">
        <v>2</v>
      </c>
    </row>
    <row r="958" spans="1:65">
      <c r="A958" s="30"/>
      <c r="B958" s="19"/>
      <c r="C958" s="9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151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  <c r="AS958" s="3"/>
      <c r="AT958" s="3"/>
      <c r="AU958" s="3"/>
      <c r="AV958" s="3"/>
      <c r="AW958" s="3"/>
      <c r="AX958" s="3"/>
      <c r="AY958" s="3"/>
      <c r="AZ958" s="3"/>
      <c r="BA958" s="3"/>
      <c r="BB958" s="3"/>
      <c r="BC958" s="3"/>
      <c r="BD958" s="3"/>
      <c r="BE958" s="3"/>
      <c r="BF958" s="3"/>
      <c r="BG958" s="3"/>
      <c r="BH958" s="3"/>
      <c r="BI958" s="3"/>
      <c r="BJ958" s="3"/>
      <c r="BK958" s="3"/>
      <c r="BL958" s="3"/>
      <c r="BM958" s="28">
        <v>3</v>
      </c>
    </row>
    <row r="959" spans="1:65">
      <c r="A959" s="30"/>
      <c r="B959" s="18">
        <v>1</v>
      </c>
      <c r="C959" s="14">
        <v>1</v>
      </c>
      <c r="D959" s="22">
        <v>0.55000000000000004</v>
      </c>
      <c r="E959" s="152">
        <v>0.5</v>
      </c>
      <c r="F959" s="22">
        <v>0.49</v>
      </c>
      <c r="G959" s="152">
        <v>0.5</v>
      </c>
      <c r="H959" s="152">
        <v>0.6</v>
      </c>
      <c r="I959" s="22">
        <v>0.52</v>
      </c>
      <c r="J959" s="22">
        <v>0.53</v>
      </c>
      <c r="K959" s="22">
        <v>0.51</v>
      </c>
      <c r="L959" s="22">
        <v>0.5</v>
      </c>
      <c r="M959" s="22">
        <v>0.52</v>
      </c>
      <c r="N959" s="22">
        <v>0.48090987413428105</v>
      </c>
      <c r="O959" s="22">
        <v>0.48</v>
      </c>
      <c r="P959" s="152">
        <v>0.3</v>
      </c>
      <c r="Q959" s="22">
        <v>0.46</v>
      </c>
      <c r="R959" s="22">
        <v>0.46</v>
      </c>
      <c r="S959" s="22">
        <v>0.5</v>
      </c>
      <c r="T959" s="152" t="s">
        <v>103</v>
      </c>
      <c r="U959" s="152">
        <v>0.41</v>
      </c>
      <c r="V959" s="22">
        <v>0.5</v>
      </c>
      <c r="W959" s="22">
        <v>0.51</v>
      </c>
      <c r="X959" s="22">
        <v>0.48</v>
      </c>
      <c r="Y959" s="151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  <c r="AS959" s="3"/>
      <c r="AT959" s="3"/>
      <c r="AU959" s="3"/>
      <c r="AV959" s="3"/>
      <c r="AW959" s="3"/>
      <c r="AX959" s="3"/>
      <c r="AY959" s="3"/>
      <c r="AZ959" s="3"/>
      <c r="BA959" s="3"/>
      <c r="BB959" s="3"/>
      <c r="BC959" s="3"/>
      <c r="BD959" s="3"/>
      <c r="BE959" s="3"/>
      <c r="BF959" s="3"/>
      <c r="BG959" s="3"/>
      <c r="BH959" s="3"/>
      <c r="BI959" s="3"/>
      <c r="BJ959" s="3"/>
      <c r="BK959" s="3"/>
      <c r="BL959" s="3"/>
      <c r="BM959" s="28">
        <v>1</v>
      </c>
    </row>
    <row r="960" spans="1:65">
      <c r="A960" s="30"/>
      <c r="B960" s="19">
        <v>1</v>
      </c>
      <c r="C960" s="9">
        <v>2</v>
      </c>
      <c r="D960" s="11">
        <v>0.54</v>
      </c>
      <c r="E960" s="153">
        <v>0.5</v>
      </c>
      <c r="F960" s="11">
        <v>0.48</v>
      </c>
      <c r="G960" s="153">
        <v>0.5</v>
      </c>
      <c r="H960" s="153">
        <v>0.6</v>
      </c>
      <c r="I960" s="11">
        <v>0.54</v>
      </c>
      <c r="J960" s="11">
        <v>0.53</v>
      </c>
      <c r="K960" s="11">
        <v>0.49</v>
      </c>
      <c r="L960" s="11">
        <v>0.49</v>
      </c>
      <c r="M960" s="11">
        <v>0.51</v>
      </c>
      <c r="N960" s="11">
        <v>0.471669555447568</v>
      </c>
      <c r="O960" s="11">
        <v>0.49</v>
      </c>
      <c r="P960" s="153">
        <v>0.3</v>
      </c>
      <c r="Q960" s="11">
        <v>0.44</v>
      </c>
      <c r="R960" s="11">
        <v>0.44</v>
      </c>
      <c r="S960" s="11">
        <v>0.49</v>
      </c>
      <c r="T960" s="153" t="s">
        <v>103</v>
      </c>
      <c r="U960" s="153">
        <v>0.4</v>
      </c>
      <c r="V960" s="11">
        <v>0.49</v>
      </c>
      <c r="W960" s="11">
        <v>0.53</v>
      </c>
      <c r="X960" s="11">
        <v>0.47</v>
      </c>
      <c r="Y960" s="151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  <c r="AS960" s="3"/>
      <c r="AT960" s="3"/>
      <c r="AU960" s="3"/>
      <c r="AV960" s="3"/>
      <c r="AW960" s="3"/>
      <c r="AX960" s="3"/>
      <c r="AY960" s="3"/>
      <c r="AZ960" s="3"/>
      <c r="BA960" s="3"/>
      <c r="BB960" s="3"/>
      <c r="BC960" s="3"/>
      <c r="BD960" s="3"/>
      <c r="BE960" s="3"/>
      <c r="BF960" s="3"/>
      <c r="BG960" s="3"/>
      <c r="BH960" s="3"/>
      <c r="BI960" s="3"/>
      <c r="BJ960" s="3"/>
      <c r="BK960" s="3"/>
      <c r="BL960" s="3"/>
      <c r="BM960" s="28">
        <v>26</v>
      </c>
    </row>
    <row r="961" spans="1:65">
      <c r="A961" s="30"/>
      <c r="B961" s="19">
        <v>1</v>
      </c>
      <c r="C961" s="9">
        <v>3</v>
      </c>
      <c r="D961" s="11">
        <v>0.53</v>
      </c>
      <c r="E961" s="153">
        <v>0.5</v>
      </c>
      <c r="F961" s="11">
        <v>0.49</v>
      </c>
      <c r="G961" s="153">
        <v>0.5</v>
      </c>
      <c r="H961" s="153">
        <v>0.6</v>
      </c>
      <c r="I961" s="11">
        <v>0.54</v>
      </c>
      <c r="J961" s="11">
        <v>0.52</v>
      </c>
      <c r="K961" s="11">
        <v>0.5</v>
      </c>
      <c r="L961" s="11">
        <v>0.49</v>
      </c>
      <c r="M961" s="11">
        <v>0.52</v>
      </c>
      <c r="N961" s="11">
        <v>0.51023508562734998</v>
      </c>
      <c r="O961" s="11">
        <v>0.48</v>
      </c>
      <c r="P961" s="153">
        <v>0.3</v>
      </c>
      <c r="Q961" s="11">
        <v>0.46</v>
      </c>
      <c r="R961" s="11">
        <v>0.45</v>
      </c>
      <c r="S961" s="11">
        <v>0.48</v>
      </c>
      <c r="T961" s="153" t="s">
        <v>103</v>
      </c>
      <c r="U961" s="153">
        <v>0.39</v>
      </c>
      <c r="V961" s="11">
        <v>0.49</v>
      </c>
      <c r="W961" s="11">
        <v>0.51</v>
      </c>
      <c r="X961" s="11">
        <v>0.49</v>
      </c>
      <c r="Y961" s="151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  <c r="AS961" s="3"/>
      <c r="AT961" s="3"/>
      <c r="AU961" s="3"/>
      <c r="AV961" s="3"/>
      <c r="AW961" s="3"/>
      <c r="AX961" s="3"/>
      <c r="AY961" s="3"/>
      <c r="AZ961" s="3"/>
      <c r="BA961" s="3"/>
      <c r="BB961" s="3"/>
      <c r="BC961" s="3"/>
      <c r="BD961" s="3"/>
      <c r="BE961" s="3"/>
      <c r="BF961" s="3"/>
      <c r="BG961" s="3"/>
      <c r="BH961" s="3"/>
      <c r="BI961" s="3"/>
      <c r="BJ961" s="3"/>
      <c r="BK961" s="3"/>
      <c r="BL961" s="3"/>
      <c r="BM961" s="28">
        <v>16</v>
      </c>
    </row>
    <row r="962" spans="1:65">
      <c r="A962" s="30"/>
      <c r="B962" s="19">
        <v>1</v>
      </c>
      <c r="C962" s="9">
        <v>4</v>
      </c>
      <c r="D962" s="11">
        <v>0.53</v>
      </c>
      <c r="E962" s="153">
        <v>0.5</v>
      </c>
      <c r="F962" s="11">
        <v>0.49</v>
      </c>
      <c r="G962" s="153">
        <v>0.5</v>
      </c>
      <c r="H962" s="153">
        <v>0.6</v>
      </c>
      <c r="I962" s="11">
        <v>0.52</v>
      </c>
      <c r="J962" s="11">
        <v>0.52</v>
      </c>
      <c r="K962" s="11">
        <v>0.49</v>
      </c>
      <c r="L962" s="11">
        <v>0.49</v>
      </c>
      <c r="M962" s="11">
        <v>0.51</v>
      </c>
      <c r="N962" s="11">
        <v>0.48318330037127494</v>
      </c>
      <c r="O962" s="11">
        <v>0.48</v>
      </c>
      <c r="P962" s="153">
        <v>0.3</v>
      </c>
      <c r="Q962" s="11">
        <v>0.43</v>
      </c>
      <c r="R962" s="11">
        <v>0.45</v>
      </c>
      <c r="S962" s="11">
        <v>0.49</v>
      </c>
      <c r="T962" s="153" t="s">
        <v>103</v>
      </c>
      <c r="U962" s="153">
        <v>0.37</v>
      </c>
      <c r="V962" s="11">
        <v>0.44</v>
      </c>
      <c r="W962" s="11">
        <v>0.55000000000000004</v>
      </c>
      <c r="X962" s="11">
        <v>0.48</v>
      </c>
      <c r="Y962" s="151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  <c r="AS962" s="3"/>
      <c r="AT962" s="3"/>
      <c r="AU962" s="3"/>
      <c r="AV962" s="3"/>
      <c r="AW962" s="3"/>
      <c r="AX962" s="3"/>
      <c r="AY962" s="3"/>
      <c r="AZ962" s="3"/>
      <c r="BA962" s="3"/>
      <c r="BB962" s="3"/>
      <c r="BC962" s="3"/>
      <c r="BD962" s="3"/>
      <c r="BE962" s="3"/>
      <c r="BF962" s="3"/>
      <c r="BG962" s="3"/>
      <c r="BH962" s="3"/>
      <c r="BI962" s="3"/>
      <c r="BJ962" s="3"/>
      <c r="BK962" s="3"/>
      <c r="BL962" s="3"/>
      <c r="BM962" s="28">
        <v>0.49586166286150501</v>
      </c>
    </row>
    <row r="963" spans="1:65">
      <c r="A963" s="30"/>
      <c r="B963" s="19">
        <v>1</v>
      </c>
      <c r="C963" s="9">
        <v>5</v>
      </c>
      <c r="D963" s="11">
        <v>0.53</v>
      </c>
      <c r="E963" s="153">
        <v>0.5</v>
      </c>
      <c r="F963" s="11">
        <v>0.48</v>
      </c>
      <c r="G963" s="153">
        <v>0.5</v>
      </c>
      <c r="H963" s="153">
        <v>0.5</v>
      </c>
      <c r="I963" s="11">
        <v>0.54</v>
      </c>
      <c r="J963" s="11">
        <v>0.52</v>
      </c>
      <c r="K963" s="11">
        <v>0.51</v>
      </c>
      <c r="L963" s="11">
        <v>0.49</v>
      </c>
      <c r="M963" s="11">
        <v>0.52</v>
      </c>
      <c r="N963" s="11">
        <v>0.50381284745725896</v>
      </c>
      <c r="O963" s="11">
        <v>0.49</v>
      </c>
      <c r="P963" s="153">
        <v>0.3</v>
      </c>
      <c r="Q963" s="11">
        <v>0.48</v>
      </c>
      <c r="R963" s="11">
        <v>0.44</v>
      </c>
      <c r="S963" s="11">
        <v>0.49</v>
      </c>
      <c r="T963" s="153" t="s">
        <v>103</v>
      </c>
      <c r="U963" s="153">
        <v>0.36</v>
      </c>
      <c r="V963" s="11">
        <v>0.49</v>
      </c>
      <c r="W963" s="11">
        <v>0.56999999999999995</v>
      </c>
      <c r="X963" s="11">
        <v>0.48</v>
      </c>
      <c r="Y963" s="151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  <c r="AS963" s="3"/>
      <c r="AT963" s="3"/>
      <c r="AU963" s="3"/>
      <c r="AV963" s="3"/>
      <c r="AW963" s="3"/>
      <c r="AX963" s="3"/>
      <c r="AY963" s="3"/>
      <c r="AZ963" s="3"/>
      <c r="BA963" s="3"/>
      <c r="BB963" s="3"/>
      <c r="BC963" s="3"/>
      <c r="BD963" s="3"/>
      <c r="BE963" s="3"/>
      <c r="BF963" s="3"/>
      <c r="BG963" s="3"/>
      <c r="BH963" s="3"/>
      <c r="BI963" s="3"/>
      <c r="BJ963" s="3"/>
      <c r="BK963" s="3"/>
      <c r="BL963" s="3"/>
      <c r="BM963" s="28">
        <v>65</v>
      </c>
    </row>
    <row r="964" spans="1:65">
      <c r="A964" s="30"/>
      <c r="B964" s="19">
        <v>1</v>
      </c>
      <c r="C964" s="9">
        <v>6</v>
      </c>
      <c r="D964" s="11">
        <v>0.54</v>
      </c>
      <c r="E964" s="153">
        <v>0.5</v>
      </c>
      <c r="F964" s="11">
        <v>0.48</v>
      </c>
      <c r="G964" s="153">
        <v>0.5</v>
      </c>
      <c r="H964" s="153">
        <v>0.6</v>
      </c>
      <c r="I964" s="11">
        <v>0.53</v>
      </c>
      <c r="J964" s="11">
        <v>0.54</v>
      </c>
      <c r="K964" s="11">
        <v>0.5</v>
      </c>
      <c r="L964" s="11">
        <v>0.5</v>
      </c>
      <c r="M964" s="11">
        <v>0.52</v>
      </c>
      <c r="N964" s="11">
        <v>0.48773899449771602</v>
      </c>
      <c r="O964" s="11">
        <v>0.49</v>
      </c>
      <c r="P964" s="153">
        <v>0.3</v>
      </c>
      <c r="Q964" s="11">
        <v>0.46</v>
      </c>
      <c r="R964" s="11">
        <v>0.46</v>
      </c>
      <c r="S964" s="11">
        <v>0.5</v>
      </c>
      <c r="T964" s="153" t="s">
        <v>103</v>
      </c>
      <c r="U964" s="153">
        <v>0.37</v>
      </c>
      <c r="V964" s="11">
        <v>0.45</v>
      </c>
      <c r="W964" s="11">
        <v>0.46</v>
      </c>
      <c r="X964" s="11">
        <v>0.47</v>
      </c>
      <c r="Y964" s="151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  <c r="AS964" s="3"/>
      <c r="AT964" s="3"/>
      <c r="AU964" s="3"/>
      <c r="AV964" s="3"/>
      <c r="AW964" s="3"/>
      <c r="AX964" s="3"/>
      <c r="AY964" s="3"/>
      <c r="AZ964" s="3"/>
      <c r="BA964" s="3"/>
      <c r="BB964" s="3"/>
      <c r="BC964" s="3"/>
      <c r="BD964" s="3"/>
      <c r="BE964" s="3"/>
      <c r="BF964" s="3"/>
      <c r="BG964" s="3"/>
      <c r="BH964" s="3"/>
      <c r="BI964" s="3"/>
      <c r="BJ964" s="3"/>
      <c r="BK964" s="3"/>
      <c r="BL964" s="3"/>
      <c r="BM964" s="55"/>
    </row>
    <row r="965" spans="1:65">
      <c r="A965" s="30"/>
      <c r="B965" s="20" t="s">
        <v>267</v>
      </c>
      <c r="C965" s="12"/>
      <c r="D965" s="23">
        <v>0.53666666666666674</v>
      </c>
      <c r="E965" s="23">
        <v>0.5</v>
      </c>
      <c r="F965" s="23">
        <v>0.48499999999999993</v>
      </c>
      <c r="G965" s="23">
        <v>0.5</v>
      </c>
      <c r="H965" s="23">
        <v>0.58333333333333337</v>
      </c>
      <c r="I965" s="23">
        <v>0.53166666666666673</v>
      </c>
      <c r="J965" s="23">
        <v>0.52666666666666673</v>
      </c>
      <c r="K965" s="23">
        <v>0.5</v>
      </c>
      <c r="L965" s="23">
        <v>0.49333333333333335</v>
      </c>
      <c r="M965" s="23">
        <v>0.51666666666666672</v>
      </c>
      <c r="N965" s="23">
        <v>0.48959160958924147</v>
      </c>
      <c r="O965" s="23">
        <v>0.48500000000000004</v>
      </c>
      <c r="P965" s="23">
        <v>0.3</v>
      </c>
      <c r="Q965" s="23">
        <v>0.45500000000000002</v>
      </c>
      <c r="R965" s="23">
        <v>0.45</v>
      </c>
      <c r="S965" s="23">
        <v>0.4916666666666667</v>
      </c>
      <c r="T965" s="23" t="s">
        <v>675</v>
      </c>
      <c r="U965" s="23">
        <v>0.38333333333333336</v>
      </c>
      <c r="V965" s="23">
        <v>0.47666666666666674</v>
      </c>
      <c r="W965" s="23">
        <v>0.52166666666666661</v>
      </c>
      <c r="X965" s="23">
        <v>0.47833333333333333</v>
      </c>
      <c r="Y965" s="151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  <c r="AS965" s="3"/>
      <c r="AT965" s="3"/>
      <c r="AU965" s="3"/>
      <c r="AV965" s="3"/>
      <c r="AW965" s="3"/>
      <c r="AX965" s="3"/>
      <c r="AY965" s="3"/>
      <c r="AZ965" s="3"/>
      <c r="BA965" s="3"/>
      <c r="BB965" s="3"/>
      <c r="BC965" s="3"/>
      <c r="BD965" s="3"/>
      <c r="BE965" s="3"/>
      <c r="BF965" s="3"/>
      <c r="BG965" s="3"/>
      <c r="BH965" s="3"/>
      <c r="BI965" s="3"/>
      <c r="BJ965" s="3"/>
      <c r="BK965" s="3"/>
      <c r="BL965" s="3"/>
      <c r="BM965" s="55"/>
    </row>
    <row r="966" spans="1:65">
      <c r="A966" s="30"/>
      <c r="B966" s="3" t="s">
        <v>268</v>
      </c>
      <c r="C966" s="29"/>
      <c r="D966" s="11">
        <v>0.53500000000000003</v>
      </c>
      <c r="E966" s="11">
        <v>0.5</v>
      </c>
      <c r="F966" s="11">
        <v>0.48499999999999999</v>
      </c>
      <c r="G966" s="11">
        <v>0.5</v>
      </c>
      <c r="H966" s="11">
        <v>0.6</v>
      </c>
      <c r="I966" s="11">
        <v>0.53500000000000003</v>
      </c>
      <c r="J966" s="11">
        <v>0.52500000000000002</v>
      </c>
      <c r="K966" s="11">
        <v>0.5</v>
      </c>
      <c r="L966" s="11">
        <v>0.49</v>
      </c>
      <c r="M966" s="11">
        <v>0.52</v>
      </c>
      <c r="N966" s="11">
        <v>0.48546114743449548</v>
      </c>
      <c r="O966" s="11">
        <v>0.48499999999999999</v>
      </c>
      <c r="P966" s="11">
        <v>0.3</v>
      </c>
      <c r="Q966" s="11">
        <v>0.46</v>
      </c>
      <c r="R966" s="11">
        <v>0.45</v>
      </c>
      <c r="S966" s="11">
        <v>0.49</v>
      </c>
      <c r="T966" s="11" t="s">
        <v>675</v>
      </c>
      <c r="U966" s="11">
        <v>0.38</v>
      </c>
      <c r="V966" s="11">
        <v>0.49</v>
      </c>
      <c r="W966" s="11">
        <v>0.52</v>
      </c>
      <c r="X966" s="11">
        <v>0.48</v>
      </c>
      <c r="Y966" s="151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30"/>
      <c r="B967" s="3" t="s">
        <v>269</v>
      </c>
      <c r="C967" s="29"/>
      <c r="D967" s="24">
        <v>8.1649658092772682E-3</v>
      </c>
      <c r="E967" s="24">
        <v>0</v>
      </c>
      <c r="F967" s="24">
        <v>5.4772255750516665E-3</v>
      </c>
      <c r="G967" s="24">
        <v>0</v>
      </c>
      <c r="H967" s="24">
        <v>4.0824829046386291E-2</v>
      </c>
      <c r="I967" s="24">
        <v>9.8319208025017587E-3</v>
      </c>
      <c r="J967" s="24">
        <v>8.1649658092772665E-3</v>
      </c>
      <c r="K967" s="24">
        <v>8.9442719099991665E-3</v>
      </c>
      <c r="L967" s="24">
        <v>5.1639777949432277E-3</v>
      </c>
      <c r="M967" s="24">
        <v>5.1639777949432268E-3</v>
      </c>
      <c r="N967" s="24">
        <v>1.4625100849649618E-2</v>
      </c>
      <c r="O967" s="24">
        <v>5.4772255750516665E-3</v>
      </c>
      <c r="P967" s="24">
        <v>0</v>
      </c>
      <c r="Q967" s="24">
        <v>1.7606816861659009E-2</v>
      </c>
      <c r="R967" s="24">
        <v>8.9442719099991665E-3</v>
      </c>
      <c r="S967" s="24">
        <v>7.5277265270908165E-3</v>
      </c>
      <c r="T967" s="24" t="s">
        <v>675</v>
      </c>
      <c r="U967" s="24">
        <v>1.9663841605003504E-2</v>
      </c>
      <c r="V967" s="24">
        <v>2.5033311140691444E-2</v>
      </c>
      <c r="W967" s="24">
        <v>3.8166302763912904E-2</v>
      </c>
      <c r="X967" s="24">
        <v>7.5277265270908165E-3</v>
      </c>
      <c r="Y967" s="203"/>
      <c r="Z967" s="204"/>
      <c r="AA967" s="204"/>
      <c r="AB967" s="204"/>
      <c r="AC967" s="204"/>
      <c r="AD967" s="204"/>
      <c r="AE967" s="204"/>
      <c r="AF967" s="204"/>
      <c r="AG967" s="204"/>
      <c r="AH967" s="204"/>
      <c r="AI967" s="204"/>
      <c r="AJ967" s="204"/>
      <c r="AK967" s="204"/>
      <c r="AL967" s="204"/>
      <c r="AM967" s="204"/>
      <c r="AN967" s="204"/>
      <c r="AO967" s="204"/>
      <c r="AP967" s="204"/>
      <c r="AQ967" s="204"/>
      <c r="AR967" s="204"/>
      <c r="AS967" s="204"/>
      <c r="AT967" s="204"/>
      <c r="AU967" s="204"/>
      <c r="AV967" s="204"/>
      <c r="AW967" s="204"/>
      <c r="AX967" s="204"/>
      <c r="AY967" s="204"/>
      <c r="AZ967" s="204"/>
      <c r="BA967" s="204"/>
      <c r="BB967" s="204"/>
      <c r="BC967" s="204"/>
      <c r="BD967" s="204"/>
      <c r="BE967" s="204"/>
      <c r="BF967" s="204"/>
      <c r="BG967" s="204"/>
      <c r="BH967" s="204"/>
      <c r="BI967" s="204"/>
      <c r="BJ967" s="204"/>
      <c r="BK967" s="204"/>
      <c r="BL967" s="204"/>
      <c r="BM967" s="56"/>
    </row>
    <row r="968" spans="1:65">
      <c r="A968" s="30"/>
      <c r="B968" s="3" t="s">
        <v>86</v>
      </c>
      <c r="C968" s="29"/>
      <c r="D968" s="13">
        <v>1.5214222004864473E-2</v>
      </c>
      <c r="E968" s="13">
        <v>0</v>
      </c>
      <c r="F968" s="13">
        <v>1.1293248608353953E-2</v>
      </c>
      <c r="G968" s="13">
        <v>0</v>
      </c>
      <c r="H968" s="13">
        <v>6.9985421222376498E-2</v>
      </c>
      <c r="I968" s="13">
        <v>1.8492641007840295E-2</v>
      </c>
      <c r="J968" s="13">
        <v>1.5503099637868226E-2</v>
      </c>
      <c r="K968" s="13">
        <v>1.7888543819998333E-2</v>
      </c>
      <c r="L968" s="13">
        <v>1.0467522557317354E-2</v>
      </c>
      <c r="M968" s="13">
        <v>9.9947957321481797E-3</v>
      </c>
      <c r="N968" s="13">
        <v>2.9872041438618227E-2</v>
      </c>
      <c r="O968" s="13">
        <v>1.1293248608353951E-2</v>
      </c>
      <c r="P968" s="13">
        <v>0</v>
      </c>
      <c r="Q968" s="13">
        <v>3.8696300794854963E-2</v>
      </c>
      <c r="R968" s="13">
        <v>1.9876159799998148E-2</v>
      </c>
      <c r="S968" s="13">
        <v>1.531063022459149E-2</v>
      </c>
      <c r="T968" s="13" t="s">
        <v>675</v>
      </c>
      <c r="U968" s="13">
        <v>5.1296978100009133E-2</v>
      </c>
      <c r="V968" s="13">
        <v>5.2517435959492528E-2</v>
      </c>
      <c r="W968" s="13">
        <v>7.3162241719960844E-2</v>
      </c>
      <c r="X968" s="13">
        <v>1.5737407373709024E-2</v>
      </c>
      <c r="Y968" s="151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A969" s="30"/>
      <c r="B969" s="3" t="s">
        <v>270</v>
      </c>
      <c r="C969" s="29"/>
      <c r="D969" s="13">
        <v>8.2291104276312366E-2</v>
      </c>
      <c r="E969" s="13">
        <v>8.3457493257566018E-3</v>
      </c>
      <c r="F969" s="13">
        <v>-2.1904623154016201E-2</v>
      </c>
      <c r="G969" s="13">
        <v>8.3457493257566018E-3</v>
      </c>
      <c r="H969" s="13">
        <v>0.17640337421338281</v>
      </c>
      <c r="I969" s="13">
        <v>7.2207646783054802E-2</v>
      </c>
      <c r="J969" s="13">
        <v>6.2124189289797238E-2</v>
      </c>
      <c r="K969" s="13">
        <v>8.3457493257566018E-3</v>
      </c>
      <c r="L969" s="13">
        <v>-5.0988606652534463E-3</v>
      </c>
      <c r="M969" s="13">
        <v>4.1957274303281888E-2</v>
      </c>
      <c r="N969" s="13">
        <v>-1.2644763130265968E-2</v>
      </c>
      <c r="O969" s="13">
        <v>-2.1904623154015979E-2</v>
      </c>
      <c r="P969" s="13">
        <v>-0.39499255040454606</v>
      </c>
      <c r="Q969" s="13">
        <v>-8.2405368113561361E-2</v>
      </c>
      <c r="R969" s="13">
        <v>-9.2488825606818925E-2</v>
      </c>
      <c r="S969" s="13">
        <v>-8.4600131630059305E-3</v>
      </c>
      <c r="T969" s="13" t="s">
        <v>675</v>
      </c>
      <c r="U969" s="13">
        <v>-0.22693492551691985</v>
      </c>
      <c r="V969" s="13">
        <v>-3.8710385642778511E-2</v>
      </c>
      <c r="W969" s="13">
        <v>5.2040731796539452E-2</v>
      </c>
      <c r="X969" s="13">
        <v>-3.5349233145026138E-2</v>
      </c>
      <c r="Y969" s="151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  <c r="AS969" s="3"/>
      <c r="AT969" s="3"/>
      <c r="AU969" s="3"/>
      <c r="AV969" s="3"/>
      <c r="AW969" s="3"/>
      <c r="AX969" s="3"/>
      <c r="AY969" s="3"/>
      <c r="AZ969" s="3"/>
      <c r="BA969" s="3"/>
      <c r="BB969" s="3"/>
      <c r="BC969" s="3"/>
      <c r="BD969" s="3"/>
      <c r="BE969" s="3"/>
      <c r="BF969" s="3"/>
      <c r="BG969" s="3"/>
      <c r="BH969" s="3"/>
      <c r="BI969" s="3"/>
      <c r="BJ969" s="3"/>
      <c r="BK969" s="3"/>
      <c r="BL969" s="3"/>
      <c r="BM969" s="55"/>
    </row>
    <row r="970" spans="1:65">
      <c r="A970" s="30"/>
      <c r="B970" s="46" t="s">
        <v>271</v>
      </c>
      <c r="C970" s="47"/>
      <c r="D970" s="45">
        <v>1.21</v>
      </c>
      <c r="E970" s="45" t="s">
        <v>272</v>
      </c>
      <c r="F970" s="45">
        <v>0.18</v>
      </c>
      <c r="G970" s="45" t="s">
        <v>272</v>
      </c>
      <c r="H970" s="45" t="s">
        <v>272</v>
      </c>
      <c r="I970" s="45">
        <v>1.08</v>
      </c>
      <c r="J970" s="45">
        <v>0.94</v>
      </c>
      <c r="K970" s="45">
        <v>0.22</v>
      </c>
      <c r="L970" s="45">
        <v>0.04</v>
      </c>
      <c r="M970" s="45">
        <v>0.67</v>
      </c>
      <c r="N970" s="45">
        <v>0.06</v>
      </c>
      <c r="O970" s="45">
        <v>0.18</v>
      </c>
      <c r="P970" s="45" t="s">
        <v>272</v>
      </c>
      <c r="Q970" s="45">
        <v>0.99</v>
      </c>
      <c r="R970" s="45">
        <v>1.1200000000000001</v>
      </c>
      <c r="S970" s="45">
        <v>0</v>
      </c>
      <c r="T970" s="45">
        <v>54.17</v>
      </c>
      <c r="U970" s="45">
        <v>2.92</v>
      </c>
      <c r="V970" s="45">
        <v>0.4</v>
      </c>
      <c r="W970" s="45">
        <v>0.81</v>
      </c>
      <c r="X970" s="45">
        <v>0.36</v>
      </c>
      <c r="Y970" s="151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  <c r="AS970" s="3"/>
      <c r="AT970" s="3"/>
      <c r="AU970" s="3"/>
      <c r="AV970" s="3"/>
      <c r="AW970" s="3"/>
      <c r="AX970" s="3"/>
      <c r="AY970" s="3"/>
      <c r="AZ970" s="3"/>
      <c r="BA970" s="3"/>
      <c r="BB970" s="3"/>
      <c r="BC970" s="3"/>
      <c r="BD970" s="3"/>
      <c r="BE970" s="3"/>
      <c r="BF970" s="3"/>
      <c r="BG970" s="3"/>
      <c r="BH970" s="3"/>
      <c r="BI970" s="3"/>
      <c r="BJ970" s="3"/>
      <c r="BK970" s="3"/>
      <c r="BL970" s="3"/>
      <c r="BM970" s="55"/>
    </row>
    <row r="971" spans="1:65">
      <c r="B971" s="31" t="s">
        <v>311</v>
      </c>
      <c r="C971" s="20"/>
      <c r="D971" s="20"/>
      <c r="E971" s="20"/>
      <c r="F971" s="20"/>
      <c r="G971" s="20"/>
      <c r="H971" s="20"/>
      <c r="I971" s="20"/>
      <c r="J971" s="20"/>
      <c r="K971" s="20"/>
      <c r="L971" s="20"/>
      <c r="M971" s="20"/>
      <c r="N971" s="20"/>
      <c r="O971" s="20"/>
      <c r="P971" s="20"/>
      <c r="Q971" s="20"/>
      <c r="R971" s="20"/>
      <c r="S971" s="20"/>
      <c r="T971" s="20"/>
      <c r="U971" s="20"/>
      <c r="V971" s="20"/>
      <c r="W971" s="20"/>
      <c r="X971" s="20"/>
      <c r="BM971" s="55"/>
    </row>
    <row r="972" spans="1:65">
      <c r="BM972" s="55"/>
    </row>
    <row r="973" spans="1:65" ht="15">
      <c r="B973" s="8" t="s">
        <v>526</v>
      </c>
      <c r="BM973" s="28" t="s">
        <v>66</v>
      </c>
    </row>
    <row r="974" spans="1:65" ht="15">
      <c r="A974" s="25" t="s">
        <v>64</v>
      </c>
      <c r="B974" s="18" t="s">
        <v>110</v>
      </c>
      <c r="C974" s="15" t="s">
        <v>111</v>
      </c>
      <c r="D974" s="16" t="s">
        <v>232</v>
      </c>
      <c r="E974" s="17" t="s">
        <v>232</v>
      </c>
      <c r="F974" s="17" t="s">
        <v>232</v>
      </c>
      <c r="G974" s="17" t="s">
        <v>232</v>
      </c>
      <c r="H974" s="17" t="s">
        <v>232</v>
      </c>
      <c r="I974" s="17" t="s">
        <v>232</v>
      </c>
      <c r="J974" s="17" t="s">
        <v>232</v>
      </c>
      <c r="K974" s="17" t="s">
        <v>232</v>
      </c>
      <c r="L974" s="17" t="s">
        <v>232</v>
      </c>
      <c r="M974" s="17" t="s">
        <v>232</v>
      </c>
      <c r="N974" s="151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1</v>
      </c>
    </row>
    <row r="975" spans="1:65">
      <c r="A975" s="30"/>
      <c r="B975" s="19" t="s">
        <v>233</v>
      </c>
      <c r="C975" s="9" t="s">
        <v>233</v>
      </c>
      <c r="D975" s="149" t="s">
        <v>236</v>
      </c>
      <c r="E975" s="150" t="s">
        <v>239</v>
      </c>
      <c r="F975" s="150" t="s">
        <v>242</v>
      </c>
      <c r="G975" s="150" t="s">
        <v>244</v>
      </c>
      <c r="H975" s="150" t="s">
        <v>248</v>
      </c>
      <c r="I975" s="150" t="s">
        <v>249</v>
      </c>
      <c r="J975" s="150" t="s">
        <v>250</v>
      </c>
      <c r="K975" s="150" t="s">
        <v>251</v>
      </c>
      <c r="L975" s="150" t="s">
        <v>254</v>
      </c>
      <c r="M975" s="150" t="s">
        <v>257</v>
      </c>
      <c r="N975" s="151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 t="s">
        <v>3</v>
      </c>
    </row>
    <row r="976" spans="1:65">
      <c r="A976" s="30"/>
      <c r="B976" s="19"/>
      <c r="C976" s="9"/>
      <c r="D976" s="10" t="s">
        <v>290</v>
      </c>
      <c r="E976" s="11" t="s">
        <v>290</v>
      </c>
      <c r="F976" s="11" t="s">
        <v>290</v>
      </c>
      <c r="G976" s="11" t="s">
        <v>290</v>
      </c>
      <c r="H976" s="11" t="s">
        <v>289</v>
      </c>
      <c r="I976" s="11" t="s">
        <v>290</v>
      </c>
      <c r="J976" s="11" t="s">
        <v>290</v>
      </c>
      <c r="K976" s="11" t="s">
        <v>290</v>
      </c>
      <c r="L976" s="11" t="s">
        <v>289</v>
      </c>
      <c r="M976" s="11" t="s">
        <v>290</v>
      </c>
      <c r="N976" s="151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2</v>
      </c>
    </row>
    <row r="977" spans="1:65">
      <c r="A977" s="30"/>
      <c r="B977" s="19"/>
      <c r="C977" s="9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151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2</v>
      </c>
    </row>
    <row r="978" spans="1:65">
      <c r="A978" s="30"/>
      <c r="B978" s="18">
        <v>1</v>
      </c>
      <c r="C978" s="14">
        <v>1</v>
      </c>
      <c r="D978" s="22">
        <v>0.28000000000000003</v>
      </c>
      <c r="E978" s="22">
        <v>0.22</v>
      </c>
      <c r="F978" s="22">
        <v>0.26</v>
      </c>
      <c r="G978" s="152">
        <v>0.32</v>
      </c>
      <c r="H978" s="152">
        <v>0.3</v>
      </c>
      <c r="I978" s="22">
        <v>0.22278598829824997</v>
      </c>
      <c r="J978" s="22">
        <v>0.23</v>
      </c>
      <c r="K978" s="152">
        <v>0.2</v>
      </c>
      <c r="L978" s="152">
        <v>0.2</v>
      </c>
      <c r="M978" s="22">
        <v>0.22</v>
      </c>
      <c r="N978" s="151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1</v>
      </c>
    </row>
    <row r="979" spans="1:65">
      <c r="A979" s="30"/>
      <c r="B979" s="19">
        <v>1</v>
      </c>
      <c r="C979" s="9">
        <v>2</v>
      </c>
      <c r="D979" s="11">
        <v>0.28000000000000003</v>
      </c>
      <c r="E979" s="11">
        <v>0.23</v>
      </c>
      <c r="F979" s="11">
        <v>0.27</v>
      </c>
      <c r="G979" s="153">
        <v>0.31</v>
      </c>
      <c r="H979" s="153">
        <v>0.3</v>
      </c>
      <c r="I979" s="11">
        <v>0.22144750403473321</v>
      </c>
      <c r="J979" s="11">
        <v>0.23</v>
      </c>
      <c r="K979" s="153">
        <v>0.2</v>
      </c>
      <c r="L979" s="153">
        <v>0.2</v>
      </c>
      <c r="M979" s="11">
        <v>0.21</v>
      </c>
      <c r="N979" s="151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27</v>
      </c>
    </row>
    <row r="980" spans="1:65">
      <c r="A980" s="30"/>
      <c r="B980" s="19">
        <v>1</v>
      </c>
      <c r="C980" s="9">
        <v>3</v>
      </c>
      <c r="D980" s="11">
        <v>0.28000000000000003</v>
      </c>
      <c r="E980" s="11">
        <v>0.22</v>
      </c>
      <c r="F980" s="11">
        <v>0.27</v>
      </c>
      <c r="G980" s="153">
        <v>0.32</v>
      </c>
      <c r="H980" s="153">
        <v>0.3</v>
      </c>
      <c r="I980" s="11">
        <v>0.22789013064290026</v>
      </c>
      <c r="J980" s="11">
        <v>0.23</v>
      </c>
      <c r="K980" s="153">
        <v>0.2</v>
      </c>
      <c r="L980" s="153">
        <v>0.2</v>
      </c>
      <c r="M980" s="11">
        <v>0.21</v>
      </c>
      <c r="N980" s="151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28">
        <v>16</v>
      </c>
    </row>
    <row r="981" spans="1:65">
      <c r="A981" s="30"/>
      <c r="B981" s="19">
        <v>1</v>
      </c>
      <c r="C981" s="9">
        <v>4</v>
      </c>
      <c r="D981" s="11">
        <v>0.28000000000000003</v>
      </c>
      <c r="E981" s="11">
        <v>0.25</v>
      </c>
      <c r="F981" s="11">
        <v>0.26</v>
      </c>
      <c r="G981" s="153">
        <v>0.31</v>
      </c>
      <c r="H981" s="153">
        <v>0.3</v>
      </c>
      <c r="I981" s="11">
        <v>0.225437131482775</v>
      </c>
      <c r="J981" s="11">
        <v>0.23</v>
      </c>
      <c r="K981" s="153">
        <v>0.2</v>
      </c>
      <c r="L981" s="153">
        <v>0.2</v>
      </c>
      <c r="M981" s="11">
        <v>0.22</v>
      </c>
      <c r="N981" s="151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28">
        <v>0.24047650322244554</v>
      </c>
    </row>
    <row r="982" spans="1:65">
      <c r="A982" s="30"/>
      <c r="B982" s="19">
        <v>1</v>
      </c>
      <c r="C982" s="9">
        <v>5</v>
      </c>
      <c r="D982" s="11">
        <v>0.28000000000000003</v>
      </c>
      <c r="E982" s="11">
        <v>0.23</v>
      </c>
      <c r="F982" s="11">
        <v>0.26</v>
      </c>
      <c r="G982" s="153">
        <v>0.31</v>
      </c>
      <c r="H982" s="153">
        <v>0.3</v>
      </c>
      <c r="I982" s="11">
        <v>0.23275501727543416</v>
      </c>
      <c r="J982" s="11">
        <v>0.25</v>
      </c>
      <c r="K982" s="153">
        <v>0.2</v>
      </c>
      <c r="L982" s="153">
        <v>0.2</v>
      </c>
      <c r="M982" s="11">
        <v>0.21</v>
      </c>
      <c r="N982" s="151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28">
        <v>66</v>
      </c>
    </row>
    <row r="983" spans="1:65">
      <c r="A983" s="30"/>
      <c r="B983" s="19">
        <v>1</v>
      </c>
      <c r="C983" s="9">
        <v>6</v>
      </c>
      <c r="D983" s="11">
        <v>0.26</v>
      </c>
      <c r="E983" s="11">
        <v>0.22</v>
      </c>
      <c r="F983" s="11">
        <v>0.27</v>
      </c>
      <c r="G983" s="153">
        <v>0.34</v>
      </c>
      <c r="H983" s="153">
        <v>0.3</v>
      </c>
      <c r="I983" s="11">
        <v>0.21683834427394755</v>
      </c>
      <c r="J983" s="11">
        <v>0.24</v>
      </c>
      <c r="K983" s="153">
        <v>0.2</v>
      </c>
      <c r="L983" s="153">
        <v>0.2</v>
      </c>
      <c r="M983" s="11">
        <v>0.21</v>
      </c>
      <c r="N983" s="151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  <c r="AS983" s="3"/>
      <c r="AT983" s="3"/>
      <c r="AU983" s="3"/>
      <c r="AV983" s="3"/>
      <c r="AW983" s="3"/>
      <c r="AX983" s="3"/>
      <c r="AY983" s="3"/>
      <c r="AZ983" s="3"/>
      <c r="BA983" s="3"/>
      <c r="BB983" s="3"/>
      <c r="BC983" s="3"/>
      <c r="BD983" s="3"/>
      <c r="BE983" s="3"/>
      <c r="BF983" s="3"/>
      <c r="BG983" s="3"/>
      <c r="BH983" s="3"/>
      <c r="BI983" s="3"/>
      <c r="BJ983" s="3"/>
      <c r="BK983" s="3"/>
      <c r="BL983" s="3"/>
      <c r="BM983" s="55"/>
    </row>
    <row r="984" spans="1:65">
      <c r="A984" s="30"/>
      <c r="B984" s="20" t="s">
        <v>267</v>
      </c>
      <c r="C984" s="12"/>
      <c r="D984" s="23">
        <v>0.27666666666666667</v>
      </c>
      <c r="E984" s="23">
        <v>0.22833333333333336</v>
      </c>
      <c r="F984" s="23">
        <v>0.26500000000000001</v>
      </c>
      <c r="G984" s="23">
        <v>0.31833333333333336</v>
      </c>
      <c r="H984" s="23">
        <v>0.3</v>
      </c>
      <c r="I984" s="23">
        <v>0.22452568600134004</v>
      </c>
      <c r="J984" s="23">
        <v>0.23499999999999999</v>
      </c>
      <c r="K984" s="23">
        <v>0.19999999999999998</v>
      </c>
      <c r="L984" s="23">
        <v>0.19999999999999998</v>
      </c>
      <c r="M984" s="23">
        <v>0.21333333333333335</v>
      </c>
      <c r="N984" s="151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268</v>
      </c>
      <c r="C985" s="29"/>
      <c r="D985" s="11">
        <v>0.28000000000000003</v>
      </c>
      <c r="E985" s="11">
        <v>0.22500000000000001</v>
      </c>
      <c r="F985" s="11">
        <v>0.26500000000000001</v>
      </c>
      <c r="G985" s="11">
        <v>0.315</v>
      </c>
      <c r="H985" s="11">
        <v>0.3</v>
      </c>
      <c r="I985" s="11">
        <v>0.22411155989051249</v>
      </c>
      <c r="J985" s="11">
        <v>0.23</v>
      </c>
      <c r="K985" s="11">
        <v>0.2</v>
      </c>
      <c r="L985" s="11">
        <v>0.2</v>
      </c>
      <c r="M985" s="11">
        <v>0.21</v>
      </c>
      <c r="N985" s="151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3" t="s">
        <v>269</v>
      </c>
      <c r="C986" s="29"/>
      <c r="D986" s="24">
        <v>8.1649658092772665E-3</v>
      </c>
      <c r="E986" s="24">
        <v>1.1690451944500121E-2</v>
      </c>
      <c r="F986" s="24">
        <v>5.4772255750516656E-3</v>
      </c>
      <c r="G986" s="24">
        <v>1.1690451944500132E-2</v>
      </c>
      <c r="H986" s="24">
        <v>0</v>
      </c>
      <c r="I986" s="24">
        <v>5.5039819945549443E-3</v>
      </c>
      <c r="J986" s="24">
        <v>8.3666002653407495E-3</v>
      </c>
      <c r="K986" s="24">
        <v>3.0404709722440586E-17</v>
      </c>
      <c r="L986" s="24">
        <v>3.0404709722440586E-17</v>
      </c>
      <c r="M986" s="24">
        <v>5.1639777949432277E-3</v>
      </c>
      <c r="N986" s="151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A987" s="30"/>
      <c r="B987" s="3" t="s">
        <v>86</v>
      </c>
      <c r="C987" s="29"/>
      <c r="D987" s="13">
        <v>2.9511924611845541E-2</v>
      </c>
      <c r="E987" s="13">
        <v>5.1199059610949428E-2</v>
      </c>
      <c r="F987" s="13">
        <v>2.0668775754911946E-2</v>
      </c>
      <c r="G987" s="13">
        <v>3.6723932809948054E-2</v>
      </c>
      <c r="H987" s="13">
        <v>0</v>
      </c>
      <c r="I987" s="13">
        <v>2.4513818853323065E-2</v>
      </c>
      <c r="J987" s="13">
        <v>3.5602554320598938E-2</v>
      </c>
      <c r="K987" s="13">
        <v>1.5202354861220294E-16</v>
      </c>
      <c r="L987" s="13">
        <v>1.5202354861220294E-16</v>
      </c>
      <c r="M987" s="13">
        <v>2.4206145913796377E-2</v>
      </c>
      <c r="N987" s="151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  <c r="AS987" s="3"/>
      <c r="AT987" s="3"/>
      <c r="AU987" s="3"/>
      <c r="AV987" s="3"/>
      <c r="AW987" s="3"/>
      <c r="AX987" s="3"/>
      <c r="AY987" s="3"/>
      <c r="AZ987" s="3"/>
      <c r="BA987" s="3"/>
      <c r="BB987" s="3"/>
      <c r="BC987" s="3"/>
      <c r="BD987" s="3"/>
      <c r="BE987" s="3"/>
      <c r="BF987" s="3"/>
      <c r="BG987" s="3"/>
      <c r="BH987" s="3"/>
      <c r="BI987" s="3"/>
      <c r="BJ987" s="3"/>
      <c r="BK987" s="3"/>
      <c r="BL987" s="3"/>
      <c r="BM987" s="55"/>
    </row>
    <row r="988" spans="1:65">
      <c r="A988" s="30"/>
      <c r="B988" s="3" t="s">
        <v>270</v>
      </c>
      <c r="C988" s="29"/>
      <c r="D988" s="13">
        <v>0.15049355325474156</v>
      </c>
      <c r="E988" s="13">
        <v>-5.0496284362050559E-2</v>
      </c>
      <c r="F988" s="13">
        <v>0.10197876486448143</v>
      </c>
      <c r="G988" s="13">
        <v>0.32376065464852788</v>
      </c>
      <c r="H988" s="13">
        <v>0.24752313003526183</v>
      </c>
      <c r="I988" s="13">
        <v>-6.6330044754312922E-2</v>
      </c>
      <c r="J988" s="13">
        <v>-2.2773548139044975E-2</v>
      </c>
      <c r="K988" s="13">
        <v>-0.16831791330982548</v>
      </c>
      <c r="L988" s="13">
        <v>-0.16831791330982548</v>
      </c>
      <c r="M988" s="13">
        <v>-0.11287244086381376</v>
      </c>
      <c r="N988" s="151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  <c r="AS988" s="3"/>
      <c r="AT988" s="3"/>
      <c r="AU988" s="3"/>
      <c r="AV988" s="3"/>
      <c r="AW988" s="3"/>
      <c r="AX988" s="3"/>
      <c r="AY988" s="3"/>
      <c r="AZ988" s="3"/>
      <c r="BA988" s="3"/>
      <c r="BB988" s="3"/>
      <c r="BC988" s="3"/>
      <c r="BD988" s="3"/>
      <c r="BE988" s="3"/>
      <c r="BF988" s="3"/>
      <c r="BG988" s="3"/>
      <c r="BH988" s="3"/>
      <c r="BI988" s="3"/>
      <c r="BJ988" s="3"/>
      <c r="BK988" s="3"/>
      <c r="BL988" s="3"/>
      <c r="BM988" s="55"/>
    </row>
    <row r="989" spans="1:65">
      <c r="A989" s="30"/>
      <c r="B989" s="46" t="s">
        <v>271</v>
      </c>
      <c r="C989" s="47"/>
      <c r="D989" s="45">
        <v>1.3</v>
      </c>
      <c r="E989" s="45">
        <v>0.21</v>
      </c>
      <c r="F989" s="45">
        <v>0.93</v>
      </c>
      <c r="G989" s="45">
        <v>2.59</v>
      </c>
      <c r="H989" s="45" t="s">
        <v>272</v>
      </c>
      <c r="I989" s="45">
        <v>0.33</v>
      </c>
      <c r="J989" s="45">
        <v>0</v>
      </c>
      <c r="K989" s="45" t="s">
        <v>272</v>
      </c>
      <c r="L989" s="45" t="s">
        <v>272</v>
      </c>
      <c r="M989" s="45">
        <v>0.67</v>
      </c>
      <c r="N989" s="151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55"/>
    </row>
    <row r="990" spans="1:65">
      <c r="B990" s="31" t="s">
        <v>303</v>
      </c>
      <c r="C990" s="20"/>
      <c r="D990" s="20"/>
      <c r="E990" s="20"/>
      <c r="F990" s="20"/>
      <c r="G990" s="20"/>
      <c r="H990" s="20"/>
      <c r="I990" s="20"/>
      <c r="J990" s="20"/>
      <c r="K990" s="20"/>
      <c r="L990" s="20"/>
      <c r="M990" s="20"/>
      <c r="BM990" s="55"/>
    </row>
    <row r="991" spans="1:65">
      <c r="BM991" s="55"/>
    </row>
    <row r="992" spans="1:65" ht="15">
      <c r="B992" s="8" t="s">
        <v>527</v>
      </c>
      <c r="BM992" s="28" t="s">
        <v>66</v>
      </c>
    </row>
    <row r="993" spans="1:65" ht="15">
      <c r="A993" s="25" t="s">
        <v>32</v>
      </c>
      <c r="B993" s="18" t="s">
        <v>110</v>
      </c>
      <c r="C993" s="15" t="s">
        <v>111</v>
      </c>
      <c r="D993" s="16" t="s">
        <v>232</v>
      </c>
      <c r="E993" s="17" t="s">
        <v>232</v>
      </c>
      <c r="F993" s="17" t="s">
        <v>232</v>
      </c>
      <c r="G993" s="17" t="s">
        <v>232</v>
      </c>
      <c r="H993" s="17" t="s">
        <v>232</v>
      </c>
      <c r="I993" s="17" t="s">
        <v>232</v>
      </c>
      <c r="J993" s="17" t="s">
        <v>232</v>
      </c>
      <c r="K993" s="17" t="s">
        <v>232</v>
      </c>
      <c r="L993" s="17" t="s">
        <v>232</v>
      </c>
      <c r="M993" s="17" t="s">
        <v>232</v>
      </c>
      <c r="N993" s="17" t="s">
        <v>232</v>
      </c>
      <c r="O993" s="17" t="s">
        <v>232</v>
      </c>
      <c r="P993" s="17" t="s">
        <v>232</v>
      </c>
      <c r="Q993" s="17" t="s">
        <v>232</v>
      </c>
      <c r="R993" s="17" t="s">
        <v>232</v>
      </c>
      <c r="S993" s="17" t="s">
        <v>232</v>
      </c>
      <c r="T993" s="17" t="s">
        <v>232</v>
      </c>
      <c r="U993" s="17" t="s">
        <v>232</v>
      </c>
      <c r="V993" s="17" t="s">
        <v>232</v>
      </c>
      <c r="W993" s="17" t="s">
        <v>232</v>
      </c>
      <c r="X993" s="17" t="s">
        <v>232</v>
      </c>
      <c r="Y993" s="151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  <c r="AS993" s="3"/>
      <c r="AT993" s="3"/>
      <c r="AU993" s="3"/>
      <c r="AV993" s="3"/>
      <c r="AW993" s="3"/>
      <c r="AX993" s="3"/>
      <c r="AY993" s="3"/>
      <c r="AZ993" s="3"/>
      <c r="BA993" s="3"/>
      <c r="BB993" s="3"/>
      <c r="BC993" s="3"/>
      <c r="BD993" s="3"/>
      <c r="BE993" s="3"/>
      <c r="BF993" s="3"/>
      <c r="BG993" s="3"/>
      <c r="BH993" s="3"/>
      <c r="BI993" s="3"/>
      <c r="BJ993" s="3"/>
      <c r="BK993" s="3"/>
      <c r="BL993" s="3"/>
      <c r="BM993" s="28">
        <v>1</v>
      </c>
    </row>
    <row r="994" spans="1:65">
      <c r="A994" s="30"/>
      <c r="B994" s="19" t="s">
        <v>233</v>
      </c>
      <c r="C994" s="9" t="s">
        <v>233</v>
      </c>
      <c r="D994" s="149" t="s">
        <v>235</v>
      </c>
      <c r="E994" s="150" t="s">
        <v>236</v>
      </c>
      <c r="F994" s="150" t="s">
        <v>238</v>
      </c>
      <c r="G994" s="150" t="s">
        <v>239</v>
      </c>
      <c r="H994" s="150" t="s">
        <v>241</v>
      </c>
      <c r="I994" s="150" t="s">
        <v>242</v>
      </c>
      <c r="J994" s="150" t="s">
        <v>244</v>
      </c>
      <c r="K994" s="150" t="s">
        <v>245</v>
      </c>
      <c r="L994" s="150" t="s">
        <v>247</v>
      </c>
      <c r="M994" s="150" t="s">
        <v>248</v>
      </c>
      <c r="N994" s="150" t="s">
        <v>249</v>
      </c>
      <c r="O994" s="150" t="s">
        <v>250</v>
      </c>
      <c r="P994" s="150" t="s">
        <v>251</v>
      </c>
      <c r="Q994" s="150" t="s">
        <v>252</v>
      </c>
      <c r="R994" s="150" t="s">
        <v>253</v>
      </c>
      <c r="S994" s="150" t="s">
        <v>254</v>
      </c>
      <c r="T994" s="150" t="s">
        <v>256</v>
      </c>
      <c r="U994" s="150" t="s">
        <v>257</v>
      </c>
      <c r="V994" s="150" t="s">
        <v>258</v>
      </c>
      <c r="W994" s="150" t="s">
        <v>259</v>
      </c>
      <c r="X994" s="150" t="s">
        <v>260</v>
      </c>
      <c r="Y994" s="151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  <c r="AS994" s="3"/>
      <c r="AT994" s="3"/>
      <c r="AU994" s="3"/>
      <c r="AV994" s="3"/>
      <c r="AW994" s="3"/>
      <c r="AX994" s="3"/>
      <c r="AY994" s="3"/>
      <c r="AZ994" s="3"/>
      <c r="BA994" s="3"/>
      <c r="BB994" s="3"/>
      <c r="BC994" s="3"/>
      <c r="BD994" s="3"/>
      <c r="BE994" s="3"/>
      <c r="BF994" s="3"/>
      <c r="BG994" s="3"/>
      <c r="BH994" s="3"/>
      <c r="BI994" s="3"/>
      <c r="BJ994" s="3"/>
      <c r="BK994" s="3"/>
      <c r="BL994" s="3"/>
      <c r="BM994" s="28" t="s">
        <v>3</v>
      </c>
    </row>
    <row r="995" spans="1:65">
      <c r="A995" s="30"/>
      <c r="B995" s="19"/>
      <c r="C995" s="9"/>
      <c r="D995" s="10" t="s">
        <v>289</v>
      </c>
      <c r="E995" s="11" t="s">
        <v>290</v>
      </c>
      <c r="F995" s="11" t="s">
        <v>289</v>
      </c>
      <c r="G995" s="11" t="s">
        <v>290</v>
      </c>
      <c r="H995" s="11" t="s">
        <v>289</v>
      </c>
      <c r="I995" s="11" t="s">
        <v>290</v>
      </c>
      <c r="J995" s="11" t="s">
        <v>290</v>
      </c>
      <c r="K995" s="11" t="s">
        <v>114</v>
      </c>
      <c r="L995" s="11" t="s">
        <v>290</v>
      </c>
      <c r="M995" s="11" t="s">
        <v>289</v>
      </c>
      <c r="N995" s="11" t="s">
        <v>290</v>
      </c>
      <c r="O995" s="11" t="s">
        <v>290</v>
      </c>
      <c r="P995" s="11" t="s">
        <v>290</v>
      </c>
      <c r="Q995" s="11" t="s">
        <v>289</v>
      </c>
      <c r="R995" s="11" t="s">
        <v>290</v>
      </c>
      <c r="S995" s="11" t="s">
        <v>289</v>
      </c>
      <c r="T995" s="11" t="s">
        <v>114</v>
      </c>
      <c r="U995" s="11" t="s">
        <v>290</v>
      </c>
      <c r="V995" s="11" t="s">
        <v>289</v>
      </c>
      <c r="W995" s="11" t="s">
        <v>289</v>
      </c>
      <c r="X995" s="11" t="s">
        <v>289</v>
      </c>
      <c r="Y995" s="151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  <c r="AS995" s="3"/>
      <c r="AT995" s="3"/>
      <c r="AU995" s="3"/>
      <c r="AV995" s="3"/>
      <c r="AW995" s="3"/>
      <c r="AX995" s="3"/>
      <c r="AY995" s="3"/>
      <c r="AZ995" s="3"/>
      <c r="BA995" s="3"/>
      <c r="BB995" s="3"/>
      <c r="BC995" s="3"/>
      <c r="BD995" s="3"/>
      <c r="BE995" s="3"/>
      <c r="BF995" s="3"/>
      <c r="BG995" s="3"/>
      <c r="BH995" s="3"/>
      <c r="BI995" s="3"/>
      <c r="BJ995" s="3"/>
      <c r="BK995" s="3"/>
      <c r="BL995" s="3"/>
      <c r="BM995" s="28">
        <v>2</v>
      </c>
    </row>
    <row r="996" spans="1:65">
      <c r="A996" s="30"/>
      <c r="B996" s="19"/>
      <c r="C996" s="9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151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  <c r="AS996" s="3"/>
      <c r="AT996" s="3"/>
      <c r="AU996" s="3"/>
      <c r="AV996" s="3"/>
      <c r="AW996" s="3"/>
      <c r="AX996" s="3"/>
      <c r="AY996" s="3"/>
      <c r="AZ996" s="3"/>
      <c r="BA996" s="3"/>
      <c r="BB996" s="3"/>
      <c r="BC996" s="3"/>
      <c r="BD996" s="3"/>
      <c r="BE996" s="3"/>
      <c r="BF996" s="3"/>
      <c r="BG996" s="3"/>
      <c r="BH996" s="3"/>
      <c r="BI996" s="3"/>
      <c r="BJ996" s="3"/>
      <c r="BK996" s="3"/>
      <c r="BL996" s="3"/>
      <c r="BM996" s="28">
        <v>3</v>
      </c>
    </row>
    <row r="997" spans="1:65">
      <c r="A997" s="30"/>
      <c r="B997" s="18">
        <v>1</v>
      </c>
      <c r="C997" s="14">
        <v>1</v>
      </c>
      <c r="D997" s="22">
        <v>2.1</v>
      </c>
      <c r="E997" s="22">
        <v>2.2000000000000002</v>
      </c>
      <c r="F997" s="22">
        <v>2.2999999999999998</v>
      </c>
      <c r="G997" s="22">
        <v>2.0299999999999998</v>
      </c>
      <c r="H997" s="152">
        <v>2.6</v>
      </c>
      <c r="I997" s="22">
        <v>2.16</v>
      </c>
      <c r="J997" s="22">
        <v>2.3199999999999998</v>
      </c>
      <c r="K997" s="22">
        <v>2.2000000000000002</v>
      </c>
      <c r="L997" s="22">
        <v>2.04</v>
      </c>
      <c r="M997" s="22">
        <v>2.4</v>
      </c>
      <c r="N997" s="22">
        <v>2.2171828992862999</v>
      </c>
      <c r="O997" s="22">
        <v>2.1</v>
      </c>
      <c r="P997" s="22">
        <v>1.9</v>
      </c>
      <c r="Q997" s="22">
        <v>2</v>
      </c>
      <c r="R997" s="22">
        <v>2.02</v>
      </c>
      <c r="S997" s="22">
        <v>2.1</v>
      </c>
      <c r="T997" s="152">
        <v>20</v>
      </c>
      <c r="U997" s="22">
        <v>2.1</v>
      </c>
      <c r="V997" s="22">
        <v>2.1</v>
      </c>
      <c r="W997" s="22">
        <v>2.2999999999999998</v>
      </c>
      <c r="X997" s="22">
        <v>2.1</v>
      </c>
      <c r="Y997" s="151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  <c r="AS997" s="3"/>
      <c r="AT997" s="3"/>
      <c r="AU997" s="3"/>
      <c r="AV997" s="3"/>
      <c r="AW997" s="3"/>
      <c r="AX997" s="3"/>
      <c r="AY997" s="3"/>
      <c r="AZ997" s="3"/>
      <c r="BA997" s="3"/>
      <c r="BB997" s="3"/>
      <c r="BC997" s="3"/>
      <c r="BD997" s="3"/>
      <c r="BE997" s="3"/>
      <c r="BF997" s="3"/>
      <c r="BG997" s="3"/>
      <c r="BH997" s="3"/>
      <c r="BI997" s="3"/>
      <c r="BJ997" s="3"/>
      <c r="BK997" s="3"/>
      <c r="BL997" s="3"/>
      <c r="BM997" s="28">
        <v>1</v>
      </c>
    </row>
    <row r="998" spans="1:65">
      <c r="A998" s="30"/>
      <c r="B998" s="19">
        <v>1</v>
      </c>
      <c r="C998" s="9">
        <v>2</v>
      </c>
      <c r="D998" s="11">
        <v>2.2000000000000002</v>
      </c>
      <c r="E998" s="11">
        <v>2.2000000000000002</v>
      </c>
      <c r="F998" s="11">
        <v>2.2999999999999998</v>
      </c>
      <c r="G998" s="11">
        <v>1.9299999999999997</v>
      </c>
      <c r="H998" s="153">
        <v>2.7</v>
      </c>
      <c r="I998" s="11">
        <v>2.2599999999999998</v>
      </c>
      <c r="J998" s="11">
        <v>2.25</v>
      </c>
      <c r="K998" s="11">
        <v>2.1800000000000002</v>
      </c>
      <c r="L998" s="11">
        <v>2.0299999999999998</v>
      </c>
      <c r="M998" s="11">
        <v>2.2999999999999998</v>
      </c>
      <c r="N998" s="11">
        <v>2.21759750160447</v>
      </c>
      <c r="O998" s="11">
        <v>2.09</v>
      </c>
      <c r="P998" s="11">
        <v>1.9</v>
      </c>
      <c r="Q998" s="11">
        <v>2</v>
      </c>
      <c r="R998" s="147">
        <v>2.1</v>
      </c>
      <c r="S998" s="11">
        <v>2</v>
      </c>
      <c r="T998" s="153">
        <v>24</v>
      </c>
      <c r="U998" s="11">
        <v>2.1</v>
      </c>
      <c r="V998" s="11">
        <v>2</v>
      </c>
      <c r="W998" s="11">
        <v>2.4</v>
      </c>
      <c r="X998" s="11">
        <v>2.2000000000000002</v>
      </c>
      <c r="Y998" s="151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  <c r="AS998" s="3"/>
      <c r="AT998" s="3"/>
      <c r="AU998" s="3"/>
      <c r="AV998" s="3"/>
      <c r="AW998" s="3"/>
      <c r="AX998" s="3"/>
      <c r="AY998" s="3"/>
      <c r="AZ998" s="3"/>
      <c r="BA998" s="3"/>
      <c r="BB998" s="3"/>
      <c r="BC998" s="3"/>
      <c r="BD998" s="3"/>
      <c r="BE998" s="3"/>
      <c r="BF998" s="3"/>
      <c r="BG998" s="3"/>
      <c r="BH998" s="3"/>
      <c r="BI998" s="3"/>
      <c r="BJ998" s="3"/>
      <c r="BK998" s="3"/>
      <c r="BL998" s="3"/>
      <c r="BM998" s="28">
        <v>28</v>
      </c>
    </row>
    <row r="999" spans="1:65">
      <c r="A999" s="30"/>
      <c r="B999" s="19">
        <v>1</v>
      </c>
      <c r="C999" s="9">
        <v>3</v>
      </c>
      <c r="D999" s="11">
        <v>2.1</v>
      </c>
      <c r="E999" s="11">
        <v>2.2000000000000002</v>
      </c>
      <c r="F999" s="11">
        <v>2.2999999999999998</v>
      </c>
      <c r="G999" s="11">
        <v>1.95</v>
      </c>
      <c r="H999" s="153">
        <v>2.5</v>
      </c>
      <c r="I999" s="11">
        <v>2.31</v>
      </c>
      <c r="J999" s="11">
        <v>2.34</v>
      </c>
      <c r="K999" s="11">
        <v>2.06</v>
      </c>
      <c r="L999" s="11">
        <v>2.0499999999999998</v>
      </c>
      <c r="M999" s="11">
        <v>2.2999999999999998</v>
      </c>
      <c r="N999" s="11">
        <v>2.2394352570078202</v>
      </c>
      <c r="O999" s="11">
        <v>2.14</v>
      </c>
      <c r="P999" s="11">
        <v>1.9</v>
      </c>
      <c r="Q999" s="11">
        <v>2</v>
      </c>
      <c r="R999" s="11">
        <v>2.0499999999999998</v>
      </c>
      <c r="S999" s="11">
        <v>1.9</v>
      </c>
      <c r="T999" s="153">
        <v>24</v>
      </c>
      <c r="U999" s="11">
        <v>2.2000000000000002</v>
      </c>
      <c r="V999" s="11">
        <v>2.1</v>
      </c>
      <c r="W999" s="11">
        <v>2.2999999999999998</v>
      </c>
      <c r="X999" s="11">
        <v>2.1</v>
      </c>
      <c r="Y999" s="151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  <c r="AS999" s="3"/>
      <c r="AT999" s="3"/>
      <c r="AU999" s="3"/>
      <c r="AV999" s="3"/>
      <c r="AW999" s="3"/>
      <c r="AX999" s="3"/>
      <c r="AY999" s="3"/>
      <c r="AZ999" s="3"/>
      <c r="BA999" s="3"/>
      <c r="BB999" s="3"/>
      <c r="BC999" s="3"/>
      <c r="BD999" s="3"/>
      <c r="BE999" s="3"/>
      <c r="BF999" s="3"/>
      <c r="BG999" s="3"/>
      <c r="BH999" s="3"/>
      <c r="BI999" s="3"/>
      <c r="BJ999" s="3"/>
      <c r="BK999" s="3"/>
      <c r="BL999" s="3"/>
      <c r="BM999" s="28">
        <v>16</v>
      </c>
    </row>
    <row r="1000" spans="1:65">
      <c r="A1000" s="30"/>
      <c r="B1000" s="19">
        <v>1</v>
      </c>
      <c r="C1000" s="9">
        <v>4</v>
      </c>
      <c r="D1000" s="11">
        <v>2.1</v>
      </c>
      <c r="E1000" s="11">
        <v>2.2000000000000002</v>
      </c>
      <c r="F1000" s="11">
        <v>2.2999999999999998</v>
      </c>
      <c r="G1000" s="11">
        <v>2.11</v>
      </c>
      <c r="H1000" s="153">
        <v>2.5</v>
      </c>
      <c r="I1000" s="11">
        <v>2.2000000000000002</v>
      </c>
      <c r="J1000" s="11">
        <v>2.31</v>
      </c>
      <c r="K1000" s="11">
        <v>2.17</v>
      </c>
      <c r="L1000" s="11">
        <v>2.0499999999999998</v>
      </c>
      <c r="M1000" s="11">
        <v>2.4</v>
      </c>
      <c r="N1000" s="11">
        <v>2.2502070648955401</v>
      </c>
      <c r="O1000" s="11">
        <v>2.06</v>
      </c>
      <c r="P1000" s="11">
        <v>1.9</v>
      </c>
      <c r="Q1000" s="11">
        <v>2</v>
      </c>
      <c r="R1000" s="11">
        <v>2.0299999999999998</v>
      </c>
      <c r="S1000" s="11">
        <v>2</v>
      </c>
      <c r="T1000" s="153">
        <v>25</v>
      </c>
      <c r="U1000" s="11">
        <v>2.2000000000000002</v>
      </c>
      <c r="V1000" s="11">
        <v>2.1</v>
      </c>
      <c r="W1000" s="11">
        <v>2.5</v>
      </c>
      <c r="X1000" s="11">
        <v>2.1</v>
      </c>
      <c r="Y1000" s="151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  <c r="AS1000" s="3"/>
      <c r="AT1000" s="3"/>
      <c r="AU1000" s="3"/>
      <c r="AV1000" s="3"/>
      <c r="AW1000" s="3"/>
      <c r="AX1000" s="3"/>
      <c r="AY1000" s="3"/>
      <c r="AZ1000" s="3"/>
      <c r="BA1000" s="3"/>
      <c r="BB1000" s="3"/>
      <c r="BC1000" s="3"/>
      <c r="BD1000" s="3"/>
      <c r="BE1000" s="3"/>
      <c r="BF1000" s="3"/>
      <c r="BG1000" s="3"/>
      <c r="BH1000" s="3"/>
      <c r="BI1000" s="3"/>
      <c r="BJ1000" s="3"/>
      <c r="BK1000" s="3"/>
      <c r="BL1000" s="3"/>
      <c r="BM1000" s="28">
        <v>2.1414559955482737</v>
      </c>
    </row>
    <row r="1001" spans="1:65">
      <c r="A1001" s="30"/>
      <c r="B1001" s="19">
        <v>1</v>
      </c>
      <c r="C1001" s="9">
        <v>5</v>
      </c>
      <c r="D1001" s="11">
        <v>2.1</v>
      </c>
      <c r="E1001" s="11">
        <v>2.2000000000000002</v>
      </c>
      <c r="F1001" s="11">
        <v>2.2999999999999998</v>
      </c>
      <c r="G1001" s="11">
        <v>2.09</v>
      </c>
      <c r="H1001" s="153">
        <v>2.6</v>
      </c>
      <c r="I1001" s="11">
        <v>2.3199999999999998</v>
      </c>
      <c r="J1001" s="11">
        <v>2.34</v>
      </c>
      <c r="K1001" s="11">
        <v>2.11</v>
      </c>
      <c r="L1001" s="11">
        <v>2.0699999999999998</v>
      </c>
      <c r="M1001" s="11">
        <v>2.2999999999999998</v>
      </c>
      <c r="N1001" s="11">
        <v>2.1973305388528499</v>
      </c>
      <c r="O1001" s="11">
        <v>2.17</v>
      </c>
      <c r="P1001" s="11">
        <v>2</v>
      </c>
      <c r="Q1001" s="11">
        <v>2</v>
      </c>
      <c r="R1001" s="11">
        <v>2.0299999999999998</v>
      </c>
      <c r="S1001" s="11">
        <v>2</v>
      </c>
      <c r="T1001" s="153">
        <v>18</v>
      </c>
      <c r="U1001" s="11">
        <v>2.1</v>
      </c>
      <c r="V1001" s="11">
        <v>2.1</v>
      </c>
      <c r="W1001" s="147">
        <v>2.6</v>
      </c>
      <c r="X1001" s="11">
        <v>2</v>
      </c>
      <c r="Y1001" s="151"/>
      <c r="Z1001" s="3"/>
      <c r="AA1001" s="3"/>
      <c r="AB1001" s="3"/>
      <c r="AC1001" s="3"/>
      <c r="AD1001" s="3"/>
      <c r="AE1001" s="3"/>
      <c r="AF1001" s="3"/>
      <c r="AG1001" s="3"/>
      <c r="AH1001" s="3"/>
      <c r="AI1001" s="3"/>
      <c r="AJ1001" s="3"/>
      <c r="AK1001" s="3"/>
      <c r="AL1001" s="3"/>
      <c r="AM1001" s="3"/>
      <c r="AN1001" s="3"/>
      <c r="AO1001" s="3"/>
      <c r="AP1001" s="3"/>
      <c r="AQ1001" s="3"/>
      <c r="AR1001" s="3"/>
      <c r="AS1001" s="3"/>
      <c r="AT1001" s="3"/>
      <c r="AU1001" s="3"/>
      <c r="AV1001" s="3"/>
      <c r="AW1001" s="3"/>
      <c r="AX1001" s="3"/>
      <c r="AY1001" s="3"/>
      <c r="AZ1001" s="3"/>
      <c r="BA1001" s="3"/>
      <c r="BB1001" s="3"/>
      <c r="BC1001" s="3"/>
      <c r="BD1001" s="3"/>
      <c r="BE1001" s="3"/>
      <c r="BF1001" s="3"/>
      <c r="BG1001" s="3"/>
      <c r="BH1001" s="3"/>
      <c r="BI1001" s="3"/>
      <c r="BJ1001" s="3"/>
      <c r="BK1001" s="3"/>
      <c r="BL1001" s="3"/>
      <c r="BM1001" s="28">
        <v>67</v>
      </c>
    </row>
    <row r="1002" spans="1:65">
      <c r="A1002" s="30"/>
      <c r="B1002" s="19">
        <v>1</v>
      </c>
      <c r="C1002" s="9">
        <v>6</v>
      </c>
      <c r="D1002" s="11">
        <v>2.2000000000000002</v>
      </c>
      <c r="E1002" s="11">
        <v>2.2000000000000002</v>
      </c>
      <c r="F1002" s="11">
        <v>2.2999999999999998</v>
      </c>
      <c r="G1002" s="11">
        <v>1.96</v>
      </c>
      <c r="H1002" s="153">
        <v>2.7</v>
      </c>
      <c r="I1002" s="11">
        <v>2.31</v>
      </c>
      <c r="J1002" s="11">
        <v>2.31</v>
      </c>
      <c r="K1002" s="11">
        <v>2.09</v>
      </c>
      <c r="L1002" s="11">
        <v>2.0299999999999998</v>
      </c>
      <c r="M1002" s="11">
        <v>2.4</v>
      </c>
      <c r="N1002" s="11">
        <v>2.19423023085622</v>
      </c>
      <c r="O1002" s="11">
        <v>2.15</v>
      </c>
      <c r="P1002" s="11">
        <v>1.9</v>
      </c>
      <c r="Q1002" s="11">
        <v>2.1</v>
      </c>
      <c r="R1002" s="11">
        <v>2.02</v>
      </c>
      <c r="S1002" s="11">
        <v>2</v>
      </c>
      <c r="T1002" s="153">
        <v>21</v>
      </c>
      <c r="U1002" s="11">
        <v>2.2000000000000002</v>
      </c>
      <c r="V1002" s="11">
        <v>2</v>
      </c>
      <c r="W1002" s="11">
        <v>2.2000000000000002</v>
      </c>
      <c r="X1002" s="11">
        <v>2</v>
      </c>
      <c r="Y1002" s="151"/>
      <c r="Z1002" s="3"/>
      <c r="AA1002" s="3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20" t="s">
        <v>267</v>
      </c>
      <c r="C1003" s="12"/>
      <c r="D1003" s="23">
        <v>2.1333333333333333</v>
      </c>
      <c r="E1003" s="23">
        <v>2.1999999999999997</v>
      </c>
      <c r="F1003" s="23">
        <v>2.3000000000000003</v>
      </c>
      <c r="G1003" s="23">
        <v>2.0116666666666667</v>
      </c>
      <c r="H1003" s="23">
        <v>2.6</v>
      </c>
      <c r="I1003" s="23">
        <v>2.2600000000000002</v>
      </c>
      <c r="J1003" s="23">
        <v>2.311666666666667</v>
      </c>
      <c r="K1003" s="23">
        <v>2.1350000000000002</v>
      </c>
      <c r="L1003" s="23">
        <v>2.0449999999999999</v>
      </c>
      <c r="M1003" s="23">
        <v>2.35</v>
      </c>
      <c r="N1003" s="23">
        <v>2.2193305820838667</v>
      </c>
      <c r="O1003" s="23">
        <v>2.1183333333333336</v>
      </c>
      <c r="P1003" s="23">
        <v>1.9166666666666667</v>
      </c>
      <c r="Q1003" s="23">
        <v>2.0166666666666666</v>
      </c>
      <c r="R1003" s="23">
        <v>2.0416666666666665</v>
      </c>
      <c r="S1003" s="23">
        <v>2</v>
      </c>
      <c r="T1003" s="23">
        <v>22</v>
      </c>
      <c r="U1003" s="23">
        <v>2.1500000000000004</v>
      </c>
      <c r="V1003" s="23">
        <v>2.0666666666666664</v>
      </c>
      <c r="W1003" s="23">
        <v>2.3833333333333333</v>
      </c>
      <c r="X1003" s="23">
        <v>2.0833333333333335</v>
      </c>
      <c r="Y1003" s="151"/>
      <c r="Z1003" s="3"/>
      <c r="AA1003" s="3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3" t="s">
        <v>268</v>
      </c>
      <c r="C1004" s="29"/>
      <c r="D1004" s="11">
        <v>2.1</v>
      </c>
      <c r="E1004" s="11">
        <v>2.2000000000000002</v>
      </c>
      <c r="F1004" s="11">
        <v>2.2999999999999998</v>
      </c>
      <c r="G1004" s="11">
        <v>1.9949999999999999</v>
      </c>
      <c r="H1004" s="11">
        <v>2.6</v>
      </c>
      <c r="I1004" s="11">
        <v>2.2850000000000001</v>
      </c>
      <c r="J1004" s="11">
        <v>2.3149999999999999</v>
      </c>
      <c r="K1004" s="11">
        <v>2.1399999999999997</v>
      </c>
      <c r="L1004" s="11">
        <v>2.0449999999999999</v>
      </c>
      <c r="M1004" s="11">
        <v>2.3499999999999996</v>
      </c>
      <c r="N1004" s="11">
        <v>2.2173902004453847</v>
      </c>
      <c r="O1004" s="11">
        <v>2.12</v>
      </c>
      <c r="P1004" s="11">
        <v>1.9</v>
      </c>
      <c r="Q1004" s="11">
        <v>2</v>
      </c>
      <c r="R1004" s="11">
        <v>2.0299999999999998</v>
      </c>
      <c r="S1004" s="11">
        <v>2</v>
      </c>
      <c r="T1004" s="11">
        <v>22.5</v>
      </c>
      <c r="U1004" s="11">
        <v>2.1500000000000004</v>
      </c>
      <c r="V1004" s="11">
        <v>2.1</v>
      </c>
      <c r="W1004" s="11">
        <v>2.3499999999999996</v>
      </c>
      <c r="X1004" s="11">
        <v>2.1</v>
      </c>
      <c r="Y1004" s="151"/>
      <c r="Z1004" s="3"/>
      <c r="AA1004" s="3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A1005" s="30"/>
      <c r="B1005" s="3" t="s">
        <v>269</v>
      </c>
      <c r="C1005" s="29"/>
      <c r="D1005" s="24">
        <v>5.1639777949432274E-2</v>
      </c>
      <c r="E1005" s="24">
        <v>4.8647535555904937E-16</v>
      </c>
      <c r="F1005" s="24">
        <v>4.8647535555904937E-16</v>
      </c>
      <c r="G1005" s="24">
        <v>7.6528861657982783E-2</v>
      </c>
      <c r="H1005" s="24">
        <v>8.9442719099991672E-2</v>
      </c>
      <c r="I1005" s="24">
        <v>6.6633324995830634E-2</v>
      </c>
      <c r="J1005" s="24">
        <v>3.3115957885386058E-2</v>
      </c>
      <c r="K1005" s="24">
        <v>5.6124860801609201E-2</v>
      </c>
      <c r="L1005" s="24">
        <v>1.5165750888103102E-2</v>
      </c>
      <c r="M1005" s="24">
        <v>5.4772255750516662E-2</v>
      </c>
      <c r="N1005" s="24">
        <v>2.2267468593813129E-2</v>
      </c>
      <c r="O1005" s="24">
        <v>4.1673332800085297E-2</v>
      </c>
      <c r="P1005" s="24">
        <v>4.0824829046386332E-2</v>
      </c>
      <c r="Q1005" s="24">
        <v>4.0824829046386339E-2</v>
      </c>
      <c r="R1005" s="24">
        <v>3.0605010483034791E-2</v>
      </c>
      <c r="S1005" s="24">
        <v>6.3245553203367638E-2</v>
      </c>
      <c r="T1005" s="24">
        <v>2.7568097504180442</v>
      </c>
      <c r="U1005" s="24">
        <v>5.4772255750516662E-2</v>
      </c>
      <c r="V1005" s="24">
        <v>5.1639777949432274E-2</v>
      </c>
      <c r="W1005" s="24">
        <v>0.14719601443879748</v>
      </c>
      <c r="X1005" s="24">
        <v>7.5277265270908167E-2</v>
      </c>
      <c r="Y1005" s="203"/>
      <c r="Z1005" s="204"/>
      <c r="AA1005" s="204"/>
      <c r="AB1005" s="204"/>
      <c r="AC1005" s="204"/>
      <c r="AD1005" s="204"/>
      <c r="AE1005" s="204"/>
      <c r="AF1005" s="204"/>
      <c r="AG1005" s="204"/>
      <c r="AH1005" s="204"/>
      <c r="AI1005" s="204"/>
      <c r="AJ1005" s="204"/>
      <c r="AK1005" s="204"/>
      <c r="AL1005" s="204"/>
      <c r="AM1005" s="204"/>
      <c r="AN1005" s="204"/>
      <c r="AO1005" s="204"/>
      <c r="AP1005" s="204"/>
      <c r="AQ1005" s="204"/>
      <c r="AR1005" s="204"/>
      <c r="AS1005" s="204"/>
      <c r="AT1005" s="204"/>
      <c r="AU1005" s="204"/>
      <c r="AV1005" s="204"/>
      <c r="AW1005" s="204"/>
      <c r="AX1005" s="204"/>
      <c r="AY1005" s="204"/>
      <c r="AZ1005" s="204"/>
      <c r="BA1005" s="204"/>
      <c r="BB1005" s="204"/>
      <c r="BC1005" s="204"/>
      <c r="BD1005" s="204"/>
      <c r="BE1005" s="204"/>
      <c r="BF1005" s="204"/>
      <c r="BG1005" s="204"/>
      <c r="BH1005" s="204"/>
      <c r="BI1005" s="204"/>
      <c r="BJ1005" s="204"/>
      <c r="BK1005" s="204"/>
      <c r="BL1005" s="204"/>
      <c r="BM1005" s="56"/>
    </row>
    <row r="1006" spans="1:65">
      <c r="A1006" s="30"/>
      <c r="B1006" s="3" t="s">
        <v>86</v>
      </c>
      <c r="C1006" s="29"/>
      <c r="D1006" s="13">
        <v>2.4206145913796377E-2</v>
      </c>
      <c r="E1006" s="13">
        <v>2.2112516161774974E-16</v>
      </c>
      <c r="F1006" s="13">
        <v>2.115110241561084E-16</v>
      </c>
      <c r="G1006" s="13">
        <v>3.8042516151441316E-2</v>
      </c>
      <c r="H1006" s="13">
        <v>3.4401045807689101E-2</v>
      </c>
      <c r="I1006" s="13">
        <v>2.9483772122048949E-2</v>
      </c>
      <c r="J1006" s="13">
        <v>1.432557659065006E-2</v>
      </c>
      <c r="K1006" s="13">
        <v>2.6287991007779482E-2</v>
      </c>
      <c r="L1006" s="13">
        <v>7.4160151042068963E-3</v>
      </c>
      <c r="M1006" s="13">
        <v>2.3307342872560279E-2</v>
      </c>
      <c r="N1006" s="13">
        <v>1.003341673096075E-2</v>
      </c>
      <c r="O1006" s="13">
        <v>1.96726984107405E-2</v>
      </c>
      <c r="P1006" s="13">
        <v>2.1299910806810259E-2</v>
      </c>
      <c r="Q1006" s="13">
        <v>2.0243716882505623E-2</v>
      </c>
      <c r="R1006" s="13">
        <v>1.4990209216180307E-2</v>
      </c>
      <c r="S1006" s="13">
        <v>3.1622776601683819E-2</v>
      </c>
      <c r="T1006" s="13">
        <v>0.12530953410991111</v>
      </c>
      <c r="U1006" s="13">
        <v>2.5475467790937976E-2</v>
      </c>
      <c r="V1006" s="13">
        <v>2.4986989330370458E-2</v>
      </c>
      <c r="W1006" s="13">
        <v>6.1760565498796147E-2</v>
      </c>
      <c r="X1006" s="13">
        <v>3.6133087330035916E-2</v>
      </c>
      <c r="Y1006" s="151"/>
      <c r="Z1006" s="3"/>
      <c r="AA1006" s="3"/>
      <c r="AB1006" s="3"/>
      <c r="AC1006" s="3"/>
      <c r="AD1006" s="3"/>
      <c r="AE1006" s="3"/>
      <c r="AF1006" s="3"/>
      <c r="AG1006" s="3"/>
      <c r="AH1006" s="3"/>
      <c r="AI1006" s="3"/>
      <c r="AJ1006" s="3"/>
      <c r="AK1006" s="3"/>
      <c r="AL1006" s="3"/>
      <c r="AM1006" s="3"/>
      <c r="AN1006" s="3"/>
      <c r="AO1006" s="3"/>
      <c r="AP1006" s="3"/>
      <c r="AQ1006" s="3"/>
      <c r="AR1006" s="3"/>
      <c r="AS1006" s="3"/>
      <c r="AT1006" s="3"/>
      <c r="AU1006" s="3"/>
      <c r="AV1006" s="3"/>
      <c r="AW1006" s="3"/>
      <c r="AX1006" s="3"/>
      <c r="AY1006" s="3"/>
      <c r="AZ1006" s="3"/>
      <c r="BA1006" s="3"/>
      <c r="BB1006" s="3"/>
      <c r="BC1006" s="3"/>
      <c r="BD1006" s="3"/>
      <c r="BE1006" s="3"/>
      <c r="BF1006" s="3"/>
      <c r="BG1006" s="3"/>
      <c r="BH1006" s="3"/>
      <c r="BI1006" s="3"/>
      <c r="BJ1006" s="3"/>
      <c r="BK1006" s="3"/>
      <c r="BL1006" s="3"/>
      <c r="BM1006" s="55"/>
    </row>
    <row r="1007" spans="1:65">
      <c r="A1007" s="30"/>
      <c r="B1007" s="3" t="s">
        <v>270</v>
      </c>
      <c r="C1007" s="29"/>
      <c r="D1007" s="13">
        <v>-3.7930558609777787E-3</v>
      </c>
      <c r="E1007" s="13">
        <v>2.7338411143366548E-2</v>
      </c>
      <c r="F1007" s="13">
        <v>7.4035611649883482E-2</v>
      </c>
      <c r="G1007" s="13">
        <v>-6.0607983143906363E-2</v>
      </c>
      <c r="H1007" s="13">
        <v>0.21412721316943339</v>
      </c>
      <c r="I1007" s="13">
        <v>5.5356731447276708E-2</v>
      </c>
      <c r="J1007" s="13">
        <v>7.9483618375643772E-2</v>
      </c>
      <c r="K1007" s="13">
        <v>-3.0147691858690706E-3</v>
      </c>
      <c r="L1007" s="13">
        <v>-4.50422496417342E-2</v>
      </c>
      <c r="M1007" s="13">
        <v>9.7384211903141615E-2</v>
      </c>
      <c r="N1007" s="13">
        <v>3.636525181814676E-2</v>
      </c>
      <c r="O1007" s="13">
        <v>-1.0797635936955152E-2</v>
      </c>
      <c r="P1007" s="13">
        <v>-0.10497032362509717</v>
      </c>
      <c r="Q1007" s="13">
        <v>-5.8273123118580572E-2</v>
      </c>
      <c r="R1007" s="13">
        <v>-4.6598822991951505E-2</v>
      </c>
      <c r="S1007" s="13">
        <v>-6.6055989869666654E-2</v>
      </c>
      <c r="T1007" s="13">
        <v>9.2733841114336659</v>
      </c>
      <c r="U1007" s="13">
        <v>3.9898108901084139E-3</v>
      </c>
      <c r="V1007" s="13">
        <v>-3.4924522865322327E-2</v>
      </c>
      <c r="W1007" s="13">
        <v>0.11294994540531378</v>
      </c>
      <c r="X1007" s="13">
        <v>-2.7141656114236024E-2</v>
      </c>
      <c r="Y1007" s="151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55"/>
    </row>
    <row r="1008" spans="1:65">
      <c r="A1008" s="30"/>
      <c r="B1008" s="46" t="s">
        <v>271</v>
      </c>
      <c r="C1008" s="47"/>
      <c r="D1008" s="45">
        <v>0.01</v>
      </c>
      <c r="E1008" s="45">
        <v>0.42</v>
      </c>
      <c r="F1008" s="45">
        <v>1.06</v>
      </c>
      <c r="G1008" s="45">
        <v>0.79</v>
      </c>
      <c r="H1008" s="45">
        <v>2.99</v>
      </c>
      <c r="I1008" s="45">
        <v>0.81</v>
      </c>
      <c r="J1008" s="45">
        <v>1.1399999999999999</v>
      </c>
      <c r="K1008" s="45">
        <v>0.01</v>
      </c>
      <c r="L1008" s="45">
        <v>0.56999999999999995</v>
      </c>
      <c r="M1008" s="45">
        <v>1.39</v>
      </c>
      <c r="N1008" s="45">
        <v>0.55000000000000004</v>
      </c>
      <c r="O1008" s="45">
        <v>0.1</v>
      </c>
      <c r="P1008" s="45">
        <v>1.4</v>
      </c>
      <c r="Q1008" s="45">
        <v>0.75</v>
      </c>
      <c r="R1008" s="45">
        <v>0.59</v>
      </c>
      <c r="S1008" s="45">
        <v>0.86</v>
      </c>
      <c r="T1008" s="45" t="s">
        <v>272</v>
      </c>
      <c r="U1008" s="45">
        <v>0.1</v>
      </c>
      <c r="V1008" s="45">
        <v>0.43</v>
      </c>
      <c r="W1008" s="45">
        <v>1.6</v>
      </c>
      <c r="X1008" s="45">
        <v>0.33</v>
      </c>
      <c r="Y1008" s="151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55"/>
    </row>
    <row r="1009" spans="1:65">
      <c r="B1009" s="31" t="s">
        <v>294</v>
      </c>
      <c r="C1009" s="20"/>
      <c r="D1009" s="20"/>
      <c r="E1009" s="20"/>
      <c r="F1009" s="20"/>
      <c r="G1009" s="20"/>
      <c r="H1009" s="20"/>
      <c r="I1009" s="20"/>
      <c r="J1009" s="20"/>
      <c r="K1009" s="20"/>
      <c r="L1009" s="20"/>
      <c r="M1009" s="20"/>
      <c r="N1009" s="20"/>
      <c r="O1009" s="20"/>
      <c r="P1009" s="20"/>
      <c r="Q1009" s="20"/>
      <c r="R1009" s="20"/>
      <c r="S1009" s="20"/>
      <c r="T1009" s="20"/>
      <c r="U1009" s="20"/>
      <c r="V1009" s="20"/>
      <c r="W1009" s="20"/>
      <c r="X1009" s="20"/>
      <c r="BM1009" s="55"/>
    </row>
    <row r="1010" spans="1:65">
      <c r="BM1010" s="55"/>
    </row>
    <row r="1011" spans="1:65" ht="15">
      <c r="B1011" s="8" t="s">
        <v>528</v>
      </c>
      <c r="BM1011" s="28" t="s">
        <v>66</v>
      </c>
    </row>
    <row r="1012" spans="1:65" ht="15">
      <c r="A1012" s="25" t="s">
        <v>65</v>
      </c>
      <c r="B1012" s="18" t="s">
        <v>110</v>
      </c>
      <c r="C1012" s="15" t="s">
        <v>111</v>
      </c>
      <c r="D1012" s="16" t="s">
        <v>232</v>
      </c>
      <c r="E1012" s="17" t="s">
        <v>232</v>
      </c>
      <c r="F1012" s="17" t="s">
        <v>232</v>
      </c>
      <c r="G1012" s="17" t="s">
        <v>232</v>
      </c>
      <c r="H1012" s="17" t="s">
        <v>232</v>
      </c>
      <c r="I1012" s="17" t="s">
        <v>232</v>
      </c>
      <c r="J1012" s="17" t="s">
        <v>232</v>
      </c>
      <c r="K1012" s="17" t="s">
        <v>232</v>
      </c>
      <c r="L1012" s="17" t="s">
        <v>232</v>
      </c>
      <c r="M1012" s="17" t="s">
        <v>232</v>
      </c>
      <c r="N1012" s="17" t="s">
        <v>232</v>
      </c>
      <c r="O1012" s="17" t="s">
        <v>232</v>
      </c>
      <c r="P1012" s="17" t="s">
        <v>232</v>
      </c>
      <c r="Q1012" s="17" t="s">
        <v>232</v>
      </c>
      <c r="R1012" s="17" t="s">
        <v>232</v>
      </c>
      <c r="S1012" s="17" t="s">
        <v>232</v>
      </c>
      <c r="T1012" s="17" t="s">
        <v>232</v>
      </c>
      <c r="U1012" s="17" t="s">
        <v>232</v>
      </c>
      <c r="V1012" s="17" t="s">
        <v>232</v>
      </c>
      <c r="W1012" s="17" t="s">
        <v>232</v>
      </c>
      <c r="X1012" s="17" t="s">
        <v>232</v>
      </c>
      <c r="Y1012" s="17" t="s">
        <v>232</v>
      </c>
      <c r="Z1012" s="151"/>
      <c r="AA1012" s="3"/>
      <c r="AB1012" s="3"/>
      <c r="AC1012" s="3"/>
      <c r="AD1012" s="3"/>
      <c r="AE1012" s="3"/>
      <c r="AF1012" s="3"/>
      <c r="AG1012" s="3"/>
      <c r="AH1012" s="3"/>
      <c r="AI1012" s="3"/>
      <c r="AJ1012" s="3"/>
      <c r="AK1012" s="3"/>
      <c r="AL1012" s="3"/>
      <c r="AM1012" s="3"/>
      <c r="AN1012" s="3"/>
      <c r="AO1012" s="3"/>
      <c r="AP1012" s="3"/>
      <c r="AQ1012" s="3"/>
      <c r="AR1012" s="3"/>
      <c r="AS1012" s="3"/>
      <c r="AT1012" s="3"/>
      <c r="AU1012" s="3"/>
      <c r="AV1012" s="3"/>
      <c r="AW1012" s="3"/>
      <c r="AX1012" s="3"/>
      <c r="AY1012" s="3"/>
      <c r="AZ1012" s="3"/>
      <c r="BA1012" s="3"/>
      <c r="BB1012" s="3"/>
      <c r="BC1012" s="3"/>
      <c r="BD1012" s="3"/>
      <c r="BE1012" s="3"/>
      <c r="BF1012" s="3"/>
      <c r="BG1012" s="3"/>
      <c r="BH1012" s="3"/>
      <c r="BI1012" s="3"/>
      <c r="BJ1012" s="3"/>
      <c r="BK1012" s="3"/>
      <c r="BL1012" s="3"/>
      <c r="BM1012" s="28">
        <v>1</v>
      </c>
    </row>
    <row r="1013" spans="1:65">
      <c r="A1013" s="30"/>
      <c r="B1013" s="19" t="s">
        <v>233</v>
      </c>
      <c r="C1013" s="9" t="s">
        <v>233</v>
      </c>
      <c r="D1013" s="149" t="s">
        <v>235</v>
      </c>
      <c r="E1013" s="150" t="s">
        <v>236</v>
      </c>
      <c r="F1013" s="150" t="s">
        <v>237</v>
      </c>
      <c r="G1013" s="150" t="s">
        <v>238</v>
      </c>
      <c r="H1013" s="150" t="s">
        <v>239</v>
      </c>
      <c r="I1013" s="150" t="s">
        <v>241</v>
      </c>
      <c r="J1013" s="150" t="s">
        <v>242</v>
      </c>
      <c r="K1013" s="150" t="s">
        <v>244</v>
      </c>
      <c r="L1013" s="150" t="s">
        <v>245</v>
      </c>
      <c r="M1013" s="150" t="s">
        <v>246</v>
      </c>
      <c r="N1013" s="150" t="s">
        <v>247</v>
      </c>
      <c r="O1013" s="150" t="s">
        <v>248</v>
      </c>
      <c r="P1013" s="150" t="s">
        <v>249</v>
      </c>
      <c r="Q1013" s="150" t="s">
        <v>250</v>
      </c>
      <c r="R1013" s="150" t="s">
        <v>252</v>
      </c>
      <c r="S1013" s="150" t="s">
        <v>253</v>
      </c>
      <c r="T1013" s="150" t="s">
        <v>254</v>
      </c>
      <c r="U1013" s="150" t="s">
        <v>256</v>
      </c>
      <c r="V1013" s="150" t="s">
        <v>257</v>
      </c>
      <c r="W1013" s="150" t="s">
        <v>258</v>
      </c>
      <c r="X1013" s="150" t="s">
        <v>259</v>
      </c>
      <c r="Y1013" s="150" t="s">
        <v>260</v>
      </c>
      <c r="Z1013" s="151"/>
      <c r="AA1013" s="3"/>
      <c r="AB1013" s="3"/>
      <c r="AC1013" s="3"/>
      <c r="AD1013" s="3"/>
      <c r="AE1013" s="3"/>
      <c r="AF1013" s="3"/>
      <c r="AG1013" s="3"/>
      <c r="AH1013" s="3"/>
      <c r="AI1013" s="3"/>
      <c r="AJ1013" s="3"/>
      <c r="AK1013" s="3"/>
      <c r="AL1013" s="3"/>
      <c r="AM1013" s="3"/>
      <c r="AN1013" s="3"/>
      <c r="AO1013" s="3"/>
      <c r="AP1013" s="3"/>
      <c r="AQ1013" s="3"/>
      <c r="AR1013" s="3"/>
      <c r="AS1013" s="3"/>
      <c r="AT1013" s="3"/>
      <c r="AU1013" s="3"/>
      <c r="AV1013" s="3"/>
      <c r="AW1013" s="3"/>
      <c r="AX1013" s="3"/>
      <c r="AY1013" s="3"/>
      <c r="AZ1013" s="3"/>
      <c r="BA1013" s="3"/>
      <c r="BB1013" s="3"/>
      <c r="BC1013" s="3"/>
      <c r="BD1013" s="3"/>
      <c r="BE1013" s="3"/>
      <c r="BF1013" s="3"/>
      <c r="BG1013" s="3"/>
      <c r="BH1013" s="3"/>
      <c r="BI1013" s="3"/>
      <c r="BJ1013" s="3"/>
      <c r="BK1013" s="3"/>
      <c r="BL1013" s="3"/>
      <c r="BM1013" s="28" t="s">
        <v>3</v>
      </c>
    </row>
    <row r="1014" spans="1:65">
      <c r="A1014" s="30"/>
      <c r="B1014" s="19"/>
      <c r="C1014" s="9"/>
      <c r="D1014" s="10" t="s">
        <v>289</v>
      </c>
      <c r="E1014" s="11" t="s">
        <v>114</v>
      </c>
      <c r="F1014" s="11" t="s">
        <v>114</v>
      </c>
      <c r="G1014" s="11" t="s">
        <v>289</v>
      </c>
      <c r="H1014" s="11" t="s">
        <v>114</v>
      </c>
      <c r="I1014" s="11" t="s">
        <v>289</v>
      </c>
      <c r="J1014" s="11" t="s">
        <v>290</v>
      </c>
      <c r="K1014" s="11" t="s">
        <v>114</v>
      </c>
      <c r="L1014" s="11" t="s">
        <v>114</v>
      </c>
      <c r="M1014" s="11" t="s">
        <v>114</v>
      </c>
      <c r="N1014" s="11" t="s">
        <v>114</v>
      </c>
      <c r="O1014" s="11" t="s">
        <v>289</v>
      </c>
      <c r="P1014" s="11" t="s">
        <v>114</v>
      </c>
      <c r="Q1014" s="11" t="s">
        <v>289</v>
      </c>
      <c r="R1014" s="11" t="s">
        <v>289</v>
      </c>
      <c r="S1014" s="11" t="s">
        <v>114</v>
      </c>
      <c r="T1014" s="11" t="s">
        <v>289</v>
      </c>
      <c r="U1014" s="11" t="s">
        <v>114</v>
      </c>
      <c r="V1014" s="11" t="s">
        <v>289</v>
      </c>
      <c r="W1014" s="11" t="s">
        <v>289</v>
      </c>
      <c r="X1014" s="11" t="s">
        <v>289</v>
      </c>
      <c r="Y1014" s="11" t="s">
        <v>289</v>
      </c>
      <c r="Z1014" s="151"/>
      <c r="AA1014" s="3"/>
      <c r="AB1014" s="3"/>
      <c r="AC1014" s="3"/>
      <c r="AD1014" s="3"/>
      <c r="AE1014" s="3"/>
      <c r="AF1014" s="3"/>
      <c r="AG1014" s="3"/>
      <c r="AH1014" s="3"/>
      <c r="AI1014" s="3"/>
      <c r="AJ1014" s="3"/>
      <c r="AK1014" s="3"/>
      <c r="AL1014" s="3"/>
      <c r="AM1014" s="3"/>
      <c r="AN1014" s="3"/>
      <c r="AO1014" s="3"/>
      <c r="AP1014" s="3"/>
      <c r="AQ1014" s="3"/>
      <c r="AR1014" s="3"/>
      <c r="AS1014" s="3"/>
      <c r="AT1014" s="3"/>
      <c r="AU1014" s="3"/>
      <c r="AV1014" s="3"/>
      <c r="AW1014" s="3"/>
      <c r="AX1014" s="3"/>
      <c r="AY1014" s="3"/>
      <c r="AZ1014" s="3"/>
      <c r="BA1014" s="3"/>
      <c r="BB1014" s="3"/>
      <c r="BC1014" s="3"/>
      <c r="BD1014" s="3"/>
      <c r="BE1014" s="3"/>
      <c r="BF1014" s="3"/>
      <c r="BG1014" s="3"/>
      <c r="BH1014" s="3"/>
      <c r="BI1014" s="3"/>
      <c r="BJ1014" s="3"/>
      <c r="BK1014" s="3"/>
      <c r="BL1014" s="3"/>
      <c r="BM1014" s="28">
        <v>0</v>
      </c>
    </row>
    <row r="1015" spans="1:65">
      <c r="A1015" s="30"/>
      <c r="B1015" s="19"/>
      <c r="C1015" s="9"/>
      <c r="D1015" s="26"/>
      <c r="E1015" s="26"/>
      <c r="F1015" s="26"/>
      <c r="G1015" s="26"/>
      <c r="H1015" s="26"/>
      <c r="I1015" s="26"/>
      <c r="J1015" s="26"/>
      <c r="K1015" s="26"/>
      <c r="L1015" s="26"/>
      <c r="M1015" s="26"/>
      <c r="N1015" s="26"/>
      <c r="O1015" s="26"/>
      <c r="P1015" s="26"/>
      <c r="Q1015" s="26"/>
      <c r="R1015" s="26"/>
      <c r="S1015" s="26"/>
      <c r="T1015" s="26"/>
      <c r="U1015" s="26"/>
      <c r="V1015" s="26"/>
      <c r="W1015" s="26"/>
      <c r="X1015" s="26"/>
      <c r="Y1015" s="26"/>
      <c r="Z1015" s="151"/>
      <c r="AA1015" s="3"/>
      <c r="AB1015" s="3"/>
      <c r="AC1015" s="3"/>
      <c r="AD1015" s="3"/>
      <c r="AE1015" s="3"/>
      <c r="AF1015" s="3"/>
      <c r="AG1015" s="3"/>
      <c r="AH1015" s="3"/>
      <c r="AI1015" s="3"/>
      <c r="AJ1015" s="3"/>
      <c r="AK1015" s="3"/>
      <c r="AL1015" s="3"/>
      <c r="AM1015" s="3"/>
      <c r="AN1015" s="3"/>
      <c r="AO1015" s="3"/>
      <c r="AP1015" s="3"/>
      <c r="AQ1015" s="3"/>
      <c r="AR1015" s="3"/>
      <c r="AS1015" s="3"/>
      <c r="AT1015" s="3"/>
      <c r="AU1015" s="3"/>
      <c r="AV1015" s="3"/>
      <c r="AW1015" s="3"/>
      <c r="AX1015" s="3"/>
      <c r="AY1015" s="3"/>
      <c r="AZ1015" s="3"/>
      <c r="BA1015" s="3"/>
      <c r="BB1015" s="3"/>
      <c r="BC1015" s="3"/>
      <c r="BD1015" s="3"/>
      <c r="BE1015" s="3"/>
      <c r="BF1015" s="3"/>
      <c r="BG1015" s="3"/>
      <c r="BH1015" s="3"/>
      <c r="BI1015" s="3"/>
      <c r="BJ1015" s="3"/>
      <c r="BK1015" s="3"/>
      <c r="BL1015" s="3"/>
      <c r="BM1015" s="28">
        <v>1</v>
      </c>
    </row>
    <row r="1016" spans="1:65">
      <c r="A1016" s="30"/>
      <c r="B1016" s="18">
        <v>1</v>
      </c>
      <c r="C1016" s="14">
        <v>1</v>
      </c>
      <c r="D1016" s="212">
        <v>89</v>
      </c>
      <c r="E1016" s="212">
        <v>100</v>
      </c>
      <c r="F1016" s="212">
        <v>83.111000000000004</v>
      </c>
      <c r="G1016" s="212">
        <v>89</v>
      </c>
      <c r="H1016" s="212">
        <v>97.3</v>
      </c>
      <c r="I1016" s="212">
        <v>98</v>
      </c>
      <c r="J1016" s="212">
        <v>93</v>
      </c>
      <c r="K1016" s="212">
        <v>94</v>
      </c>
      <c r="L1016" s="212">
        <v>92</v>
      </c>
      <c r="M1016" s="212">
        <v>79</v>
      </c>
      <c r="N1016" s="212">
        <v>94</v>
      </c>
      <c r="O1016" s="214">
        <v>68</v>
      </c>
      <c r="P1016" s="212">
        <v>92.132800000000003</v>
      </c>
      <c r="Q1016" s="212">
        <v>84</v>
      </c>
      <c r="R1016" s="212">
        <v>87</v>
      </c>
      <c r="S1016" s="212">
        <v>89</v>
      </c>
      <c r="T1016" s="212">
        <v>92</v>
      </c>
      <c r="U1016" s="212">
        <v>92</v>
      </c>
      <c r="V1016" s="212">
        <v>85</v>
      </c>
      <c r="W1016" s="212">
        <v>84</v>
      </c>
      <c r="X1016" s="212">
        <v>86</v>
      </c>
      <c r="Y1016" s="212">
        <v>87</v>
      </c>
      <c r="Z1016" s="215"/>
      <c r="AA1016" s="216"/>
      <c r="AB1016" s="216"/>
      <c r="AC1016" s="216"/>
      <c r="AD1016" s="216"/>
      <c r="AE1016" s="216"/>
      <c r="AF1016" s="216"/>
      <c r="AG1016" s="216"/>
      <c r="AH1016" s="216"/>
      <c r="AI1016" s="216"/>
      <c r="AJ1016" s="216"/>
      <c r="AK1016" s="216"/>
      <c r="AL1016" s="216"/>
      <c r="AM1016" s="216"/>
      <c r="AN1016" s="216"/>
      <c r="AO1016" s="216"/>
      <c r="AP1016" s="216"/>
      <c r="AQ1016" s="216"/>
      <c r="AR1016" s="216"/>
      <c r="AS1016" s="216"/>
      <c r="AT1016" s="216"/>
      <c r="AU1016" s="216"/>
      <c r="AV1016" s="216"/>
      <c r="AW1016" s="216"/>
      <c r="AX1016" s="216"/>
      <c r="AY1016" s="216"/>
      <c r="AZ1016" s="216"/>
      <c r="BA1016" s="216"/>
      <c r="BB1016" s="216"/>
      <c r="BC1016" s="216"/>
      <c r="BD1016" s="216"/>
      <c r="BE1016" s="216"/>
      <c r="BF1016" s="216"/>
      <c r="BG1016" s="216"/>
      <c r="BH1016" s="216"/>
      <c r="BI1016" s="216"/>
      <c r="BJ1016" s="216"/>
      <c r="BK1016" s="216"/>
      <c r="BL1016" s="216"/>
      <c r="BM1016" s="217">
        <v>1</v>
      </c>
    </row>
    <row r="1017" spans="1:65">
      <c r="A1017" s="30"/>
      <c r="B1017" s="19">
        <v>1</v>
      </c>
      <c r="C1017" s="9">
        <v>2</v>
      </c>
      <c r="D1017" s="218">
        <v>91</v>
      </c>
      <c r="E1017" s="218">
        <v>95</v>
      </c>
      <c r="F1017" s="218">
        <v>85.073666666666682</v>
      </c>
      <c r="G1017" s="218">
        <v>91</v>
      </c>
      <c r="H1017" s="218">
        <v>98</v>
      </c>
      <c r="I1017" s="218">
        <v>99</v>
      </c>
      <c r="J1017" s="218">
        <v>94</v>
      </c>
      <c r="K1017" s="218">
        <v>94</v>
      </c>
      <c r="L1017" s="218">
        <v>91</v>
      </c>
      <c r="M1017" s="218">
        <v>83</v>
      </c>
      <c r="N1017" s="218">
        <v>93</v>
      </c>
      <c r="O1017" s="219">
        <v>57</v>
      </c>
      <c r="P1017" s="218">
        <v>91.290499999999994</v>
      </c>
      <c r="Q1017" s="218">
        <v>85</v>
      </c>
      <c r="R1017" s="218">
        <v>88</v>
      </c>
      <c r="S1017" s="218">
        <v>90</v>
      </c>
      <c r="T1017" s="218">
        <v>88</v>
      </c>
      <c r="U1017" s="218">
        <v>90</v>
      </c>
      <c r="V1017" s="218">
        <v>85</v>
      </c>
      <c r="W1017" s="218">
        <v>84</v>
      </c>
      <c r="X1017" s="218">
        <v>88</v>
      </c>
      <c r="Y1017" s="218">
        <v>88</v>
      </c>
      <c r="Z1017" s="215"/>
      <c r="AA1017" s="216"/>
      <c r="AB1017" s="216"/>
      <c r="AC1017" s="216"/>
      <c r="AD1017" s="216"/>
      <c r="AE1017" s="216"/>
      <c r="AF1017" s="216"/>
      <c r="AG1017" s="216"/>
      <c r="AH1017" s="216"/>
      <c r="AI1017" s="216"/>
      <c r="AJ1017" s="216"/>
      <c r="AK1017" s="216"/>
      <c r="AL1017" s="216"/>
      <c r="AM1017" s="216"/>
      <c r="AN1017" s="216"/>
      <c r="AO1017" s="216"/>
      <c r="AP1017" s="216"/>
      <c r="AQ1017" s="216"/>
      <c r="AR1017" s="216"/>
      <c r="AS1017" s="216"/>
      <c r="AT1017" s="216"/>
      <c r="AU1017" s="216"/>
      <c r="AV1017" s="216"/>
      <c r="AW1017" s="216"/>
      <c r="AX1017" s="216"/>
      <c r="AY1017" s="216"/>
      <c r="AZ1017" s="216"/>
      <c r="BA1017" s="216"/>
      <c r="BB1017" s="216"/>
      <c r="BC1017" s="216"/>
      <c r="BD1017" s="216"/>
      <c r="BE1017" s="216"/>
      <c r="BF1017" s="216"/>
      <c r="BG1017" s="216"/>
      <c r="BH1017" s="216"/>
      <c r="BI1017" s="216"/>
      <c r="BJ1017" s="216"/>
      <c r="BK1017" s="216"/>
      <c r="BL1017" s="216"/>
      <c r="BM1017" s="217">
        <v>29</v>
      </c>
    </row>
    <row r="1018" spans="1:65">
      <c r="A1018" s="30"/>
      <c r="B1018" s="19">
        <v>1</v>
      </c>
      <c r="C1018" s="9">
        <v>3</v>
      </c>
      <c r="D1018" s="218">
        <v>90</v>
      </c>
      <c r="E1018" s="218">
        <v>95</v>
      </c>
      <c r="F1018" s="218">
        <v>85.13300000000001</v>
      </c>
      <c r="G1018" s="218">
        <v>91</v>
      </c>
      <c r="H1018" s="220">
        <v>103</v>
      </c>
      <c r="I1018" s="218">
        <v>99</v>
      </c>
      <c r="J1018" s="218">
        <v>93</v>
      </c>
      <c r="K1018" s="218">
        <v>95</v>
      </c>
      <c r="L1018" s="218">
        <v>92</v>
      </c>
      <c r="M1018" s="218">
        <v>84</v>
      </c>
      <c r="N1018" s="218">
        <v>94</v>
      </c>
      <c r="O1018" s="219">
        <v>46</v>
      </c>
      <c r="P1018" s="218">
        <v>91.171599999999998</v>
      </c>
      <c r="Q1018" s="218">
        <v>86</v>
      </c>
      <c r="R1018" s="218">
        <v>89</v>
      </c>
      <c r="S1018" s="218">
        <v>88</v>
      </c>
      <c r="T1018" s="218">
        <v>89</v>
      </c>
      <c r="U1018" s="218">
        <v>85</v>
      </c>
      <c r="V1018" s="218">
        <v>86</v>
      </c>
      <c r="W1018" s="218">
        <v>87</v>
      </c>
      <c r="X1018" s="218">
        <v>87</v>
      </c>
      <c r="Y1018" s="218">
        <v>89</v>
      </c>
      <c r="Z1018" s="215"/>
      <c r="AA1018" s="216"/>
      <c r="AB1018" s="216"/>
      <c r="AC1018" s="216"/>
      <c r="AD1018" s="216"/>
      <c r="AE1018" s="216"/>
      <c r="AF1018" s="216"/>
      <c r="AG1018" s="216"/>
      <c r="AH1018" s="216"/>
      <c r="AI1018" s="216"/>
      <c r="AJ1018" s="216"/>
      <c r="AK1018" s="216"/>
      <c r="AL1018" s="216"/>
      <c r="AM1018" s="216"/>
      <c r="AN1018" s="216"/>
      <c r="AO1018" s="216"/>
      <c r="AP1018" s="216"/>
      <c r="AQ1018" s="216"/>
      <c r="AR1018" s="216"/>
      <c r="AS1018" s="216"/>
      <c r="AT1018" s="216"/>
      <c r="AU1018" s="216"/>
      <c r="AV1018" s="216"/>
      <c r="AW1018" s="216"/>
      <c r="AX1018" s="216"/>
      <c r="AY1018" s="216"/>
      <c r="AZ1018" s="216"/>
      <c r="BA1018" s="216"/>
      <c r="BB1018" s="216"/>
      <c r="BC1018" s="216"/>
      <c r="BD1018" s="216"/>
      <c r="BE1018" s="216"/>
      <c r="BF1018" s="216"/>
      <c r="BG1018" s="216"/>
      <c r="BH1018" s="216"/>
      <c r="BI1018" s="216"/>
      <c r="BJ1018" s="216"/>
      <c r="BK1018" s="216"/>
      <c r="BL1018" s="216"/>
      <c r="BM1018" s="217">
        <v>16</v>
      </c>
    </row>
    <row r="1019" spans="1:65">
      <c r="A1019" s="30"/>
      <c r="B1019" s="19">
        <v>1</v>
      </c>
      <c r="C1019" s="9">
        <v>4</v>
      </c>
      <c r="D1019" s="218">
        <v>87</v>
      </c>
      <c r="E1019" s="218">
        <v>100</v>
      </c>
      <c r="F1019" s="218">
        <v>84.205999999999989</v>
      </c>
      <c r="G1019" s="218">
        <v>93</v>
      </c>
      <c r="H1019" s="218">
        <v>96.7</v>
      </c>
      <c r="I1019" s="218">
        <v>99</v>
      </c>
      <c r="J1019" s="218">
        <v>96</v>
      </c>
      <c r="K1019" s="218">
        <v>94</v>
      </c>
      <c r="L1019" s="218">
        <v>90</v>
      </c>
      <c r="M1019" s="218">
        <v>77</v>
      </c>
      <c r="N1019" s="218">
        <v>93</v>
      </c>
      <c r="O1019" s="219">
        <v>51</v>
      </c>
      <c r="P1019" s="218">
        <v>92.373100000000008</v>
      </c>
      <c r="Q1019" s="218">
        <v>85</v>
      </c>
      <c r="R1019" s="218">
        <v>90</v>
      </c>
      <c r="S1019" s="218">
        <v>88</v>
      </c>
      <c r="T1019" s="218">
        <v>90</v>
      </c>
      <c r="U1019" s="218">
        <v>86</v>
      </c>
      <c r="V1019" s="218">
        <v>87</v>
      </c>
      <c r="W1019" s="218">
        <v>86</v>
      </c>
      <c r="X1019" s="218">
        <v>86</v>
      </c>
      <c r="Y1019" s="218">
        <v>88</v>
      </c>
      <c r="Z1019" s="215"/>
      <c r="AA1019" s="216"/>
      <c r="AB1019" s="216"/>
      <c r="AC1019" s="216"/>
      <c r="AD1019" s="216"/>
      <c r="AE1019" s="216"/>
      <c r="AF1019" s="216"/>
      <c r="AG1019" s="216"/>
      <c r="AH1019" s="216"/>
      <c r="AI1019" s="216"/>
      <c r="AJ1019" s="216"/>
      <c r="AK1019" s="216"/>
      <c r="AL1019" s="216"/>
      <c r="AM1019" s="216"/>
      <c r="AN1019" s="216"/>
      <c r="AO1019" s="216"/>
      <c r="AP1019" s="216"/>
      <c r="AQ1019" s="216"/>
      <c r="AR1019" s="216"/>
      <c r="AS1019" s="216"/>
      <c r="AT1019" s="216"/>
      <c r="AU1019" s="216"/>
      <c r="AV1019" s="216"/>
      <c r="AW1019" s="216"/>
      <c r="AX1019" s="216"/>
      <c r="AY1019" s="216"/>
      <c r="AZ1019" s="216"/>
      <c r="BA1019" s="216"/>
      <c r="BB1019" s="216"/>
      <c r="BC1019" s="216"/>
      <c r="BD1019" s="216"/>
      <c r="BE1019" s="216"/>
      <c r="BF1019" s="216"/>
      <c r="BG1019" s="216"/>
      <c r="BH1019" s="216"/>
      <c r="BI1019" s="216"/>
      <c r="BJ1019" s="216"/>
      <c r="BK1019" s="216"/>
      <c r="BL1019" s="216"/>
      <c r="BM1019" s="217">
        <v>89.983147178130508</v>
      </c>
    </row>
    <row r="1020" spans="1:65">
      <c r="A1020" s="30"/>
      <c r="B1020" s="19">
        <v>1</v>
      </c>
      <c r="C1020" s="9">
        <v>5</v>
      </c>
      <c r="D1020" s="218">
        <v>88</v>
      </c>
      <c r="E1020" s="218">
        <v>100</v>
      </c>
      <c r="F1020" s="218">
        <v>82.76400000000001</v>
      </c>
      <c r="G1020" s="218">
        <v>91</v>
      </c>
      <c r="H1020" s="218">
        <v>96.5</v>
      </c>
      <c r="I1020" s="218">
        <v>102</v>
      </c>
      <c r="J1020" s="218">
        <v>90</v>
      </c>
      <c r="K1020" s="218">
        <v>93</v>
      </c>
      <c r="L1020" s="218">
        <v>89</v>
      </c>
      <c r="M1020" s="218">
        <v>80</v>
      </c>
      <c r="N1020" s="218">
        <v>94</v>
      </c>
      <c r="O1020" s="219">
        <v>52</v>
      </c>
      <c r="P1020" s="218">
        <v>91.616600000000005</v>
      </c>
      <c r="Q1020" s="218">
        <v>85</v>
      </c>
      <c r="R1020" s="218">
        <v>88</v>
      </c>
      <c r="S1020" s="218">
        <v>88</v>
      </c>
      <c r="T1020" s="218">
        <v>92</v>
      </c>
      <c r="U1020" s="218">
        <v>91</v>
      </c>
      <c r="V1020" s="218">
        <v>85</v>
      </c>
      <c r="W1020" s="218">
        <v>86</v>
      </c>
      <c r="X1020" s="218">
        <v>85</v>
      </c>
      <c r="Y1020" s="218">
        <v>84</v>
      </c>
      <c r="Z1020" s="215"/>
      <c r="AA1020" s="216"/>
      <c r="AB1020" s="216"/>
      <c r="AC1020" s="216"/>
      <c r="AD1020" s="216"/>
      <c r="AE1020" s="216"/>
      <c r="AF1020" s="216"/>
      <c r="AG1020" s="216"/>
      <c r="AH1020" s="216"/>
      <c r="AI1020" s="216"/>
      <c r="AJ1020" s="216"/>
      <c r="AK1020" s="216"/>
      <c r="AL1020" s="216"/>
      <c r="AM1020" s="216"/>
      <c r="AN1020" s="216"/>
      <c r="AO1020" s="216"/>
      <c r="AP1020" s="216"/>
      <c r="AQ1020" s="216"/>
      <c r="AR1020" s="216"/>
      <c r="AS1020" s="216"/>
      <c r="AT1020" s="216"/>
      <c r="AU1020" s="216"/>
      <c r="AV1020" s="216"/>
      <c r="AW1020" s="216"/>
      <c r="AX1020" s="216"/>
      <c r="AY1020" s="216"/>
      <c r="AZ1020" s="216"/>
      <c r="BA1020" s="216"/>
      <c r="BB1020" s="216"/>
      <c r="BC1020" s="216"/>
      <c r="BD1020" s="216"/>
      <c r="BE1020" s="216"/>
      <c r="BF1020" s="216"/>
      <c r="BG1020" s="216"/>
      <c r="BH1020" s="216"/>
      <c r="BI1020" s="216"/>
      <c r="BJ1020" s="216"/>
      <c r="BK1020" s="216"/>
      <c r="BL1020" s="216"/>
      <c r="BM1020" s="217">
        <v>68</v>
      </c>
    </row>
    <row r="1021" spans="1:65">
      <c r="A1021" s="30"/>
      <c r="B1021" s="19">
        <v>1</v>
      </c>
      <c r="C1021" s="9">
        <v>6</v>
      </c>
      <c r="D1021" s="218">
        <v>92</v>
      </c>
      <c r="E1021" s="218">
        <v>95</v>
      </c>
      <c r="F1021" s="218">
        <v>84.558777777777792</v>
      </c>
      <c r="G1021" s="218">
        <v>89</v>
      </c>
      <c r="H1021" s="218">
        <v>97</v>
      </c>
      <c r="I1021" s="218">
        <v>101</v>
      </c>
      <c r="J1021" s="218">
        <v>94</v>
      </c>
      <c r="K1021" s="218">
        <v>93</v>
      </c>
      <c r="L1021" s="218">
        <v>90</v>
      </c>
      <c r="M1021" s="218">
        <v>83</v>
      </c>
      <c r="N1021" s="218">
        <v>95</v>
      </c>
      <c r="O1021" s="219">
        <v>73</v>
      </c>
      <c r="P1021" s="218">
        <v>91.845500000000001</v>
      </c>
      <c r="Q1021" s="218">
        <v>85</v>
      </c>
      <c r="R1021" s="218">
        <v>89</v>
      </c>
      <c r="S1021" s="218">
        <v>88</v>
      </c>
      <c r="T1021" s="218">
        <v>92</v>
      </c>
      <c r="U1021" s="218">
        <v>87</v>
      </c>
      <c r="V1021" s="218">
        <v>86</v>
      </c>
      <c r="W1021" s="218">
        <v>91</v>
      </c>
      <c r="X1021" s="218">
        <v>89</v>
      </c>
      <c r="Y1021" s="218">
        <v>85</v>
      </c>
      <c r="Z1021" s="215"/>
      <c r="AA1021" s="216"/>
      <c r="AB1021" s="216"/>
      <c r="AC1021" s="216"/>
      <c r="AD1021" s="216"/>
      <c r="AE1021" s="216"/>
      <c r="AF1021" s="216"/>
      <c r="AG1021" s="216"/>
      <c r="AH1021" s="216"/>
      <c r="AI1021" s="216"/>
      <c r="AJ1021" s="216"/>
      <c r="AK1021" s="216"/>
      <c r="AL1021" s="216"/>
      <c r="AM1021" s="216"/>
      <c r="AN1021" s="216"/>
      <c r="AO1021" s="216"/>
      <c r="AP1021" s="216"/>
      <c r="AQ1021" s="216"/>
      <c r="AR1021" s="216"/>
      <c r="AS1021" s="216"/>
      <c r="AT1021" s="216"/>
      <c r="AU1021" s="216"/>
      <c r="AV1021" s="216"/>
      <c r="AW1021" s="216"/>
      <c r="AX1021" s="216"/>
      <c r="AY1021" s="216"/>
      <c r="AZ1021" s="216"/>
      <c r="BA1021" s="216"/>
      <c r="BB1021" s="216"/>
      <c r="BC1021" s="216"/>
      <c r="BD1021" s="216"/>
      <c r="BE1021" s="216"/>
      <c r="BF1021" s="216"/>
      <c r="BG1021" s="216"/>
      <c r="BH1021" s="216"/>
      <c r="BI1021" s="216"/>
      <c r="BJ1021" s="216"/>
      <c r="BK1021" s="216"/>
      <c r="BL1021" s="216"/>
      <c r="BM1021" s="221"/>
    </row>
    <row r="1022" spans="1:65">
      <c r="A1022" s="30"/>
      <c r="B1022" s="20" t="s">
        <v>267</v>
      </c>
      <c r="C1022" s="12"/>
      <c r="D1022" s="222">
        <v>89.5</v>
      </c>
      <c r="E1022" s="222">
        <v>97.5</v>
      </c>
      <c r="F1022" s="222">
        <v>84.141074074074083</v>
      </c>
      <c r="G1022" s="222">
        <v>90.666666666666671</v>
      </c>
      <c r="H1022" s="222">
        <v>98.083333333333329</v>
      </c>
      <c r="I1022" s="222">
        <v>99.666666666666671</v>
      </c>
      <c r="J1022" s="222">
        <v>93.333333333333329</v>
      </c>
      <c r="K1022" s="222">
        <v>93.833333333333329</v>
      </c>
      <c r="L1022" s="222">
        <v>90.666666666666671</v>
      </c>
      <c r="M1022" s="222">
        <v>81</v>
      </c>
      <c r="N1022" s="222">
        <v>93.833333333333329</v>
      </c>
      <c r="O1022" s="222">
        <v>57.833333333333336</v>
      </c>
      <c r="P1022" s="222">
        <v>91.738350000000011</v>
      </c>
      <c r="Q1022" s="222">
        <v>85</v>
      </c>
      <c r="R1022" s="222">
        <v>88.5</v>
      </c>
      <c r="S1022" s="222">
        <v>88.5</v>
      </c>
      <c r="T1022" s="222">
        <v>90.5</v>
      </c>
      <c r="U1022" s="222">
        <v>88.5</v>
      </c>
      <c r="V1022" s="222">
        <v>85.666666666666671</v>
      </c>
      <c r="W1022" s="222">
        <v>86.333333333333329</v>
      </c>
      <c r="X1022" s="222">
        <v>86.833333333333329</v>
      </c>
      <c r="Y1022" s="222">
        <v>86.833333333333329</v>
      </c>
      <c r="Z1022" s="215"/>
      <c r="AA1022" s="216"/>
      <c r="AB1022" s="216"/>
      <c r="AC1022" s="216"/>
      <c r="AD1022" s="216"/>
      <c r="AE1022" s="216"/>
      <c r="AF1022" s="216"/>
      <c r="AG1022" s="216"/>
      <c r="AH1022" s="216"/>
      <c r="AI1022" s="216"/>
      <c r="AJ1022" s="216"/>
      <c r="AK1022" s="216"/>
      <c r="AL1022" s="216"/>
      <c r="AM1022" s="216"/>
      <c r="AN1022" s="216"/>
      <c r="AO1022" s="216"/>
      <c r="AP1022" s="216"/>
      <c r="AQ1022" s="216"/>
      <c r="AR1022" s="216"/>
      <c r="AS1022" s="216"/>
      <c r="AT1022" s="216"/>
      <c r="AU1022" s="216"/>
      <c r="AV1022" s="216"/>
      <c r="AW1022" s="216"/>
      <c r="AX1022" s="216"/>
      <c r="AY1022" s="216"/>
      <c r="AZ1022" s="216"/>
      <c r="BA1022" s="216"/>
      <c r="BB1022" s="216"/>
      <c r="BC1022" s="216"/>
      <c r="BD1022" s="216"/>
      <c r="BE1022" s="216"/>
      <c r="BF1022" s="216"/>
      <c r="BG1022" s="216"/>
      <c r="BH1022" s="216"/>
      <c r="BI1022" s="216"/>
      <c r="BJ1022" s="216"/>
      <c r="BK1022" s="216"/>
      <c r="BL1022" s="216"/>
      <c r="BM1022" s="221"/>
    </row>
    <row r="1023" spans="1:65">
      <c r="A1023" s="30"/>
      <c r="B1023" s="3" t="s">
        <v>268</v>
      </c>
      <c r="C1023" s="29"/>
      <c r="D1023" s="218">
        <v>89.5</v>
      </c>
      <c r="E1023" s="218">
        <v>97.5</v>
      </c>
      <c r="F1023" s="218">
        <v>84.382388888888897</v>
      </c>
      <c r="G1023" s="218">
        <v>91</v>
      </c>
      <c r="H1023" s="218">
        <v>97.15</v>
      </c>
      <c r="I1023" s="218">
        <v>99</v>
      </c>
      <c r="J1023" s="218">
        <v>93.5</v>
      </c>
      <c r="K1023" s="218">
        <v>94</v>
      </c>
      <c r="L1023" s="218">
        <v>90.5</v>
      </c>
      <c r="M1023" s="218">
        <v>81.5</v>
      </c>
      <c r="N1023" s="218">
        <v>94</v>
      </c>
      <c r="O1023" s="218">
        <v>54.5</v>
      </c>
      <c r="P1023" s="218">
        <v>91.73105000000001</v>
      </c>
      <c r="Q1023" s="218">
        <v>85</v>
      </c>
      <c r="R1023" s="218">
        <v>88.5</v>
      </c>
      <c r="S1023" s="218">
        <v>88</v>
      </c>
      <c r="T1023" s="218">
        <v>91</v>
      </c>
      <c r="U1023" s="218">
        <v>88.5</v>
      </c>
      <c r="V1023" s="218">
        <v>85.5</v>
      </c>
      <c r="W1023" s="218">
        <v>86</v>
      </c>
      <c r="X1023" s="218">
        <v>86.5</v>
      </c>
      <c r="Y1023" s="218">
        <v>87.5</v>
      </c>
      <c r="Z1023" s="215"/>
      <c r="AA1023" s="216"/>
      <c r="AB1023" s="216"/>
      <c r="AC1023" s="216"/>
      <c r="AD1023" s="216"/>
      <c r="AE1023" s="216"/>
      <c r="AF1023" s="216"/>
      <c r="AG1023" s="216"/>
      <c r="AH1023" s="216"/>
      <c r="AI1023" s="216"/>
      <c r="AJ1023" s="216"/>
      <c r="AK1023" s="216"/>
      <c r="AL1023" s="216"/>
      <c r="AM1023" s="216"/>
      <c r="AN1023" s="216"/>
      <c r="AO1023" s="216"/>
      <c r="AP1023" s="216"/>
      <c r="AQ1023" s="216"/>
      <c r="AR1023" s="216"/>
      <c r="AS1023" s="216"/>
      <c r="AT1023" s="216"/>
      <c r="AU1023" s="216"/>
      <c r="AV1023" s="216"/>
      <c r="AW1023" s="216"/>
      <c r="AX1023" s="216"/>
      <c r="AY1023" s="216"/>
      <c r="AZ1023" s="216"/>
      <c r="BA1023" s="216"/>
      <c r="BB1023" s="216"/>
      <c r="BC1023" s="216"/>
      <c r="BD1023" s="216"/>
      <c r="BE1023" s="216"/>
      <c r="BF1023" s="216"/>
      <c r="BG1023" s="216"/>
      <c r="BH1023" s="216"/>
      <c r="BI1023" s="216"/>
      <c r="BJ1023" s="216"/>
      <c r="BK1023" s="216"/>
      <c r="BL1023" s="216"/>
      <c r="BM1023" s="221"/>
    </row>
    <row r="1024" spans="1:65">
      <c r="A1024" s="30"/>
      <c r="B1024" s="3" t="s">
        <v>269</v>
      </c>
      <c r="C1024" s="29"/>
      <c r="D1024" s="223">
        <v>1.8708286933869707</v>
      </c>
      <c r="E1024" s="223">
        <v>2.7386127875258306</v>
      </c>
      <c r="F1024" s="223">
        <v>0.99897180638837457</v>
      </c>
      <c r="G1024" s="223">
        <v>1.505545305418162</v>
      </c>
      <c r="H1024" s="223">
        <v>2.4652924099722258</v>
      </c>
      <c r="I1024" s="223">
        <v>1.505545305418162</v>
      </c>
      <c r="J1024" s="223">
        <v>1.96638416050035</v>
      </c>
      <c r="K1024" s="223">
        <v>0.752772652709081</v>
      </c>
      <c r="L1024" s="223">
        <v>1.2110601416389968</v>
      </c>
      <c r="M1024" s="223">
        <v>2.7568097504180442</v>
      </c>
      <c r="N1024" s="223">
        <v>0.752772652709081</v>
      </c>
      <c r="O1024" s="223">
        <v>10.534071704078459</v>
      </c>
      <c r="P1024" s="223">
        <v>0.47044186357083884</v>
      </c>
      <c r="Q1024" s="223">
        <v>0.63245553203367588</v>
      </c>
      <c r="R1024" s="223">
        <v>1.0488088481701516</v>
      </c>
      <c r="S1024" s="223">
        <v>0.83666002653407556</v>
      </c>
      <c r="T1024" s="223">
        <v>1.7606816861659009</v>
      </c>
      <c r="U1024" s="223">
        <v>2.8809720581775866</v>
      </c>
      <c r="V1024" s="223">
        <v>0.81649658092772603</v>
      </c>
      <c r="W1024" s="223">
        <v>2.5819888974716112</v>
      </c>
      <c r="X1024" s="223">
        <v>1.4719601443879746</v>
      </c>
      <c r="Y1024" s="223">
        <v>1.9407902170679516</v>
      </c>
      <c r="Z1024" s="224"/>
      <c r="AA1024" s="225"/>
      <c r="AB1024" s="225"/>
      <c r="AC1024" s="225"/>
      <c r="AD1024" s="225"/>
      <c r="AE1024" s="225"/>
      <c r="AF1024" s="225"/>
      <c r="AG1024" s="225"/>
      <c r="AH1024" s="225"/>
      <c r="AI1024" s="225"/>
      <c r="AJ1024" s="225"/>
      <c r="AK1024" s="225"/>
      <c r="AL1024" s="225"/>
      <c r="AM1024" s="225"/>
      <c r="AN1024" s="225"/>
      <c r="AO1024" s="225"/>
      <c r="AP1024" s="225"/>
      <c r="AQ1024" s="225"/>
      <c r="AR1024" s="225"/>
      <c r="AS1024" s="225"/>
      <c r="AT1024" s="225"/>
      <c r="AU1024" s="225"/>
      <c r="AV1024" s="225"/>
      <c r="AW1024" s="225"/>
      <c r="AX1024" s="225"/>
      <c r="AY1024" s="225"/>
      <c r="AZ1024" s="225"/>
      <c r="BA1024" s="225"/>
      <c r="BB1024" s="225"/>
      <c r="BC1024" s="225"/>
      <c r="BD1024" s="225"/>
      <c r="BE1024" s="225"/>
      <c r="BF1024" s="225"/>
      <c r="BG1024" s="225"/>
      <c r="BH1024" s="225"/>
      <c r="BI1024" s="225"/>
      <c r="BJ1024" s="225"/>
      <c r="BK1024" s="225"/>
      <c r="BL1024" s="225"/>
      <c r="BM1024" s="226"/>
    </row>
    <row r="1025" spans="1:65">
      <c r="A1025" s="30"/>
      <c r="B1025" s="3" t="s">
        <v>86</v>
      </c>
      <c r="C1025" s="29"/>
      <c r="D1025" s="13">
        <v>2.0903113892591852E-2</v>
      </c>
      <c r="E1025" s="13">
        <v>2.8088336282316211E-2</v>
      </c>
      <c r="F1025" s="13">
        <v>1.1872582057948581E-2</v>
      </c>
      <c r="G1025" s="13">
        <v>1.6605279103876786E-2</v>
      </c>
      <c r="H1025" s="13">
        <v>2.5134671979326006E-2</v>
      </c>
      <c r="I1025" s="13">
        <v>1.5105805739981559E-2</v>
      </c>
      <c r="J1025" s="13">
        <v>2.106840171964661E-2</v>
      </c>
      <c r="K1025" s="13">
        <v>8.0224439009848776E-3</v>
      </c>
      <c r="L1025" s="13">
        <v>1.3357280973959523E-2</v>
      </c>
      <c r="M1025" s="13">
        <v>3.4034688276765979E-2</v>
      </c>
      <c r="N1025" s="13">
        <v>8.0224439009848776E-3</v>
      </c>
      <c r="O1025" s="13">
        <v>0.18214533205899353</v>
      </c>
      <c r="P1025" s="13">
        <v>5.1280828963115076E-3</v>
      </c>
      <c r="Q1025" s="13">
        <v>7.4406533180432456E-3</v>
      </c>
      <c r="R1025" s="13">
        <v>1.1850947436950867E-2</v>
      </c>
      <c r="S1025" s="13">
        <v>9.4537856105545263E-3</v>
      </c>
      <c r="T1025" s="13">
        <v>1.9455046255976806E-2</v>
      </c>
      <c r="U1025" s="13">
        <v>3.2553356589577247E-2</v>
      </c>
      <c r="V1025" s="13">
        <v>9.5310884933197584E-3</v>
      </c>
      <c r="W1025" s="13">
        <v>2.990720730662098E-2</v>
      </c>
      <c r="X1025" s="13">
        <v>1.6951556365312568E-2</v>
      </c>
      <c r="Y1025" s="13">
        <v>2.2350751060283513E-2</v>
      </c>
      <c r="Z1025" s="151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55"/>
    </row>
    <row r="1026" spans="1:65">
      <c r="A1026" s="30"/>
      <c r="B1026" s="3" t="s">
        <v>270</v>
      </c>
      <c r="C1026" s="29"/>
      <c r="D1026" s="13">
        <v>-5.3693074012411968E-3</v>
      </c>
      <c r="E1026" s="13">
        <v>8.3536229367362935E-2</v>
      </c>
      <c r="F1026" s="13">
        <v>-6.4924080644695237E-2</v>
      </c>
      <c r="G1026" s="13">
        <v>7.5960833775137182E-3</v>
      </c>
      <c r="H1026" s="13">
        <v>9.0018924756740226E-2</v>
      </c>
      <c r="I1026" s="13">
        <v>0.10761481224219338</v>
      </c>
      <c r="J1026" s="13">
        <v>3.7231262300381651E-2</v>
      </c>
      <c r="K1026" s="13">
        <v>4.2787858348419361E-2</v>
      </c>
      <c r="L1026" s="13">
        <v>7.5960833775137182E-3</v>
      </c>
      <c r="M1026" s="13">
        <v>-9.9831440217883038E-2</v>
      </c>
      <c r="N1026" s="13">
        <v>4.2787858348419361E-2</v>
      </c>
      <c r="O1026" s="13">
        <v>-0.35728705711029918</v>
      </c>
      <c r="P1026" s="13">
        <v>1.9505906127009531E-2</v>
      </c>
      <c r="Q1026" s="13">
        <v>-5.5378671833581028E-2</v>
      </c>
      <c r="R1026" s="13">
        <v>-1.6482499497316727E-2</v>
      </c>
      <c r="S1026" s="13">
        <v>-1.6482499497316727E-2</v>
      </c>
      <c r="T1026" s="13">
        <v>5.7438846948343336E-3</v>
      </c>
      <c r="U1026" s="13">
        <v>-1.6482499497316727E-2</v>
      </c>
      <c r="V1026" s="13">
        <v>-4.7969877102863934E-2</v>
      </c>
      <c r="W1026" s="13">
        <v>-4.0561082372147061E-2</v>
      </c>
      <c r="X1026" s="13">
        <v>-3.5004486324109241E-2</v>
      </c>
      <c r="Y1026" s="13">
        <v>-3.5004486324109241E-2</v>
      </c>
      <c r="Z1026" s="151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55"/>
    </row>
    <row r="1027" spans="1:65">
      <c r="A1027" s="30"/>
      <c r="B1027" s="46" t="s">
        <v>271</v>
      </c>
      <c r="C1027" s="47"/>
      <c r="D1027" s="45">
        <v>0.11</v>
      </c>
      <c r="E1027" s="45">
        <v>1.89</v>
      </c>
      <c r="F1027" s="45">
        <v>1.08</v>
      </c>
      <c r="G1027" s="45">
        <v>0.37</v>
      </c>
      <c r="H1027" s="45">
        <v>2.02</v>
      </c>
      <c r="I1027" s="45">
        <v>2.37</v>
      </c>
      <c r="J1027" s="45">
        <v>0.96</v>
      </c>
      <c r="K1027" s="45">
        <v>1.07</v>
      </c>
      <c r="L1027" s="45">
        <v>0.37</v>
      </c>
      <c r="M1027" s="45">
        <v>1.78</v>
      </c>
      <c r="N1027" s="45">
        <v>1.07</v>
      </c>
      <c r="O1027" s="45">
        <v>6.92</v>
      </c>
      <c r="P1027" s="45">
        <v>0.61</v>
      </c>
      <c r="Q1027" s="45">
        <v>0.89</v>
      </c>
      <c r="R1027" s="45">
        <v>0.11</v>
      </c>
      <c r="S1027" s="45">
        <v>0.11</v>
      </c>
      <c r="T1027" s="45">
        <v>0.33</v>
      </c>
      <c r="U1027" s="45">
        <v>0.11</v>
      </c>
      <c r="V1027" s="45">
        <v>0.74</v>
      </c>
      <c r="W1027" s="45">
        <v>0.59</v>
      </c>
      <c r="X1027" s="45">
        <v>0.48</v>
      </c>
      <c r="Y1027" s="45">
        <v>0.48</v>
      </c>
      <c r="Z1027" s="151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55"/>
    </row>
    <row r="1028" spans="1:65">
      <c r="B1028" s="31"/>
      <c r="C1028" s="20"/>
      <c r="D1028" s="20"/>
      <c r="E1028" s="20"/>
      <c r="F1028" s="20"/>
      <c r="G1028" s="20"/>
      <c r="H1028" s="20"/>
      <c r="I1028" s="20"/>
      <c r="J1028" s="20"/>
      <c r="K1028" s="20"/>
      <c r="L1028" s="20"/>
      <c r="M1028" s="20"/>
      <c r="N1028" s="20"/>
      <c r="O1028" s="20"/>
      <c r="P1028" s="20"/>
      <c r="Q1028" s="20"/>
      <c r="R1028" s="20"/>
      <c r="S1028" s="20"/>
      <c r="T1028" s="20"/>
      <c r="U1028" s="20"/>
      <c r="V1028" s="20"/>
      <c r="W1028" s="20"/>
      <c r="X1028" s="20"/>
      <c r="Y1028" s="20"/>
      <c r="BM1028" s="55"/>
    </row>
    <row r="1029" spans="1:65" ht="15">
      <c r="B1029" s="8" t="s">
        <v>529</v>
      </c>
      <c r="BM1029" s="28" t="s">
        <v>66</v>
      </c>
    </row>
    <row r="1030" spans="1:65" ht="15">
      <c r="A1030" s="25" t="s">
        <v>35</v>
      </c>
      <c r="B1030" s="18" t="s">
        <v>110</v>
      </c>
      <c r="C1030" s="15" t="s">
        <v>111</v>
      </c>
      <c r="D1030" s="16" t="s">
        <v>232</v>
      </c>
      <c r="E1030" s="17" t="s">
        <v>232</v>
      </c>
      <c r="F1030" s="17" t="s">
        <v>232</v>
      </c>
      <c r="G1030" s="17" t="s">
        <v>232</v>
      </c>
      <c r="H1030" s="17" t="s">
        <v>232</v>
      </c>
      <c r="I1030" s="17" t="s">
        <v>232</v>
      </c>
      <c r="J1030" s="17" t="s">
        <v>232</v>
      </c>
      <c r="K1030" s="17" t="s">
        <v>232</v>
      </c>
      <c r="L1030" s="17" t="s">
        <v>232</v>
      </c>
      <c r="M1030" s="17" t="s">
        <v>232</v>
      </c>
      <c r="N1030" s="17" t="s">
        <v>232</v>
      </c>
      <c r="O1030" s="17" t="s">
        <v>232</v>
      </c>
      <c r="P1030" s="17" t="s">
        <v>232</v>
      </c>
      <c r="Q1030" s="17" t="s">
        <v>232</v>
      </c>
      <c r="R1030" s="17" t="s">
        <v>232</v>
      </c>
      <c r="S1030" s="17" t="s">
        <v>232</v>
      </c>
      <c r="T1030" s="17" t="s">
        <v>232</v>
      </c>
      <c r="U1030" s="17" t="s">
        <v>232</v>
      </c>
      <c r="V1030" s="17" t="s">
        <v>232</v>
      </c>
      <c r="W1030" s="151"/>
      <c r="X1030" s="3"/>
      <c r="Y1030" s="3"/>
      <c r="Z1030" s="3"/>
      <c r="AA1030" s="3"/>
      <c r="AB1030" s="3"/>
      <c r="AC1030" s="3"/>
      <c r="AD1030" s="3"/>
      <c r="AE1030" s="3"/>
      <c r="AF1030" s="3"/>
      <c r="AG1030" s="3"/>
      <c r="AH1030" s="3"/>
      <c r="AI1030" s="3"/>
      <c r="AJ1030" s="3"/>
      <c r="AK1030" s="3"/>
      <c r="AL1030" s="3"/>
      <c r="AM1030" s="3"/>
      <c r="AN1030" s="3"/>
      <c r="AO1030" s="3"/>
      <c r="AP1030" s="3"/>
      <c r="AQ1030" s="3"/>
      <c r="AR1030" s="3"/>
      <c r="AS1030" s="3"/>
      <c r="AT1030" s="3"/>
      <c r="AU1030" s="3"/>
      <c r="AV1030" s="3"/>
      <c r="AW1030" s="3"/>
      <c r="AX1030" s="3"/>
      <c r="AY1030" s="3"/>
      <c r="AZ1030" s="3"/>
      <c r="BA1030" s="3"/>
      <c r="BB1030" s="3"/>
      <c r="BC1030" s="3"/>
      <c r="BD1030" s="3"/>
      <c r="BE1030" s="3"/>
      <c r="BF1030" s="3"/>
      <c r="BG1030" s="3"/>
      <c r="BH1030" s="3"/>
      <c r="BI1030" s="3"/>
      <c r="BJ1030" s="3"/>
      <c r="BK1030" s="3"/>
      <c r="BL1030" s="3"/>
      <c r="BM1030" s="28">
        <v>1</v>
      </c>
    </row>
    <row r="1031" spans="1:65">
      <c r="A1031" s="30"/>
      <c r="B1031" s="19" t="s">
        <v>233</v>
      </c>
      <c r="C1031" s="9" t="s">
        <v>233</v>
      </c>
      <c r="D1031" s="149" t="s">
        <v>235</v>
      </c>
      <c r="E1031" s="150" t="s">
        <v>236</v>
      </c>
      <c r="F1031" s="150" t="s">
        <v>237</v>
      </c>
      <c r="G1031" s="150" t="s">
        <v>238</v>
      </c>
      <c r="H1031" s="150" t="s">
        <v>241</v>
      </c>
      <c r="I1031" s="150" t="s">
        <v>242</v>
      </c>
      <c r="J1031" s="150" t="s">
        <v>244</v>
      </c>
      <c r="K1031" s="150" t="s">
        <v>245</v>
      </c>
      <c r="L1031" s="150" t="s">
        <v>247</v>
      </c>
      <c r="M1031" s="150" t="s">
        <v>248</v>
      </c>
      <c r="N1031" s="150" t="s">
        <v>250</v>
      </c>
      <c r="O1031" s="150" t="s">
        <v>252</v>
      </c>
      <c r="P1031" s="150" t="s">
        <v>253</v>
      </c>
      <c r="Q1031" s="150" t="s">
        <v>254</v>
      </c>
      <c r="R1031" s="150" t="s">
        <v>256</v>
      </c>
      <c r="S1031" s="150" t="s">
        <v>257</v>
      </c>
      <c r="T1031" s="150" t="s">
        <v>258</v>
      </c>
      <c r="U1031" s="150" t="s">
        <v>259</v>
      </c>
      <c r="V1031" s="150" t="s">
        <v>260</v>
      </c>
      <c r="W1031" s="151"/>
      <c r="X1031" s="3"/>
      <c r="Y1031" s="3"/>
      <c r="Z1031" s="3"/>
      <c r="AA1031" s="3"/>
      <c r="AB1031" s="3"/>
      <c r="AC1031" s="3"/>
      <c r="AD1031" s="3"/>
      <c r="AE1031" s="3"/>
      <c r="AF1031" s="3"/>
      <c r="AG1031" s="3"/>
      <c r="AH1031" s="3"/>
      <c r="AI1031" s="3"/>
      <c r="AJ1031" s="3"/>
      <c r="AK1031" s="3"/>
      <c r="AL1031" s="3"/>
      <c r="AM1031" s="3"/>
      <c r="AN1031" s="3"/>
      <c r="AO1031" s="3"/>
      <c r="AP1031" s="3"/>
      <c r="AQ1031" s="3"/>
      <c r="AR1031" s="3"/>
      <c r="AS1031" s="3"/>
      <c r="AT1031" s="3"/>
      <c r="AU1031" s="3"/>
      <c r="AV1031" s="3"/>
      <c r="AW1031" s="3"/>
      <c r="AX1031" s="3"/>
      <c r="AY1031" s="3"/>
      <c r="AZ1031" s="3"/>
      <c r="BA1031" s="3"/>
      <c r="BB1031" s="3"/>
      <c r="BC1031" s="3"/>
      <c r="BD1031" s="3"/>
      <c r="BE1031" s="3"/>
      <c r="BF1031" s="3"/>
      <c r="BG1031" s="3"/>
      <c r="BH1031" s="3"/>
      <c r="BI1031" s="3"/>
      <c r="BJ1031" s="3"/>
      <c r="BK1031" s="3"/>
      <c r="BL1031" s="3"/>
      <c r="BM1031" s="28" t="s">
        <v>3</v>
      </c>
    </row>
    <row r="1032" spans="1:65">
      <c r="A1032" s="30"/>
      <c r="B1032" s="19"/>
      <c r="C1032" s="9"/>
      <c r="D1032" s="10" t="s">
        <v>289</v>
      </c>
      <c r="E1032" s="11" t="s">
        <v>290</v>
      </c>
      <c r="F1032" s="11" t="s">
        <v>114</v>
      </c>
      <c r="G1032" s="11" t="s">
        <v>289</v>
      </c>
      <c r="H1032" s="11" t="s">
        <v>289</v>
      </c>
      <c r="I1032" s="11" t="s">
        <v>290</v>
      </c>
      <c r="J1032" s="11" t="s">
        <v>290</v>
      </c>
      <c r="K1032" s="11" t="s">
        <v>114</v>
      </c>
      <c r="L1032" s="11" t="s">
        <v>290</v>
      </c>
      <c r="M1032" s="11" t="s">
        <v>289</v>
      </c>
      <c r="N1032" s="11" t="s">
        <v>290</v>
      </c>
      <c r="O1032" s="11" t="s">
        <v>289</v>
      </c>
      <c r="P1032" s="11" t="s">
        <v>290</v>
      </c>
      <c r="Q1032" s="11" t="s">
        <v>289</v>
      </c>
      <c r="R1032" s="11" t="s">
        <v>114</v>
      </c>
      <c r="S1032" s="11" t="s">
        <v>290</v>
      </c>
      <c r="T1032" s="11" t="s">
        <v>289</v>
      </c>
      <c r="U1032" s="11" t="s">
        <v>289</v>
      </c>
      <c r="V1032" s="11" t="s">
        <v>289</v>
      </c>
      <c r="W1032" s="151"/>
      <c r="X1032" s="3"/>
      <c r="Y1032" s="3"/>
      <c r="Z1032" s="3"/>
      <c r="AA1032" s="3"/>
      <c r="AB1032" s="3"/>
      <c r="AC1032" s="3"/>
      <c r="AD1032" s="3"/>
      <c r="AE1032" s="3"/>
      <c r="AF1032" s="3"/>
      <c r="AG1032" s="3"/>
      <c r="AH1032" s="3"/>
      <c r="AI1032" s="3"/>
      <c r="AJ1032" s="3"/>
      <c r="AK1032" s="3"/>
      <c r="AL1032" s="3"/>
      <c r="AM1032" s="3"/>
      <c r="AN1032" s="3"/>
      <c r="AO1032" s="3"/>
      <c r="AP1032" s="3"/>
      <c r="AQ1032" s="3"/>
      <c r="AR1032" s="3"/>
      <c r="AS1032" s="3"/>
      <c r="AT1032" s="3"/>
      <c r="AU1032" s="3"/>
      <c r="AV1032" s="3"/>
      <c r="AW1032" s="3"/>
      <c r="AX1032" s="3"/>
      <c r="AY1032" s="3"/>
      <c r="AZ1032" s="3"/>
      <c r="BA1032" s="3"/>
      <c r="BB1032" s="3"/>
      <c r="BC1032" s="3"/>
      <c r="BD1032" s="3"/>
      <c r="BE1032" s="3"/>
      <c r="BF1032" s="3"/>
      <c r="BG1032" s="3"/>
      <c r="BH1032" s="3"/>
      <c r="BI1032" s="3"/>
      <c r="BJ1032" s="3"/>
      <c r="BK1032" s="3"/>
      <c r="BL1032" s="3"/>
      <c r="BM1032" s="28">
        <v>1</v>
      </c>
    </row>
    <row r="1033" spans="1:65">
      <c r="A1033" s="30"/>
      <c r="B1033" s="19"/>
      <c r="C1033" s="9"/>
      <c r="D1033" s="26"/>
      <c r="E1033" s="26"/>
      <c r="F1033" s="26"/>
      <c r="G1033" s="26"/>
      <c r="H1033" s="26"/>
      <c r="I1033" s="26"/>
      <c r="J1033" s="26"/>
      <c r="K1033" s="26"/>
      <c r="L1033" s="26"/>
      <c r="M1033" s="26"/>
      <c r="N1033" s="26"/>
      <c r="O1033" s="26"/>
      <c r="P1033" s="26"/>
      <c r="Q1033" s="26"/>
      <c r="R1033" s="26"/>
      <c r="S1033" s="26"/>
      <c r="T1033" s="26"/>
      <c r="U1033" s="26"/>
      <c r="V1033" s="26"/>
      <c r="W1033" s="151"/>
      <c r="X1033" s="3"/>
      <c r="Y1033" s="3"/>
      <c r="Z1033" s="3"/>
      <c r="AA1033" s="3"/>
      <c r="AB1033" s="3"/>
      <c r="AC1033" s="3"/>
      <c r="AD1033" s="3"/>
      <c r="AE1033" s="3"/>
      <c r="AF1033" s="3"/>
      <c r="AG1033" s="3"/>
      <c r="AH1033" s="3"/>
      <c r="AI1033" s="3"/>
      <c r="AJ1033" s="3"/>
      <c r="AK1033" s="3"/>
      <c r="AL1033" s="3"/>
      <c r="AM1033" s="3"/>
      <c r="AN1033" s="3"/>
      <c r="AO1033" s="3"/>
      <c r="AP1033" s="3"/>
      <c r="AQ1033" s="3"/>
      <c r="AR1033" s="3"/>
      <c r="AS1033" s="3"/>
      <c r="AT1033" s="3"/>
      <c r="AU1033" s="3"/>
      <c r="AV1033" s="3"/>
      <c r="AW1033" s="3"/>
      <c r="AX1033" s="3"/>
      <c r="AY1033" s="3"/>
      <c r="AZ1033" s="3"/>
      <c r="BA1033" s="3"/>
      <c r="BB1033" s="3"/>
      <c r="BC1033" s="3"/>
      <c r="BD1033" s="3"/>
      <c r="BE1033" s="3"/>
      <c r="BF1033" s="3"/>
      <c r="BG1033" s="3"/>
      <c r="BH1033" s="3"/>
      <c r="BI1033" s="3"/>
      <c r="BJ1033" s="3"/>
      <c r="BK1033" s="3"/>
      <c r="BL1033" s="3"/>
      <c r="BM1033" s="28">
        <v>2</v>
      </c>
    </row>
    <row r="1034" spans="1:65">
      <c r="A1034" s="30"/>
      <c r="B1034" s="18">
        <v>1</v>
      </c>
      <c r="C1034" s="14">
        <v>1</v>
      </c>
      <c r="D1034" s="227">
        <v>44.1</v>
      </c>
      <c r="E1034" s="227">
        <v>42.5</v>
      </c>
      <c r="F1034" s="227">
        <v>42.817916666666669</v>
      </c>
      <c r="G1034" s="227">
        <v>39.1</v>
      </c>
      <c r="H1034" s="227">
        <v>40.200000000000003</v>
      </c>
      <c r="I1034" s="227">
        <v>43.7</v>
      </c>
      <c r="J1034" s="227">
        <v>43.91</v>
      </c>
      <c r="K1034" s="228">
        <v>30.4</v>
      </c>
      <c r="L1034" s="227">
        <v>38</v>
      </c>
      <c r="M1034" s="229">
        <v>1.1000000000000001</v>
      </c>
      <c r="N1034" s="227">
        <v>38.700000000000003</v>
      </c>
      <c r="O1034" s="227">
        <v>41.4</v>
      </c>
      <c r="P1034" s="227">
        <v>38.799999999999997</v>
      </c>
      <c r="Q1034" s="227">
        <v>39.5</v>
      </c>
      <c r="R1034" s="227">
        <v>40</v>
      </c>
      <c r="S1034" s="227">
        <v>39.799999999999997</v>
      </c>
      <c r="T1034" s="227">
        <v>47.2</v>
      </c>
      <c r="U1034" s="227">
        <v>35.1</v>
      </c>
      <c r="V1034" s="227">
        <v>42.4</v>
      </c>
      <c r="W1034" s="224"/>
      <c r="X1034" s="225"/>
      <c r="Y1034" s="225"/>
      <c r="Z1034" s="225"/>
      <c r="AA1034" s="225"/>
      <c r="AB1034" s="225"/>
      <c r="AC1034" s="225"/>
      <c r="AD1034" s="225"/>
      <c r="AE1034" s="225"/>
      <c r="AF1034" s="225"/>
      <c r="AG1034" s="225"/>
      <c r="AH1034" s="225"/>
      <c r="AI1034" s="225"/>
      <c r="AJ1034" s="225"/>
      <c r="AK1034" s="225"/>
      <c r="AL1034" s="225"/>
      <c r="AM1034" s="225"/>
      <c r="AN1034" s="225"/>
      <c r="AO1034" s="225"/>
      <c r="AP1034" s="225"/>
      <c r="AQ1034" s="225"/>
      <c r="AR1034" s="225"/>
      <c r="AS1034" s="225"/>
      <c r="AT1034" s="225"/>
      <c r="AU1034" s="225"/>
      <c r="AV1034" s="225"/>
      <c r="AW1034" s="225"/>
      <c r="AX1034" s="225"/>
      <c r="AY1034" s="225"/>
      <c r="AZ1034" s="225"/>
      <c r="BA1034" s="225"/>
      <c r="BB1034" s="225"/>
      <c r="BC1034" s="225"/>
      <c r="BD1034" s="225"/>
      <c r="BE1034" s="225"/>
      <c r="BF1034" s="225"/>
      <c r="BG1034" s="225"/>
      <c r="BH1034" s="225"/>
      <c r="BI1034" s="225"/>
      <c r="BJ1034" s="225"/>
      <c r="BK1034" s="225"/>
      <c r="BL1034" s="225"/>
      <c r="BM1034" s="230">
        <v>1</v>
      </c>
    </row>
    <row r="1035" spans="1:65">
      <c r="A1035" s="30"/>
      <c r="B1035" s="19">
        <v>1</v>
      </c>
      <c r="C1035" s="9">
        <v>2</v>
      </c>
      <c r="D1035" s="223">
        <v>42.3</v>
      </c>
      <c r="E1035" s="223">
        <v>42.5</v>
      </c>
      <c r="F1035" s="223">
        <v>42.631736111111117</v>
      </c>
      <c r="G1035" s="223">
        <v>39.5</v>
      </c>
      <c r="H1035" s="223">
        <v>39.299999999999997</v>
      </c>
      <c r="I1035" s="223">
        <v>43.4</v>
      </c>
      <c r="J1035" s="223">
        <v>43.13</v>
      </c>
      <c r="K1035" s="231">
        <v>32.299999999999997</v>
      </c>
      <c r="L1035" s="223">
        <v>38.799999999999997</v>
      </c>
      <c r="M1035" s="231">
        <v>0.1</v>
      </c>
      <c r="N1035" s="223">
        <v>40.799999999999997</v>
      </c>
      <c r="O1035" s="223">
        <v>41.7</v>
      </c>
      <c r="P1035" s="223">
        <v>38.700000000000003</v>
      </c>
      <c r="Q1035" s="223">
        <v>38.700000000000003</v>
      </c>
      <c r="R1035" s="223">
        <v>30</v>
      </c>
      <c r="S1035" s="223">
        <v>39.5</v>
      </c>
      <c r="T1035" s="223">
        <v>45</v>
      </c>
      <c r="U1035" s="223">
        <v>33.700000000000003</v>
      </c>
      <c r="V1035" s="223">
        <v>43.1</v>
      </c>
      <c r="W1035" s="224"/>
      <c r="X1035" s="225"/>
      <c r="Y1035" s="225"/>
      <c r="Z1035" s="225"/>
      <c r="AA1035" s="225"/>
      <c r="AB1035" s="225"/>
      <c r="AC1035" s="225"/>
      <c r="AD1035" s="225"/>
      <c r="AE1035" s="225"/>
      <c r="AF1035" s="225"/>
      <c r="AG1035" s="225"/>
      <c r="AH1035" s="225"/>
      <c r="AI1035" s="225"/>
      <c r="AJ1035" s="225"/>
      <c r="AK1035" s="225"/>
      <c r="AL1035" s="225"/>
      <c r="AM1035" s="225"/>
      <c r="AN1035" s="225"/>
      <c r="AO1035" s="225"/>
      <c r="AP1035" s="225"/>
      <c r="AQ1035" s="225"/>
      <c r="AR1035" s="225"/>
      <c r="AS1035" s="225"/>
      <c r="AT1035" s="225"/>
      <c r="AU1035" s="225"/>
      <c r="AV1035" s="225"/>
      <c r="AW1035" s="225"/>
      <c r="AX1035" s="225"/>
      <c r="AY1035" s="225"/>
      <c r="AZ1035" s="225"/>
      <c r="BA1035" s="225"/>
      <c r="BB1035" s="225"/>
      <c r="BC1035" s="225"/>
      <c r="BD1035" s="225"/>
      <c r="BE1035" s="225"/>
      <c r="BF1035" s="225"/>
      <c r="BG1035" s="225"/>
      <c r="BH1035" s="225"/>
      <c r="BI1035" s="225"/>
      <c r="BJ1035" s="225"/>
      <c r="BK1035" s="225"/>
      <c r="BL1035" s="225"/>
      <c r="BM1035" s="230">
        <v>30</v>
      </c>
    </row>
    <row r="1036" spans="1:65">
      <c r="A1036" s="30"/>
      <c r="B1036" s="19">
        <v>1</v>
      </c>
      <c r="C1036" s="9">
        <v>3</v>
      </c>
      <c r="D1036" s="223">
        <v>43.1</v>
      </c>
      <c r="E1036" s="223">
        <v>42</v>
      </c>
      <c r="F1036" s="223">
        <v>42.6175</v>
      </c>
      <c r="G1036" s="223">
        <v>38.700000000000003</v>
      </c>
      <c r="H1036" s="223">
        <v>39.6</v>
      </c>
      <c r="I1036" s="223">
        <v>43.4</v>
      </c>
      <c r="J1036" s="223">
        <v>48.48</v>
      </c>
      <c r="K1036" s="231">
        <v>31.5</v>
      </c>
      <c r="L1036" s="223">
        <v>39</v>
      </c>
      <c r="M1036" s="231">
        <v>0.3</v>
      </c>
      <c r="N1036" s="223">
        <v>39.6</v>
      </c>
      <c r="O1036" s="223">
        <v>42.6</v>
      </c>
      <c r="P1036" s="223">
        <v>39.4</v>
      </c>
      <c r="Q1036" s="223">
        <v>37.299999999999997</v>
      </c>
      <c r="R1036" s="223">
        <v>29</v>
      </c>
      <c r="S1036" s="223">
        <v>38.6</v>
      </c>
      <c r="T1036" s="223">
        <v>43.5</v>
      </c>
      <c r="U1036" s="223">
        <v>38.6</v>
      </c>
      <c r="V1036" s="223">
        <v>41.9</v>
      </c>
      <c r="W1036" s="224"/>
      <c r="X1036" s="225"/>
      <c r="Y1036" s="225"/>
      <c r="Z1036" s="225"/>
      <c r="AA1036" s="225"/>
      <c r="AB1036" s="225"/>
      <c r="AC1036" s="225"/>
      <c r="AD1036" s="225"/>
      <c r="AE1036" s="225"/>
      <c r="AF1036" s="225"/>
      <c r="AG1036" s="225"/>
      <c r="AH1036" s="225"/>
      <c r="AI1036" s="225"/>
      <c r="AJ1036" s="225"/>
      <c r="AK1036" s="225"/>
      <c r="AL1036" s="225"/>
      <c r="AM1036" s="225"/>
      <c r="AN1036" s="225"/>
      <c r="AO1036" s="225"/>
      <c r="AP1036" s="225"/>
      <c r="AQ1036" s="225"/>
      <c r="AR1036" s="225"/>
      <c r="AS1036" s="225"/>
      <c r="AT1036" s="225"/>
      <c r="AU1036" s="225"/>
      <c r="AV1036" s="225"/>
      <c r="AW1036" s="225"/>
      <c r="AX1036" s="225"/>
      <c r="AY1036" s="225"/>
      <c r="AZ1036" s="225"/>
      <c r="BA1036" s="225"/>
      <c r="BB1036" s="225"/>
      <c r="BC1036" s="225"/>
      <c r="BD1036" s="225"/>
      <c r="BE1036" s="225"/>
      <c r="BF1036" s="225"/>
      <c r="BG1036" s="225"/>
      <c r="BH1036" s="225"/>
      <c r="BI1036" s="225"/>
      <c r="BJ1036" s="225"/>
      <c r="BK1036" s="225"/>
      <c r="BL1036" s="225"/>
      <c r="BM1036" s="230">
        <v>16</v>
      </c>
    </row>
    <row r="1037" spans="1:65">
      <c r="A1037" s="30"/>
      <c r="B1037" s="19">
        <v>1</v>
      </c>
      <c r="C1037" s="9">
        <v>4</v>
      </c>
      <c r="D1037" s="223">
        <v>41</v>
      </c>
      <c r="E1037" s="223">
        <v>43</v>
      </c>
      <c r="F1037" s="223">
        <v>42.411192129629633</v>
      </c>
      <c r="G1037" s="223">
        <v>39</v>
      </c>
      <c r="H1037" s="223">
        <v>38.700000000000003</v>
      </c>
      <c r="I1037" s="223">
        <v>44</v>
      </c>
      <c r="J1037" s="223">
        <v>45.71</v>
      </c>
      <c r="K1037" s="231">
        <v>27.2</v>
      </c>
      <c r="L1037" s="223">
        <v>37.200000000000003</v>
      </c>
      <c r="M1037" s="231">
        <v>0.5</v>
      </c>
      <c r="N1037" s="223">
        <v>38.5</v>
      </c>
      <c r="O1037" s="223">
        <v>42.1</v>
      </c>
      <c r="P1037" s="223">
        <v>39.200000000000003</v>
      </c>
      <c r="Q1037" s="223">
        <v>38.200000000000003</v>
      </c>
      <c r="R1037" s="232">
        <v>23</v>
      </c>
      <c r="S1037" s="223">
        <v>38.9</v>
      </c>
      <c r="T1037" s="223">
        <v>42</v>
      </c>
      <c r="U1037" s="223">
        <v>39.799999999999997</v>
      </c>
      <c r="V1037" s="223">
        <v>41.2</v>
      </c>
      <c r="W1037" s="224"/>
      <c r="X1037" s="225"/>
      <c r="Y1037" s="225"/>
      <c r="Z1037" s="225"/>
      <c r="AA1037" s="225"/>
      <c r="AB1037" s="225"/>
      <c r="AC1037" s="225"/>
      <c r="AD1037" s="225"/>
      <c r="AE1037" s="225"/>
      <c r="AF1037" s="225"/>
      <c r="AG1037" s="225"/>
      <c r="AH1037" s="225"/>
      <c r="AI1037" s="225"/>
      <c r="AJ1037" s="225"/>
      <c r="AK1037" s="225"/>
      <c r="AL1037" s="225"/>
      <c r="AM1037" s="225"/>
      <c r="AN1037" s="225"/>
      <c r="AO1037" s="225"/>
      <c r="AP1037" s="225"/>
      <c r="AQ1037" s="225"/>
      <c r="AR1037" s="225"/>
      <c r="AS1037" s="225"/>
      <c r="AT1037" s="225"/>
      <c r="AU1037" s="225"/>
      <c r="AV1037" s="225"/>
      <c r="AW1037" s="225"/>
      <c r="AX1037" s="225"/>
      <c r="AY1037" s="225"/>
      <c r="AZ1037" s="225"/>
      <c r="BA1037" s="225"/>
      <c r="BB1037" s="225"/>
      <c r="BC1037" s="225"/>
      <c r="BD1037" s="225"/>
      <c r="BE1037" s="225"/>
      <c r="BF1037" s="225"/>
      <c r="BG1037" s="225"/>
      <c r="BH1037" s="225"/>
      <c r="BI1037" s="225"/>
      <c r="BJ1037" s="225"/>
      <c r="BK1037" s="225"/>
      <c r="BL1037" s="225"/>
      <c r="BM1037" s="230">
        <v>40.585179852033406</v>
      </c>
    </row>
    <row r="1038" spans="1:65">
      <c r="A1038" s="30"/>
      <c r="B1038" s="19">
        <v>1</v>
      </c>
      <c r="C1038" s="9">
        <v>5</v>
      </c>
      <c r="D1038" s="223">
        <v>40.799999999999997</v>
      </c>
      <c r="E1038" s="232">
        <v>46</v>
      </c>
      <c r="F1038" s="223">
        <v>42.16</v>
      </c>
      <c r="G1038" s="223">
        <v>38.4</v>
      </c>
      <c r="H1038" s="223">
        <v>39.5</v>
      </c>
      <c r="I1038" s="223">
        <v>43.4</v>
      </c>
      <c r="J1038" s="223">
        <v>46.5</v>
      </c>
      <c r="K1038" s="231">
        <v>28.4</v>
      </c>
      <c r="L1038" s="223">
        <v>39.700000000000003</v>
      </c>
      <c r="M1038" s="231">
        <v>0.2</v>
      </c>
      <c r="N1038" s="223">
        <v>40.9</v>
      </c>
      <c r="O1038" s="223">
        <v>41.6</v>
      </c>
      <c r="P1038" s="223">
        <v>38.799999999999997</v>
      </c>
      <c r="Q1038" s="223">
        <v>39.299999999999997</v>
      </c>
      <c r="R1038" s="223">
        <v>37</v>
      </c>
      <c r="S1038" s="223">
        <v>39.5</v>
      </c>
      <c r="T1038" s="223">
        <v>44.6</v>
      </c>
      <c r="U1038" s="223">
        <v>41.8</v>
      </c>
      <c r="V1038" s="223">
        <v>38.700000000000003</v>
      </c>
      <c r="W1038" s="224"/>
      <c r="X1038" s="225"/>
      <c r="Y1038" s="225"/>
      <c r="Z1038" s="225"/>
      <c r="AA1038" s="225"/>
      <c r="AB1038" s="225"/>
      <c r="AC1038" s="225"/>
      <c r="AD1038" s="225"/>
      <c r="AE1038" s="225"/>
      <c r="AF1038" s="225"/>
      <c r="AG1038" s="225"/>
      <c r="AH1038" s="225"/>
      <c r="AI1038" s="225"/>
      <c r="AJ1038" s="225"/>
      <c r="AK1038" s="225"/>
      <c r="AL1038" s="225"/>
      <c r="AM1038" s="225"/>
      <c r="AN1038" s="225"/>
      <c r="AO1038" s="225"/>
      <c r="AP1038" s="225"/>
      <c r="AQ1038" s="225"/>
      <c r="AR1038" s="225"/>
      <c r="AS1038" s="225"/>
      <c r="AT1038" s="225"/>
      <c r="AU1038" s="225"/>
      <c r="AV1038" s="225"/>
      <c r="AW1038" s="225"/>
      <c r="AX1038" s="225"/>
      <c r="AY1038" s="225"/>
      <c r="AZ1038" s="225"/>
      <c r="BA1038" s="225"/>
      <c r="BB1038" s="225"/>
      <c r="BC1038" s="225"/>
      <c r="BD1038" s="225"/>
      <c r="BE1038" s="225"/>
      <c r="BF1038" s="225"/>
      <c r="BG1038" s="225"/>
      <c r="BH1038" s="225"/>
      <c r="BI1038" s="225"/>
      <c r="BJ1038" s="225"/>
      <c r="BK1038" s="225"/>
      <c r="BL1038" s="225"/>
      <c r="BM1038" s="230">
        <v>69</v>
      </c>
    </row>
    <row r="1039" spans="1:65">
      <c r="A1039" s="30"/>
      <c r="B1039" s="19">
        <v>1</v>
      </c>
      <c r="C1039" s="9">
        <v>6</v>
      </c>
      <c r="D1039" s="223">
        <v>45.4</v>
      </c>
      <c r="E1039" s="223">
        <v>42.5</v>
      </c>
      <c r="F1039" s="223">
        <v>42.82</v>
      </c>
      <c r="G1039" s="223">
        <v>39</v>
      </c>
      <c r="H1039" s="223">
        <v>39</v>
      </c>
      <c r="I1039" s="223">
        <v>44.6</v>
      </c>
      <c r="J1039" s="223">
        <v>44.24</v>
      </c>
      <c r="K1039" s="231">
        <v>28.4</v>
      </c>
      <c r="L1039" s="223">
        <v>38.9</v>
      </c>
      <c r="M1039" s="231">
        <v>0.3</v>
      </c>
      <c r="N1039" s="223">
        <v>39.9</v>
      </c>
      <c r="O1039" s="223">
        <v>42</v>
      </c>
      <c r="P1039" s="223">
        <v>39.299999999999997</v>
      </c>
      <c r="Q1039" s="223">
        <v>38.6</v>
      </c>
      <c r="R1039" s="232">
        <v>25</v>
      </c>
      <c r="S1039" s="232">
        <v>36</v>
      </c>
      <c r="T1039" s="223">
        <v>41.5</v>
      </c>
      <c r="U1039" s="223">
        <v>41.2</v>
      </c>
      <c r="V1039" s="223">
        <v>40</v>
      </c>
      <c r="W1039" s="224"/>
      <c r="X1039" s="225"/>
      <c r="Y1039" s="225"/>
      <c r="Z1039" s="225"/>
      <c r="AA1039" s="225"/>
      <c r="AB1039" s="225"/>
      <c r="AC1039" s="225"/>
      <c r="AD1039" s="225"/>
      <c r="AE1039" s="225"/>
      <c r="AF1039" s="225"/>
      <c r="AG1039" s="225"/>
      <c r="AH1039" s="225"/>
      <c r="AI1039" s="225"/>
      <c r="AJ1039" s="225"/>
      <c r="AK1039" s="225"/>
      <c r="AL1039" s="225"/>
      <c r="AM1039" s="225"/>
      <c r="AN1039" s="225"/>
      <c r="AO1039" s="225"/>
      <c r="AP1039" s="225"/>
      <c r="AQ1039" s="225"/>
      <c r="AR1039" s="225"/>
      <c r="AS1039" s="225"/>
      <c r="AT1039" s="225"/>
      <c r="AU1039" s="225"/>
      <c r="AV1039" s="225"/>
      <c r="AW1039" s="225"/>
      <c r="AX1039" s="225"/>
      <c r="AY1039" s="225"/>
      <c r="AZ1039" s="225"/>
      <c r="BA1039" s="225"/>
      <c r="BB1039" s="225"/>
      <c r="BC1039" s="225"/>
      <c r="BD1039" s="225"/>
      <c r="BE1039" s="225"/>
      <c r="BF1039" s="225"/>
      <c r="BG1039" s="225"/>
      <c r="BH1039" s="225"/>
      <c r="BI1039" s="225"/>
      <c r="BJ1039" s="225"/>
      <c r="BK1039" s="225"/>
      <c r="BL1039" s="225"/>
      <c r="BM1039" s="226"/>
    </row>
    <row r="1040" spans="1:65">
      <c r="A1040" s="30"/>
      <c r="B1040" s="20" t="s">
        <v>267</v>
      </c>
      <c r="C1040" s="12"/>
      <c r="D1040" s="233">
        <v>42.783333333333331</v>
      </c>
      <c r="E1040" s="233">
        <v>43.083333333333336</v>
      </c>
      <c r="F1040" s="233">
        <v>42.576390817901235</v>
      </c>
      <c r="G1040" s="233">
        <v>38.950000000000003</v>
      </c>
      <c r="H1040" s="233">
        <v>39.383333333333333</v>
      </c>
      <c r="I1040" s="233">
        <v>43.75</v>
      </c>
      <c r="J1040" s="233">
        <v>45.328333333333326</v>
      </c>
      <c r="K1040" s="233">
        <v>29.7</v>
      </c>
      <c r="L1040" s="233">
        <v>38.6</v>
      </c>
      <c r="M1040" s="233">
        <v>0.41666666666666669</v>
      </c>
      <c r="N1040" s="233">
        <v>39.733333333333334</v>
      </c>
      <c r="O1040" s="233">
        <v>41.9</v>
      </c>
      <c r="P1040" s="233">
        <v>39.033333333333339</v>
      </c>
      <c r="Q1040" s="233">
        <v>38.6</v>
      </c>
      <c r="R1040" s="233">
        <v>30.666666666666668</v>
      </c>
      <c r="S1040" s="233">
        <v>38.716666666666669</v>
      </c>
      <c r="T1040" s="233">
        <v>43.966666666666661</v>
      </c>
      <c r="U1040" s="233">
        <v>38.366666666666667</v>
      </c>
      <c r="V1040" s="233">
        <v>41.216666666666669</v>
      </c>
      <c r="W1040" s="224"/>
      <c r="X1040" s="225"/>
      <c r="Y1040" s="225"/>
      <c r="Z1040" s="225"/>
      <c r="AA1040" s="225"/>
      <c r="AB1040" s="225"/>
      <c r="AC1040" s="225"/>
      <c r="AD1040" s="225"/>
      <c r="AE1040" s="225"/>
      <c r="AF1040" s="225"/>
      <c r="AG1040" s="225"/>
      <c r="AH1040" s="225"/>
      <c r="AI1040" s="225"/>
      <c r="AJ1040" s="225"/>
      <c r="AK1040" s="225"/>
      <c r="AL1040" s="225"/>
      <c r="AM1040" s="225"/>
      <c r="AN1040" s="225"/>
      <c r="AO1040" s="225"/>
      <c r="AP1040" s="225"/>
      <c r="AQ1040" s="225"/>
      <c r="AR1040" s="225"/>
      <c r="AS1040" s="225"/>
      <c r="AT1040" s="225"/>
      <c r="AU1040" s="225"/>
      <c r="AV1040" s="225"/>
      <c r="AW1040" s="225"/>
      <c r="AX1040" s="225"/>
      <c r="AY1040" s="225"/>
      <c r="AZ1040" s="225"/>
      <c r="BA1040" s="225"/>
      <c r="BB1040" s="225"/>
      <c r="BC1040" s="225"/>
      <c r="BD1040" s="225"/>
      <c r="BE1040" s="225"/>
      <c r="BF1040" s="225"/>
      <c r="BG1040" s="225"/>
      <c r="BH1040" s="225"/>
      <c r="BI1040" s="225"/>
      <c r="BJ1040" s="225"/>
      <c r="BK1040" s="225"/>
      <c r="BL1040" s="225"/>
      <c r="BM1040" s="226"/>
    </row>
    <row r="1041" spans="1:65">
      <c r="A1041" s="30"/>
      <c r="B1041" s="3" t="s">
        <v>268</v>
      </c>
      <c r="C1041" s="29"/>
      <c r="D1041" s="223">
        <v>42.7</v>
      </c>
      <c r="E1041" s="223">
        <v>42.5</v>
      </c>
      <c r="F1041" s="223">
        <v>42.624618055555558</v>
      </c>
      <c r="G1041" s="223">
        <v>39</v>
      </c>
      <c r="H1041" s="223">
        <v>39.4</v>
      </c>
      <c r="I1041" s="223">
        <v>43.55</v>
      </c>
      <c r="J1041" s="223">
        <v>44.975000000000001</v>
      </c>
      <c r="K1041" s="223">
        <v>29.4</v>
      </c>
      <c r="L1041" s="223">
        <v>38.849999999999994</v>
      </c>
      <c r="M1041" s="223">
        <v>0.3</v>
      </c>
      <c r="N1041" s="223">
        <v>39.75</v>
      </c>
      <c r="O1041" s="223">
        <v>41.85</v>
      </c>
      <c r="P1041" s="223">
        <v>39</v>
      </c>
      <c r="Q1041" s="223">
        <v>38.650000000000006</v>
      </c>
      <c r="R1041" s="223">
        <v>29.5</v>
      </c>
      <c r="S1041" s="223">
        <v>39.200000000000003</v>
      </c>
      <c r="T1041" s="223">
        <v>44.05</v>
      </c>
      <c r="U1041" s="223">
        <v>39.200000000000003</v>
      </c>
      <c r="V1041" s="223">
        <v>41.55</v>
      </c>
      <c r="W1041" s="224"/>
      <c r="X1041" s="225"/>
      <c r="Y1041" s="225"/>
      <c r="Z1041" s="225"/>
      <c r="AA1041" s="225"/>
      <c r="AB1041" s="225"/>
      <c r="AC1041" s="225"/>
      <c r="AD1041" s="225"/>
      <c r="AE1041" s="225"/>
      <c r="AF1041" s="225"/>
      <c r="AG1041" s="225"/>
      <c r="AH1041" s="225"/>
      <c r="AI1041" s="225"/>
      <c r="AJ1041" s="225"/>
      <c r="AK1041" s="225"/>
      <c r="AL1041" s="225"/>
      <c r="AM1041" s="225"/>
      <c r="AN1041" s="225"/>
      <c r="AO1041" s="225"/>
      <c r="AP1041" s="225"/>
      <c r="AQ1041" s="225"/>
      <c r="AR1041" s="225"/>
      <c r="AS1041" s="225"/>
      <c r="AT1041" s="225"/>
      <c r="AU1041" s="225"/>
      <c r="AV1041" s="225"/>
      <c r="AW1041" s="225"/>
      <c r="AX1041" s="225"/>
      <c r="AY1041" s="225"/>
      <c r="AZ1041" s="225"/>
      <c r="BA1041" s="225"/>
      <c r="BB1041" s="225"/>
      <c r="BC1041" s="225"/>
      <c r="BD1041" s="225"/>
      <c r="BE1041" s="225"/>
      <c r="BF1041" s="225"/>
      <c r="BG1041" s="225"/>
      <c r="BH1041" s="225"/>
      <c r="BI1041" s="225"/>
      <c r="BJ1041" s="225"/>
      <c r="BK1041" s="225"/>
      <c r="BL1041" s="225"/>
      <c r="BM1041" s="226"/>
    </row>
    <row r="1042" spans="1:65">
      <c r="A1042" s="30"/>
      <c r="B1042" s="3" t="s">
        <v>269</v>
      </c>
      <c r="C1042" s="29"/>
      <c r="D1042" s="24">
        <v>1.7904375629065283</v>
      </c>
      <c r="E1042" s="24">
        <v>1.4634434279010127</v>
      </c>
      <c r="F1042" s="24">
        <v>0.25420667001364461</v>
      </c>
      <c r="G1042" s="24">
        <v>0.37282703764614511</v>
      </c>
      <c r="H1042" s="24">
        <v>0.51929439306299763</v>
      </c>
      <c r="I1042" s="24">
        <v>0.48062459362791771</v>
      </c>
      <c r="J1042" s="24">
        <v>1.973843121088062</v>
      </c>
      <c r="K1042" s="24">
        <v>2.005991026899173</v>
      </c>
      <c r="L1042" s="24">
        <v>0.87407093533648583</v>
      </c>
      <c r="M1042" s="24">
        <v>0.36009258068817074</v>
      </c>
      <c r="N1042" s="24">
        <v>1.0132456102380425</v>
      </c>
      <c r="O1042" s="24">
        <v>0.42895221179054477</v>
      </c>
      <c r="P1042" s="24">
        <v>0.30110906108363211</v>
      </c>
      <c r="Q1042" s="24">
        <v>0.79498427657407178</v>
      </c>
      <c r="R1042" s="24">
        <v>6.6533199732664752</v>
      </c>
      <c r="S1042" s="24">
        <v>1.4020223488470736</v>
      </c>
      <c r="T1042" s="24">
        <v>2.1020624792490517</v>
      </c>
      <c r="U1042" s="24">
        <v>3.2976759493113716</v>
      </c>
      <c r="V1042" s="24">
        <v>1.6265505423031477</v>
      </c>
      <c r="W1042" s="151"/>
      <c r="X1042" s="3"/>
      <c r="Y1042" s="3"/>
      <c r="Z1042" s="3"/>
      <c r="AA1042" s="3"/>
      <c r="AB1042" s="3"/>
      <c r="AC1042" s="3"/>
      <c r="AD1042" s="3"/>
      <c r="AE1042" s="3"/>
      <c r="AF1042" s="3"/>
      <c r="AG1042" s="3"/>
      <c r="AH1042" s="3"/>
      <c r="AI1042" s="3"/>
      <c r="AJ1042" s="3"/>
      <c r="AK1042" s="3"/>
      <c r="AL1042" s="3"/>
      <c r="AM1042" s="3"/>
      <c r="AN1042" s="3"/>
      <c r="AO1042" s="3"/>
      <c r="AP1042" s="3"/>
      <c r="AQ1042" s="3"/>
      <c r="AR1042" s="3"/>
      <c r="AS1042" s="3"/>
      <c r="AT1042" s="3"/>
      <c r="AU1042" s="3"/>
      <c r="AV1042" s="3"/>
      <c r="AW1042" s="3"/>
      <c r="AX1042" s="3"/>
      <c r="AY1042" s="3"/>
      <c r="AZ1042" s="3"/>
      <c r="BA1042" s="3"/>
      <c r="BB1042" s="3"/>
      <c r="BC1042" s="3"/>
      <c r="BD1042" s="3"/>
      <c r="BE1042" s="3"/>
      <c r="BF1042" s="3"/>
      <c r="BG1042" s="3"/>
      <c r="BH1042" s="3"/>
      <c r="BI1042" s="3"/>
      <c r="BJ1042" s="3"/>
      <c r="BK1042" s="3"/>
      <c r="BL1042" s="3"/>
      <c r="BM1042" s="55"/>
    </row>
    <row r="1043" spans="1:65">
      <c r="A1043" s="30"/>
      <c r="B1043" s="3" t="s">
        <v>86</v>
      </c>
      <c r="C1043" s="29"/>
      <c r="D1043" s="13">
        <v>4.184894965889821E-2</v>
      </c>
      <c r="E1043" s="13">
        <v>3.3967739138901644E-2</v>
      </c>
      <c r="F1043" s="13">
        <v>5.9706016675035653E-3</v>
      </c>
      <c r="G1043" s="13">
        <v>9.5719393490666261E-3</v>
      </c>
      <c r="H1043" s="13">
        <v>1.3185638418865789E-2</v>
      </c>
      <c r="I1043" s="13">
        <v>1.0985704997209548E-2</v>
      </c>
      <c r="J1043" s="13">
        <v>4.3545459890901105E-2</v>
      </c>
      <c r="K1043" s="13">
        <v>6.7541785417480571E-2</v>
      </c>
      <c r="L1043" s="13">
        <v>2.2644324749649891E-2</v>
      </c>
      <c r="M1043" s="13">
        <v>0.86422219365160968</v>
      </c>
      <c r="N1043" s="13">
        <v>2.5501147908675567E-2</v>
      </c>
      <c r="O1043" s="13">
        <v>1.0237522954428277E-2</v>
      </c>
      <c r="P1043" s="13">
        <v>7.7141518637992845E-3</v>
      </c>
      <c r="Q1043" s="13">
        <v>2.0595447579639166E-2</v>
      </c>
      <c r="R1043" s="13">
        <v>0.21695608608477635</v>
      </c>
      <c r="S1043" s="13">
        <v>3.6212372333544733E-2</v>
      </c>
      <c r="T1043" s="13">
        <v>4.7810367230835149E-2</v>
      </c>
      <c r="U1043" s="13">
        <v>8.5951588600643919E-2</v>
      </c>
      <c r="V1043" s="13">
        <v>3.9463417928907743E-2</v>
      </c>
      <c r="W1043" s="151"/>
      <c r="X1043" s="3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55"/>
    </row>
    <row r="1044" spans="1:65">
      <c r="A1044" s="30"/>
      <c r="B1044" s="3" t="s">
        <v>270</v>
      </c>
      <c r="C1044" s="29"/>
      <c r="D1044" s="13">
        <v>5.4161481834354763E-2</v>
      </c>
      <c r="E1044" s="13">
        <v>6.155334263412815E-2</v>
      </c>
      <c r="F1044" s="13">
        <v>4.9062514275591385E-2</v>
      </c>
      <c r="G1044" s="13">
        <v>-4.0290072829416768E-2</v>
      </c>
      <c r="H1044" s="13">
        <v>-2.9612940563077395E-2</v>
      </c>
      <c r="I1044" s="13">
        <v>7.7979699966957972E-2</v>
      </c>
      <c r="J1044" s="13">
        <v>0.11686910095243253</v>
      </c>
      <c r="K1044" s="13">
        <v>-0.26820578082243085</v>
      </c>
      <c r="L1044" s="13">
        <v>-4.8913910429152385E-2</v>
      </c>
      <c r="M1044" s="13">
        <v>-0.98973352666698133</v>
      </c>
      <c r="N1044" s="13">
        <v>-2.0989102963341777E-2</v>
      </c>
      <c r="O1044" s="13">
        <v>3.2396558368355199E-2</v>
      </c>
      <c r="P1044" s="13">
        <v>-3.8236778162812901E-2</v>
      </c>
      <c r="Q1044" s="13">
        <v>-4.8913910429152385E-2</v>
      </c>
      <c r="R1044" s="13">
        <v>-0.24438756268982753</v>
      </c>
      <c r="S1044" s="13">
        <v>-4.6039297895907216E-2</v>
      </c>
      <c r="T1044" s="13">
        <v>8.3318266100127492E-2</v>
      </c>
      <c r="U1044" s="13">
        <v>-5.4663135495642945E-2</v>
      </c>
      <c r="V1044" s="13">
        <v>1.5559542102204782E-2</v>
      </c>
      <c r="W1044" s="151"/>
      <c r="X1044" s="3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55"/>
    </row>
    <row r="1045" spans="1:65">
      <c r="A1045" s="30"/>
      <c r="B1045" s="46" t="s">
        <v>271</v>
      </c>
      <c r="C1045" s="47"/>
      <c r="D1045" s="45">
        <v>0.91</v>
      </c>
      <c r="E1045" s="45">
        <v>0.99</v>
      </c>
      <c r="F1045" s="45">
        <v>0.86</v>
      </c>
      <c r="G1045" s="45">
        <v>0.12</v>
      </c>
      <c r="H1045" s="45">
        <v>0</v>
      </c>
      <c r="I1045" s="45">
        <v>1.17</v>
      </c>
      <c r="J1045" s="45">
        <v>1.59</v>
      </c>
      <c r="K1045" s="45">
        <v>2.59</v>
      </c>
      <c r="L1045" s="45">
        <v>0.21</v>
      </c>
      <c r="M1045" s="45">
        <v>10.44</v>
      </c>
      <c r="N1045" s="45">
        <v>0.09</v>
      </c>
      <c r="O1045" s="45">
        <v>0.67</v>
      </c>
      <c r="P1045" s="45">
        <v>0.09</v>
      </c>
      <c r="Q1045" s="45">
        <v>0.21</v>
      </c>
      <c r="R1045" s="45">
        <v>2.34</v>
      </c>
      <c r="S1045" s="45">
        <v>0.18</v>
      </c>
      <c r="T1045" s="45">
        <v>1.23</v>
      </c>
      <c r="U1045" s="45">
        <v>0.27</v>
      </c>
      <c r="V1045" s="45">
        <v>0.49</v>
      </c>
      <c r="W1045" s="151"/>
      <c r="X1045" s="3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55"/>
    </row>
    <row r="1046" spans="1:65">
      <c r="B1046" s="31"/>
      <c r="C1046" s="20"/>
      <c r="D1046" s="20"/>
      <c r="E1046" s="20"/>
      <c r="F1046" s="20"/>
      <c r="G1046" s="20"/>
      <c r="H1046" s="20"/>
      <c r="I1046" s="20"/>
      <c r="J1046" s="20"/>
      <c r="K1046" s="20"/>
      <c r="L1046" s="20"/>
      <c r="M1046" s="20"/>
      <c r="N1046" s="20"/>
      <c r="O1046" s="20"/>
      <c r="P1046" s="20"/>
      <c r="Q1046" s="20"/>
      <c r="R1046" s="20"/>
      <c r="S1046" s="20"/>
      <c r="T1046" s="20"/>
      <c r="U1046" s="20"/>
      <c r="V1046" s="20"/>
      <c r="BM1046" s="55"/>
    </row>
    <row r="1047" spans="1:65" ht="15">
      <c r="B1047" s="8" t="s">
        <v>530</v>
      </c>
      <c r="BM1047" s="28" t="s">
        <v>66</v>
      </c>
    </row>
    <row r="1048" spans="1:65" ht="15">
      <c r="A1048" s="25" t="s">
        <v>38</v>
      </c>
      <c r="B1048" s="18" t="s">
        <v>110</v>
      </c>
      <c r="C1048" s="15" t="s">
        <v>111</v>
      </c>
      <c r="D1048" s="16" t="s">
        <v>232</v>
      </c>
      <c r="E1048" s="17" t="s">
        <v>232</v>
      </c>
      <c r="F1048" s="17" t="s">
        <v>232</v>
      </c>
      <c r="G1048" s="17" t="s">
        <v>232</v>
      </c>
      <c r="H1048" s="17" t="s">
        <v>232</v>
      </c>
      <c r="I1048" s="17" t="s">
        <v>232</v>
      </c>
      <c r="J1048" s="17" t="s">
        <v>232</v>
      </c>
      <c r="K1048" s="17" t="s">
        <v>232</v>
      </c>
      <c r="L1048" s="17" t="s">
        <v>232</v>
      </c>
      <c r="M1048" s="17" t="s">
        <v>232</v>
      </c>
      <c r="N1048" s="17" t="s">
        <v>232</v>
      </c>
      <c r="O1048" s="17" t="s">
        <v>232</v>
      </c>
      <c r="P1048" s="17" t="s">
        <v>232</v>
      </c>
      <c r="Q1048" s="17" t="s">
        <v>232</v>
      </c>
      <c r="R1048" s="17" t="s">
        <v>232</v>
      </c>
      <c r="S1048" s="17" t="s">
        <v>232</v>
      </c>
      <c r="T1048" s="17" t="s">
        <v>232</v>
      </c>
      <c r="U1048" s="17" t="s">
        <v>232</v>
      </c>
      <c r="V1048" s="17" t="s">
        <v>232</v>
      </c>
      <c r="W1048" s="17" t="s">
        <v>232</v>
      </c>
      <c r="X1048" s="17" t="s">
        <v>232</v>
      </c>
      <c r="Y1048" s="17" t="s">
        <v>232</v>
      </c>
      <c r="Z1048" s="17" t="s">
        <v>232</v>
      </c>
      <c r="AA1048" s="151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1</v>
      </c>
    </row>
    <row r="1049" spans="1:65">
      <c r="A1049" s="30"/>
      <c r="B1049" s="19" t="s">
        <v>233</v>
      </c>
      <c r="C1049" s="9" t="s">
        <v>233</v>
      </c>
      <c r="D1049" s="149" t="s">
        <v>235</v>
      </c>
      <c r="E1049" s="150" t="s">
        <v>236</v>
      </c>
      <c r="F1049" s="150" t="s">
        <v>237</v>
      </c>
      <c r="G1049" s="150" t="s">
        <v>238</v>
      </c>
      <c r="H1049" s="150" t="s">
        <v>239</v>
      </c>
      <c r="I1049" s="150" t="s">
        <v>241</v>
      </c>
      <c r="J1049" s="150" t="s">
        <v>242</v>
      </c>
      <c r="K1049" s="150" t="s">
        <v>244</v>
      </c>
      <c r="L1049" s="150" t="s">
        <v>245</v>
      </c>
      <c r="M1049" s="150" t="s">
        <v>246</v>
      </c>
      <c r="N1049" s="150" t="s">
        <v>247</v>
      </c>
      <c r="O1049" s="150" t="s">
        <v>248</v>
      </c>
      <c r="P1049" s="150" t="s">
        <v>249</v>
      </c>
      <c r="Q1049" s="150" t="s">
        <v>250</v>
      </c>
      <c r="R1049" s="150" t="s">
        <v>251</v>
      </c>
      <c r="S1049" s="150" t="s">
        <v>252</v>
      </c>
      <c r="T1049" s="150" t="s">
        <v>253</v>
      </c>
      <c r="U1049" s="150" t="s">
        <v>254</v>
      </c>
      <c r="V1049" s="150" t="s">
        <v>256</v>
      </c>
      <c r="W1049" s="150" t="s">
        <v>257</v>
      </c>
      <c r="X1049" s="150" t="s">
        <v>258</v>
      </c>
      <c r="Y1049" s="150" t="s">
        <v>259</v>
      </c>
      <c r="Z1049" s="150" t="s">
        <v>260</v>
      </c>
      <c r="AA1049" s="151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 t="s">
        <v>3</v>
      </c>
    </row>
    <row r="1050" spans="1:65">
      <c r="A1050" s="30"/>
      <c r="B1050" s="19"/>
      <c r="C1050" s="9"/>
      <c r="D1050" s="10" t="s">
        <v>289</v>
      </c>
      <c r="E1050" s="11" t="s">
        <v>290</v>
      </c>
      <c r="F1050" s="11" t="s">
        <v>114</v>
      </c>
      <c r="G1050" s="11" t="s">
        <v>289</v>
      </c>
      <c r="H1050" s="11" t="s">
        <v>290</v>
      </c>
      <c r="I1050" s="11" t="s">
        <v>289</v>
      </c>
      <c r="J1050" s="11" t="s">
        <v>290</v>
      </c>
      <c r="K1050" s="11" t="s">
        <v>290</v>
      </c>
      <c r="L1050" s="11" t="s">
        <v>114</v>
      </c>
      <c r="M1050" s="11" t="s">
        <v>114</v>
      </c>
      <c r="N1050" s="11" t="s">
        <v>290</v>
      </c>
      <c r="O1050" s="11" t="s">
        <v>289</v>
      </c>
      <c r="P1050" s="11" t="s">
        <v>290</v>
      </c>
      <c r="Q1050" s="11" t="s">
        <v>290</v>
      </c>
      <c r="R1050" s="11" t="s">
        <v>290</v>
      </c>
      <c r="S1050" s="11" t="s">
        <v>289</v>
      </c>
      <c r="T1050" s="11" t="s">
        <v>290</v>
      </c>
      <c r="U1050" s="11" t="s">
        <v>289</v>
      </c>
      <c r="V1050" s="11" t="s">
        <v>114</v>
      </c>
      <c r="W1050" s="11" t="s">
        <v>290</v>
      </c>
      <c r="X1050" s="11" t="s">
        <v>289</v>
      </c>
      <c r="Y1050" s="11" t="s">
        <v>289</v>
      </c>
      <c r="Z1050" s="11" t="s">
        <v>289</v>
      </c>
      <c r="AA1050" s="151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</v>
      </c>
    </row>
    <row r="1051" spans="1:65">
      <c r="A1051" s="30"/>
      <c r="B1051" s="19"/>
      <c r="C1051" s="9"/>
      <c r="D1051" s="26"/>
      <c r="E1051" s="26"/>
      <c r="F1051" s="26"/>
      <c r="G1051" s="26"/>
      <c r="H1051" s="26"/>
      <c r="I1051" s="26"/>
      <c r="J1051" s="26"/>
      <c r="K1051" s="26"/>
      <c r="L1051" s="26"/>
      <c r="M1051" s="26"/>
      <c r="N1051" s="26"/>
      <c r="O1051" s="26"/>
      <c r="P1051" s="26"/>
      <c r="Q1051" s="26"/>
      <c r="R1051" s="26"/>
      <c r="S1051" s="26"/>
      <c r="T1051" s="26"/>
      <c r="U1051" s="26"/>
      <c r="V1051" s="26"/>
      <c r="W1051" s="26"/>
      <c r="X1051" s="26"/>
      <c r="Y1051" s="26"/>
      <c r="Z1051" s="26"/>
      <c r="AA1051" s="151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2</v>
      </c>
    </row>
    <row r="1052" spans="1:65">
      <c r="A1052" s="30"/>
      <c r="B1052" s="18">
        <v>1</v>
      </c>
      <c r="C1052" s="14">
        <v>1</v>
      </c>
      <c r="D1052" s="227">
        <v>19</v>
      </c>
      <c r="E1052" s="227">
        <v>18.100000000000001</v>
      </c>
      <c r="F1052" s="228">
        <v>11.065000000000001</v>
      </c>
      <c r="G1052" s="227">
        <v>16.100000000000001</v>
      </c>
      <c r="H1052" s="227">
        <v>16.7</v>
      </c>
      <c r="I1052" s="227">
        <v>18.399999999999999</v>
      </c>
      <c r="J1052" s="227">
        <v>16.54</v>
      </c>
      <c r="K1052" s="227">
        <v>21.48</v>
      </c>
      <c r="L1052" s="227">
        <v>18.100000000000001</v>
      </c>
      <c r="M1052" s="227">
        <v>14.87</v>
      </c>
      <c r="N1052" s="227">
        <v>17.399999999999999</v>
      </c>
      <c r="O1052" s="227">
        <v>20.100000000000001</v>
      </c>
      <c r="P1052" s="227">
        <v>16.838152342391712</v>
      </c>
      <c r="Q1052" s="227">
        <v>15</v>
      </c>
      <c r="R1052" s="227">
        <v>14.1</v>
      </c>
      <c r="S1052" s="227">
        <v>17.100000000000001</v>
      </c>
      <c r="T1052" s="227">
        <v>16.899999999999999</v>
      </c>
      <c r="U1052" s="227">
        <v>15.8</v>
      </c>
      <c r="V1052" s="228">
        <v>15</v>
      </c>
      <c r="W1052" s="227">
        <v>15.2</v>
      </c>
      <c r="X1052" s="227">
        <v>17</v>
      </c>
      <c r="Y1052" s="227">
        <v>16.2</v>
      </c>
      <c r="Z1052" s="227">
        <v>17.5</v>
      </c>
      <c r="AA1052" s="224"/>
      <c r="AB1052" s="225"/>
      <c r="AC1052" s="225"/>
      <c r="AD1052" s="225"/>
      <c r="AE1052" s="225"/>
      <c r="AF1052" s="225"/>
      <c r="AG1052" s="225"/>
      <c r="AH1052" s="225"/>
      <c r="AI1052" s="225"/>
      <c r="AJ1052" s="225"/>
      <c r="AK1052" s="225"/>
      <c r="AL1052" s="225"/>
      <c r="AM1052" s="225"/>
      <c r="AN1052" s="225"/>
      <c r="AO1052" s="225"/>
      <c r="AP1052" s="225"/>
      <c r="AQ1052" s="225"/>
      <c r="AR1052" s="225"/>
      <c r="AS1052" s="225"/>
      <c r="AT1052" s="225"/>
      <c r="AU1052" s="225"/>
      <c r="AV1052" s="225"/>
      <c r="AW1052" s="225"/>
      <c r="AX1052" s="225"/>
      <c r="AY1052" s="225"/>
      <c r="AZ1052" s="225"/>
      <c r="BA1052" s="225"/>
      <c r="BB1052" s="225"/>
      <c r="BC1052" s="225"/>
      <c r="BD1052" s="225"/>
      <c r="BE1052" s="225"/>
      <c r="BF1052" s="225"/>
      <c r="BG1052" s="225"/>
      <c r="BH1052" s="225"/>
      <c r="BI1052" s="225"/>
      <c r="BJ1052" s="225"/>
      <c r="BK1052" s="225"/>
      <c r="BL1052" s="225"/>
      <c r="BM1052" s="230">
        <v>1</v>
      </c>
    </row>
    <row r="1053" spans="1:65">
      <c r="A1053" s="30"/>
      <c r="B1053" s="19">
        <v>1</v>
      </c>
      <c r="C1053" s="9">
        <v>2</v>
      </c>
      <c r="D1053" s="223">
        <v>19.3</v>
      </c>
      <c r="E1053" s="223">
        <v>18.2</v>
      </c>
      <c r="F1053" s="231">
        <v>11.195</v>
      </c>
      <c r="G1053" s="223">
        <v>15.8</v>
      </c>
      <c r="H1053" s="223">
        <v>17.600000000000001</v>
      </c>
      <c r="I1053" s="223">
        <v>20.100000000000001</v>
      </c>
      <c r="J1053" s="223">
        <v>17.11</v>
      </c>
      <c r="K1053" s="223">
        <v>21.12</v>
      </c>
      <c r="L1053" s="223">
        <v>17.899999999999999</v>
      </c>
      <c r="M1053" s="223">
        <v>15.339999999999998</v>
      </c>
      <c r="N1053" s="223">
        <v>17</v>
      </c>
      <c r="O1053" s="223">
        <v>18.899999999999999</v>
      </c>
      <c r="P1053" s="223">
        <v>16.83161118588356</v>
      </c>
      <c r="Q1053" s="223">
        <v>15.7</v>
      </c>
      <c r="R1053" s="223">
        <v>14.2</v>
      </c>
      <c r="S1053" s="223">
        <v>17.8</v>
      </c>
      <c r="T1053" s="223">
        <v>16.5</v>
      </c>
      <c r="U1053" s="223">
        <v>16</v>
      </c>
      <c r="V1053" s="231">
        <v>16</v>
      </c>
      <c r="W1053" s="223">
        <v>14.5</v>
      </c>
      <c r="X1053" s="223">
        <v>17.2</v>
      </c>
      <c r="Y1053" s="223">
        <v>15.299999999999999</v>
      </c>
      <c r="Z1053" s="223">
        <v>17.600000000000001</v>
      </c>
      <c r="AA1053" s="224"/>
      <c r="AB1053" s="225"/>
      <c r="AC1053" s="225"/>
      <c r="AD1053" s="225"/>
      <c r="AE1053" s="225"/>
      <c r="AF1053" s="225"/>
      <c r="AG1053" s="225"/>
      <c r="AH1053" s="225"/>
      <c r="AI1053" s="225"/>
      <c r="AJ1053" s="225"/>
      <c r="AK1053" s="225"/>
      <c r="AL1053" s="225"/>
      <c r="AM1053" s="225"/>
      <c r="AN1053" s="225"/>
      <c r="AO1053" s="225"/>
      <c r="AP1053" s="225"/>
      <c r="AQ1053" s="225"/>
      <c r="AR1053" s="225"/>
      <c r="AS1053" s="225"/>
      <c r="AT1053" s="225"/>
      <c r="AU1053" s="225"/>
      <c r="AV1053" s="225"/>
      <c r="AW1053" s="225"/>
      <c r="AX1053" s="225"/>
      <c r="AY1053" s="225"/>
      <c r="AZ1053" s="225"/>
      <c r="BA1053" s="225"/>
      <c r="BB1053" s="225"/>
      <c r="BC1053" s="225"/>
      <c r="BD1053" s="225"/>
      <c r="BE1053" s="225"/>
      <c r="BF1053" s="225"/>
      <c r="BG1053" s="225"/>
      <c r="BH1053" s="225"/>
      <c r="BI1053" s="225"/>
      <c r="BJ1053" s="225"/>
      <c r="BK1053" s="225"/>
      <c r="BL1053" s="225"/>
      <c r="BM1053" s="230">
        <v>31</v>
      </c>
    </row>
    <row r="1054" spans="1:65">
      <c r="A1054" s="30"/>
      <c r="B1054" s="19">
        <v>1</v>
      </c>
      <c r="C1054" s="9">
        <v>3</v>
      </c>
      <c r="D1054" s="223">
        <v>19.100000000000001</v>
      </c>
      <c r="E1054" s="223">
        <v>18.5</v>
      </c>
      <c r="F1054" s="231">
        <v>11.129999999999999</v>
      </c>
      <c r="G1054" s="223">
        <v>15.6</v>
      </c>
      <c r="H1054" s="223">
        <v>17.399999999999999</v>
      </c>
      <c r="I1054" s="223">
        <v>18.100000000000001</v>
      </c>
      <c r="J1054" s="223">
        <v>17.09</v>
      </c>
      <c r="K1054" s="223">
        <v>20.86</v>
      </c>
      <c r="L1054" s="223">
        <v>18</v>
      </c>
      <c r="M1054" s="223">
        <v>14.95</v>
      </c>
      <c r="N1054" s="223">
        <v>17.399999999999999</v>
      </c>
      <c r="O1054" s="223">
        <v>19.5</v>
      </c>
      <c r="P1054" s="223">
        <v>16.778025855688401</v>
      </c>
      <c r="Q1054" s="223">
        <v>15.6</v>
      </c>
      <c r="R1054" s="223">
        <v>14.2</v>
      </c>
      <c r="S1054" s="223">
        <v>17.5</v>
      </c>
      <c r="T1054" s="223">
        <v>16.2</v>
      </c>
      <c r="U1054" s="223">
        <v>16</v>
      </c>
      <c r="V1054" s="231">
        <v>16</v>
      </c>
      <c r="W1054" s="223">
        <v>14.1</v>
      </c>
      <c r="X1054" s="223">
        <v>17.899999999999999</v>
      </c>
      <c r="Y1054" s="223">
        <v>17.399999999999999</v>
      </c>
      <c r="Z1054" s="223">
        <v>17.399999999999999</v>
      </c>
      <c r="AA1054" s="224"/>
      <c r="AB1054" s="225"/>
      <c r="AC1054" s="225"/>
      <c r="AD1054" s="225"/>
      <c r="AE1054" s="225"/>
      <c r="AF1054" s="225"/>
      <c r="AG1054" s="225"/>
      <c r="AH1054" s="225"/>
      <c r="AI1054" s="225"/>
      <c r="AJ1054" s="225"/>
      <c r="AK1054" s="225"/>
      <c r="AL1054" s="225"/>
      <c r="AM1054" s="225"/>
      <c r="AN1054" s="225"/>
      <c r="AO1054" s="225"/>
      <c r="AP1054" s="225"/>
      <c r="AQ1054" s="225"/>
      <c r="AR1054" s="225"/>
      <c r="AS1054" s="225"/>
      <c r="AT1054" s="225"/>
      <c r="AU1054" s="225"/>
      <c r="AV1054" s="225"/>
      <c r="AW1054" s="225"/>
      <c r="AX1054" s="225"/>
      <c r="AY1054" s="225"/>
      <c r="AZ1054" s="225"/>
      <c r="BA1054" s="225"/>
      <c r="BB1054" s="225"/>
      <c r="BC1054" s="225"/>
      <c r="BD1054" s="225"/>
      <c r="BE1054" s="225"/>
      <c r="BF1054" s="225"/>
      <c r="BG1054" s="225"/>
      <c r="BH1054" s="225"/>
      <c r="BI1054" s="225"/>
      <c r="BJ1054" s="225"/>
      <c r="BK1054" s="225"/>
      <c r="BL1054" s="225"/>
      <c r="BM1054" s="230">
        <v>16</v>
      </c>
    </row>
    <row r="1055" spans="1:65">
      <c r="A1055" s="30"/>
      <c r="B1055" s="19">
        <v>1</v>
      </c>
      <c r="C1055" s="9">
        <v>4</v>
      </c>
      <c r="D1055" s="223">
        <v>18.3</v>
      </c>
      <c r="E1055" s="223">
        <v>17.600000000000001</v>
      </c>
      <c r="F1055" s="231">
        <v>10.835833333333333</v>
      </c>
      <c r="G1055" s="223">
        <v>16.3</v>
      </c>
      <c r="H1055" s="223">
        <v>17.899999999999999</v>
      </c>
      <c r="I1055" s="223">
        <v>18.600000000000001</v>
      </c>
      <c r="J1055" s="223">
        <v>16.899999999999999</v>
      </c>
      <c r="K1055" s="223">
        <v>21.07</v>
      </c>
      <c r="L1055" s="223">
        <v>18</v>
      </c>
      <c r="M1055" s="223">
        <v>15.12</v>
      </c>
      <c r="N1055" s="223">
        <v>17.100000000000001</v>
      </c>
      <c r="O1055" s="223">
        <v>19.8</v>
      </c>
      <c r="P1055" s="223">
        <v>16.63281219919968</v>
      </c>
      <c r="Q1055" s="223">
        <v>14.9</v>
      </c>
      <c r="R1055" s="223">
        <v>14.4</v>
      </c>
      <c r="S1055" s="223">
        <v>16.899999999999999</v>
      </c>
      <c r="T1055" s="223">
        <v>16.5</v>
      </c>
      <c r="U1055" s="223">
        <v>16</v>
      </c>
      <c r="V1055" s="231">
        <v>16</v>
      </c>
      <c r="W1055" s="223">
        <v>15.7</v>
      </c>
      <c r="X1055" s="223">
        <v>17.8</v>
      </c>
      <c r="Y1055" s="223">
        <v>18.2</v>
      </c>
      <c r="Z1055" s="223">
        <v>18.100000000000001</v>
      </c>
      <c r="AA1055" s="224"/>
      <c r="AB1055" s="225"/>
      <c r="AC1055" s="225"/>
      <c r="AD1055" s="225"/>
      <c r="AE1055" s="225"/>
      <c r="AF1055" s="225"/>
      <c r="AG1055" s="225"/>
      <c r="AH1055" s="225"/>
      <c r="AI1055" s="225"/>
      <c r="AJ1055" s="225"/>
      <c r="AK1055" s="225"/>
      <c r="AL1055" s="225"/>
      <c r="AM1055" s="225"/>
      <c r="AN1055" s="225"/>
      <c r="AO1055" s="225"/>
      <c r="AP1055" s="225"/>
      <c r="AQ1055" s="225"/>
      <c r="AR1055" s="225"/>
      <c r="AS1055" s="225"/>
      <c r="AT1055" s="225"/>
      <c r="AU1055" s="225"/>
      <c r="AV1055" s="225"/>
      <c r="AW1055" s="225"/>
      <c r="AX1055" s="225"/>
      <c r="AY1055" s="225"/>
      <c r="AZ1055" s="225"/>
      <c r="BA1055" s="225"/>
      <c r="BB1055" s="225"/>
      <c r="BC1055" s="225"/>
      <c r="BD1055" s="225"/>
      <c r="BE1055" s="225"/>
      <c r="BF1055" s="225"/>
      <c r="BG1055" s="225"/>
      <c r="BH1055" s="225"/>
      <c r="BI1055" s="225"/>
      <c r="BJ1055" s="225"/>
      <c r="BK1055" s="225"/>
      <c r="BL1055" s="225"/>
      <c r="BM1055" s="230">
        <v>17.190286716495542</v>
      </c>
    </row>
    <row r="1056" spans="1:65">
      <c r="A1056" s="30"/>
      <c r="B1056" s="19">
        <v>1</v>
      </c>
      <c r="C1056" s="9">
        <v>5</v>
      </c>
      <c r="D1056" s="223">
        <v>19</v>
      </c>
      <c r="E1056" s="223">
        <v>18</v>
      </c>
      <c r="F1056" s="231">
        <v>10.995972222222223</v>
      </c>
      <c r="G1056" s="223">
        <v>16.2</v>
      </c>
      <c r="H1056" s="223">
        <v>18</v>
      </c>
      <c r="I1056" s="223">
        <v>18.7</v>
      </c>
      <c r="J1056" s="223">
        <v>16.7</v>
      </c>
      <c r="K1056" s="223">
        <v>21.15</v>
      </c>
      <c r="L1056" s="223">
        <v>17.600000000000001</v>
      </c>
      <c r="M1056" s="223">
        <v>15.06</v>
      </c>
      <c r="N1056" s="223">
        <v>17.8</v>
      </c>
      <c r="O1056" s="223">
        <v>20.100000000000001</v>
      </c>
      <c r="P1056" s="223">
        <v>16.7973816915414</v>
      </c>
      <c r="Q1056" s="223">
        <v>14.8</v>
      </c>
      <c r="R1056" s="223">
        <v>14.5</v>
      </c>
      <c r="S1056" s="223">
        <v>18.3</v>
      </c>
      <c r="T1056" s="223">
        <v>16.5</v>
      </c>
      <c r="U1056" s="223">
        <v>16.100000000000001</v>
      </c>
      <c r="V1056" s="231">
        <v>16</v>
      </c>
      <c r="W1056" s="223">
        <v>14.6</v>
      </c>
      <c r="X1056" s="223">
        <v>18.100000000000001</v>
      </c>
      <c r="Y1056" s="223">
        <v>19.399999999999999</v>
      </c>
      <c r="Z1056" s="223">
        <v>17.399999999999999</v>
      </c>
      <c r="AA1056" s="224"/>
      <c r="AB1056" s="225"/>
      <c r="AC1056" s="225"/>
      <c r="AD1056" s="225"/>
      <c r="AE1056" s="225"/>
      <c r="AF1056" s="225"/>
      <c r="AG1056" s="225"/>
      <c r="AH1056" s="225"/>
      <c r="AI1056" s="225"/>
      <c r="AJ1056" s="225"/>
      <c r="AK1056" s="225"/>
      <c r="AL1056" s="225"/>
      <c r="AM1056" s="225"/>
      <c r="AN1056" s="225"/>
      <c r="AO1056" s="225"/>
      <c r="AP1056" s="225"/>
      <c r="AQ1056" s="225"/>
      <c r="AR1056" s="225"/>
      <c r="AS1056" s="225"/>
      <c r="AT1056" s="225"/>
      <c r="AU1056" s="225"/>
      <c r="AV1056" s="225"/>
      <c r="AW1056" s="225"/>
      <c r="AX1056" s="225"/>
      <c r="AY1056" s="225"/>
      <c r="AZ1056" s="225"/>
      <c r="BA1056" s="225"/>
      <c r="BB1056" s="225"/>
      <c r="BC1056" s="225"/>
      <c r="BD1056" s="225"/>
      <c r="BE1056" s="225"/>
      <c r="BF1056" s="225"/>
      <c r="BG1056" s="225"/>
      <c r="BH1056" s="225"/>
      <c r="BI1056" s="225"/>
      <c r="BJ1056" s="225"/>
      <c r="BK1056" s="225"/>
      <c r="BL1056" s="225"/>
      <c r="BM1056" s="230">
        <v>70</v>
      </c>
    </row>
    <row r="1057" spans="1:65">
      <c r="A1057" s="30"/>
      <c r="B1057" s="19">
        <v>1</v>
      </c>
      <c r="C1057" s="9">
        <v>6</v>
      </c>
      <c r="D1057" s="232">
        <v>20.399999999999999</v>
      </c>
      <c r="E1057" s="223">
        <v>17.399999999999999</v>
      </c>
      <c r="F1057" s="231">
        <v>11.120000000000001</v>
      </c>
      <c r="G1057" s="223">
        <v>16.100000000000001</v>
      </c>
      <c r="H1057" s="223">
        <v>17.3</v>
      </c>
      <c r="I1057" s="232">
        <v>21.2</v>
      </c>
      <c r="J1057" s="223">
        <v>16.72</v>
      </c>
      <c r="K1057" s="223">
        <v>21.59</v>
      </c>
      <c r="L1057" s="223">
        <v>17.7</v>
      </c>
      <c r="M1057" s="223">
        <v>15.16</v>
      </c>
      <c r="N1057" s="223">
        <v>17.7</v>
      </c>
      <c r="O1057" s="223">
        <v>20.3</v>
      </c>
      <c r="P1057" s="223">
        <v>16.848143003733298</v>
      </c>
      <c r="Q1057" s="223">
        <v>15.400000000000002</v>
      </c>
      <c r="R1057" s="223">
        <v>14.1</v>
      </c>
      <c r="S1057" s="223">
        <v>17.899999999999999</v>
      </c>
      <c r="T1057" s="223">
        <v>16.7</v>
      </c>
      <c r="U1057" s="223">
        <v>15.7</v>
      </c>
      <c r="V1057" s="231">
        <v>16</v>
      </c>
      <c r="W1057" s="223">
        <v>14.4</v>
      </c>
      <c r="X1057" s="223">
        <v>17.5</v>
      </c>
      <c r="Y1057" s="223">
        <v>17.2</v>
      </c>
      <c r="Z1057" s="223">
        <v>17.899999999999999</v>
      </c>
      <c r="AA1057" s="224"/>
      <c r="AB1057" s="225"/>
      <c r="AC1057" s="225"/>
      <c r="AD1057" s="225"/>
      <c r="AE1057" s="225"/>
      <c r="AF1057" s="225"/>
      <c r="AG1057" s="225"/>
      <c r="AH1057" s="225"/>
      <c r="AI1057" s="225"/>
      <c r="AJ1057" s="225"/>
      <c r="AK1057" s="225"/>
      <c r="AL1057" s="225"/>
      <c r="AM1057" s="225"/>
      <c r="AN1057" s="225"/>
      <c r="AO1057" s="225"/>
      <c r="AP1057" s="225"/>
      <c r="AQ1057" s="225"/>
      <c r="AR1057" s="225"/>
      <c r="AS1057" s="225"/>
      <c r="AT1057" s="225"/>
      <c r="AU1057" s="225"/>
      <c r="AV1057" s="225"/>
      <c r="AW1057" s="225"/>
      <c r="AX1057" s="225"/>
      <c r="AY1057" s="225"/>
      <c r="AZ1057" s="225"/>
      <c r="BA1057" s="225"/>
      <c r="BB1057" s="225"/>
      <c r="BC1057" s="225"/>
      <c r="BD1057" s="225"/>
      <c r="BE1057" s="225"/>
      <c r="BF1057" s="225"/>
      <c r="BG1057" s="225"/>
      <c r="BH1057" s="225"/>
      <c r="BI1057" s="225"/>
      <c r="BJ1057" s="225"/>
      <c r="BK1057" s="225"/>
      <c r="BL1057" s="225"/>
      <c r="BM1057" s="226"/>
    </row>
    <row r="1058" spans="1:65">
      <c r="A1058" s="30"/>
      <c r="B1058" s="20" t="s">
        <v>267</v>
      </c>
      <c r="C1058" s="12"/>
      <c r="D1058" s="233">
        <v>19.183333333333334</v>
      </c>
      <c r="E1058" s="233">
        <v>17.966666666666669</v>
      </c>
      <c r="F1058" s="233">
        <v>11.056967592592592</v>
      </c>
      <c r="G1058" s="233">
        <v>16.016666666666666</v>
      </c>
      <c r="H1058" s="233">
        <v>17.483333333333331</v>
      </c>
      <c r="I1058" s="233">
        <v>19.183333333333334</v>
      </c>
      <c r="J1058" s="233">
        <v>16.84333333333333</v>
      </c>
      <c r="K1058" s="233">
        <v>21.21166666666667</v>
      </c>
      <c r="L1058" s="233">
        <v>17.883333333333333</v>
      </c>
      <c r="M1058" s="233">
        <v>15.08333333333333</v>
      </c>
      <c r="N1058" s="233">
        <v>17.400000000000002</v>
      </c>
      <c r="O1058" s="233">
        <v>19.783333333333335</v>
      </c>
      <c r="P1058" s="233">
        <v>16.787687713073009</v>
      </c>
      <c r="Q1058" s="233">
        <v>15.233333333333334</v>
      </c>
      <c r="R1058" s="233">
        <v>14.25</v>
      </c>
      <c r="S1058" s="233">
        <v>17.583333333333332</v>
      </c>
      <c r="T1058" s="233">
        <v>16.55</v>
      </c>
      <c r="U1058" s="233">
        <v>15.933333333333335</v>
      </c>
      <c r="V1058" s="233">
        <v>15.833333333333334</v>
      </c>
      <c r="W1058" s="233">
        <v>14.75</v>
      </c>
      <c r="X1058" s="233">
        <v>17.583333333333332</v>
      </c>
      <c r="Y1058" s="233">
        <v>17.283333333333335</v>
      </c>
      <c r="Z1058" s="233">
        <v>17.650000000000002</v>
      </c>
      <c r="AA1058" s="224"/>
      <c r="AB1058" s="225"/>
      <c r="AC1058" s="225"/>
      <c r="AD1058" s="225"/>
      <c r="AE1058" s="225"/>
      <c r="AF1058" s="225"/>
      <c r="AG1058" s="225"/>
      <c r="AH1058" s="225"/>
      <c r="AI1058" s="225"/>
      <c r="AJ1058" s="225"/>
      <c r="AK1058" s="225"/>
      <c r="AL1058" s="225"/>
      <c r="AM1058" s="225"/>
      <c r="AN1058" s="225"/>
      <c r="AO1058" s="225"/>
      <c r="AP1058" s="225"/>
      <c r="AQ1058" s="225"/>
      <c r="AR1058" s="225"/>
      <c r="AS1058" s="225"/>
      <c r="AT1058" s="225"/>
      <c r="AU1058" s="225"/>
      <c r="AV1058" s="225"/>
      <c r="AW1058" s="225"/>
      <c r="AX1058" s="225"/>
      <c r="AY1058" s="225"/>
      <c r="AZ1058" s="225"/>
      <c r="BA1058" s="225"/>
      <c r="BB1058" s="225"/>
      <c r="BC1058" s="225"/>
      <c r="BD1058" s="225"/>
      <c r="BE1058" s="225"/>
      <c r="BF1058" s="225"/>
      <c r="BG1058" s="225"/>
      <c r="BH1058" s="225"/>
      <c r="BI1058" s="225"/>
      <c r="BJ1058" s="225"/>
      <c r="BK1058" s="225"/>
      <c r="BL1058" s="225"/>
      <c r="BM1058" s="226"/>
    </row>
    <row r="1059" spans="1:65">
      <c r="A1059" s="30"/>
      <c r="B1059" s="3" t="s">
        <v>268</v>
      </c>
      <c r="C1059" s="29"/>
      <c r="D1059" s="223">
        <v>19.05</v>
      </c>
      <c r="E1059" s="223">
        <v>18.05</v>
      </c>
      <c r="F1059" s="223">
        <v>11.092500000000001</v>
      </c>
      <c r="G1059" s="223">
        <v>16.100000000000001</v>
      </c>
      <c r="H1059" s="223">
        <v>17.5</v>
      </c>
      <c r="I1059" s="223">
        <v>18.649999999999999</v>
      </c>
      <c r="J1059" s="223">
        <v>16.809999999999999</v>
      </c>
      <c r="K1059" s="223">
        <v>21.134999999999998</v>
      </c>
      <c r="L1059" s="223">
        <v>17.95</v>
      </c>
      <c r="M1059" s="223">
        <v>15.09</v>
      </c>
      <c r="N1059" s="223">
        <v>17.399999999999999</v>
      </c>
      <c r="O1059" s="223">
        <v>19.950000000000003</v>
      </c>
      <c r="P1059" s="223">
        <v>16.814496438712482</v>
      </c>
      <c r="Q1059" s="223">
        <v>15.200000000000001</v>
      </c>
      <c r="R1059" s="223">
        <v>14.2</v>
      </c>
      <c r="S1059" s="223">
        <v>17.649999999999999</v>
      </c>
      <c r="T1059" s="223">
        <v>16.5</v>
      </c>
      <c r="U1059" s="223">
        <v>16</v>
      </c>
      <c r="V1059" s="223">
        <v>16</v>
      </c>
      <c r="W1059" s="223">
        <v>14.55</v>
      </c>
      <c r="X1059" s="223">
        <v>17.649999999999999</v>
      </c>
      <c r="Y1059" s="223">
        <v>17.299999999999997</v>
      </c>
      <c r="Z1059" s="223">
        <v>17.55</v>
      </c>
      <c r="AA1059" s="224"/>
      <c r="AB1059" s="225"/>
      <c r="AC1059" s="225"/>
      <c r="AD1059" s="225"/>
      <c r="AE1059" s="225"/>
      <c r="AF1059" s="225"/>
      <c r="AG1059" s="225"/>
      <c r="AH1059" s="225"/>
      <c r="AI1059" s="225"/>
      <c r="AJ1059" s="225"/>
      <c r="AK1059" s="225"/>
      <c r="AL1059" s="225"/>
      <c r="AM1059" s="225"/>
      <c r="AN1059" s="225"/>
      <c r="AO1059" s="225"/>
      <c r="AP1059" s="225"/>
      <c r="AQ1059" s="225"/>
      <c r="AR1059" s="225"/>
      <c r="AS1059" s="225"/>
      <c r="AT1059" s="225"/>
      <c r="AU1059" s="225"/>
      <c r="AV1059" s="225"/>
      <c r="AW1059" s="225"/>
      <c r="AX1059" s="225"/>
      <c r="AY1059" s="225"/>
      <c r="AZ1059" s="225"/>
      <c r="BA1059" s="225"/>
      <c r="BB1059" s="225"/>
      <c r="BC1059" s="225"/>
      <c r="BD1059" s="225"/>
      <c r="BE1059" s="225"/>
      <c r="BF1059" s="225"/>
      <c r="BG1059" s="225"/>
      <c r="BH1059" s="225"/>
      <c r="BI1059" s="225"/>
      <c r="BJ1059" s="225"/>
      <c r="BK1059" s="225"/>
      <c r="BL1059" s="225"/>
      <c r="BM1059" s="226"/>
    </row>
    <row r="1060" spans="1:65">
      <c r="A1060" s="30"/>
      <c r="B1060" s="3" t="s">
        <v>269</v>
      </c>
      <c r="C1060" s="29"/>
      <c r="D1060" s="24">
        <v>0.68532230860133669</v>
      </c>
      <c r="E1060" s="24">
        <v>0.40331955899344479</v>
      </c>
      <c r="F1060" s="24">
        <v>0.12731463215475108</v>
      </c>
      <c r="G1060" s="24">
        <v>0.26394443859772232</v>
      </c>
      <c r="H1060" s="24">
        <v>0.4708148963941845</v>
      </c>
      <c r="I1060" s="24">
        <v>1.2056809970579556</v>
      </c>
      <c r="J1060" s="24">
        <v>0.22931782893326624</v>
      </c>
      <c r="K1060" s="24">
        <v>0.27242736034889514</v>
      </c>
      <c r="L1060" s="24">
        <v>0.19407902170679517</v>
      </c>
      <c r="M1060" s="24">
        <v>0.16548917386544224</v>
      </c>
      <c r="N1060" s="24">
        <v>0.31622776601683772</v>
      </c>
      <c r="O1060" s="24">
        <v>0.51542862422130542</v>
      </c>
      <c r="P1060" s="24">
        <v>8.037977599997051E-2</v>
      </c>
      <c r="Q1060" s="24">
        <v>0.38297084310253493</v>
      </c>
      <c r="R1060" s="24">
        <v>0.16431676725155012</v>
      </c>
      <c r="S1060" s="24">
        <v>0.52313159593611513</v>
      </c>
      <c r="T1060" s="24">
        <v>0.23452078799117118</v>
      </c>
      <c r="U1060" s="24">
        <v>0.15055453054181661</v>
      </c>
      <c r="V1060" s="24">
        <v>0.40824829046386302</v>
      </c>
      <c r="W1060" s="24">
        <v>0.58906705900092537</v>
      </c>
      <c r="X1060" s="24">
        <v>0.42622372841814771</v>
      </c>
      <c r="Y1060" s="24">
        <v>1.4455679391390315</v>
      </c>
      <c r="Z1060" s="24">
        <v>0.28809720581775933</v>
      </c>
      <c r="AA1060" s="151"/>
      <c r="AB1060" s="3"/>
      <c r="AC1060" s="3"/>
      <c r="AD1060" s="3"/>
      <c r="AE1060" s="3"/>
      <c r="AF1060" s="3"/>
      <c r="AG1060" s="3"/>
      <c r="AH1060" s="3"/>
      <c r="AI1060" s="3"/>
      <c r="AJ1060" s="3"/>
      <c r="AK1060" s="3"/>
      <c r="AL1060" s="3"/>
      <c r="AM1060" s="3"/>
      <c r="AN1060" s="3"/>
      <c r="AO1060" s="3"/>
      <c r="AP1060" s="3"/>
      <c r="AQ1060" s="3"/>
      <c r="AR1060" s="3"/>
      <c r="AS1060" s="3"/>
      <c r="AT1060" s="3"/>
      <c r="AU1060" s="3"/>
      <c r="AV1060" s="3"/>
      <c r="AW1060" s="3"/>
      <c r="AX1060" s="3"/>
      <c r="AY1060" s="3"/>
      <c r="AZ1060" s="3"/>
      <c r="BA1060" s="3"/>
      <c r="BB1060" s="3"/>
      <c r="BC1060" s="3"/>
      <c r="BD1060" s="3"/>
      <c r="BE1060" s="3"/>
      <c r="BF1060" s="3"/>
      <c r="BG1060" s="3"/>
      <c r="BH1060" s="3"/>
      <c r="BI1060" s="3"/>
      <c r="BJ1060" s="3"/>
      <c r="BK1060" s="3"/>
      <c r="BL1060" s="3"/>
      <c r="BM1060" s="55"/>
    </row>
    <row r="1061" spans="1:65">
      <c r="A1061" s="30"/>
      <c r="B1061" s="3" t="s">
        <v>86</v>
      </c>
      <c r="C1061" s="29"/>
      <c r="D1061" s="13">
        <v>3.5724881421442402E-2</v>
      </c>
      <c r="E1061" s="13">
        <v>2.2448212930989503E-2</v>
      </c>
      <c r="F1061" s="13">
        <v>1.1514425730979182E-2</v>
      </c>
      <c r="G1061" s="13">
        <v>1.6479361410887971E-2</v>
      </c>
      <c r="H1061" s="13">
        <v>2.6929355370496736E-2</v>
      </c>
      <c r="I1061" s="13">
        <v>6.2850442939598031E-2</v>
      </c>
      <c r="J1061" s="13">
        <v>1.3614753350480881E-2</v>
      </c>
      <c r="K1061" s="13">
        <v>1.2843279343862424E-2</v>
      </c>
      <c r="L1061" s="13">
        <v>1.0852508203548659E-2</v>
      </c>
      <c r="M1061" s="13">
        <v>1.0971657935830426E-2</v>
      </c>
      <c r="N1061" s="13">
        <v>1.8174009541197567E-2</v>
      </c>
      <c r="O1061" s="13">
        <v>2.6053679404615268E-2</v>
      </c>
      <c r="P1061" s="13">
        <v>4.7880194922482796E-3</v>
      </c>
      <c r="Q1061" s="13">
        <v>2.5140317927956339E-2</v>
      </c>
      <c r="R1061" s="13">
        <v>1.1531001210635095E-2</v>
      </c>
      <c r="S1061" s="13">
        <v>2.9751559958452047E-2</v>
      </c>
      <c r="T1061" s="13">
        <v>1.4170440362004301E-2</v>
      </c>
      <c r="U1061" s="13">
        <v>9.4490291135031334E-3</v>
      </c>
      <c r="V1061" s="13">
        <v>2.57841025556124E-2</v>
      </c>
      <c r="W1061" s="13">
        <v>3.9936749762774601E-2</v>
      </c>
      <c r="X1061" s="13">
        <v>2.4240212042738261E-2</v>
      </c>
      <c r="Y1061" s="13">
        <v>8.3639417886539905E-2</v>
      </c>
      <c r="Z1061" s="13">
        <v>1.6322787865028856E-2</v>
      </c>
      <c r="AA1061" s="151"/>
      <c r="AB1061" s="3"/>
      <c r="AC1061" s="3"/>
      <c r="AD1061" s="3"/>
      <c r="AE1061" s="3"/>
      <c r="AF1061" s="3"/>
      <c r="AG1061" s="3"/>
      <c r="AH1061" s="3"/>
      <c r="AI1061" s="3"/>
      <c r="AJ1061" s="3"/>
      <c r="AK1061" s="3"/>
      <c r="AL1061" s="3"/>
      <c r="AM1061" s="3"/>
      <c r="AN1061" s="3"/>
      <c r="AO1061" s="3"/>
      <c r="AP1061" s="3"/>
      <c r="AQ1061" s="3"/>
      <c r="AR1061" s="3"/>
      <c r="AS1061" s="3"/>
      <c r="AT1061" s="3"/>
      <c r="AU1061" s="3"/>
      <c r="AV1061" s="3"/>
      <c r="AW1061" s="3"/>
      <c r="AX1061" s="3"/>
      <c r="AY1061" s="3"/>
      <c r="AZ1061" s="3"/>
      <c r="BA1061" s="3"/>
      <c r="BB1061" s="3"/>
      <c r="BC1061" s="3"/>
      <c r="BD1061" s="3"/>
      <c r="BE1061" s="3"/>
      <c r="BF1061" s="3"/>
      <c r="BG1061" s="3"/>
      <c r="BH1061" s="3"/>
      <c r="BI1061" s="3"/>
      <c r="BJ1061" s="3"/>
      <c r="BK1061" s="3"/>
      <c r="BL1061" s="3"/>
      <c r="BM1061" s="55"/>
    </row>
    <row r="1062" spans="1:65">
      <c r="A1062" s="30"/>
      <c r="B1062" s="3" t="s">
        <v>270</v>
      </c>
      <c r="C1062" s="29"/>
      <c r="D1062" s="13">
        <v>0.11594027776891558</v>
      </c>
      <c r="E1062" s="13">
        <v>4.5163874400426574E-2</v>
      </c>
      <c r="F1062" s="13">
        <v>-0.35678980956248441</v>
      </c>
      <c r="G1062" s="13">
        <v>-6.8272278943590226E-2</v>
      </c>
      <c r="H1062" s="13">
        <v>1.704722100746503E-2</v>
      </c>
      <c r="I1062" s="13">
        <v>0.11594027776891558</v>
      </c>
      <c r="J1062" s="13">
        <v>-2.0183106243904625E-2</v>
      </c>
      <c r="K1062" s="13">
        <v>0.23393326804213621</v>
      </c>
      <c r="L1062" s="13">
        <v>4.031617553957112E-2</v>
      </c>
      <c r="M1062" s="13">
        <v>-0.12256650618517095</v>
      </c>
      <c r="N1062" s="13">
        <v>1.2199522146609798E-2</v>
      </c>
      <c r="O1062" s="13">
        <v>0.15084370956707449</v>
      </c>
      <c r="P1062" s="13">
        <v>-2.3420144763275252E-2</v>
      </c>
      <c r="Q1062" s="13">
        <v>-0.11384064823563089</v>
      </c>
      <c r="R1062" s="13">
        <v>-0.17104349479372483</v>
      </c>
      <c r="S1062" s="13">
        <v>2.2864459640491441E-2</v>
      </c>
      <c r="T1062" s="13">
        <v>-3.7247006234115476E-2</v>
      </c>
      <c r="U1062" s="13">
        <v>-7.3119977804445457E-2</v>
      </c>
      <c r="V1062" s="13">
        <v>-7.893721643747198E-2</v>
      </c>
      <c r="W1062" s="13">
        <v>-0.14195730162859233</v>
      </c>
      <c r="X1062" s="13">
        <v>2.2864459640491441E-2</v>
      </c>
      <c r="Y1062" s="13">
        <v>5.412743741412207E-3</v>
      </c>
      <c r="Z1062" s="13">
        <v>2.6742618729175938E-2</v>
      </c>
      <c r="AA1062" s="151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55"/>
    </row>
    <row r="1063" spans="1:65">
      <c r="A1063" s="30"/>
      <c r="B1063" s="46" t="s">
        <v>271</v>
      </c>
      <c r="C1063" s="47"/>
      <c r="D1063" s="45">
        <v>1.17</v>
      </c>
      <c r="E1063" s="45">
        <v>0.4</v>
      </c>
      <c r="F1063" s="45">
        <v>4</v>
      </c>
      <c r="G1063" s="45">
        <v>0.84</v>
      </c>
      <c r="H1063" s="45">
        <v>0.09</v>
      </c>
      <c r="I1063" s="45">
        <v>1.17</v>
      </c>
      <c r="J1063" s="45">
        <v>0.32</v>
      </c>
      <c r="K1063" s="45">
        <v>2.4700000000000002</v>
      </c>
      <c r="L1063" s="45">
        <v>0.35</v>
      </c>
      <c r="M1063" s="45">
        <v>1.44</v>
      </c>
      <c r="N1063" s="45">
        <v>0.04</v>
      </c>
      <c r="O1063" s="45">
        <v>1.56</v>
      </c>
      <c r="P1063" s="45">
        <v>0.35</v>
      </c>
      <c r="Q1063" s="45">
        <v>1.34</v>
      </c>
      <c r="R1063" s="45">
        <v>1.97</v>
      </c>
      <c r="S1063" s="45">
        <v>0.15</v>
      </c>
      <c r="T1063" s="45">
        <v>0.5</v>
      </c>
      <c r="U1063" s="45">
        <v>0.9</v>
      </c>
      <c r="V1063" s="45" t="s">
        <v>272</v>
      </c>
      <c r="W1063" s="45">
        <v>1.65</v>
      </c>
      <c r="X1063" s="45">
        <v>0.15</v>
      </c>
      <c r="Y1063" s="45">
        <v>0.04</v>
      </c>
      <c r="Z1063" s="45">
        <v>0.2</v>
      </c>
      <c r="AA1063" s="151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55"/>
    </row>
    <row r="1064" spans="1:65">
      <c r="B1064" s="31" t="s">
        <v>294</v>
      </c>
      <c r="C1064" s="20"/>
      <c r="D1064" s="20"/>
      <c r="E1064" s="20"/>
      <c r="F1064" s="20"/>
      <c r="G1064" s="20"/>
      <c r="H1064" s="20"/>
      <c r="I1064" s="20"/>
      <c r="J1064" s="20"/>
      <c r="K1064" s="20"/>
      <c r="L1064" s="20"/>
      <c r="M1064" s="20"/>
      <c r="N1064" s="20"/>
      <c r="O1064" s="20"/>
      <c r="P1064" s="20"/>
      <c r="Q1064" s="20"/>
      <c r="R1064" s="20"/>
      <c r="S1064" s="20"/>
      <c r="T1064" s="20"/>
      <c r="U1064" s="20"/>
      <c r="V1064" s="20"/>
      <c r="W1064" s="20"/>
      <c r="X1064" s="20"/>
      <c r="Y1064" s="20"/>
      <c r="Z1064" s="20"/>
      <c r="BM1064" s="55"/>
    </row>
    <row r="1065" spans="1:65">
      <c r="BM1065" s="55"/>
    </row>
    <row r="1066" spans="1:65" ht="15">
      <c r="B1066" s="8" t="s">
        <v>531</v>
      </c>
      <c r="BM1066" s="28" t="s">
        <v>66</v>
      </c>
    </row>
    <row r="1067" spans="1:65" ht="15">
      <c r="A1067" s="25" t="s">
        <v>41</v>
      </c>
      <c r="B1067" s="18" t="s">
        <v>110</v>
      </c>
      <c r="C1067" s="15" t="s">
        <v>111</v>
      </c>
      <c r="D1067" s="16" t="s">
        <v>232</v>
      </c>
      <c r="E1067" s="17" t="s">
        <v>232</v>
      </c>
      <c r="F1067" s="17" t="s">
        <v>232</v>
      </c>
      <c r="G1067" s="17" t="s">
        <v>232</v>
      </c>
      <c r="H1067" s="17" t="s">
        <v>232</v>
      </c>
      <c r="I1067" s="17" t="s">
        <v>232</v>
      </c>
      <c r="J1067" s="17" t="s">
        <v>232</v>
      </c>
      <c r="K1067" s="17" t="s">
        <v>232</v>
      </c>
      <c r="L1067" s="17" t="s">
        <v>232</v>
      </c>
      <c r="M1067" s="17" t="s">
        <v>232</v>
      </c>
      <c r="N1067" s="17" t="s">
        <v>232</v>
      </c>
      <c r="O1067" s="151"/>
      <c r="P1067" s="3"/>
      <c r="Q1067" s="3"/>
      <c r="R1067" s="3"/>
      <c r="S1067" s="3"/>
      <c r="T1067" s="3"/>
      <c r="U1067" s="3"/>
      <c r="V1067" s="3"/>
      <c r="W1067" s="3"/>
      <c r="X1067" s="3"/>
      <c r="Y1067" s="3"/>
      <c r="Z1067" s="3"/>
      <c r="AA1067" s="3"/>
      <c r="AB1067" s="3"/>
      <c r="AC1067" s="3"/>
      <c r="AD1067" s="3"/>
      <c r="AE1067" s="3"/>
      <c r="AF1067" s="3"/>
      <c r="AG1067" s="3"/>
      <c r="AH1067" s="3"/>
      <c r="AI1067" s="3"/>
      <c r="AJ1067" s="3"/>
      <c r="AK1067" s="3"/>
      <c r="AL1067" s="3"/>
      <c r="AM1067" s="3"/>
      <c r="AN1067" s="3"/>
      <c r="AO1067" s="3"/>
      <c r="AP1067" s="3"/>
      <c r="AQ1067" s="3"/>
      <c r="AR1067" s="3"/>
      <c r="AS1067" s="3"/>
      <c r="AT1067" s="3"/>
      <c r="AU1067" s="3"/>
      <c r="AV1067" s="3"/>
      <c r="AW1067" s="3"/>
      <c r="AX1067" s="3"/>
      <c r="AY1067" s="3"/>
      <c r="AZ1067" s="3"/>
      <c r="BA1067" s="3"/>
      <c r="BB1067" s="3"/>
      <c r="BC1067" s="3"/>
      <c r="BD1067" s="3"/>
      <c r="BE1067" s="3"/>
      <c r="BF1067" s="3"/>
      <c r="BG1067" s="3"/>
      <c r="BH1067" s="3"/>
      <c r="BI1067" s="3"/>
      <c r="BJ1067" s="3"/>
      <c r="BK1067" s="3"/>
      <c r="BL1067" s="3"/>
      <c r="BM1067" s="28">
        <v>1</v>
      </c>
    </row>
    <row r="1068" spans="1:65">
      <c r="A1068" s="30"/>
      <c r="B1068" s="19" t="s">
        <v>233</v>
      </c>
      <c r="C1068" s="9" t="s">
        <v>233</v>
      </c>
      <c r="D1068" s="149" t="s">
        <v>236</v>
      </c>
      <c r="E1068" s="150" t="s">
        <v>238</v>
      </c>
      <c r="F1068" s="150" t="s">
        <v>239</v>
      </c>
      <c r="G1068" s="150" t="s">
        <v>242</v>
      </c>
      <c r="H1068" s="150" t="s">
        <v>244</v>
      </c>
      <c r="I1068" s="150" t="s">
        <v>248</v>
      </c>
      <c r="J1068" s="150" t="s">
        <v>249</v>
      </c>
      <c r="K1068" s="150" t="s">
        <v>250</v>
      </c>
      <c r="L1068" s="150" t="s">
        <v>251</v>
      </c>
      <c r="M1068" s="150" t="s">
        <v>254</v>
      </c>
      <c r="N1068" s="150" t="s">
        <v>257</v>
      </c>
      <c r="O1068" s="151"/>
      <c r="P1068" s="3"/>
      <c r="Q1068" s="3"/>
      <c r="R1068" s="3"/>
      <c r="S1068" s="3"/>
      <c r="T1068" s="3"/>
      <c r="U1068" s="3"/>
      <c r="V1068" s="3"/>
      <c r="W1068" s="3"/>
      <c r="X1068" s="3"/>
      <c r="Y1068" s="3"/>
      <c r="Z1068" s="3"/>
      <c r="AA1068" s="3"/>
      <c r="AB1068" s="3"/>
      <c r="AC1068" s="3"/>
      <c r="AD1068" s="3"/>
      <c r="AE1068" s="3"/>
      <c r="AF1068" s="3"/>
      <c r="AG1068" s="3"/>
      <c r="AH1068" s="3"/>
      <c r="AI1068" s="3"/>
      <c r="AJ1068" s="3"/>
      <c r="AK1068" s="3"/>
      <c r="AL1068" s="3"/>
      <c r="AM1068" s="3"/>
      <c r="AN1068" s="3"/>
      <c r="AO1068" s="3"/>
      <c r="AP1068" s="3"/>
      <c r="AQ1068" s="3"/>
      <c r="AR1068" s="3"/>
      <c r="AS1068" s="3"/>
      <c r="AT1068" s="3"/>
      <c r="AU1068" s="3"/>
      <c r="AV1068" s="3"/>
      <c r="AW1068" s="3"/>
      <c r="AX1068" s="3"/>
      <c r="AY1068" s="3"/>
      <c r="AZ1068" s="3"/>
      <c r="BA1068" s="3"/>
      <c r="BB1068" s="3"/>
      <c r="BC1068" s="3"/>
      <c r="BD1068" s="3"/>
      <c r="BE1068" s="3"/>
      <c r="BF1068" s="3"/>
      <c r="BG1068" s="3"/>
      <c r="BH1068" s="3"/>
      <c r="BI1068" s="3"/>
      <c r="BJ1068" s="3"/>
      <c r="BK1068" s="3"/>
      <c r="BL1068" s="3"/>
      <c r="BM1068" s="28" t="s">
        <v>3</v>
      </c>
    </row>
    <row r="1069" spans="1:65">
      <c r="A1069" s="30"/>
      <c r="B1069" s="19"/>
      <c r="C1069" s="9"/>
      <c r="D1069" s="10" t="s">
        <v>290</v>
      </c>
      <c r="E1069" s="11" t="s">
        <v>289</v>
      </c>
      <c r="F1069" s="11" t="s">
        <v>290</v>
      </c>
      <c r="G1069" s="11" t="s">
        <v>290</v>
      </c>
      <c r="H1069" s="11" t="s">
        <v>290</v>
      </c>
      <c r="I1069" s="11" t="s">
        <v>289</v>
      </c>
      <c r="J1069" s="11" t="s">
        <v>290</v>
      </c>
      <c r="K1069" s="11" t="s">
        <v>290</v>
      </c>
      <c r="L1069" s="11" t="s">
        <v>290</v>
      </c>
      <c r="M1069" s="11" t="s">
        <v>289</v>
      </c>
      <c r="N1069" s="11" t="s">
        <v>290</v>
      </c>
      <c r="O1069" s="151"/>
      <c r="P1069" s="3"/>
      <c r="Q1069" s="3"/>
      <c r="R1069" s="3"/>
      <c r="S1069" s="3"/>
      <c r="T1069" s="3"/>
      <c r="U1069" s="3"/>
      <c r="V1069" s="3"/>
      <c r="W1069" s="3"/>
      <c r="X1069" s="3"/>
      <c r="Y1069" s="3"/>
      <c r="Z1069" s="3"/>
      <c r="AA1069" s="3"/>
      <c r="AB1069" s="3"/>
      <c r="AC1069" s="3"/>
      <c r="AD1069" s="3"/>
      <c r="AE1069" s="3"/>
      <c r="AF1069" s="3"/>
      <c r="AG1069" s="3"/>
      <c r="AH1069" s="3"/>
      <c r="AI1069" s="3"/>
      <c r="AJ1069" s="3"/>
      <c r="AK1069" s="3"/>
      <c r="AL1069" s="3"/>
      <c r="AM1069" s="3"/>
      <c r="AN1069" s="3"/>
      <c r="AO1069" s="3"/>
      <c r="AP1069" s="3"/>
      <c r="AQ1069" s="3"/>
      <c r="AR1069" s="3"/>
      <c r="AS1069" s="3"/>
      <c r="AT1069" s="3"/>
      <c r="AU1069" s="3"/>
      <c r="AV1069" s="3"/>
      <c r="AW1069" s="3"/>
      <c r="AX1069" s="3"/>
      <c r="AY1069" s="3"/>
      <c r="AZ1069" s="3"/>
      <c r="BA1069" s="3"/>
      <c r="BB1069" s="3"/>
      <c r="BC1069" s="3"/>
      <c r="BD1069" s="3"/>
      <c r="BE1069" s="3"/>
      <c r="BF1069" s="3"/>
      <c r="BG1069" s="3"/>
      <c r="BH1069" s="3"/>
      <c r="BI1069" s="3"/>
      <c r="BJ1069" s="3"/>
      <c r="BK1069" s="3"/>
      <c r="BL1069" s="3"/>
      <c r="BM1069" s="28">
        <v>2</v>
      </c>
    </row>
    <row r="1070" spans="1:65">
      <c r="A1070" s="30"/>
      <c r="B1070" s="19"/>
      <c r="C1070" s="9"/>
      <c r="D1070" s="26"/>
      <c r="E1070" s="26"/>
      <c r="F1070" s="26"/>
      <c r="G1070" s="26"/>
      <c r="H1070" s="26"/>
      <c r="I1070" s="26"/>
      <c r="J1070" s="26"/>
      <c r="K1070" s="26"/>
      <c r="L1070" s="26"/>
      <c r="M1070" s="26"/>
      <c r="N1070" s="26"/>
      <c r="O1070" s="151"/>
      <c r="P1070" s="3"/>
      <c r="Q1070" s="3"/>
      <c r="R1070" s="3"/>
      <c r="S1070" s="3"/>
      <c r="T1070" s="3"/>
      <c r="U1070" s="3"/>
      <c r="V1070" s="3"/>
      <c r="W1070" s="3"/>
      <c r="X1070" s="3"/>
      <c r="Y1070" s="3"/>
      <c r="Z1070" s="3"/>
      <c r="AA1070" s="3"/>
      <c r="AB1070" s="3"/>
      <c r="AC1070" s="3"/>
      <c r="AD1070" s="3"/>
      <c r="AE1070" s="3"/>
      <c r="AF1070" s="3"/>
      <c r="AG1070" s="3"/>
      <c r="AH1070" s="3"/>
      <c r="AI1070" s="3"/>
      <c r="AJ1070" s="3"/>
      <c r="AK1070" s="3"/>
      <c r="AL1070" s="3"/>
      <c r="AM1070" s="3"/>
      <c r="AN1070" s="3"/>
      <c r="AO1070" s="3"/>
      <c r="AP1070" s="3"/>
      <c r="AQ1070" s="3"/>
      <c r="AR1070" s="3"/>
      <c r="AS1070" s="3"/>
      <c r="AT1070" s="3"/>
      <c r="AU1070" s="3"/>
      <c r="AV1070" s="3"/>
      <c r="AW1070" s="3"/>
      <c r="AX1070" s="3"/>
      <c r="AY1070" s="3"/>
      <c r="AZ1070" s="3"/>
      <c r="BA1070" s="3"/>
      <c r="BB1070" s="3"/>
      <c r="BC1070" s="3"/>
      <c r="BD1070" s="3"/>
      <c r="BE1070" s="3"/>
      <c r="BF1070" s="3"/>
      <c r="BG1070" s="3"/>
      <c r="BH1070" s="3"/>
      <c r="BI1070" s="3"/>
      <c r="BJ1070" s="3"/>
      <c r="BK1070" s="3"/>
      <c r="BL1070" s="3"/>
      <c r="BM1070" s="28">
        <v>2</v>
      </c>
    </row>
    <row r="1071" spans="1:65">
      <c r="A1071" s="30"/>
      <c r="B1071" s="18">
        <v>1</v>
      </c>
      <c r="C1071" s="14">
        <v>1</v>
      </c>
      <c r="D1071" s="22">
        <v>1.75</v>
      </c>
      <c r="E1071" s="22">
        <v>1.6</v>
      </c>
      <c r="F1071" s="22">
        <v>1.6</v>
      </c>
      <c r="G1071" s="22">
        <v>1.68</v>
      </c>
      <c r="H1071" s="152">
        <v>2.12</v>
      </c>
      <c r="I1071" s="22">
        <v>2</v>
      </c>
      <c r="J1071" s="22">
        <v>1.4593472090750177</v>
      </c>
      <c r="K1071" s="22">
        <v>1.4</v>
      </c>
      <c r="L1071" s="146">
        <v>1</v>
      </c>
      <c r="M1071" s="22">
        <v>1.5</v>
      </c>
      <c r="N1071" s="22">
        <v>1.69</v>
      </c>
      <c r="O1071" s="151"/>
      <c r="P1071" s="3"/>
      <c r="Q1071" s="3"/>
      <c r="R1071" s="3"/>
      <c r="S1071" s="3"/>
      <c r="T1071" s="3"/>
      <c r="U1071" s="3"/>
      <c r="V1071" s="3"/>
      <c r="W1071" s="3"/>
      <c r="X1071" s="3"/>
      <c r="Y1071" s="3"/>
      <c r="Z1071" s="3"/>
      <c r="AA1071" s="3"/>
      <c r="AB1071" s="3"/>
      <c r="AC1071" s="3"/>
      <c r="AD1071" s="3"/>
      <c r="AE1071" s="3"/>
      <c r="AF1071" s="3"/>
      <c r="AG1071" s="3"/>
      <c r="AH1071" s="3"/>
      <c r="AI1071" s="3"/>
      <c r="AJ1071" s="3"/>
      <c r="AK1071" s="3"/>
      <c r="AL1071" s="3"/>
      <c r="AM1071" s="3"/>
      <c r="AN1071" s="3"/>
      <c r="AO1071" s="3"/>
      <c r="AP1071" s="3"/>
      <c r="AQ1071" s="3"/>
      <c r="AR1071" s="3"/>
      <c r="AS1071" s="3"/>
      <c r="AT1071" s="3"/>
      <c r="AU1071" s="3"/>
      <c r="AV1071" s="3"/>
      <c r="AW1071" s="3"/>
      <c r="AX1071" s="3"/>
      <c r="AY1071" s="3"/>
      <c r="AZ1071" s="3"/>
      <c r="BA1071" s="3"/>
      <c r="BB1071" s="3"/>
      <c r="BC1071" s="3"/>
      <c r="BD1071" s="3"/>
      <c r="BE1071" s="3"/>
      <c r="BF1071" s="3"/>
      <c r="BG1071" s="3"/>
      <c r="BH1071" s="3"/>
      <c r="BI1071" s="3"/>
      <c r="BJ1071" s="3"/>
      <c r="BK1071" s="3"/>
      <c r="BL1071" s="3"/>
      <c r="BM1071" s="28">
        <v>1</v>
      </c>
    </row>
    <row r="1072" spans="1:65">
      <c r="A1072" s="30"/>
      <c r="B1072" s="19">
        <v>1</v>
      </c>
      <c r="C1072" s="9">
        <v>2</v>
      </c>
      <c r="D1072" s="11">
        <v>1.9</v>
      </c>
      <c r="E1072" s="11">
        <v>1.6</v>
      </c>
      <c r="F1072" s="11">
        <v>1.5</v>
      </c>
      <c r="G1072" s="11">
        <v>1.82</v>
      </c>
      <c r="H1072" s="153">
        <v>2.1</v>
      </c>
      <c r="I1072" s="11">
        <v>1.9</v>
      </c>
      <c r="J1072" s="11">
        <v>1.4577463700716036</v>
      </c>
      <c r="K1072" s="11">
        <v>1.6</v>
      </c>
      <c r="L1072" s="153">
        <v>0.7</v>
      </c>
      <c r="M1072" s="11">
        <v>1.5</v>
      </c>
      <c r="N1072" s="11">
        <v>1.62</v>
      </c>
      <c r="O1072" s="151"/>
      <c r="P1072" s="3"/>
      <c r="Q1072" s="3"/>
      <c r="R1072" s="3"/>
      <c r="S1072" s="3"/>
      <c r="T1072" s="3"/>
      <c r="U1072" s="3"/>
      <c r="V1072" s="3"/>
      <c r="W1072" s="3"/>
      <c r="X1072" s="3"/>
      <c r="Y1072" s="3"/>
      <c r="Z1072" s="3"/>
      <c r="AA1072" s="3"/>
      <c r="AB1072" s="3"/>
      <c r="AC1072" s="3"/>
      <c r="AD1072" s="3"/>
      <c r="AE1072" s="3"/>
      <c r="AF1072" s="3"/>
      <c r="AG1072" s="3"/>
      <c r="AH1072" s="3"/>
      <c r="AI1072" s="3"/>
      <c r="AJ1072" s="3"/>
      <c r="AK1072" s="3"/>
      <c r="AL1072" s="3"/>
      <c r="AM1072" s="3"/>
      <c r="AN1072" s="3"/>
      <c r="AO1072" s="3"/>
      <c r="AP1072" s="3"/>
      <c r="AQ1072" s="3"/>
      <c r="AR1072" s="3"/>
      <c r="AS1072" s="3"/>
      <c r="AT1072" s="3"/>
      <c r="AU1072" s="3"/>
      <c r="AV1072" s="3"/>
      <c r="AW1072" s="3"/>
      <c r="AX1072" s="3"/>
      <c r="AY1072" s="3"/>
      <c r="AZ1072" s="3"/>
      <c r="BA1072" s="3"/>
      <c r="BB1072" s="3"/>
      <c r="BC1072" s="3"/>
      <c r="BD1072" s="3"/>
      <c r="BE1072" s="3"/>
      <c r="BF1072" s="3"/>
      <c r="BG1072" s="3"/>
      <c r="BH1072" s="3"/>
      <c r="BI1072" s="3"/>
      <c r="BJ1072" s="3"/>
      <c r="BK1072" s="3"/>
      <c r="BL1072" s="3"/>
      <c r="BM1072" s="28">
        <v>32</v>
      </c>
    </row>
    <row r="1073" spans="1:65">
      <c r="A1073" s="30"/>
      <c r="B1073" s="19">
        <v>1</v>
      </c>
      <c r="C1073" s="9">
        <v>3</v>
      </c>
      <c r="D1073" s="11">
        <v>1.8</v>
      </c>
      <c r="E1073" s="11">
        <v>1.6</v>
      </c>
      <c r="F1073" s="11">
        <v>1.5</v>
      </c>
      <c r="G1073" s="11">
        <v>1.79</v>
      </c>
      <c r="H1073" s="153">
        <v>2.0099999999999998</v>
      </c>
      <c r="I1073" s="11">
        <v>2</v>
      </c>
      <c r="J1073" s="11">
        <v>1.4781899026768757</v>
      </c>
      <c r="K1073" s="11">
        <v>1.5</v>
      </c>
      <c r="L1073" s="153">
        <v>0.6</v>
      </c>
      <c r="M1073" s="11">
        <v>1.4</v>
      </c>
      <c r="N1073" s="11">
        <v>1.67</v>
      </c>
      <c r="O1073" s="151"/>
      <c r="P1073" s="3"/>
      <c r="Q1073" s="3"/>
      <c r="R1073" s="3"/>
      <c r="S1073" s="3"/>
      <c r="T1073" s="3"/>
      <c r="U1073" s="3"/>
      <c r="V1073" s="3"/>
      <c r="W1073" s="3"/>
      <c r="X1073" s="3"/>
      <c r="Y1073" s="3"/>
      <c r="Z1073" s="3"/>
      <c r="AA1073" s="3"/>
      <c r="AB1073" s="3"/>
      <c r="AC1073" s="3"/>
      <c r="AD1073" s="3"/>
      <c r="AE1073" s="3"/>
      <c r="AF1073" s="3"/>
      <c r="AG1073" s="3"/>
      <c r="AH1073" s="3"/>
      <c r="AI1073" s="3"/>
      <c r="AJ1073" s="3"/>
      <c r="AK1073" s="3"/>
      <c r="AL1073" s="3"/>
      <c r="AM1073" s="3"/>
      <c r="AN1073" s="3"/>
      <c r="AO1073" s="3"/>
      <c r="AP1073" s="3"/>
      <c r="AQ1073" s="3"/>
      <c r="AR1073" s="3"/>
      <c r="AS1073" s="3"/>
      <c r="AT1073" s="3"/>
      <c r="AU1073" s="3"/>
      <c r="AV1073" s="3"/>
      <c r="AW1073" s="3"/>
      <c r="AX1073" s="3"/>
      <c r="AY1073" s="3"/>
      <c r="AZ1073" s="3"/>
      <c r="BA1073" s="3"/>
      <c r="BB1073" s="3"/>
      <c r="BC1073" s="3"/>
      <c r="BD1073" s="3"/>
      <c r="BE1073" s="3"/>
      <c r="BF1073" s="3"/>
      <c r="BG1073" s="3"/>
      <c r="BH1073" s="3"/>
      <c r="BI1073" s="3"/>
      <c r="BJ1073" s="3"/>
      <c r="BK1073" s="3"/>
      <c r="BL1073" s="3"/>
      <c r="BM1073" s="28">
        <v>16</v>
      </c>
    </row>
    <row r="1074" spans="1:65">
      <c r="A1074" s="30"/>
      <c r="B1074" s="19">
        <v>1</v>
      </c>
      <c r="C1074" s="9">
        <v>4</v>
      </c>
      <c r="D1074" s="11">
        <v>1.75</v>
      </c>
      <c r="E1074" s="11">
        <v>1.6</v>
      </c>
      <c r="F1074" s="11">
        <v>1.5</v>
      </c>
      <c r="G1074" s="11">
        <v>1.73</v>
      </c>
      <c r="H1074" s="153">
        <v>2.19</v>
      </c>
      <c r="I1074" s="11">
        <v>2</v>
      </c>
      <c r="J1074" s="11">
        <v>1.4849420902406474</v>
      </c>
      <c r="K1074" s="11">
        <v>1.5</v>
      </c>
      <c r="L1074" s="153">
        <v>0.6</v>
      </c>
      <c r="M1074" s="11">
        <v>1.5</v>
      </c>
      <c r="N1074" s="11">
        <v>1.67</v>
      </c>
      <c r="O1074" s="151"/>
      <c r="P1074" s="3"/>
      <c r="Q1074" s="3"/>
      <c r="R1074" s="3"/>
      <c r="S1074" s="3"/>
      <c r="T1074" s="3"/>
      <c r="U1074" s="3"/>
      <c r="V1074" s="3"/>
      <c r="W1074" s="3"/>
      <c r="X1074" s="3"/>
      <c r="Y1074" s="3"/>
      <c r="Z1074" s="3"/>
      <c r="AA1074" s="3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28">
        <v>1.6366852361213056</v>
      </c>
    </row>
    <row r="1075" spans="1:65">
      <c r="A1075" s="30"/>
      <c r="B1075" s="19">
        <v>1</v>
      </c>
      <c r="C1075" s="9">
        <v>5</v>
      </c>
      <c r="D1075" s="11">
        <v>1.8</v>
      </c>
      <c r="E1075" s="11">
        <v>1.6</v>
      </c>
      <c r="F1075" s="11">
        <v>1.5</v>
      </c>
      <c r="G1075" s="11">
        <v>1.71</v>
      </c>
      <c r="H1075" s="153">
        <v>2.2400000000000002</v>
      </c>
      <c r="I1075" s="11">
        <v>2</v>
      </c>
      <c r="J1075" s="11">
        <v>1.4707437181888081</v>
      </c>
      <c r="K1075" s="11">
        <v>1.6</v>
      </c>
      <c r="L1075" s="153">
        <v>0.7</v>
      </c>
      <c r="M1075" s="11">
        <v>1.4</v>
      </c>
      <c r="N1075" s="11">
        <v>1.71</v>
      </c>
      <c r="O1075" s="151"/>
      <c r="P1075" s="3"/>
      <c r="Q1075" s="3"/>
      <c r="R1075" s="3"/>
      <c r="S1075" s="3"/>
      <c r="T1075" s="3"/>
      <c r="U1075" s="3"/>
      <c r="V1075" s="3"/>
      <c r="W1075" s="3"/>
      <c r="X1075" s="3"/>
      <c r="Y1075" s="3"/>
      <c r="Z1075" s="3"/>
      <c r="AA1075" s="3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28">
        <v>71</v>
      </c>
    </row>
    <row r="1076" spans="1:65">
      <c r="A1076" s="30"/>
      <c r="B1076" s="19">
        <v>1</v>
      </c>
      <c r="C1076" s="9">
        <v>6</v>
      </c>
      <c r="D1076" s="11">
        <v>1.75</v>
      </c>
      <c r="E1076" s="11">
        <v>1.6</v>
      </c>
      <c r="F1076" s="11">
        <v>1.4</v>
      </c>
      <c r="G1076" s="11">
        <v>1.73</v>
      </c>
      <c r="H1076" s="153">
        <v>2.21</v>
      </c>
      <c r="I1076" s="11">
        <v>2.1</v>
      </c>
      <c r="J1076" s="11">
        <v>1.45003346029755</v>
      </c>
      <c r="K1076" s="11">
        <v>1.5</v>
      </c>
      <c r="L1076" s="153">
        <v>0.6</v>
      </c>
      <c r="M1076" s="11">
        <v>1.4</v>
      </c>
      <c r="N1076" s="11">
        <v>1.61</v>
      </c>
      <c r="O1076" s="151"/>
      <c r="P1076" s="3"/>
      <c r="Q1076" s="3"/>
      <c r="R1076" s="3"/>
      <c r="S1076" s="3"/>
      <c r="T1076" s="3"/>
      <c r="U1076" s="3"/>
      <c r="V1076" s="3"/>
      <c r="W1076" s="3"/>
      <c r="X1076" s="3"/>
      <c r="Y1076" s="3"/>
      <c r="Z1076" s="3"/>
      <c r="AA1076" s="3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30"/>
      <c r="B1077" s="20" t="s">
        <v>267</v>
      </c>
      <c r="C1077" s="12"/>
      <c r="D1077" s="23">
        <v>1.7916666666666667</v>
      </c>
      <c r="E1077" s="23">
        <v>1.5999999999999999</v>
      </c>
      <c r="F1077" s="23">
        <v>1.5</v>
      </c>
      <c r="G1077" s="23">
        <v>1.7433333333333334</v>
      </c>
      <c r="H1077" s="23">
        <v>2.145</v>
      </c>
      <c r="I1077" s="23">
        <v>2</v>
      </c>
      <c r="J1077" s="23">
        <v>1.4668337917584171</v>
      </c>
      <c r="K1077" s="23">
        <v>1.5166666666666666</v>
      </c>
      <c r="L1077" s="23">
        <v>0.69999999999999984</v>
      </c>
      <c r="M1077" s="23">
        <v>1.4500000000000002</v>
      </c>
      <c r="N1077" s="23">
        <v>1.6616666666666664</v>
      </c>
      <c r="O1077" s="151"/>
      <c r="P1077" s="3"/>
      <c r="Q1077" s="3"/>
      <c r="R1077" s="3"/>
      <c r="S1077" s="3"/>
      <c r="T1077" s="3"/>
      <c r="U1077" s="3"/>
      <c r="V1077" s="3"/>
      <c r="W1077" s="3"/>
      <c r="X1077" s="3"/>
      <c r="Y1077" s="3"/>
      <c r="Z1077" s="3"/>
      <c r="AA1077" s="3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A1078" s="30"/>
      <c r="B1078" s="3" t="s">
        <v>268</v>
      </c>
      <c r="C1078" s="29"/>
      <c r="D1078" s="11">
        <v>1.7749999999999999</v>
      </c>
      <c r="E1078" s="11">
        <v>1.6</v>
      </c>
      <c r="F1078" s="11">
        <v>1.5</v>
      </c>
      <c r="G1078" s="11">
        <v>1.73</v>
      </c>
      <c r="H1078" s="11">
        <v>2.1550000000000002</v>
      </c>
      <c r="I1078" s="11">
        <v>2</v>
      </c>
      <c r="J1078" s="11">
        <v>1.4650454636319128</v>
      </c>
      <c r="K1078" s="11">
        <v>1.5</v>
      </c>
      <c r="L1078" s="11">
        <v>0.64999999999999991</v>
      </c>
      <c r="M1078" s="11">
        <v>1.45</v>
      </c>
      <c r="N1078" s="11">
        <v>1.67</v>
      </c>
      <c r="O1078" s="151"/>
      <c r="P1078" s="3"/>
      <c r="Q1078" s="3"/>
      <c r="R1078" s="3"/>
      <c r="S1078" s="3"/>
      <c r="T1078" s="3"/>
      <c r="U1078" s="3"/>
      <c r="V1078" s="3"/>
      <c r="W1078" s="3"/>
      <c r="X1078" s="3"/>
      <c r="Y1078" s="3"/>
      <c r="Z1078" s="3"/>
      <c r="AA1078" s="3"/>
      <c r="AB1078" s="3"/>
      <c r="AC1078" s="3"/>
      <c r="AD1078" s="3"/>
      <c r="AE1078" s="3"/>
      <c r="AF1078" s="3"/>
      <c r="AG1078" s="3"/>
      <c r="AH1078" s="3"/>
      <c r="AI1078" s="3"/>
      <c r="AJ1078" s="3"/>
      <c r="AK1078" s="3"/>
      <c r="AL1078" s="3"/>
      <c r="AM1078" s="3"/>
      <c r="AN1078" s="3"/>
      <c r="AO1078" s="3"/>
      <c r="AP1078" s="3"/>
      <c r="AQ1078" s="3"/>
      <c r="AR1078" s="3"/>
      <c r="AS1078" s="3"/>
      <c r="AT1078" s="3"/>
      <c r="AU1078" s="3"/>
      <c r="AV1078" s="3"/>
      <c r="AW1078" s="3"/>
      <c r="AX1078" s="3"/>
      <c r="AY1078" s="3"/>
      <c r="AZ1078" s="3"/>
      <c r="BA1078" s="3"/>
      <c r="BB1078" s="3"/>
      <c r="BC1078" s="3"/>
      <c r="BD1078" s="3"/>
      <c r="BE1078" s="3"/>
      <c r="BF1078" s="3"/>
      <c r="BG1078" s="3"/>
      <c r="BH1078" s="3"/>
      <c r="BI1078" s="3"/>
      <c r="BJ1078" s="3"/>
      <c r="BK1078" s="3"/>
      <c r="BL1078" s="3"/>
      <c r="BM1078" s="55"/>
    </row>
    <row r="1079" spans="1:65">
      <c r="A1079" s="30"/>
      <c r="B1079" s="3" t="s">
        <v>269</v>
      </c>
      <c r="C1079" s="29"/>
      <c r="D1079" s="24">
        <v>5.8452259722500573E-2</v>
      </c>
      <c r="E1079" s="24">
        <v>2.4323767777952469E-16</v>
      </c>
      <c r="F1079" s="24">
        <v>6.3245553203367638E-2</v>
      </c>
      <c r="G1079" s="24">
        <v>5.2025634707004505E-2</v>
      </c>
      <c r="H1079" s="24">
        <v>8.5029406677925343E-2</v>
      </c>
      <c r="I1079" s="24">
        <v>6.3245553203367638E-2</v>
      </c>
      <c r="J1079" s="24">
        <v>1.3364434475048273E-2</v>
      </c>
      <c r="K1079" s="24">
        <v>7.5277265270908167E-2</v>
      </c>
      <c r="L1079" s="24">
        <v>0.15491933384829704</v>
      </c>
      <c r="M1079" s="24">
        <v>5.4772255750516662E-2</v>
      </c>
      <c r="N1079" s="24">
        <v>3.9200340134578689E-2</v>
      </c>
      <c r="O1079" s="151"/>
      <c r="P1079" s="3"/>
      <c r="Q1079" s="3"/>
      <c r="R1079" s="3"/>
      <c r="S1079" s="3"/>
      <c r="T1079" s="3"/>
      <c r="U1079" s="3"/>
      <c r="V1079" s="3"/>
      <c r="W1079" s="3"/>
      <c r="X1079" s="3"/>
      <c r="Y1079" s="3"/>
      <c r="Z1079" s="3"/>
      <c r="AA1079" s="3"/>
      <c r="AB1079" s="3"/>
      <c r="AC1079" s="3"/>
      <c r="AD1079" s="3"/>
      <c r="AE1079" s="3"/>
      <c r="AF1079" s="3"/>
      <c r="AG1079" s="3"/>
      <c r="AH1079" s="3"/>
      <c r="AI1079" s="3"/>
      <c r="AJ1079" s="3"/>
      <c r="AK1079" s="3"/>
      <c r="AL1079" s="3"/>
      <c r="AM1079" s="3"/>
      <c r="AN1079" s="3"/>
      <c r="AO1079" s="3"/>
      <c r="AP1079" s="3"/>
      <c r="AQ1079" s="3"/>
      <c r="AR1079" s="3"/>
      <c r="AS1079" s="3"/>
      <c r="AT1079" s="3"/>
      <c r="AU1079" s="3"/>
      <c r="AV1079" s="3"/>
      <c r="AW1079" s="3"/>
      <c r="AX1079" s="3"/>
      <c r="AY1079" s="3"/>
      <c r="AZ1079" s="3"/>
      <c r="BA1079" s="3"/>
      <c r="BB1079" s="3"/>
      <c r="BC1079" s="3"/>
      <c r="BD1079" s="3"/>
      <c r="BE1079" s="3"/>
      <c r="BF1079" s="3"/>
      <c r="BG1079" s="3"/>
      <c r="BH1079" s="3"/>
      <c r="BI1079" s="3"/>
      <c r="BJ1079" s="3"/>
      <c r="BK1079" s="3"/>
      <c r="BL1079" s="3"/>
      <c r="BM1079" s="55"/>
    </row>
    <row r="1080" spans="1:65">
      <c r="A1080" s="30"/>
      <c r="B1080" s="3" t="s">
        <v>86</v>
      </c>
      <c r="C1080" s="29"/>
      <c r="D1080" s="13">
        <v>3.2624517054418926E-2</v>
      </c>
      <c r="E1080" s="13">
        <v>1.5202354861220294E-16</v>
      </c>
      <c r="F1080" s="13">
        <v>4.2163702135578428E-2</v>
      </c>
      <c r="G1080" s="13">
        <v>2.9842620290824764E-2</v>
      </c>
      <c r="H1080" s="13">
        <v>3.9640749033997828E-2</v>
      </c>
      <c r="I1080" s="13">
        <v>3.1622776601683819E-2</v>
      </c>
      <c r="J1080" s="13">
        <v>9.1110762174541945E-3</v>
      </c>
      <c r="K1080" s="13">
        <v>4.9633361717082311E-2</v>
      </c>
      <c r="L1080" s="13">
        <v>0.22131333406899581</v>
      </c>
      <c r="M1080" s="13">
        <v>3.7773969483114934E-2</v>
      </c>
      <c r="N1080" s="13">
        <v>2.3590977011782564E-2</v>
      </c>
      <c r="O1080" s="151"/>
      <c r="P1080" s="3"/>
      <c r="Q1080" s="3"/>
      <c r="R1080" s="3"/>
      <c r="S1080" s="3"/>
      <c r="T1080" s="3"/>
      <c r="U1080" s="3"/>
      <c r="V1080" s="3"/>
      <c r="W1080" s="3"/>
      <c r="X1080" s="3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55"/>
    </row>
    <row r="1081" spans="1:65">
      <c r="A1081" s="30"/>
      <c r="B1081" s="3" t="s">
        <v>270</v>
      </c>
      <c r="C1081" s="29"/>
      <c r="D1081" s="13">
        <v>9.4692264049893726E-2</v>
      </c>
      <c r="E1081" s="13">
        <v>-2.2414350243815995E-2</v>
      </c>
      <c r="F1081" s="13">
        <v>-8.3513453353577516E-2</v>
      </c>
      <c r="G1081" s="13">
        <v>6.5161030880175552E-2</v>
      </c>
      <c r="H1081" s="13">
        <v>0.31057576170438428</v>
      </c>
      <c r="I1081" s="13">
        <v>0.22198206219522998</v>
      </c>
      <c r="J1081" s="13">
        <v>-0.10377770912470041</v>
      </c>
      <c r="K1081" s="13">
        <v>-7.333026950195054E-2</v>
      </c>
      <c r="L1081" s="13">
        <v>-0.57230627823166957</v>
      </c>
      <c r="M1081" s="13">
        <v>-0.11406300490845811</v>
      </c>
      <c r="N1081" s="13">
        <v>1.5263430007203427E-2</v>
      </c>
      <c r="O1081" s="151"/>
      <c r="P1081" s="3"/>
      <c r="Q1081" s="3"/>
      <c r="R1081" s="3"/>
      <c r="S1081" s="3"/>
      <c r="T1081" s="3"/>
      <c r="U1081" s="3"/>
      <c r="V1081" s="3"/>
      <c r="W1081" s="3"/>
      <c r="X1081" s="3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55"/>
    </row>
    <row r="1082" spans="1:65">
      <c r="A1082" s="30"/>
      <c r="B1082" s="46" t="s">
        <v>271</v>
      </c>
      <c r="C1082" s="47"/>
      <c r="D1082" s="45">
        <v>0.9</v>
      </c>
      <c r="E1082" s="45">
        <v>0</v>
      </c>
      <c r="F1082" s="45">
        <v>0.47</v>
      </c>
      <c r="G1082" s="45">
        <v>0.67</v>
      </c>
      <c r="H1082" s="45">
        <v>2.56</v>
      </c>
      <c r="I1082" s="45">
        <v>1.88</v>
      </c>
      <c r="J1082" s="45">
        <v>0.63</v>
      </c>
      <c r="K1082" s="45">
        <v>0.39</v>
      </c>
      <c r="L1082" s="45">
        <v>4.2300000000000004</v>
      </c>
      <c r="M1082" s="45">
        <v>0.71</v>
      </c>
      <c r="N1082" s="45">
        <v>0.28999999999999998</v>
      </c>
      <c r="O1082" s="151"/>
      <c r="P1082" s="3"/>
      <c r="Q1082" s="3"/>
      <c r="R1082" s="3"/>
      <c r="S1082" s="3"/>
      <c r="T1082" s="3"/>
      <c r="U1082" s="3"/>
      <c r="V1082" s="3"/>
      <c r="W1082" s="3"/>
      <c r="X1082" s="3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55"/>
    </row>
    <row r="1083" spans="1:65">
      <c r="B1083" s="31"/>
      <c r="C1083" s="20"/>
      <c r="D1083" s="20"/>
      <c r="E1083" s="20"/>
      <c r="F1083" s="20"/>
      <c r="G1083" s="20"/>
      <c r="H1083" s="20"/>
      <c r="I1083" s="20"/>
      <c r="J1083" s="20"/>
      <c r="K1083" s="20"/>
      <c r="L1083" s="20"/>
      <c r="M1083" s="20"/>
      <c r="N1083" s="20"/>
      <c r="BM1083" s="55"/>
    </row>
    <row r="1084" spans="1:65" ht="15">
      <c r="B1084" s="8" t="s">
        <v>532</v>
      </c>
      <c r="BM1084" s="28" t="s">
        <v>66</v>
      </c>
    </row>
    <row r="1085" spans="1:65" ht="15">
      <c r="A1085" s="25" t="s">
        <v>44</v>
      </c>
      <c r="B1085" s="18" t="s">
        <v>110</v>
      </c>
      <c r="C1085" s="15" t="s">
        <v>111</v>
      </c>
      <c r="D1085" s="16" t="s">
        <v>232</v>
      </c>
      <c r="E1085" s="17" t="s">
        <v>232</v>
      </c>
      <c r="F1085" s="17" t="s">
        <v>232</v>
      </c>
      <c r="G1085" s="17" t="s">
        <v>232</v>
      </c>
      <c r="H1085" s="17" t="s">
        <v>232</v>
      </c>
      <c r="I1085" s="17" t="s">
        <v>232</v>
      </c>
      <c r="J1085" s="17" t="s">
        <v>232</v>
      </c>
      <c r="K1085" s="17" t="s">
        <v>232</v>
      </c>
      <c r="L1085" s="17" t="s">
        <v>232</v>
      </c>
      <c r="M1085" s="17" t="s">
        <v>232</v>
      </c>
      <c r="N1085" s="17" t="s">
        <v>232</v>
      </c>
      <c r="O1085" s="17" t="s">
        <v>232</v>
      </c>
      <c r="P1085" s="17" t="s">
        <v>232</v>
      </c>
      <c r="Q1085" s="17" t="s">
        <v>232</v>
      </c>
      <c r="R1085" s="17" t="s">
        <v>232</v>
      </c>
      <c r="S1085" s="17" t="s">
        <v>232</v>
      </c>
      <c r="T1085" s="17" t="s">
        <v>232</v>
      </c>
      <c r="U1085" s="17" t="s">
        <v>232</v>
      </c>
      <c r="V1085" s="17" t="s">
        <v>232</v>
      </c>
      <c r="W1085" s="17" t="s">
        <v>232</v>
      </c>
      <c r="X1085" s="17" t="s">
        <v>232</v>
      </c>
      <c r="Y1085" s="17" t="s">
        <v>232</v>
      </c>
      <c r="Z1085" s="17" t="s">
        <v>232</v>
      </c>
      <c r="AA1085" s="151"/>
      <c r="AB1085" s="3"/>
      <c r="AC1085" s="3"/>
      <c r="AD1085" s="3"/>
      <c r="AE1085" s="3"/>
      <c r="AF1085" s="3"/>
      <c r="AG1085" s="3"/>
      <c r="AH1085" s="3"/>
      <c r="AI1085" s="3"/>
      <c r="AJ1085" s="3"/>
      <c r="AK1085" s="3"/>
      <c r="AL1085" s="3"/>
      <c r="AM1085" s="3"/>
      <c r="AN1085" s="3"/>
      <c r="AO1085" s="3"/>
      <c r="AP1085" s="3"/>
      <c r="AQ1085" s="3"/>
      <c r="AR1085" s="3"/>
      <c r="AS1085" s="3"/>
      <c r="AT1085" s="3"/>
      <c r="AU1085" s="3"/>
      <c r="AV1085" s="3"/>
      <c r="AW1085" s="3"/>
      <c r="AX1085" s="3"/>
      <c r="AY1085" s="3"/>
      <c r="AZ1085" s="3"/>
      <c r="BA1085" s="3"/>
      <c r="BB1085" s="3"/>
      <c r="BC1085" s="3"/>
      <c r="BD1085" s="3"/>
      <c r="BE1085" s="3"/>
      <c r="BF1085" s="3"/>
      <c r="BG1085" s="3"/>
      <c r="BH1085" s="3"/>
      <c r="BI1085" s="3"/>
      <c r="BJ1085" s="3"/>
      <c r="BK1085" s="3"/>
      <c r="BL1085" s="3"/>
      <c r="BM1085" s="28">
        <v>1</v>
      </c>
    </row>
    <row r="1086" spans="1:65">
      <c r="A1086" s="30"/>
      <c r="B1086" s="19" t="s">
        <v>233</v>
      </c>
      <c r="C1086" s="9" t="s">
        <v>233</v>
      </c>
      <c r="D1086" s="149" t="s">
        <v>235</v>
      </c>
      <c r="E1086" s="150" t="s">
        <v>236</v>
      </c>
      <c r="F1086" s="150" t="s">
        <v>237</v>
      </c>
      <c r="G1086" s="150" t="s">
        <v>238</v>
      </c>
      <c r="H1086" s="150" t="s">
        <v>239</v>
      </c>
      <c r="I1086" s="150" t="s">
        <v>241</v>
      </c>
      <c r="J1086" s="150" t="s">
        <v>242</v>
      </c>
      <c r="K1086" s="150" t="s">
        <v>244</v>
      </c>
      <c r="L1086" s="150" t="s">
        <v>245</v>
      </c>
      <c r="M1086" s="150" t="s">
        <v>246</v>
      </c>
      <c r="N1086" s="150" t="s">
        <v>247</v>
      </c>
      <c r="O1086" s="150" t="s">
        <v>248</v>
      </c>
      <c r="P1086" s="150" t="s">
        <v>249</v>
      </c>
      <c r="Q1086" s="150" t="s">
        <v>250</v>
      </c>
      <c r="R1086" s="150" t="s">
        <v>251</v>
      </c>
      <c r="S1086" s="150" t="s">
        <v>252</v>
      </c>
      <c r="T1086" s="150" t="s">
        <v>253</v>
      </c>
      <c r="U1086" s="150" t="s">
        <v>254</v>
      </c>
      <c r="V1086" s="150" t="s">
        <v>256</v>
      </c>
      <c r="W1086" s="150" t="s">
        <v>257</v>
      </c>
      <c r="X1086" s="150" t="s">
        <v>258</v>
      </c>
      <c r="Y1086" s="150" t="s">
        <v>259</v>
      </c>
      <c r="Z1086" s="150" t="s">
        <v>260</v>
      </c>
      <c r="AA1086" s="151"/>
      <c r="AB1086" s="3"/>
      <c r="AC1086" s="3"/>
      <c r="AD1086" s="3"/>
      <c r="AE1086" s="3"/>
      <c r="AF1086" s="3"/>
      <c r="AG1086" s="3"/>
      <c r="AH1086" s="3"/>
      <c r="AI1086" s="3"/>
      <c r="AJ1086" s="3"/>
      <c r="AK1086" s="3"/>
      <c r="AL1086" s="3"/>
      <c r="AM1086" s="3"/>
      <c r="AN1086" s="3"/>
      <c r="AO1086" s="3"/>
      <c r="AP1086" s="3"/>
      <c r="AQ1086" s="3"/>
      <c r="AR1086" s="3"/>
      <c r="AS1086" s="3"/>
      <c r="AT1086" s="3"/>
      <c r="AU1086" s="3"/>
      <c r="AV1086" s="3"/>
      <c r="AW1086" s="3"/>
      <c r="AX1086" s="3"/>
      <c r="AY1086" s="3"/>
      <c r="AZ1086" s="3"/>
      <c r="BA1086" s="3"/>
      <c r="BB1086" s="3"/>
      <c r="BC1086" s="3"/>
      <c r="BD1086" s="3"/>
      <c r="BE1086" s="3"/>
      <c r="BF1086" s="3"/>
      <c r="BG1086" s="3"/>
      <c r="BH1086" s="3"/>
      <c r="BI1086" s="3"/>
      <c r="BJ1086" s="3"/>
      <c r="BK1086" s="3"/>
      <c r="BL1086" s="3"/>
      <c r="BM1086" s="28" t="s">
        <v>3</v>
      </c>
    </row>
    <row r="1087" spans="1:65">
      <c r="A1087" s="30"/>
      <c r="B1087" s="19"/>
      <c r="C1087" s="9"/>
      <c r="D1087" s="10" t="s">
        <v>289</v>
      </c>
      <c r="E1087" s="11" t="s">
        <v>114</v>
      </c>
      <c r="F1087" s="11" t="s">
        <v>114</v>
      </c>
      <c r="G1087" s="11" t="s">
        <v>289</v>
      </c>
      <c r="H1087" s="11" t="s">
        <v>114</v>
      </c>
      <c r="I1087" s="11" t="s">
        <v>289</v>
      </c>
      <c r="J1087" s="11" t="s">
        <v>290</v>
      </c>
      <c r="K1087" s="11" t="s">
        <v>114</v>
      </c>
      <c r="L1087" s="11" t="s">
        <v>114</v>
      </c>
      <c r="M1087" s="11" t="s">
        <v>114</v>
      </c>
      <c r="N1087" s="11" t="s">
        <v>114</v>
      </c>
      <c r="O1087" s="11" t="s">
        <v>289</v>
      </c>
      <c r="P1087" s="11" t="s">
        <v>114</v>
      </c>
      <c r="Q1087" s="11" t="s">
        <v>289</v>
      </c>
      <c r="R1087" s="11" t="s">
        <v>290</v>
      </c>
      <c r="S1087" s="11" t="s">
        <v>289</v>
      </c>
      <c r="T1087" s="11" t="s">
        <v>114</v>
      </c>
      <c r="U1087" s="11" t="s">
        <v>289</v>
      </c>
      <c r="V1087" s="11" t="s">
        <v>114</v>
      </c>
      <c r="W1087" s="11" t="s">
        <v>289</v>
      </c>
      <c r="X1087" s="11" t="s">
        <v>289</v>
      </c>
      <c r="Y1087" s="11" t="s">
        <v>289</v>
      </c>
      <c r="Z1087" s="11" t="s">
        <v>289</v>
      </c>
      <c r="AA1087" s="151"/>
      <c r="AB1087" s="3"/>
      <c r="AC1087" s="3"/>
      <c r="AD1087" s="3"/>
      <c r="AE1087" s="3"/>
      <c r="AF1087" s="3"/>
      <c r="AG1087" s="3"/>
      <c r="AH1087" s="3"/>
      <c r="AI1087" s="3"/>
      <c r="AJ1087" s="3"/>
      <c r="AK1087" s="3"/>
      <c r="AL1087" s="3"/>
      <c r="AM1087" s="3"/>
      <c r="AN1087" s="3"/>
      <c r="AO1087" s="3"/>
      <c r="AP1087" s="3"/>
      <c r="AQ1087" s="3"/>
      <c r="AR1087" s="3"/>
      <c r="AS1087" s="3"/>
      <c r="AT1087" s="3"/>
      <c r="AU1087" s="3"/>
      <c r="AV1087" s="3"/>
      <c r="AW1087" s="3"/>
      <c r="AX1087" s="3"/>
      <c r="AY1087" s="3"/>
      <c r="AZ1087" s="3"/>
      <c r="BA1087" s="3"/>
      <c r="BB1087" s="3"/>
      <c r="BC1087" s="3"/>
      <c r="BD1087" s="3"/>
      <c r="BE1087" s="3"/>
      <c r="BF1087" s="3"/>
      <c r="BG1087" s="3"/>
      <c r="BH1087" s="3"/>
      <c r="BI1087" s="3"/>
      <c r="BJ1087" s="3"/>
      <c r="BK1087" s="3"/>
      <c r="BL1087" s="3"/>
      <c r="BM1087" s="28">
        <v>0</v>
      </c>
    </row>
    <row r="1088" spans="1:65">
      <c r="A1088" s="30"/>
      <c r="B1088" s="19"/>
      <c r="C1088" s="9"/>
      <c r="D1088" s="26"/>
      <c r="E1088" s="26"/>
      <c r="F1088" s="26"/>
      <c r="G1088" s="26"/>
      <c r="H1088" s="26"/>
      <c r="I1088" s="26"/>
      <c r="J1088" s="26"/>
      <c r="K1088" s="26"/>
      <c r="L1088" s="26"/>
      <c r="M1088" s="26"/>
      <c r="N1088" s="26"/>
      <c r="O1088" s="26"/>
      <c r="P1088" s="26"/>
      <c r="Q1088" s="26"/>
      <c r="R1088" s="26"/>
      <c r="S1088" s="26"/>
      <c r="T1088" s="26"/>
      <c r="U1088" s="26"/>
      <c r="V1088" s="26"/>
      <c r="W1088" s="26"/>
      <c r="X1088" s="26"/>
      <c r="Y1088" s="26"/>
      <c r="Z1088" s="26"/>
      <c r="AA1088" s="151"/>
      <c r="AB1088" s="3"/>
      <c r="AC1088" s="3"/>
      <c r="AD1088" s="3"/>
      <c r="AE1088" s="3"/>
      <c r="AF1088" s="3"/>
      <c r="AG1088" s="3"/>
      <c r="AH1088" s="3"/>
      <c r="AI1088" s="3"/>
      <c r="AJ1088" s="3"/>
      <c r="AK1088" s="3"/>
      <c r="AL1088" s="3"/>
      <c r="AM1088" s="3"/>
      <c r="AN1088" s="3"/>
      <c r="AO1088" s="3"/>
      <c r="AP1088" s="3"/>
      <c r="AQ1088" s="3"/>
      <c r="AR1088" s="3"/>
      <c r="AS1088" s="3"/>
      <c r="AT1088" s="3"/>
      <c r="AU1088" s="3"/>
      <c r="AV1088" s="3"/>
      <c r="AW1088" s="3"/>
      <c r="AX1088" s="3"/>
      <c r="AY1088" s="3"/>
      <c r="AZ1088" s="3"/>
      <c r="BA1088" s="3"/>
      <c r="BB1088" s="3"/>
      <c r="BC1088" s="3"/>
      <c r="BD1088" s="3"/>
      <c r="BE1088" s="3"/>
      <c r="BF1088" s="3"/>
      <c r="BG1088" s="3"/>
      <c r="BH1088" s="3"/>
      <c r="BI1088" s="3"/>
      <c r="BJ1088" s="3"/>
      <c r="BK1088" s="3"/>
      <c r="BL1088" s="3"/>
      <c r="BM1088" s="28">
        <v>1</v>
      </c>
    </row>
    <row r="1089" spans="1:65">
      <c r="A1089" s="30"/>
      <c r="B1089" s="18">
        <v>1</v>
      </c>
      <c r="C1089" s="14">
        <v>1</v>
      </c>
      <c r="D1089" s="212">
        <v>77</v>
      </c>
      <c r="E1089" s="212">
        <v>76</v>
      </c>
      <c r="F1089" s="214">
        <v>65.27000000000001</v>
      </c>
      <c r="G1089" s="213">
        <v>64</v>
      </c>
      <c r="H1089" s="212">
        <v>71</v>
      </c>
      <c r="I1089" s="214">
        <v>81</v>
      </c>
      <c r="J1089" s="212">
        <v>73</v>
      </c>
      <c r="K1089" s="212">
        <v>75</v>
      </c>
      <c r="L1089" s="214">
        <v>79</v>
      </c>
      <c r="M1089" s="214">
        <v>82</v>
      </c>
      <c r="N1089" s="212">
        <v>74</v>
      </c>
      <c r="O1089" s="212">
        <v>70.599999999999994</v>
      </c>
      <c r="P1089" s="212">
        <v>69.44</v>
      </c>
      <c r="Q1089" s="214">
        <v>66</v>
      </c>
      <c r="R1089" s="213">
        <v>74.599999999999994</v>
      </c>
      <c r="S1089" s="212">
        <v>74</v>
      </c>
      <c r="T1089" s="212">
        <v>73</v>
      </c>
      <c r="U1089" s="212">
        <v>73.2</v>
      </c>
      <c r="V1089" s="212">
        <v>73</v>
      </c>
      <c r="W1089" s="212">
        <v>73</v>
      </c>
      <c r="X1089" s="212">
        <v>75</v>
      </c>
      <c r="Y1089" s="212">
        <v>73</v>
      </c>
      <c r="Z1089" s="212">
        <v>74</v>
      </c>
      <c r="AA1089" s="215"/>
      <c r="AB1089" s="216"/>
      <c r="AC1089" s="216"/>
      <c r="AD1089" s="216"/>
      <c r="AE1089" s="216"/>
      <c r="AF1089" s="216"/>
      <c r="AG1089" s="216"/>
      <c r="AH1089" s="216"/>
      <c r="AI1089" s="216"/>
      <c r="AJ1089" s="216"/>
      <c r="AK1089" s="216"/>
      <c r="AL1089" s="216"/>
      <c r="AM1089" s="216"/>
      <c r="AN1089" s="216"/>
      <c r="AO1089" s="216"/>
      <c r="AP1089" s="216"/>
      <c r="AQ1089" s="216"/>
      <c r="AR1089" s="216"/>
      <c r="AS1089" s="216"/>
      <c r="AT1089" s="216"/>
      <c r="AU1089" s="216"/>
      <c r="AV1089" s="216"/>
      <c r="AW1089" s="216"/>
      <c r="AX1089" s="216"/>
      <c r="AY1089" s="216"/>
      <c r="AZ1089" s="216"/>
      <c r="BA1089" s="216"/>
      <c r="BB1089" s="216"/>
      <c r="BC1089" s="216"/>
      <c r="BD1089" s="216"/>
      <c r="BE1089" s="216"/>
      <c r="BF1089" s="216"/>
      <c r="BG1089" s="216"/>
      <c r="BH1089" s="216"/>
      <c r="BI1089" s="216"/>
      <c r="BJ1089" s="216"/>
      <c r="BK1089" s="216"/>
      <c r="BL1089" s="216"/>
      <c r="BM1089" s="217">
        <v>1</v>
      </c>
    </row>
    <row r="1090" spans="1:65">
      <c r="A1090" s="30"/>
      <c r="B1090" s="19">
        <v>1</v>
      </c>
      <c r="C1090" s="9">
        <v>2</v>
      </c>
      <c r="D1090" s="218">
        <v>78</v>
      </c>
      <c r="E1090" s="218">
        <v>74</v>
      </c>
      <c r="F1090" s="219">
        <v>64.912000000000006</v>
      </c>
      <c r="G1090" s="219">
        <v>69</v>
      </c>
      <c r="H1090" s="218">
        <v>72.8</v>
      </c>
      <c r="I1090" s="219">
        <v>84</v>
      </c>
      <c r="J1090" s="218">
        <v>75</v>
      </c>
      <c r="K1090" s="218">
        <v>73</v>
      </c>
      <c r="L1090" s="219">
        <v>80</v>
      </c>
      <c r="M1090" s="219">
        <v>89</v>
      </c>
      <c r="N1090" s="218">
        <v>74</v>
      </c>
      <c r="O1090" s="218">
        <v>67.8</v>
      </c>
      <c r="P1090" s="218">
        <v>70.77</v>
      </c>
      <c r="Q1090" s="219">
        <v>68</v>
      </c>
      <c r="R1090" s="219">
        <v>82</v>
      </c>
      <c r="S1090" s="218">
        <v>73</v>
      </c>
      <c r="T1090" s="218">
        <v>73</v>
      </c>
      <c r="U1090" s="218">
        <v>72.099999999999994</v>
      </c>
      <c r="V1090" s="218">
        <v>74</v>
      </c>
      <c r="W1090" s="218">
        <v>73</v>
      </c>
      <c r="X1090" s="218">
        <v>74</v>
      </c>
      <c r="Y1090" s="218">
        <v>74</v>
      </c>
      <c r="Z1090" s="218">
        <v>75</v>
      </c>
      <c r="AA1090" s="215"/>
      <c r="AB1090" s="216"/>
      <c r="AC1090" s="216"/>
      <c r="AD1090" s="216"/>
      <c r="AE1090" s="216"/>
      <c r="AF1090" s="216"/>
      <c r="AG1090" s="216"/>
      <c r="AH1090" s="216"/>
      <c r="AI1090" s="216"/>
      <c r="AJ1090" s="216"/>
      <c r="AK1090" s="216"/>
      <c r="AL1090" s="216"/>
      <c r="AM1090" s="216"/>
      <c r="AN1090" s="216"/>
      <c r="AO1090" s="216"/>
      <c r="AP1090" s="216"/>
      <c r="AQ1090" s="216"/>
      <c r="AR1090" s="216"/>
      <c r="AS1090" s="216"/>
      <c r="AT1090" s="216"/>
      <c r="AU1090" s="216"/>
      <c r="AV1090" s="216"/>
      <c r="AW1090" s="216"/>
      <c r="AX1090" s="216"/>
      <c r="AY1090" s="216"/>
      <c r="AZ1090" s="216"/>
      <c r="BA1090" s="216"/>
      <c r="BB1090" s="216"/>
      <c r="BC1090" s="216"/>
      <c r="BD1090" s="216"/>
      <c r="BE1090" s="216"/>
      <c r="BF1090" s="216"/>
      <c r="BG1090" s="216"/>
      <c r="BH1090" s="216"/>
      <c r="BI1090" s="216"/>
      <c r="BJ1090" s="216"/>
      <c r="BK1090" s="216"/>
      <c r="BL1090" s="216"/>
      <c r="BM1090" s="217">
        <v>11</v>
      </c>
    </row>
    <row r="1091" spans="1:65">
      <c r="A1091" s="30"/>
      <c r="B1091" s="19">
        <v>1</v>
      </c>
      <c r="C1091" s="9">
        <v>3</v>
      </c>
      <c r="D1091" s="218">
        <v>78</v>
      </c>
      <c r="E1091" s="218">
        <v>70</v>
      </c>
      <c r="F1091" s="219">
        <v>63.742750000000015</v>
      </c>
      <c r="G1091" s="219">
        <v>68</v>
      </c>
      <c r="H1091" s="218">
        <v>76.7</v>
      </c>
      <c r="I1091" s="219">
        <v>81</v>
      </c>
      <c r="J1091" s="218">
        <v>75</v>
      </c>
      <c r="K1091" s="218">
        <v>75</v>
      </c>
      <c r="L1091" s="219">
        <v>79</v>
      </c>
      <c r="M1091" s="219">
        <v>83</v>
      </c>
      <c r="N1091" s="218">
        <v>74</v>
      </c>
      <c r="O1091" s="218">
        <v>67</v>
      </c>
      <c r="P1091" s="218">
        <v>73.48</v>
      </c>
      <c r="Q1091" s="219">
        <v>67</v>
      </c>
      <c r="R1091" s="219">
        <v>85.1</v>
      </c>
      <c r="S1091" s="218">
        <v>75</v>
      </c>
      <c r="T1091" s="218">
        <v>72</v>
      </c>
      <c r="U1091" s="218">
        <v>74.3</v>
      </c>
      <c r="V1091" s="218">
        <v>72</v>
      </c>
      <c r="W1091" s="218">
        <v>74</v>
      </c>
      <c r="X1091" s="218">
        <v>76</v>
      </c>
      <c r="Y1091" s="218">
        <v>74</v>
      </c>
      <c r="Z1091" s="218">
        <v>75</v>
      </c>
      <c r="AA1091" s="215"/>
      <c r="AB1091" s="216"/>
      <c r="AC1091" s="216"/>
      <c r="AD1091" s="216"/>
      <c r="AE1091" s="216"/>
      <c r="AF1091" s="216"/>
      <c r="AG1091" s="216"/>
      <c r="AH1091" s="216"/>
      <c r="AI1091" s="216"/>
      <c r="AJ1091" s="216"/>
      <c r="AK1091" s="216"/>
      <c r="AL1091" s="216"/>
      <c r="AM1091" s="216"/>
      <c r="AN1091" s="216"/>
      <c r="AO1091" s="216"/>
      <c r="AP1091" s="216"/>
      <c r="AQ1091" s="216"/>
      <c r="AR1091" s="216"/>
      <c r="AS1091" s="216"/>
      <c r="AT1091" s="216"/>
      <c r="AU1091" s="216"/>
      <c r="AV1091" s="216"/>
      <c r="AW1091" s="216"/>
      <c r="AX1091" s="216"/>
      <c r="AY1091" s="216"/>
      <c r="AZ1091" s="216"/>
      <c r="BA1091" s="216"/>
      <c r="BB1091" s="216"/>
      <c r="BC1091" s="216"/>
      <c r="BD1091" s="216"/>
      <c r="BE1091" s="216"/>
      <c r="BF1091" s="216"/>
      <c r="BG1091" s="216"/>
      <c r="BH1091" s="216"/>
      <c r="BI1091" s="216"/>
      <c r="BJ1091" s="216"/>
      <c r="BK1091" s="216"/>
      <c r="BL1091" s="216"/>
      <c r="BM1091" s="217">
        <v>16</v>
      </c>
    </row>
    <row r="1092" spans="1:65">
      <c r="A1092" s="30"/>
      <c r="B1092" s="19">
        <v>1</v>
      </c>
      <c r="C1092" s="9">
        <v>4</v>
      </c>
      <c r="D1092" s="218">
        <v>75</v>
      </c>
      <c r="E1092" s="218">
        <v>68</v>
      </c>
      <c r="F1092" s="219">
        <v>65.02000000000001</v>
      </c>
      <c r="G1092" s="219">
        <v>68</v>
      </c>
      <c r="H1092" s="218">
        <v>73.099999999999994</v>
      </c>
      <c r="I1092" s="219">
        <v>81</v>
      </c>
      <c r="J1092" s="218">
        <v>74</v>
      </c>
      <c r="K1092" s="218">
        <v>78</v>
      </c>
      <c r="L1092" s="219">
        <v>80</v>
      </c>
      <c r="M1092" s="219">
        <v>85</v>
      </c>
      <c r="N1092" s="218">
        <v>73</v>
      </c>
      <c r="O1092" s="218">
        <v>68.5</v>
      </c>
      <c r="P1092" s="218">
        <v>71.98</v>
      </c>
      <c r="Q1092" s="219">
        <v>67</v>
      </c>
      <c r="R1092" s="219">
        <v>86.2</v>
      </c>
      <c r="S1092" s="218">
        <v>74</v>
      </c>
      <c r="T1092" s="218">
        <v>73</v>
      </c>
      <c r="U1092" s="218">
        <v>72.900000000000006</v>
      </c>
      <c r="V1092" s="218">
        <v>72</v>
      </c>
      <c r="W1092" s="218">
        <v>74</v>
      </c>
      <c r="X1092" s="218">
        <v>75</v>
      </c>
      <c r="Y1092" s="218">
        <v>74</v>
      </c>
      <c r="Z1092" s="218">
        <v>75</v>
      </c>
      <c r="AA1092" s="215"/>
      <c r="AB1092" s="216"/>
      <c r="AC1092" s="216"/>
      <c r="AD1092" s="216"/>
      <c r="AE1092" s="216"/>
      <c r="AF1092" s="216"/>
      <c r="AG1092" s="216"/>
      <c r="AH1092" s="216"/>
      <c r="AI1092" s="216"/>
      <c r="AJ1092" s="216"/>
      <c r="AK1092" s="216"/>
      <c r="AL1092" s="216"/>
      <c r="AM1092" s="216"/>
      <c r="AN1092" s="216"/>
      <c r="AO1092" s="216"/>
      <c r="AP1092" s="216"/>
      <c r="AQ1092" s="216"/>
      <c r="AR1092" s="216"/>
      <c r="AS1092" s="216"/>
      <c r="AT1092" s="216"/>
      <c r="AU1092" s="216"/>
      <c r="AV1092" s="216"/>
      <c r="AW1092" s="216"/>
      <c r="AX1092" s="216"/>
      <c r="AY1092" s="216"/>
      <c r="AZ1092" s="216"/>
      <c r="BA1092" s="216"/>
      <c r="BB1092" s="216"/>
      <c r="BC1092" s="216"/>
      <c r="BD1092" s="216"/>
      <c r="BE1092" s="216"/>
      <c r="BF1092" s="216"/>
      <c r="BG1092" s="216"/>
      <c r="BH1092" s="216"/>
      <c r="BI1092" s="216"/>
      <c r="BJ1092" s="216"/>
      <c r="BK1092" s="216"/>
      <c r="BL1092" s="216"/>
      <c r="BM1092" s="217">
        <v>73.48593750000002</v>
      </c>
    </row>
    <row r="1093" spans="1:65">
      <c r="A1093" s="30"/>
      <c r="B1093" s="19">
        <v>1</v>
      </c>
      <c r="C1093" s="9">
        <v>5</v>
      </c>
      <c r="D1093" s="218">
        <v>76</v>
      </c>
      <c r="E1093" s="218">
        <v>70</v>
      </c>
      <c r="F1093" s="219">
        <v>63.999000000000009</v>
      </c>
      <c r="G1093" s="219">
        <v>67</v>
      </c>
      <c r="H1093" s="218">
        <v>73.099999999999994</v>
      </c>
      <c r="I1093" s="219">
        <v>81</v>
      </c>
      <c r="J1093" s="218">
        <v>73</v>
      </c>
      <c r="K1093" s="218">
        <v>74</v>
      </c>
      <c r="L1093" s="219">
        <v>80</v>
      </c>
      <c r="M1093" s="219">
        <v>88</v>
      </c>
      <c r="N1093" s="218">
        <v>74</v>
      </c>
      <c r="O1093" s="218">
        <v>69.400000000000006</v>
      </c>
      <c r="P1093" s="218">
        <v>72.69</v>
      </c>
      <c r="Q1093" s="219">
        <v>68</v>
      </c>
      <c r="R1093" s="219">
        <v>82.2</v>
      </c>
      <c r="S1093" s="218">
        <v>77</v>
      </c>
      <c r="T1093" s="218">
        <v>73</v>
      </c>
      <c r="U1093" s="218">
        <v>73.7</v>
      </c>
      <c r="V1093" s="218">
        <v>74</v>
      </c>
      <c r="W1093" s="218">
        <v>74</v>
      </c>
      <c r="X1093" s="218">
        <v>75</v>
      </c>
      <c r="Y1093" s="218">
        <v>73</v>
      </c>
      <c r="Z1093" s="218">
        <v>71</v>
      </c>
      <c r="AA1093" s="215"/>
      <c r="AB1093" s="216"/>
      <c r="AC1093" s="216"/>
      <c r="AD1093" s="216"/>
      <c r="AE1093" s="216"/>
      <c r="AF1093" s="216"/>
      <c r="AG1093" s="216"/>
      <c r="AH1093" s="216"/>
      <c r="AI1093" s="216"/>
      <c r="AJ1093" s="216"/>
      <c r="AK1093" s="216"/>
      <c r="AL1093" s="216"/>
      <c r="AM1093" s="216"/>
      <c r="AN1093" s="216"/>
      <c r="AO1093" s="216"/>
      <c r="AP1093" s="216"/>
      <c r="AQ1093" s="216"/>
      <c r="AR1093" s="216"/>
      <c r="AS1093" s="216"/>
      <c r="AT1093" s="216"/>
      <c r="AU1093" s="216"/>
      <c r="AV1093" s="216"/>
      <c r="AW1093" s="216"/>
      <c r="AX1093" s="216"/>
      <c r="AY1093" s="216"/>
      <c r="AZ1093" s="216"/>
      <c r="BA1093" s="216"/>
      <c r="BB1093" s="216"/>
      <c r="BC1093" s="216"/>
      <c r="BD1093" s="216"/>
      <c r="BE1093" s="216"/>
      <c r="BF1093" s="216"/>
      <c r="BG1093" s="216"/>
      <c r="BH1093" s="216"/>
      <c r="BI1093" s="216"/>
      <c r="BJ1093" s="216"/>
      <c r="BK1093" s="216"/>
      <c r="BL1093" s="216"/>
      <c r="BM1093" s="217">
        <v>72</v>
      </c>
    </row>
    <row r="1094" spans="1:65">
      <c r="A1094" s="30"/>
      <c r="B1094" s="19">
        <v>1</v>
      </c>
      <c r="C1094" s="9">
        <v>6</v>
      </c>
      <c r="D1094" s="218">
        <v>79</v>
      </c>
      <c r="E1094" s="218">
        <v>68</v>
      </c>
      <c r="F1094" s="219">
        <v>62.538499999999999</v>
      </c>
      <c r="G1094" s="219">
        <v>69</v>
      </c>
      <c r="H1094" s="218">
        <v>76.8</v>
      </c>
      <c r="I1094" s="220">
        <v>85</v>
      </c>
      <c r="J1094" s="218">
        <v>75</v>
      </c>
      <c r="K1094" s="218">
        <v>74</v>
      </c>
      <c r="L1094" s="219">
        <v>79</v>
      </c>
      <c r="M1094" s="219">
        <v>86</v>
      </c>
      <c r="N1094" s="218">
        <v>75</v>
      </c>
      <c r="O1094" s="218">
        <v>71.400000000000006</v>
      </c>
      <c r="P1094" s="218">
        <v>72.489999999999995</v>
      </c>
      <c r="Q1094" s="219">
        <v>67</v>
      </c>
      <c r="R1094" s="219">
        <v>82</v>
      </c>
      <c r="S1094" s="218">
        <v>76</v>
      </c>
      <c r="T1094" s="218">
        <v>73</v>
      </c>
      <c r="U1094" s="218">
        <v>73.400000000000006</v>
      </c>
      <c r="V1094" s="218">
        <v>73</v>
      </c>
      <c r="W1094" s="218">
        <v>74</v>
      </c>
      <c r="X1094" s="220">
        <v>70</v>
      </c>
      <c r="Y1094" s="218">
        <v>73</v>
      </c>
      <c r="Z1094" s="218">
        <v>72</v>
      </c>
      <c r="AA1094" s="215"/>
      <c r="AB1094" s="216"/>
      <c r="AC1094" s="216"/>
      <c r="AD1094" s="216"/>
      <c r="AE1094" s="216"/>
      <c r="AF1094" s="216"/>
      <c r="AG1094" s="216"/>
      <c r="AH1094" s="216"/>
      <c r="AI1094" s="216"/>
      <c r="AJ1094" s="216"/>
      <c r="AK1094" s="216"/>
      <c r="AL1094" s="216"/>
      <c r="AM1094" s="216"/>
      <c r="AN1094" s="216"/>
      <c r="AO1094" s="216"/>
      <c r="AP1094" s="216"/>
      <c r="AQ1094" s="216"/>
      <c r="AR1094" s="216"/>
      <c r="AS1094" s="216"/>
      <c r="AT1094" s="216"/>
      <c r="AU1094" s="216"/>
      <c r="AV1094" s="216"/>
      <c r="AW1094" s="216"/>
      <c r="AX1094" s="216"/>
      <c r="AY1094" s="216"/>
      <c r="AZ1094" s="216"/>
      <c r="BA1094" s="216"/>
      <c r="BB1094" s="216"/>
      <c r="BC1094" s="216"/>
      <c r="BD1094" s="216"/>
      <c r="BE1094" s="216"/>
      <c r="BF1094" s="216"/>
      <c r="BG1094" s="216"/>
      <c r="BH1094" s="216"/>
      <c r="BI1094" s="216"/>
      <c r="BJ1094" s="216"/>
      <c r="BK1094" s="216"/>
      <c r="BL1094" s="216"/>
      <c r="BM1094" s="221"/>
    </row>
    <row r="1095" spans="1:65">
      <c r="A1095" s="30"/>
      <c r="B1095" s="20" t="s">
        <v>267</v>
      </c>
      <c r="C1095" s="12"/>
      <c r="D1095" s="222">
        <v>77.166666666666671</v>
      </c>
      <c r="E1095" s="222">
        <v>71</v>
      </c>
      <c r="F1095" s="222">
        <v>64.247041666666675</v>
      </c>
      <c r="G1095" s="222">
        <v>67.5</v>
      </c>
      <c r="H1095" s="222">
        <v>73.916666666666671</v>
      </c>
      <c r="I1095" s="222">
        <v>82.166666666666671</v>
      </c>
      <c r="J1095" s="222">
        <v>74.166666666666671</v>
      </c>
      <c r="K1095" s="222">
        <v>74.833333333333329</v>
      </c>
      <c r="L1095" s="222">
        <v>79.5</v>
      </c>
      <c r="M1095" s="222">
        <v>85.5</v>
      </c>
      <c r="N1095" s="222">
        <v>74</v>
      </c>
      <c r="O1095" s="222">
        <v>69.11666666666666</v>
      </c>
      <c r="P1095" s="222">
        <v>71.808333333333337</v>
      </c>
      <c r="Q1095" s="222">
        <v>67.166666666666671</v>
      </c>
      <c r="R1095" s="222">
        <v>82.016666666666666</v>
      </c>
      <c r="S1095" s="222">
        <v>74.833333333333329</v>
      </c>
      <c r="T1095" s="222">
        <v>72.833333333333329</v>
      </c>
      <c r="U1095" s="222">
        <v>73.266666666666666</v>
      </c>
      <c r="V1095" s="222">
        <v>73</v>
      </c>
      <c r="W1095" s="222">
        <v>73.666666666666671</v>
      </c>
      <c r="X1095" s="222">
        <v>74.166666666666671</v>
      </c>
      <c r="Y1095" s="222">
        <v>73.5</v>
      </c>
      <c r="Z1095" s="222">
        <v>73.666666666666671</v>
      </c>
      <c r="AA1095" s="215"/>
      <c r="AB1095" s="216"/>
      <c r="AC1095" s="216"/>
      <c r="AD1095" s="216"/>
      <c r="AE1095" s="216"/>
      <c r="AF1095" s="216"/>
      <c r="AG1095" s="216"/>
      <c r="AH1095" s="216"/>
      <c r="AI1095" s="216"/>
      <c r="AJ1095" s="216"/>
      <c r="AK1095" s="216"/>
      <c r="AL1095" s="216"/>
      <c r="AM1095" s="216"/>
      <c r="AN1095" s="216"/>
      <c r="AO1095" s="216"/>
      <c r="AP1095" s="216"/>
      <c r="AQ1095" s="216"/>
      <c r="AR1095" s="216"/>
      <c r="AS1095" s="216"/>
      <c r="AT1095" s="216"/>
      <c r="AU1095" s="216"/>
      <c r="AV1095" s="216"/>
      <c r="AW1095" s="216"/>
      <c r="AX1095" s="216"/>
      <c r="AY1095" s="216"/>
      <c r="AZ1095" s="216"/>
      <c r="BA1095" s="216"/>
      <c r="BB1095" s="216"/>
      <c r="BC1095" s="216"/>
      <c r="BD1095" s="216"/>
      <c r="BE1095" s="216"/>
      <c r="BF1095" s="216"/>
      <c r="BG1095" s="216"/>
      <c r="BH1095" s="216"/>
      <c r="BI1095" s="216"/>
      <c r="BJ1095" s="216"/>
      <c r="BK1095" s="216"/>
      <c r="BL1095" s="216"/>
      <c r="BM1095" s="221"/>
    </row>
    <row r="1096" spans="1:65">
      <c r="A1096" s="30"/>
      <c r="B1096" s="3" t="s">
        <v>268</v>
      </c>
      <c r="C1096" s="29"/>
      <c r="D1096" s="218">
        <v>77.5</v>
      </c>
      <c r="E1096" s="218">
        <v>70</v>
      </c>
      <c r="F1096" s="218">
        <v>64.455500000000001</v>
      </c>
      <c r="G1096" s="218">
        <v>68</v>
      </c>
      <c r="H1096" s="218">
        <v>73.099999999999994</v>
      </c>
      <c r="I1096" s="218">
        <v>81</v>
      </c>
      <c r="J1096" s="218">
        <v>74.5</v>
      </c>
      <c r="K1096" s="218">
        <v>74.5</v>
      </c>
      <c r="L1096" s="218">
        <v>79.5</v>
      </c>
      <c r="M1096" s="218">
        <v>85.5</v>
      </c>
      <c r="N1096" s="218">
        <v>74</v>
      </c>
      <c r="O1096" s="218">
        <v>68.95</v>
      </c>
      <c r="P1096" s="218">
        <v>72.234999999999999</v>
      </c>
      <c r="Q1096" s="218">
        <v>67</v>
      </c>
      <c r="R1096" s="218">
        <v>82.1</v>
      </c>
      <c r="S1096" s="218">
        <v>74.5</v>
      </c>
      <c r="T1096" s="218">
        <v>73</v>
      </c>
      <c r="U1096" s="218">
        <v>73.300000000000011</v>
      </c>
      <c r="V1096" s="218">
        <v>73</v>
      </c>
      <c r="W1096" s="218">
        <v>74</v>
      </c>
      <c r="X1096" s="218">
        <v>75</v>
      </c>
      <c r="Y1096" s="218">
        <v>73.5</v>
      </c>
      <c r="Z1096" s="218">
        <v>74.5</v>
      </c>
      <c r="AA1096" s="215"/>
      <c r="AB1096" s="216"/>
      <c r="AC1096" s="216"/>
      <c r="AD1096" s="216"/>
      <c r="AE1096" s="216"/>
      <c r="AF1096" s="216"/>
      <c r="AG1096" s="216"/>
      <c r="AH1096" s="216"/>
      <c r="AI1096" s="216"/>
      <c r="AJ1096" s="216"/>
      <c r="AK1096" s="216"/>
      <c r="AL1096" s="216"/>
      <c r="AM1096" s="216"/>
      <c r="AN1096" s="216"/>
      <c r="AO1096" s="216"/>
      <c r="AP1096" s="216"/>
      <c r="AQ1096" s="216"/>
      <c r="AR1096" s="216"/>
      <c r="AS1096" s="216"/>
      <c r="AT1096" s="216"/>
      <c r="AU1096" s="216"/>
      <c r="AV1096" s="216"/>
      <c r="AW1096" s="216"/>
      <c r="AX1096" s="216"/>
      <c r="AY1096" s="216"/>
      <c r="AZ1096" s="216"/>
      <c r="BA1096" s="216"/>
      <c r="BB1096" s="216"/>
      <c r="BC1096" s="216"/>
      <c r="BD1096" s="216"/>
      <c r="BE1096" s="216"/>
      <c r="BF1096" s="216"/>
      <c r="BG1096" s="216"/>
      <c r="BH1096" s="216"/>
      <c r="BI1096" s="216"/>
      <c r="BJ1096" s="216"/>
      <c r="BK1096" s="216"/>
      <c r="BL1096" s="216"/>
      <c r="BM1096" s="221"/>
    </row>
    <row r="1097" spans="1:65">
      <c r="A1097" s="30"/>
      <c r="B1097" s="3" t="s">
        <v>269</v>
      </c>
      <c r="C1097" s="29"/>
      <c r="D1097" s="223">
        <v>1.4719601443879746</v>
      </c>
      <c r="E1097" s="223">
        <v>3.2863353450309969</v>
      </c>
      <c r="F1097" s="223">
        <v>1.0316033445160366</v>
      </c>
      <c r="G1097" s="223">
        <v>1.8708286933869707</v>
      </c>
      <c r="H1097" s="223">
        <v>2.3301645149359458</v>
      </c>
      <c r="I1097" s="223">
        <v>1.8348478592697179</v>
      </c>
      <c r="J1097" s="223">
        <v>0.98319208025017513</v>
      </c>
      <c r="K1097" s="223">
        <v>1.7224014243685084</v>
      </c>
      <c r="L1097" s="223">
        <v>0.54772255750516607</v>
      </c>
      <c r="M1097" s="223">
        <v>2.7386127875258306</v>
      </c>
      <c r="N1097" s="223">
        <v>0.63245553203367588</v>
      </c>
      <c r="O1097" s="223">
        <v>1.6785906787143405</v>
      </c>
      <c r="P1097" s="223">
        <v>1.466498096373354</v>
      </c>
      <c r="Q1097" s="223">
        <v>0.75277265270908111</v>
      </c>
      <c r="R1097" s="223">
        <v>4.0508846770386695</v>
      </c>
      <c r="S1097" s="223">
        <v>1.4719601443879744</v>
      </c>
      <c r="T1097" s="223">
        <v>0.40824829046386302</v>
      </c>
      <c r="U1097" s="223">
        <v>0.7447594690010112</v>
      </c>
      <c r="V1097" s="223">
        <v>0.89442719099991586</v>
      </c>
      <c r="W1097" s="223">
        <v>0.51639777949432231</v>
      </c>
      <c r="X1097" s="223">
        <v>2.1369760566432809</v>
      </c>
      <c r="Y1097" s="223">
        <v>0.54772255750516607</v>
      </c>
      <c r="Z1097" s="223">
        <v>1.7511900715418263</v>
      </c>
      <c r="AA1097" s="224"/>
      <c r="AB1097" s="225"/>
      <c r="AC1097" s="225"/>
      <c r="AD1097" s="225"/>
      <c r="AE1097" s="225"/>
      <c r="AF1097" s="225"/>
      <c r="AG1097" s="225"/>
      <c r="AH1097" s="225"/>
      <c r="AI1097" s="225"/>
      <c r="AJ1097" s="225"/>
      <c r="AK1097" s="225"/>
      <c r="AL1097" s="225"/>
      <c r="AM1097" s="225"/>
      <c r="AN1097" s="225"/>
      <c r="AO1097" s="225"/>
      <c r="AP1097" s="225"/>
      <c r="AQ1097" s="225"/>
      <c r="AR1097" s="225"/>
      <c r="AS1097" s="225"/>
      <c r="AT1097" s="225"/>
      <c r="AU1097" s="225"/>
      <c r="AV1097" s="225"/>
      <c r="AW1097" s="225"/>
      <c r="AX1097" s="225"/>
      <c r="AY1097" s="225"/>
      <c r="AZ1097" s="225"/>
      <c r="BA1097" s="225"/>
      <c r="BB1097" s="225"/>
      <c r="BC1097" s="225"/>
      <c r="BD1097" s="225"/>
      <c r="BE1097" s="225"/>
      <c r="BF1097" s="225"/>
      <c r="BG1097" s="225"/>
      <c r="BH1097" s="225"/>
      <c r="BI1097" s="225"/>
      <c r="BJ1097" s="225"/>
      <c r="BK1097" s="225"/>
      <c r="BL1097" s="225"/>
      <c r="BM1097" s="226"/>
    </row>
    <row r="1098" spans="1:65">
      <c r="A1098" s="30"/>
      <c r="B1098" s="3" t="s">
        <v>86</v>
      </c>
      <c r="C1098" s="29"/>
      <c r="D1098" s="13">
        <v>1.9075077465070943E-2</v>
      </c>
      <c r="E1098" s="13">
        <v>4.6286413310295732E-2</v>
      </c>
      <c r="F1098" s="13">
        <v>1.6056822505047169E-2</v>
      </c>
      <c r="G1098" s="13">
        <v>2.7715980642769936E-2</v>
      </c>
      <c r="H1098" s="13">
        <v>3.1524209897667813E-2</v>
      </c>
      <c r="I1098" s="13">
        <v>2.2330805589489466E-2</v>
      </c>
      <c r="J1098" s="13">
        <v>1.3256522430339439E-2</v>
      </c>
      <c r="K1098" s="13">
        <v>2.3016500102919935E-2</v>
      </c>
      <c r="L1098" s="13">
        <v>6.8895919183039759E-3</v>
      </c>
      <c r="M1098" s="13">
        <v>3.203055891843077E-2</v>
      </c>
      <c r="N1098" s="13">
        <v>8.5466963788334571E-3</v>
      </c>
      <c r="O1098" s="13">
        <v>2.4286337285473945E-2</v>
      </c>
      <c r="P1098" s="13">
        <v>2.0422394286271611E-2</v>
      </c>
      <c r="Q1098" s="13">
        <v>1.120753329095406E-2</v>
      </c>
      <c r="R1098" s="13">
        <v>4.9390993826929519E-2</v>
      </c>
      <c r="S1098" s="13">
        <v>1.966984602745623E-2</v>
      </c>
      <c r="T1098" s="13">
        <v>5.6052396860026962E-3</v>
      </c>
      <c r="U1098" s="13">
        <v>1.0165051897193056E-2</v>
      </c>
      <c r="V1098" s="13">
        <v>1.2252427273971449E-2</v>
      </c>
      <c r="W1098" s="13">
        <v>7.0099246085202115E-3</v>
      </c>
      <c r="X1098" s="13">
        <v>2.8813160314291427E-2</v>
      </c>
      <c r="Y1098" s="13">
        <v>7.4520075851043002E-3</v>
      </c>
      <c r="Z1098" s="13">
        <v>2.3771810925907143E-2</v>
      </c>
      <c r="AA1098" s="151"/>
      <c r="AB1098" s="3"/>
      <c r="AC1098" s="3"/>
      <c r="AD1098" s="3"/>
      <c r="AE1098" s="3"/>
      <c r="AF1098" s="3"/>
      <c r="AG1098" s="3"/>
      <c r="AH1098" s="3"/>
      <c r="AI1098" s="3"/>
      <c r="AJ1098" s="3"/>
      <c r="AK1098" s="3"/>
      <c r="AL1098" s="3"/>
      <c r="AM1098" s="3"/>
      <c r="AN1098" s="3"/>
      <c r="AO1098" s="3"/>
      <c r="AP1098" s="3"/>
      <c r="AQ1098" s="3"/>
      <c r="AR1098" s="3"/>
      <c r="AS1098" s="3"/>
      <c r="AT1098" s="3"/>
      <c r="AU1098" s="3"/>
      <c r="AV1098" s="3"/>
      <c r="AW1098" s="3"/>
      <c r="AX1098" s="3"/>
      <c r="AY1098" s="3"/>
      <c r="AZ1098" s="3"/>
      <c r="BA1098" s="3"/>
      <c r="BB1098" s="3"/>
      <c r="BC1098" s="3"/>
      <c r="BD1098" s="3"/>
      <c r="BE1098" s="3"/>
      <c r="BF1098" s="3"/>
      <c r="BG1098" s="3"/>
      <c r="BH1098" s="3"/>
      <c r="BI1098" s="3"/>
      <c r="BJ1098" s="3"/>
      <c r="BK1098" s="3"/>
      <c r="BL1098" s="3"/>
      <c r="BM1098" s="55"/>
    </row>
    <row r="1099" spans="1:65">
      <c r="A1099" s="30"/>
      <c r="B1099" s="3" t="s">
        <v>270</v>
      </c>
      <c r="C1099" s="29"/>
      <c r="D1099" s="13">
        <v>5.0087530919322498E-2</v>
      </c>
      <c r="E1099" s="13">
        <v>-3.3828751249176392E-2</v>
      </c>
      <c r="F1099" s="13">
        <v>-0.12572331724465435</v>
      </c>
      <c r="G1099" s="13">
        <v>-8.1456911398864795E-2</v>
      </c>
      <c r="H1099" s="13">
        <v>5.8613822088975365E-3</v>
      </c>
      <c r="I1099" s="13">
        <v>0.11812775970459177</v>
      </c>
      <c r="J1099" s="13">
        <v>9.263393648160978E-3</v>
      </c>
      <c r="K1099" s="13">
        <v>1.8335424152863267E-2</v>
      </c>
      <c r="L1099" s="13">
        <v>8.1839637685781508E-2</v>
      </c>
      <c r="M1099" s="13">
        <v>0.16348791222810455</v>
      </c>
      <c r="N1099" s="13">
        <v>6.9953860219851283E-3</v>
      </c>
      <c r="O1099" s="13">
        <v>-5.9457237424961229E-2</v>
      </c>
      <c r="P1099" s="13">
        <v>-2.2828914262224442E-2</v>
      </c>
      <c r="Q1099" s="13">
        <v>-8.5992926651216051E-2</v>
      </c>
      <c r="R1099" s="13">
        <v>0.11608655284103353</v>
      </c>
      <c r="S1099" s="13">
        <v>1.8335424152863267E-2</v>
      </c>
      <c r="T1099" s="13">
        <v>-8.8806673612443765E-3</v>
      </c>
      <c r="U1099" s="13">
        <v>-2.9838475331875891E-3</v>
      </c>
      <c r="V1099" s="13">
        <v>-6.6126597350686378E-3</v>
      </c>
      <c r="W1099" s="13">
        <v>2.459370769634095E-3</v>
      </c>
      <c r="X1099" s="13">
        <v>9.263393648160978E-3</v>
      </c>
      <c r="Y1099" s="13">
        <v>1.9136314345824523E-4</v>
      </c>
      <c r="Z1099" s="13">
        <v>2.459370769634095E-3</v>
      </c>
      <c r="AA1099" s="151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55"/>
    </row>
    <row r="1100" spans="1:65">
      <c r="A1100" s="30"/>
      <c r="B1100" s="46" t="s">
        <v>271</v>
      </c>
      <c r="C1100" s="47"/>
      <c r="D1100" s="45">
        <v>2.02</v>
      </c>
      <c r="E1100" s="45">
        <v>1.54</v>
      </c>
      <c r="F1100" s="45">
        <v>5.44</v>
      </c>
      <c r="G1100" s="45">
        <v>3.56</v>
      </c>
      <c r="H1100" s="45">
        <v>0.14000000000000001</v>
      </c>
      <c r="I1100" s="45">
        <v>4.91</v>
      </c>
      <c r="J1100" s="45">
        <v>0.28999999999999998</v>
      </c>
      <c r="K1100" s="45">
        <v>0.67</v>
      </c>
      <c r="L1100" s="45">
        <v>3.37</v>
      </c>
      <c r="M1100" s="45">
        <v>6.84</v>
      </c>
      <c r="N1100" s="45">
        <v>0.19</v>
      </c>
      <c r="O1100" s="45">
        <v>2.63</v>
      </c>
      <c r="P1100" s="45">
        <v>1.07</v>
      </c>
      <c r="Q1100" s="45">
        <v>3.76</v>
      </c>
      <c r="R1100" s="45">
        <v>4.83</v>
      </c>
      <c r="S1100" s="45">
        <v>0.67</v>
      </c>
      <c r="T1100" s="45">
        <v>0.48</v>
      </c>
      <c r="U1100" s="45">
        <v>0.23</v>
      </c>
      <c r="V1100" s="45">
        <v>0.39</v>
      </c>
      <c r="W1100" s="45">
        <v>0</v>
      </c>
      <c r="X1100" s="45">
        <v>0.28999999999999998</v>
      </c>
      <c r="Y1100" s="45">
        <v>0.1</v>
      </c>
      <c r="Z1100" s="45">
        <v>0</v>
      </c>
      <c r="AA1100" s="151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55"/>
    </row>
    <row r="1101" spans="1:65">
      <c r="B1101" s="31"/>
      <c r="C1101" s="20"/>
      <c r="D1101" s="20"/>
      <c r="E1101" s="20"/>
      <c r="F1101" s="20"/>
      <c r="G1101" s="20"/>
      <c r="H1101" s="20"/>
      <c r="I1101" s="20"/>
      <c r="J1101" s="20"/>
      <c r="K1101" s="20"/>
      <c r="L1101" s="20"/>
      <c r="M1101" s="20"/>
      <c r="N1101" s="20"/>
      <c r="O1101" s="20"/>
      <c r="P1101" s="20"/>
      <c r="Q1101" s="20"/>
      <c r="R1101" s="20"/>
      <c r="S1101" s="20"/>
      <c r="T1101" s="20"/>
      <c r="U1101" s="20"/>
      <c r="V1101" s="20"/>
      <c r="W1101" s="20"/>
      <c r="X1101" s="20"/>
      <c r="Y1101" s="20"/>
      <c r="Z1101" s="20"/>
      <c r="BM1101" s="55"/>
    </row>
    <row r="1102" spans="1:65" ht="15">
      <c r="B1102" s="8" t="s">
        <v>533</v>
      </c>
      <c r="BM1102" s="28" t="s">
        <v>66</v>
      </c>
    </row>
    <row r="1103" spans="1:65" ht="15">
      <c r="A1103" s="25" t="s">
        <v>45</v>
      </c>
      <c r="B1103" s="18" t="s">
        <v>110</v>
      </c>
      <c r="C1103" s="15" t="s">
        <v>111</v>
      </c>
      <c r="D1103" s="16" t="s">
        <v>232</v>
      </c>
      <c r="E1103" s="17" t="s">
        <v>232</v>
      </c>
      <c r="F1103" s="17" t="s">
        <v>232</v>
      </c>
      <c r="G1103" s="17" t="s">
        <v>232</v>
      </c>
      <c r="H1103" s="17" t="s">
        <v>232</v>
      </c>
      <c r="I1103" s="17" t="s">
        <v>232</v>
      </c>
      <c r="J1103" s="17" t="s">
        <v>232</v>
      </c>
      <c r="K1103" s="17" t="s">
        <v>232</v>
      </c>
      <c r="L1103" s="17" t="s">
        <v>232</v>
      </c>
      <c r="M1103" s="17" t="s">
        <v>232</v>
      </c>
      <c r="N1103" s="17" t="s">
        <v>232</v>
      </c>
      <c r="O1103" s="17" t="s">
        <v>232</v>
      </c>
      <c r="P1103" s="17" t="s">
        <v>232</v>
      </c>
      <c r="Q1103" s="17" t="s">
        <v>232</v>
      </c>
      <c r="R1103" s="17" t="s">
        <v>232</v>
      </c>
      <c r="S1103" s="17" t="s">
        <v>232</v>
      </c>
      <c r="T1103" s="17" t="s">
        <v>232</v>
      </c>
      <c r="U1103" s="17" t="s">
        <v>232</v>
      </c>
      <c r="V1103" s="17" t="s">
        <v>232</v>
      </c>
      <c r="W1103" s="17" t="s">
        <v>232</v>
      </c>
      <c r="X1103" s="17" t="s">
        <v>232</v>
      </c>
      <c r="Y1103" s="17" t="s">
        <v>232</v>
      </c>
      <c r="Z1103" s="151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</v>
      </c>
    </row>
    <row r="1104" spans="1:65">
      <c r="A1104" s="30"/>
      <c r="B1104" s="19" t="s">
        <v>233</v>
      </c>
      <c r="C1104" s="9" t="s">
        <v>233</v>
      </c>
      <c r="D1104" s="149" t="s">
        <v>235</v>
      </c>
      <c r="E1104" s="150" t="s">
        <v>236</v>
      </c>
      <c r="F1104" s="150" t="s">
        <v>237</v>
      </c>
      <c r="G1104" s="150" t="s">
        <v>238</v>
      </c>
      <c r="H1104" s="150" t="s">
        <v>239</v>
      </c>
      <c r="I1104" s="150" t="s">
        <v>241</v>
      </c>
      <c r="J1104" s="150" t="s">
        <v>242</v>
      </c>
      <c r="K1104" s="150" t="s">
        <v>244</v>
      </c>
      <c r="L1104" s="150" t="s">
        <v>245</v>
      </c>
      <c r="M1104" s="150" t="s">
        <v>246</v>
      </c>
      <c r="N1104" s="150" t="s">
        <v>247</v>
      </c>
      <c r="O1104" s="150" t="s">
        <v>248</v>
      </c>
      <c r="P1104" s="150" t="s">
        <v>249</v>
      </c>
      <c r="Q1104" s="150" t="s">
        <v>250</v>
      </c>
      <c r="R1104" s="150" t="s">
        <v>252</v>
      </c>
      <c r="S1104" s="150" t="s">
        <v>253</v>
      </c>
      <c r="T1104" s="150" t="s">
        <v>254</v>
      </c>
      <c r="U1104" s="150" t="s">
        <v>256</v>
      </c>
      <c r="V1104" s="150" t="s">
        <v>257</v>
      </c>
      <c r="W1104" s="150" t="s">
        <v>258</v>
      </c>
      <c r="X1104" s="150" t="s">
        <v>259</v>
      </c>
      <c r="Y1104" s="150" t="s">
        <v>260</v>
      </c>
      <c r="Z1104" s="151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 t="s">
        <v>3</v>
      </c>
    </row>
    <row r="1105" spans="1:65">
      <c r="A1105" s="30"/>
      <c r="B1105" s="19"/>
      <c r="C1105" s="9"/>
      <c r="D1105" s="10" t="s">
        <v>289</v>
      </c>
      <c r="E1105" s="11" t="s">
        <v>290</v>
      </c>
      <c r="F1105" s="11" t="s">
        <v>114</v>
      </c>
      <c r="G1105" s="11" t="s">
        <v>289</v>
      </c>
      <c r="H1105" s="11" t="s">
        <v>114</v>
      </c>
      <c r="I1105" s="11" t="s">
        <v>289</v>
      </c>
      <c r="J1105" s="11" t="s">
        <v>290</v>
      </c>
      <c r="K1105" s="11" t="s">
        <v>290</v>
      </c>
      <c r="L1105" s="11" t="s">
        <v>114</v>
      </c>
      <c r="M1105" s="11" t="s">
        <v>114</v>
      </c>
      <c r="N1105" s="11" t="s">
        <v>290</v>
      </c>
      <c r="O1105" s="11" t="s">
        <v>289</v>
      </c>
      <c r="P1105" s="11" t="s">
        <v>114</v>
      </c>
      <c r="Q1105" s="11" t="s">
        <v>289</v>
      </c>
      <c r="R1105" s="11" t="s">
        <v>289</v>
      </c>
      <c r="S1105" s="11" t="s">
        <v>290</v>
      </c>
      <c r="T1105" s="11" t="s">
        <v>289</v>
      </c>
      <c r="U1105" s="11" t="s">
        <v>114</v>
      </c>
      <c r="V1105" s="11" t="s">
        <v>290</v>
      </c>
      <c r="W1105" s="11" t="s">
        <v>289</v>
      </c>
      <c r="X1105" s="11" t="s">
        <v>289</v>
      </c>
      <c r="Y1105" s="11" t="s">
        <v>289</v>
      </c>
      <c r="Z1105" s="151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0</v>
      </c>
    </row>
    <row r="1106" spans="1:65">
      <c r="A1106" s="30"/>
      <c r="B1106" s="19"/>
      <c r="C1106" s="9"/>
      <c r="D1106" s="26"/>
      <c r="E1106" s="26"/>
      <c r="F1106" s="26"/>
      <c r="G1106" s="26"/>
      <c r="H1106" s="26"/>
      <c r="I1106" s="26"/>
      <c r="J1106" s="26"/>
      <c r="K1106" s="26"/>
      <c r="L1106" s="26"/>
      <c r="M1106" s="26"/>
      <c r="N1106" s="26"/>
      <c r="O1106" s="26"/>
      <c r="P1106" s="26"/>
      <c r="Q1106" s="26"/>
      <c r="R1106" s="26"/>
      <c r="S1106" s="26"/>
      <c r="T1106" s="26"/>
      <c r="U1106" s="26"/>
      <c r="V1106" s="26"/>
      <c r="W1106" s="26"/>
      <c r="X1106" s="26"/>
      <c r="Y1106" s="26"/>
      <c r="Z1106" s="151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0</v>
      </c>
    </row>
    <row r="1107" spans="1:65">
      <c r="A1107" s="30"/>
      <c r="B1107" s="18">
        <v>1</v>
      </c>
      <c r="C1107" s="14">
        <v>1</v>
      </c>
      <c r="D1107" s="212">
        <v>162.5</v>
      </c>
      <c r="E1107" s="212">
        <v>151</v>
      </c>
      <c r="F1107" s="212">
        <v>163.13999999999999</v>
      </c>
      <c r="G1107" s="212">
        <v>160.30000000000001</v>
      </c>
      <c r="H1107" s="212">
        <v>155</v>
      </c>
      <c r="I1107" s="212">
        <v>177.6</v>
      </c>
      <c r="J1107" s="212">
        <v>161.69999999999999</v>
      </c>
      <c r="K1107" s="214">
        <v>189.6</v>
      </c>
      <c r="L1107" s="212">
        <v>157.30000000000001</v>
      </c>
      <c r="M1107" s="212">
        <v>144</v>
      </c>
      <c r="N1107" s="212">
        <v>148</v>
      </c>
      <c r="O1107" s="214">
        <v>80</v>
      </c>
      <c r="P1107" s="212">
        <v>169.53</v>
      </c>
      <c r="Q1107" s="212">
        <v>145</v>
      </c>
      <c r="R1107" s="212">
        <v>148.5</v>
      </c>
      <c r="S1107" s="212">
        <v>152</v>
      </c>
      <c r="T1107" s="212">
        <v>149.1</v>
      </c>
      <c r="U1107" s="212">
        <v>143</v>
      </c>
      <c r="V1107" s="212">
        <v>165.1</v>
      </c>
      <c r="W1107" s="212">
        <v>158</v>
      </c>
      <c r="X1107" s="212">
        <v>146.4</v>
      </c>
      <c r="Y1107" s="212">
        <v>162.5</v>
      </c>
      <c r="Z1107" s="215"/>
      <c r="AA1107" s="216"/>
      <c r="AB1107" s="216"/>
      <c r="AC1107" s="216"/>
      <c r="AD1107" s="216"/>
      <c r="AE1107" s="216"/>
      <c r="AF1107" s="216"/>
      <c r="AG1107" s="216"/>
      <c r="AH1107" s="216"/>
      <c r="AI1107" s="216"/>
      <c r="AJ1107" s="216"/>
      <c r="AK1107" s="216"/>
      <c r="AL1107" s="216"/>
      <c r="AM1107" s="216"/>
      <c r="AN1107" s="216"/>
      <c r="AO1107" s="216"/>
      <c r="AP1107" s="216"/>
      <c r="AQ1107" s="216"/>
      <c r="AR1107" s="216"/>
      <c r="AS1107" s="216"/>
      <c r="AT1107" s="216"/>
      <c r="AU1107" s="216"/>
      <c r="AV1107" s="216"/>
      <c r="AW1107" s="216"/>
      <c r="AX1107" s="216"/>
      <c r="AY1107" s="216"/>
      <c r="AZ1107" s="216"/>
      <c r="BA1107" s="216"/>
      <c r="BB1107" s="216"/>
      <c r="BC1107" s="216"/>
      <c r="BD1107" s="216"/>
      <c r="BE1107" s="216"/>
      <c r="BF1107" s="216"/>
      <c r="BG1107" s="216"/>
      <c r="BH1107" s="216"/>
      <c r="BI1107" s="216"/>
      <c r="BJ1107" s="216"/>
      <c r="BK1107" s="216"/>
      <c r="BL1107" s="216"/>
      <c r="BM1107" s="217">
        <v>1</v>
      </c>
    </row>
    <row r="1108" spans="1:65">
      <c r="A1108" s="30"/>
      <c r="B1108" s="19">
        <v>1</v>
      </c>
      <c r="C1108" s="9">
        <v>2</v>
      </c>
      <c r="D1108" s="218">
        <v>174.5</v>
      </c>
      <c r="E1108" s="218">
        <v>147</v>
      </c>
      <c r="F1108" s="218">
        <v>164.12932407407408</v>
      </c>
      <c r="G1108" s="218">
        <v>158.30000000000001</v>
      </c>
      <c r="H1108" s="218">
        <v>154</v>
      </c>
      <c r="I1108" s="218">
        <v>178.1</v>
      </c>
      <c r="J1108" s="218">
        <v>165.9</v>
      </c>
      <c r="K1108" s="219">
        <v>187.7</v>
      </c>
      <c r="L1108" s="218">
        <v>157.30000000000001</v>
      </c>
      <c r="M1108" s="218">
        <v>145</v>
      </c>
      <c r="N1108" s="218">
        <v>156.5</v>
      </c>
      <c r="O1108" s="219">
        <v>59</v>
      </c>
      <c r="P1108" s="218">
        <v>164.27</v>
      </c>
      <c r="Q1108" s="218">
        <v>144</v>
      </c>
      <c r="R1108" s="218">
        <v>154</v>
      </c>
      <c r="S1108" s="218">
        <v>153</v>
      </c>
      <c r="T1108" s="218">
        <v>148</v>
      </c>
      <c r="U1108" s="218">
        <v>147</v>
      </c>
      <c r="V1108" s="218">
        <v>162.69999999999999</v>
      </c>
      <c r="W1108" s="218">
        <v>156.5</v>
      </c>
      <c r="X1108" s="218">
        <v>141.1</v>
      </c>
      <c r="Y1108" s="218">
        <v>157</v>
      </c>
      <c r="Z1108" s="215"/>
      <c r="AA1108" s="216"/>
      <c r="AB1108" s="216"/>
      <c r="AC1108" s="216"/>
      <c r="AD1108" s="216"/>
      <c r="AE1108" s="216"/>
      <c r="AF1108" s="216"/>
      <c r="AG1108" s="216"/>
      <c r="AH1108" s="216"/>
      <c r="AI1108" s="216"/>
      <c r="AJ1108" s="216"/>
      <c r="AK1108" s="216"/>
      <c r="AL1108" s="216"/>
      <c r="AM1108" s="216"/>
      <c r="AN1108" s="216"/>
      <c r="AO1108" s="216"/>
      <c r="AP1108" s="216"/>
      <c r="AQ1108" s="216"/>
      <c r="AR1108" s="216"/>
      <c r="AS1108" s="216"/>
      <c r="AT1108" s="216"/>
      <c r="AU1108" s="216"/>
      <c r="AV1108" s="216"/>
      <c r="AW1108" s="216"/>
      <c r="AX1108" s="216"/>
      <c r="AY1108" s="216"/>
      <c r="AZ1108" s="216"/>
      <c r="BA1108" s="216"/>
      <c r="BB1108" s="216"/>
      <c r="BC1108" s="216"/>
      <c r="BD1108" s="216"/>
      <c r="BE1108" s="216"/>
      <c r="BF1108" s="216"/>
      <c r="BG1108" s="216"/>
      <c r="BH1108" s="216"/>
      <c r="BI1108" s="216"/>
      <c r="BJ1108" s="216"/>
      <c r="BK1108" s="216"/>
      <c r="BL1108" s="216"/>
      <c r="BM1108" s="217">
        <v>12</v>
      </c>
    </row>
    <row r="1109" spans="1:65">
      <c r="A1109" s="30"/>
      <c r="B1109" s="19">
        <v>1</v>
      </c>
      <c r="C1109" s="9">
        <v>3</v>
      </c>
      <c r="D1109" s="218">
        <v>168</v>
      </c>
      <c r="E1109" s="218">
        <v>149</v>
      </c>
      <c r="F1109" s="218">
        <v>163.56987808641975</v>
      </c>
      <c r="G1109" s="218">
        <v>160.4</v>
      </c>
      <c r="H1109" s="218">
        <v>150</v>
      </c>
      <c r="I1109" s="218">
        <v>170.5</v>
      </c>
      <c r="J1109" s="218">
        <v>165.1</v>
      </c>
      <c r="K1109" s="219">
        <v>186.5</v>
      </c>
      <c r="L1109" s="218">
        <v>157.6</v>
      </c>
      <c r="M1109" s="218">
        <v>144</v>
      </c>
      <c r="N1109" s="218">
        <v>148.5</v>
      </c>
      <c r="O1109" s="219">
        <v>122</v>
      </c>
      <c r="P1109" s="218">
        <v>167.87</v>
      </c>
      <c r="Q1109" s="218">
        <v>148</v>
      </c>
      <c r="R1109" s="218">
        <v>152.5</v>
      </c>
      <c r="S1109" s="218">
        <v>152</v>
      </c>
      <c r="T1109" s="218">
        <v>149</v>
      </c>
      <c r="U1109" s="218">
        <v>144</v>
      </c>
      <c r="V1109" s="218">
        <v>162.80000000000001</v>
      </c>
      <c r="W1109" s="218">
        <v>166.5</v>
      </c>
      <c r="X1109" s="218">
        <v>156.80000000000001</v>
      </c>
      <c r="Y1109" s="218">
        <v>159</v>
      </c>
      <c r="Z1109" s="215"/>
      <c r="AA1109" s="216"/>
      <c r="AB1109" s="216"/>
      <c r="AC1109" s="216"/>
      <c r="AD1109" s="216"/>
      <c r="AE1109" s="216"/>
      <c r="AF1109" s="216"/>
      <c r="AG1109" s="216"/>
      <c r="AH1109" s="216"/>
      <c r="AI1109" s="216"/>
      <c r="AJ1109" s="216"/>
      <c r="AK1109" s="216"/>
      <c r="AL1109" s="216"/>
      <c r="AM1109" s="216"/>
      <c r="AN1109" s="216"/>
      <c r="AO1109" s="216"/>
      <c r="AP1109" s="216"/>
      <c r="AQ1109" s="216"/>
      <c r="AR1109" s="216"/>
      <c r="AS1109" s="216"/>
      <c r="AT1109" s="216"/>
      <c r="AU1109" s="216"/>
      <c r="AV1109" s="216"/>
      <c r="AW1109" s="216"/>
      <c r="AX1109" s="216"/>
      <c r="AY1109" s="216"/>
      <c r="AZ1109" s="216"/>
      <c r="BA1109" s="216"/>
      <c r="BB1109" s="216"/>
      <c r="BC1109" s="216"/>
      <c r="BD1109" s="216"/>
      <c r="BE1109" s="216"/>
      <c r="BF1109" s="216"/>
      <c r="BG1109" s="216"/>
      <c r="BH1109" s="216"/>
      <c r="BI1109" s="216"/>
      <c r="BJ1109" s="216"/>
      <c r="BK1109" s="216"/>
      <c r="BL1109" s="216"/>
      <c r="BM1109" s="217">
        <v>16</v>
      </c>
    </row>
    <row r="1110" spans="1:65">
      <c r="A1110" s="30"/>
      <c r="B1110" s="19">
        <v>1</v>
      </c>
      <c r="C1110" s="9">
        <v>4</v>
      </c>
      <c r="D1110" s="218">
        <v>163</v>
      </c>
      <c r="E1110" s="218">
        <v>149</v>
      </c>
      <c r="F1110" s="218">
        <v>161.14516666666665</v>
      </c>
      <c r="G1110" s="218">
        <v>161.5</v>
      </c>
      <c r="H1110" s="218">
        <v>157</v>
      </c>
      <c r="I1110" s="218">
        <v>173.5</v>
      </c>
      <c r="J1110" s="218">
        <v>166.5</v>
      </c>
      <c r="K1110" s="219">
        <v>185.1</v>
      </c>
      <c r="L1110" s="218">
        <v>158</v>
      </c>
      <c r="M1110" s="218">
        <v>146</v>
      </c>
      <c r="N1110" s="218">
        <v>159.6</v>
      </c>
      <c r="O1110" s="219">
        <v>125</v>
      </c>
      <c r="P1110" s="218">
        <v>166.8</v>
      </c>
      <c r="Q1110" s="218">
        <v>147</v>
      </c>
      <c r="R1110" s="218">
        <v>152.5</v>
      </c>
      <c r="S1110" s="218">
        <v>155</v>
      </c>
      <c r="T1110" s="218">
        <v>150.9</v>
      </c>
      <c r="U1110" s="218">
        <v>146</v>
      </c>
      <c r="V1110" s="218">
        <v>165</v>
      </c>
      <c r="W1110" s="218">
        <v>161</v>
      </c>
      <c r="X1110" s="218">
        <v>167.4</v>
      </c>
      <c r="Y1110" s="218">
        <v>155.5</v>
      </c>
      <c r="Z1110" s="215"/>
      <c r="AA1110" s="216"/>
      <c r="AB1110" s="216"/>
      <c r="AC1110" s="216"/>
      <c r="AD1110" s="216"/>
      <c r="AE1110" s="216"/>
      <c r="AF1110" s="216"/>
      <c r="AG1110" s="216"/>
      <c r="AH1110" s="216"/>
      <c r="AI1110" s="216"/>
      <c r="AJ1110" s="216"/>
      <c r="AK1110" s="216"/>
      <c r="AL1110" s="216"/>
      <c r="AM1110" s="216"/>
      <c r="AN1110" s="216"/>
      <c r="AO1110" s="216"/>
      <c r="AP1110" s="216"/>
      <c r="AQ1110" s="216"/>
      <c r="AR1110" s="216"/>
      <c r="AS1110" s="216"/>
      <c r="AT1110" s="216"/>
      <c r="AU1110" s="216"/>
      <c r="AV1110" s="216"/>
      <c r="AW1110" s="216"/>
      <c r="AX1110" s="216"/>
      <c r="AY1110" s="216"/>
      <c r="AZ1110" s="216"/>
      <c r="BA1110" s="216"/>
      <c r="BB1110" s="216"/>
      <c r="BC1110" s="216"/>
      <c r="BD1110" s="216"/>
      <c r="BE1110" s="216"/>
      <c r="BF1110" s="216"/>
      <c r="BG1110" s="216"/>
      <c r="BH1110" s="216"/>
      <c r="BI1110" s="216"/>
      <c r="BJ1110" s="216"/>
      <c r="BK1110" s="216"/>
      <c r="BL1110" s="216"/>
      <c r="BM1110" s="217">
        <v>157.03139705504111</v>
      </c>
    </row>
    <row r="1111" spans="1:65">
      <c r="A1111" s="30"/>
      <c r="B1111" s="19">
        <v>1</v>
      </c>
      <c r="C1111" s="9">
        <v>5</v>
      </c>
      <c r="D1111" s="218">
        <v>163.5</v>
      </c>
      <c r="E1111" s="218">
        <v>151</v>
      </c>
      <c r="F1111" s="218">
        <v>162.69877777777779</v>
      </c>
      <c r="G1111" s="218">
        <v>157.30000000000001</v>
      </c>
      <c r="H1111" s="218">
        <v>152</v>
      </c>
      <c r="I1111" s="218">
        <v>174</v>
      </c>
      <c r="J1111" s="218">
        <v>161.6</v>
      </c>
      <c r="K1111" s="219">
        <v>184.3</v>
      </c>
      <c r="L1111" s="218">
        <v>157.1</v>
      </c>
      <c r="M1111" s="218">
        <v>144</v>
      </c>
      <c r="N1111" s="218">
        <v>154.30000000000001</v>
      </c>
      <c r="O1111" s="219">
        <v>140</v>
      </c>
      <c r="P1111" s="218">
        <v>169.42</v>
      </c>
      <c r="Q1111" s="218">
        <v>148</v>
      </c>
      <c r="R1111" s="218">
        <v>168.5</v>
      </c>
      <c r="S1111" s="218">
        <v>152</v>
      </c>
      <c r="T1111" s="218">
        <v>152.19999999999999</v>
      </c>
      <c r="U1111" s="218">
        <v>144</v>
      </c>
      <c r="V1111" s="218">
        <v>162</v>
      </c>
      <c r="W1111" s="218">
        <v>162</v>
      </c>
      <c r="X1111" s="218">
        <v>180.1</v>
      </c>
      <c r="Y1111" s="218">
        <v>144.5</v>
      </c>
      <c r="Z1111" s="215"/>
      <c r="AA1111" s="216"/>
      <c r="AB1111" s="216"/>
      <c r="AC1111" s="216"/>
      <c r="AD1111" s="216"/>
      <c r="AE1111" s="216"/>
      <c r="AF1111" s="216"/>
      <c r="AG1111" s="216"/>
      <c r="AH1111" s="216"/>
      <c r="AI1111" s="216"/>
      <c r="AJ1111" s="216"/>
      <c r="AK1111" s="216"/>
      <c r="AL1111" s="216"/>
      <c r="AM1111" s="216"/>
      <c r="AN1111" s="216"/>
      <c r="AO1111" s="216"/>
      <c r="AP1111" s="216"/>
      <c r="AQ1111" s="216"/>
      <c r="AR1111" s="216"/>
      <c r="AS1111" s="216"/>
      <c r="AT1111" s="216"/>
      <c r="AU1111" s="216"/>
      <c r="AV1111" s="216"/>
      <c r="AW1111" s="216"/>
      <c r="AX1111" s="216"/>
      <c r="AY1111" s="216"/>
      <c r="AZ1111" s="216"/>
      <c r="BA1111" s="216"/>
      <c r="BB1111" s="216"/>
      <c r="BC1111" s="216"/>
      <c r="BD1111" s="216"/>
      <c r="BE1111" s="216"/>
      <c r="BF1111" s="216"/>
      <c r="BG1111" s="216"/>
      <c r="BH1111" s="216"/>
      <c r="BI1111" s="216"/>
      <c r="BJ1111" s="216"/>
      <c r="BK1111" s="216"/>
      <c r="BL1111" s="216"/>
      <c r="BM1111" s="217">
        <v>73</v>
      </c>
    </row>
    <row r="1112" spans="1:65">
      <c r="A1112" s="30"/>
      <c r="B1112" s="19">
        <v>1</v>
      </c>
      <c r="C1112" s="9">
        <v>6</v>
      </c>
      <c r="D1112" s="218">
        <v>167.5</v>
      </c>
      <c r="E1112" s="218">
        <v>150</v>
      </c>
      <c r="F1112" s="218">
        <v>162.8845</v>
      </c>
      <c r="G1112" s="218">
        <v>157.9</v>
      </c>
      <c r="H1112" s="218">
        <v>155</v>
      </c>
      <c r="I1112" s="218">
        <v>168.7</v>
      </c>
      <c r="J1112" s="218">
        <v>163.4</v>
      </c>
      <c r="K1112" s="219">
        <v>187.5</v>
      </c>
      <c r="L1112" s="218">
        <v>158.1</v>
      </c>
      <c r="M1112" s="218">
        <v>148</v>
      </c>
      <c r="N1112" s="218">
        <v>155.1</v>
      </c>
      <c r="O1112" s="219">
        <v>89</v>
      </c>
      <c r="P1112" s="218">
        <v>169.31</v>
      </c>
      <c r="Q1112" s="218">
        <v>144</v>
      </c>
      <c r="R1112" s="218">
        <v>165.5</v>
      </c>
      <c r="S1112" s="218">
        <v>152</v>
      </c>
      <c r="T1112" s="218">
        <v>149</v>
      </c>
      <c r="U1112" s="218">
        <v>145</v>
      </c>
      <c r="V1112" s="218">
        <v>163.1</v>
      </c>
      <c r="W1112" s="218">
        <v>152</v>
      </c>
      <c r="X1112" s="218">
        <v>160.6</v>
      </c>
      <c r="Y1112" s="218">
        <v>151</v>
      </c>
      <c r="Z1112" s="215"/>
      <c r="AA1112" s="216"/>
      <c r="AB1112" s="216"/>
      <c r="AC1112" s="216"/>
      <c r="AD1112" s="216"/>
      <c r="AE1112" s="216"/>
      <c r="AF1112" s="216"/>
      <c r="AG1112" s="216"/>
      <c r="AH1112" s="216"/>
      <c r="AI1112" s="216"/>
      <c r="AJ1112" s="216"/>
      <c r="AK1112" s="216"/>
      <c r="AL1112" s="216"/>
      <c r="AM1112" s="216"/>
      <c r="AN1112" s="216"/>
      <c r="AO1112" s="216"/>
      <c r="AP1112" s="216"/>
      <c r="AQ1112" s="216"/>
      <c r="AR1112" s="216"/>
      <c r="AS1112" s="216"/>
      <c r="AT1112" s="216"/>
      <c r="AU1112" s="216"/>
      <c r="AV1112" s="216"/>
      <c r="AW1112" s="216"/>
      <c r="AX1112" s="216"/>
      <c r="AY1112" s="216"/>
      <c r="AZ1112" s="216"/>
      <c r="BA1112" s="216"/>
      <c r="BB1112" s="216"/>
      <c r="BC1112" s="216"/>
      <c r="BD1112" s="216"/>
      <c r="BE1112" s="216"/>
      <c r="BF1112" s="216"/>
      <c r="BG1112" s="216"/>
      <c r="BH1112" s="216"/>
      <c r="BI1112" s="216"/>
      <c r="BJ1112" s="216"/>
      <c r="BK1112" s="216"/>
      <c r="BL1112" s="216"/>
      <c r="BM1112" s="221"/>
    </row>
    <row r="1113" spans="1:65">
      <c r="A1113" s="30"/>
      <c r="B1113" s="20" t="s">
        <v>267</v>
      </c>
      <c r="C1113" s="12"/>
      <c r="D1113" s="222">
        <v>166.5</v>
      </c>
      <c r="E1113" s="222">
        <v>149.5</v>
      </c>
      <c r="F1113" s="222">
        <v>162.92794110082303</v>
      </c>
      <c r="G1113" s="222">
        <v>159.28333333333333</v>
      </c>
      <c r="H1113" s="222">
        <v>153.83333333333334</v>
      </c>
      <c r="I1113" s="222">
        <v>173.73333333333335</v>
      </c>
      <c r="J1113" s="222">
        <v>164.03333333333333</v>
      </c>
      <c r="K1113" s="222">
        <v>186.78333333333333</v>
      </c>
      <c r="L1113" s="222">
        <v>157.56666666666669</v>
      </c>
      <c r="M1113" s="222">
        <v>145.16666666666666</v>
      </c>
      <c r="N1113" s="222">
        <v>153.66666666666669</v>
      </c>
      <c r="O1113" s="222">
        <v>102.5</v>
      </c>
      <c r="P1113" s="222">
        <v>167.86666666666667</v>
      </c>
      <c r="Q1113" s="222">
        <v>146</v>
      </c>
      <c r="R1113" s="222">
        <v>156.91666666666666</v>
      </c>
      <c r="S1113" s="222">
        <v>152.66666666666666</v>
      </c>
      <c r="T1113" s="222">
        <v>149.70000000000002</v>
      </c>
      <c r="U1113" s="222">
        <v>144.83333333333334</v>
      </c>
      <c r="V1113" s="222">
        <v>163.44999999999999</v>
      </c>
      <c r="W1113" s="222">
        <v>159.33333333333334</v>
      </c>
      <c r="X1113" s="222">
        <v>158.73333333333335</v>
      </c>
      <c r="Y1113" s="222">
        <v>154.91666666666666</v>
      </c>
      <c r="Z1113" s="215"/>
      <c r="AA1113" s="216"/>
      <c r="AB1113" s="216"/>
      <c r="AC1113" s="216"/>
      <c r="AD1113" s="216"/>
      <c r="AE1113" s="216"/>
      <c r="AF1113" s="216"/>
      <c r="AG1113" s="216"/>
      <c r="AH1113" s="216"/>
      <c r="AI1113" s="216"/>
      <c r="AJ1113" s="216"/>
      <c r="AK1113" s="216"/>
      <c r="AL1113" s="216"/>
      <c r="AM1113" s="216"/>
      <c r="AN1113" s="216"/>
      <c r="AO1113" s="216"/>
      <c r="AP1113" s="216"/>
      <c r="AQ1113" s="216"/>
      <c r="AR1113" s="216"/>
      <c r="AS1113" s="216"/>
      <c r="AT1113" s="216"/>
      <c r="AU1113" s="216"/>
      <c r="AV1113" s="216"/>
      <c r="AW1113" s="216"/>
      <c r="AX1113" s="216"/>
      <c r="AY1113" s="216"/>
      <c r="AZ1113" s="216"/>
      <c r="BA1113" s="216"/>
      <c r="BB1113" s="216"/>
      <c r="BC1113" s="216"/>
      <c r="BD1113" s="216"/>
      <c r="BE1113" s="216"/>
      <c r="BF1113" s="216"/>
      <c r="BG1113" s="216"/>
      <c r="BH1113" s="216"/>
      <c r="BI1113" s="216"/>
      <c r="BJ1113" s="216"/>
      <c r="BK1113" s="216"/>
      <c r="BL1113" s="216"/>
      <c r="BM1113" s="221"/>
    </row>
    <row r="1114" spans="1:65">
      <c r="A1114" s="30"/>
      <c r="B1114" s="3" t="s">
        <v>268</v>
      </c>
      <c r="C1114" s="29"/>
      <c r="D1114" s="218">
        <v>165.5</v>
      </c>
      <c r="E1114" s="218">
        <v>149.5</v>
      </c>
      <c r="F1114" s="218">
        <v>163.01224999999999</v>
      </c>
      <c r="G1114" s="218">
        <v>159.30000000000001</v>
      </c>
      <c r="H1114" s="218">
        <v>154.5</v>
      </c>
      <c r="I1114" s="218">
        <v>173.75</v>
      </c>
      <c r="J1114" s="218">
        <v>164.25</v>
      </c>
      <c r="K1114" s="218">
        <v>187</v>
      </c>
      <c r="L1114" s="218">
        <v>157.44999999999999</v>
      </c>
      <c r="M1114" s="218">
        <v>144.5</v>
      </c>
      <c r="N1114" s="218">
        <v>154.69999999999999</v>
      </c>
      <c r="O1114" s="218">
        <v>105.5</v>
      </c>
      <c r="P1114" s="218">
        <v>168.59</v>
      </c>
      <c r="Q1114" s="218">
        <v>146</v>
      </c>
      <c r="R1114" s="218">
        <v>153.25</v>
      </c>
      <c r="S1114" s="218">
        <v>152</v>
      </c>
      <c r="T1114" s="218">
        <v>149.05000000000001</v>
      </c>
      <c r="U1114" s="218">
        <v>144.5</v>
      </c>
      <c r="V1114" s="218">
        <v>162.94999999999999</v>
      </c>
      <c r="W1114" s="218">
        <v>159.5</v>
      </c>
      <c r="X1114" s="218">
        <v>158.69999999999999</v>
      </c>
      <c r="Y1114" s="218">
        <v>156.25</v>
      </c>
      <c r="Z1114" s="215"/>
      <c r="AA1114" s="216"/>
      <c r="AB1114" s="216"/>
      <c r="AC1114" s="216"/>
      <c r="AD1114" s="216"/>
      <c r="AE1114" s="216"/>
      <c r="AF1114" s="216"/>
      <c r="AG1114" s="216"/>
      <c r="AH1114" s="216"/>
      <c r="AI1114" s="216"/>
      <c r="AJ1114" s="216"/>
      <c r="AK1114" s="216"/>
      <c r="AL1114" s="216"/>
      <c r="AM1114" s="216"/>
      <c r="AN1114" s="216"/>
      <c r="AO1114" s="216"/>
      <c r="AP1114" s="216"/>
      <c r="AQ1114" s="216"/>
      <c r="AR1114" s="216"/>
      <c r="AS1114" s="216"/>
      <c r="AT1114" s="216"/>
      <c r="AU1114" s="216"/>
      <c r="AV1114" s="216"/>
      <c r="AW1114" s="216"/>
      <c r="AX1114" s="216"/>
      <c r="AY1114" s="216"/>
      <c r="AZ1114" s="216"/>
      <c r="BA1114" s="216"/>
      <c r="BB1114" s="216"/>
      <c r="BC1114" s="216"/>
      <c r="BD1114" s="216"/>
      <c r="BE1114" s="216"/>
      <c r="BF1114" s="216"/>
      <c r="BG1114" s="216"/>
      <c r="BH1114" s="216"/>
      <c r="BI1114" s="216"/>
      <c r="BJ1114" s="216"/>
      <c r="BK1114" s="216"/>
      <c r="BL1114" s="216"/>
      <c r="BM1114" s="221"/>
    </row>
    <row r="1115" spans="1:65">
      <c r="A1115" s="30"/>
      <c r="B1115" s="3" t="s">
        <v>269</v>
      </c>
      <c r="C1115" s="29"/>
      <c r="D1115" s="218">
        <v>4.5716517802649843</v>
      </c>
      <c r="E1115" s="218">
        <v>1.51657508881031</v>
      </c>
      <c r="F1115" s="218">
        <v>1.0132187088251094</v>
      </c>
      <c r="G1115" s="218">
        <v>1.6738179909018356</v>
      </c>
      <c r="H1115" s="218">
        <v>2.4832774042918899</v>
      </c>
      <c r="I1115" s="218">
        <v>3.7398752207348669</v>
      </c>
      <c r="J1115" s="218">
        <v>2.1200628921488822</v>
      </c>
      <c r="K1115" s="218">
        <v>1.9166811593654927</v>
      </c>
      <c r="L1115" s="218">
        <v>0.4082482904638598</v>
      </c>
      <c r="M1115" s="218">
        <v>1.6020819787597222</v>
      </c>
      <c r="N1115" s="218">
        <v>4.5715059517260448</v>
      </c>
      <c r="O1115" s="218">
        <v>31.22018577779447</v>
      </c>
      <c r="P1115" s="218">
        <v>2.0657460315020919</v>
      </c>
      <c r="Q1115" s="218">
        <v>1.8973665961010275</v>
      </c>
      <c r="R1115" s="218">
        <v>8.0772313738475177</v>
      </c>
      <c r="S1115" s="218">
        <v>1.2110601416389968</v>
      </c>
      <c r="T1115" s="218">
        <v>1.5440207252495002</v>
      </c>
      <c r="U1115" s="218">
        <v>1.4719601443879746</v>
      </c>
      <c r="V1115" s="218">
        <v>1.2911235417263514</v>
      </c>
      <c r="W1115" s="218">
        <v>4.9966655548141965</v>
      </c>
      <c r="X1115" s="218">
        <v>14.155658468141517</v>
      </c>
      <c r="Y1115" s="218">
        <v>6.3672338316310215</v>
      </c>
      <c r="Z1115" s="215"/>
      <c r="AA1115" s="216"/>
      <c r="AB1115" s="216"/>
      <c r="AC1115" s="216"/>
      <c r="AD1115" s="216"/>
      <c r="AE1115" s="216"/>
      <c r="AF1115" s="216"/>
      <c r="AG1115" s="216"/>
      <c r="AH1115" s="216"/>
      <c r="AI1115" s="216"/>
      <c r="AJ1115" s="216"/>
      <c r="AK1115" s="216"/>
      <c r="AL1115" s="216"/>
      <c r="AM1115" s="216"/>
      <c r="AN1115" s="216"/>
      <c r="AO1115" s="216"/>
      <c r="AP1115" s="216"/>
      <c r="AQ1115" s="216"/>
      <c r="AR1115" s="216"/>
      <c r="AS1115" s="216"/>
      <c r="AT1115" s="216"/>
      <c r="AU1115" s="216"/>
      <c r="AV1115" s="216"/>
      <c r="AW1115" s="216"/>
      <c r="AX1115" s="216"/>
      <c r="AY1115" s="216"/>
      <c r="AZ1115" s="216"/>
      <c r="BA1115" s="216"/>
      <c r="BB1115" s="216"/>
      <c r="BC1115" s="216"/>
      <c r="BD1115" s="216"/>
      <c r="BE1115" s="216"/>
      <c r="BF1115" s="216"/>
      <c r="BG1115" s="216"/>
      <c r="BH1115" s="216"/>
      <c r="BI1115" s="216"/>
      <c r="BJ1115" s="216"/>
      <c r="BK1115" s="216"/>
      <c r="BL1115" s="216"/>
      <c r="BM1115" s="221"/>
    </row>
    <row r="1116" spans="1:65">
      <c r="A1116" s="30"/>
      <c r="B1116" s="3" t="s">
        <v>86</v>
      </c>
      <c r="C1116" s="29"/>
      <c r="D1116" s="13">
        <v>2.7457368049639545E-2</v>
      </c>
      <c r="E1116" s="13">
        <v>1.0144314975319799E-2</v>
      </c>
      <c r="F1116" s="13">
        <v>6.218814906634766E-3</v>
      </c>
      <c r="G1116" s="13">
        <v>1.0508431459046787E-2</v>
      </c>
      <c r="H1116" s="13">
        <v>1.6142648348593001E-2</v>
      </c>
      <c r="I1116" s="13">
        <v>2.1526526596708749E-2</v>
      </c>
      <c r="J1116" s="13">
        <v>1.2924585808670284E-2</v>
      </c>
      <c r="K1116" s="13">
        <v>1.0261521331482962E-2</v>
      </c>
      <c r="L1116" s="13">
        <v>2.590955936940087E-3</v>
      </c>
      <c r="M1116" s="13">
        <v>1.1036155996048604E-2</v>
      </c>
      <c r="N1116" s="13">
        <v>2.9749496432056686E-2</v>
      </c>
      <c r="O1116" s="13">
        <v>0.30458717831994603</v>
      </c>
      <c r="P1116" s="13">
        <v>1.2305873896954478E-2</v>
      </c>
      <c r="Q1116" s="13">
        <v>1.2995661617130326E-2</v>
      </c>
      <c r="R1116" s="13">
        <v>5.1474655595417002E-2</v>
      </c>
      <c r="S1116" s="13">
        <v>7.9327083513471407E-3</v>
      </c>
      <c r="T1116" s="13">
        <v>1.0314099701065465E-2</v>
      </c>
      <c r="U1116" s="13">
        <v>1.0163131031447465E-2</v>
      </c>
      <c r="V1116" s="13">
        <v>7.8991957279067083E-3</v>
      </c>
      <c r="W1116" s="13">
        <v>3.1359825657829681E-2</v>
      </c>
      <c r="X1116" s="13">
        <v>8.9178864771996116E-2</v>
      </c>
      <c r="Y1116" s="13">
        <v>4.1101025271421336E-2</v>
      </c>
      <c r="Z1116" s="151"/>
      <c r="AA1116" s="3"/>
      <c r="AB1116" s="3"/>
      <c r="AC1116" s="3"/>
      <c r="AD1116" s="3"/>
      <c r="AE1116" s="3"/>
      <c r="AF1116" s="3"/>
      <c r="AG1116" s="3"/>
      <c r="AH1116" s="3"/>
      <c r="AI1116" s="3"/>
      <c r="AJ1116" s="3"/>
      <c r="AK1116" s="3"/>
      <c r="AL1116" s="3"/>
      <c r="AM1116" s="3"/>
      <c r="AN1116" s="3"/>
      <c r="AO1116" s="3"/>
      <c r="AP1116" s="3"/>
      <c r="AQ1116" s="3"/>
      <c r="AR1116" s="3"/>
      <c r="AS1116" s="3"/>
      <c r="AT1116" s="3"/>
      <c r="AU1116" s="3"/>
      <c r="AV1116" s="3"/>
      <c r="AW1116" s="3"/>
      <c r="AX1116" s="3"/>
      <c r="AY1116" s="3"/>
      <c r="AZ1116" s="3"/>
      <c r="BA1116" s="3"/>
      <c r="BB1116" s="3"/>
      <c r="BC1116" s="3"/>
      <c r="BD1116" s="3"/>
      <c r="BE1116" s="3"/>
      <c r="BF1116" s="3"/>
      <c r="BG1116" s="3"/>
      <c r="BH1116" s="3"/>
      <c r="BI1116" s="3"/>
      <c r="BJ1116" s="3"/>
      <c r="BK1116" s="3"/>
      <c r="BL1116" s="3"/>
      <c r="BM1116" s="55"/>
    </row>
    <row r="1117" spans="1:65">
      <c r="A1117" s="30"/>
      <c r="B1117" s="3" t="s">
        <v>270</v>
      </c>
      <c r="C1117" s="29"/>
      <c r="D1117" s="13">
        <v>6.0297514525964768E-2</v>
      </c>
      <c r="E1117" s="13">
        <v>-4.7961090560770359E-2</v>
      </c>
      <c r="F1117" s="13">
        <v>3.7550096072284989E-2</v>
      </c>
      <c r="G1117" s="13">
        <v>1.4340675307772388E-2</v>
      </c>
      <c r="H1117" s="13">
        <v>-2.0365759852386756E-2</v>
      </c>
      <c r="I1117" s="13">
        <v>0.10636048963149736</v>
      </c>
      <c r="J1117" s="13">
        <v>4.4589403199654098E-2</v>
      </c>
      <c r="K1117" s="13">
        <v>0.18946488941866746</v>
      </c>
      <c r="L1117" s="13">
        <v>3.408678911759111E-3</v>
      </c>
      <c r="M1117" s="13">
        <v>-7.5556421269153851E-2</v>
      </c>
      <c r="N1117" s="13">
        <v>-2.1427118725786065E-2</v>
      </c>
      <c r="O1117" s="13">
        <v>-0.34726429285939109</v>
      </c>
      <c r="P1117" s="13">
        <v>6.9000657287839662E-2</v>
      </c>
      <c r="Q1117" s="13">
        <v>-7.024962690215697E-2</v>
      </c>
      <c r="R1117" s="13">
        <v>-7.3062069449869593E-4</v>
      </c>
      <c r="S1117" s="13">
        <v>-2.7795271966182478E-2</v>
      </c>
      <c r="T1117" s="13">
        <v>-4.6687459912690965E-2</v>
      </c>
      <c r="U1117" s="13">
        <v>-7.767913901595247E-2</v>
      </c>
      <c r="V1117" s="13">
        <v>4.0874647142756348E-2</v>
      </c>
      <c r="W1117" s="13">
        <v>1.4659082969792125E-2</v>
      </c>
      <c r="X1117" s="13">
        <v>1.0838191025554611E-2</v>
      </c>
      <c r="Y1117" s="13">
        <v>-1.3466927175291077E-2</v>
      </c>
      <c r="Z1117" s="151"/>
      <c r="AA1117" s="3"/>
      <c r="AB1117" s="3"/>
      <c r="AC1117" s="3"/>
      <c r="AD1117" s="3"/>
      <c r="AE1117" s="3"/>
      <c r="AF1117" s="3"/>
      <c r="AG1117" s="3"/>
      <c r="AH1117" s="3"/>
      <c r="AI1117" s="3"/>
      <c r="AJ1117" s="3"/>
      <c r="AK1117" s="3"/>
      <c r="AL1117" s="3"/>
      <c r="AM1117" s="3"/>
      <c r="AN1117" s="3"/>
      <c r="AO1117" s="3"/>
      <c r="AP1117" s="3"/>
      <c r="AQ1117" s="3"/>
      <c r="AR1117" s="3"/>
      <c r="AS1117" s="3"/>
      <c r="AT1117" s="3"/>
      <c r="AU1117" s="3"/>
      <c r="AV1117" s="3"/>
      <c r="AW1117" s="3"/>
      <c r="AX1117" s="3"/>
      <c r="AY1117" s="3"/>
      <c r="AZ1117" s="3"/>
      <c r="BA1117" s="3"/>
      <c r="BB1117" s="3"/>
      <c r="BC1117" s="3"/>
      <c r="BD1117" s="3"/>
      <c r="BE1117" s="3"/>
      <c r="BF1117" s="3"/>
      <c r="BG1117" s="3"/>
      <c r="BH1117" s="3"/>
      <c r="BI1117" s="3"/>
      <c r="BJ1117" s="3"/>
      <c r="BK1117" s="3"/>
      <c r="BL1117" s="3"/>
      <c r="BM1117" s="55"/>
    </row>
    <row r="1118" spans="1:65">
      <c r="A1118" s="30"/>
      <c r="B1118" s="46" t="s">
        <v>271</v>
      </c>
      <c r="C1118" s="47"/>
      <c r="D1118" s="45">
        <v>0.96</v>
      </c>
      <c r="E1118" s="45">
        <v>0.8</v>
      </c>
      <c r="F1118" s="45">
        <v>0.59</v>
      </c>
      <c r="G1118" s="45">
        <v>0.21</v>
      </c>
      <c r="H1118" s="45">
        <v>0.35</v>
      </c>
      <c r="I1118" s="45">
        <v>1.71</v>
      </c>
      <c r="J1118" s="45">
        <v>0.7</v>
      </c>
      <c r="K1118" s="45">
        <v>3.06</v>
      </c>
      <c r="L1118" s="45">
        <v>0.03</v>
      </c>
      <c r="M1118" s="45">
        <v>1.25</v>
      </c>
      <c r="N1118" s="45">
        <v>0.37</v>
      </c>
      <c r="O1118" s="45">
        <v>5.68</v>
      </c>
      <c r="P1118" s="45">
        <v>1.1000000000000001</v>
      </c>
      <c r="Q1118" s="45">
        <v>1.17</v>
      </c>
      <c r="R1118" s="45">
        <v>0.03</v>
      </c>
      <c r="S1118" s="45">
        <v>0.47</v>
      </c>
      <c r="T1118" s="45">
        <v>0.78</v>
      </c>
      <c r="U1118" s="45">
        <v>1.29</v>
      </c>
      <c r="V1118" s="45">
        <v>0.64</v>
      </c>
      <c r="W1118" s="45">
        <v>0.22</v>
      </c>
      <c r="X1118" s="45">
        <v>0.15</v>
      </c>
      <c r="Y1118" s="45">
        <v>0.24</v>
      </c>
      <c r="Z1118" s="151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55"/>
    </row>
    <row r="1119" spans="1:65">
      <c r="B1119" s="31"/>
      <c r="C1119" s="20"/>
      <c r="D1119" s="20"/>
      <c r="E1119" s="20"/>
      <c r="F1119" s="20"/>
      <c r="G1119" s="20"/>
      <c r="H1119" s="20"/>
      <c r="I1119" s="20"/>
      <c r="J1119" s="20"/>
      <c r="K1119" s="20"/>
      <c r="L1119" s="20"/>
      <c r="M1119" s="20"/>
      <c r="N1119" s="20"/>
      <c r="O1119" s="20"/>
      <c r="P1119" s="20"/>
      <c r="Q1119" s="20"/>
      <c r="R1119" s="20"/>
      <c r="S1119" s="20"/>
      <c r="T1119" s="20"/>
      <c r="U1119" s="20"/>
      <c r="V1119" s="20"/>
      <c r="W1119" s="20"/>
      <c r="X1119" s="20"/>
      <c r="Y1119" s="20"/>
      <c r="BM1119" s="55"/>
    </row>
    <row r="1120" spans="1:65">
      <c r="BM1120" s="55"/>
    </row>
    <row r="1121" spans="65:65">
      <c r="BM1121" s="55"/>
    </row>
    <row r="1122" spans="65:65">
      <c r="BM1122" s="55"/>
    </row>
    <row r="1123" spans="65:65">
      <c r="BM1123" s="55"/>
    </row>
    <row r="1124" spans="65:65">
      <c r="BM1124" s="55"/>
    </row>
    <row r="1125" spans="65:65">
      <c r="BM1125" s="55"/>
    </row>
    <row r="1126" spans="65:65">
      <c r="BM1126" s="55"/>
    </row>
    <row r="1127" spans="65:65">
      <c r="BM1127" s="55"/>
    </row>
    <row r="1128" spans="65:65">
      <c r="BM1128" s="55"/>
    </row>
    <row r="1129" spans="65:65">
      <c r="BM1129" s="55"/>
    </row>
    <row r="1130" spans="65:65">
      <c r="BM1130" s="55"/>
    </row>
    <row r="1131" spans="65:65">
      <c r="BM1131" s="55"/>
    </row>
    <row r="1132" spans="65:65">
      <c r="BM1132" s="55"/>
    </row>
    <row r="1133" spans="65:65">
      <c r="BM1133" s="55"/>
    </row>
    <row r="1134" spans="65:65">
      <c r="BM1134" s="55"/>
    </row>
    <row r="1135" spans="65:65">
      <c r="BM1135" s="55"/>
    </row>
    <row r="1136" spans="65:65">
      <c r="BM1136" s="55"/>
    </row>
    <row r="1137" spans="65:65">
      <c r="BM1137" s="55"/>
    </row>
    <row r="1138" spans="65:65">
      <c r="BM1138" s="55"/>
    </row>
    <row r="1139" spans="65:65">
      <c r="BM1139" s="55"/>
    </row>
    <row r="1140" spans="65:65">
      <c r="BM1140" s="55"/>
    </row>
    <row r="1141" spans="65:65">
      <c r="BM1141" s="55"/>
    </row>
    <row r="1142" spans="65:65">
      <c r="BM1142" s="55"/>
    </row>
    <row r="1143" spans="65:65">
      <c r="BM1143" s="55"/>
    </row>
    <row r="1144" spans="65:65">
      <c r="BM1144" s="55"/>
    </row>
    <row r="1145" spans="65:65">
      <c r="BM1145" s="55"/>
    </row>
    <row r="1146" spans="65:65">
      <c r="BM1146" s="55"/>
    </row>
    <row r="1147" spans="65:65">
      <c r="BM1147" s="55"/>
    </row>
    <row r="1148" spans="65:65">
      <c r="BM1148" s="55"/>
    </row>
    <row r="1149" spans="65:65">
      <c r="BM1149" s="55"/>
    </row>
    <row r="1150" spans="65:65">
      <c r="BM1150" s="55"/>
    </row>
    <row r="1151" spans="65:65">
      <c r="BM1151" s="55"/>
    </row>
    <row r="1152" spans="65:65">
      <c r="BM1152" s="55"/>
    </row>
    <row r="1153" spans="65:65">
      <c r="BM1153" s="55"/>
    </row>
    <row r="1154" spans="65:65">
      <c r="BM1154" s="55"/>
    </row>
    <row r="1155" spans="65:65">
      <c r="BM1155" s="55"/>
    </row>
    <row r="1156" spans="65:65">
      <c r="BM1156" s="55"/>
    </row>
    <row r="1157" spans="65:65">
      <c r="BM1157" s="55"/>
    </row>
    <row r="1158" spans="65:65">
      <c r="BM1158" s="55"/>
    </row>
    <row r="1159" spans="65:65">
      <c r="BM1159" s="55"/>
    </row>
    <row r="1160" spans="65:65">
      <c r="BM1160" s="55"/>
    </row>
    <row r="1161" spans="65:65">
      <c r="BM1161" s="55"/>
    </row>
    <row r="1162" spans="65:65">
      <c r="BM1162" s="55"/>
    </row>
    <row r="1163" spans="65:65">
      <c r="BM1163" s="55"/>
    </row>
    <row r="1164" spans="65:65">
      <c r="BM1164" s="55"/>
    </row>
    <row r="1165" spans="65:65">
      <c r="BM1165" s="55"/>
    </row>
    <row r="1166" spans="65:65">
      <c r="BM1166" s="55"/>
    </row>
    <row r="1167" spans="65:65">
      <c r="BM1167" s="55"/>
    </row>
    <row r="1168" spans="65:65">
      <c r="BM1168" s="56"/>
    </row>
    <row r="1169" spans="65:65">
      <c r="BM1169" s="57"/>
    </row>
    <row r="1170" spans="65:65">
      <c r="BM1170" s="57"/>
    </row>
    <row r="1171" spans="65:65">
      <c r="BM1171" s="57"/>
    </row>
    <row r="1172" spans="65:65">
      <c r="BM1172" s="57"/>
    </row>
    <row r="1173" spans="65:65">
      <c r="BM1173" s="57"/>
    </row>
    <row r="1174" spans="65:65">
      <c r="BM1174" s="57"/>
    </row>
    <row r="1175" spans="65:65">
      <c r="BM1175" s="57"/>
    </row>
    <row r="1176" spans="65:65">
      <c r="BM1176" s="57"/>
    </row>
    <row r="1177" spans="65:65">
      <c r="BM1177" s="57"/>
    </row>
    <row r="1178" spans="65:65">
      <c r="BM1178" s="57"/>
    </row>
    <row r="1179" spans="65:65">
      <c r="BM1179" s="57"/>
    </row>
    <row r="1180" spans="65:65">
      <c r="BM1180" s="57"/>
    </row>
    <row r="1181" spans="65:65">
      <c r="BM1181" s="57"/>
    </row>
    <row r="1182" spans="65:65">
      <c r="BM1182" s="57"/>
    </row>
    <row r="1183" spans="65:65">
      <c r="BM1183" s="57"/>
    </row>
    <row r="1184" spans="65:65">
      <c r="BM1184" s="57"/>
    </row>
    <row r="1185" spans="65:65">
      <c r="BM1185" s="57"/>
    </row>
    <row r="1186" spans="65:65">
      <c r="BM1186" s="57"/>
    </row>
    <row r="1187" spans="65:65">
      <c r="BM1187" s="57"/>
    </row>
    <row r="1188" spans="65:65">
      <c r="BM1188" s="57"/>
    </row>
    <row r="1189" spans="65:65">
      <c r="BM1189" s="57"/>
    </row>
    <row r="1190" spans="65:65">
      <c r="BM1190" s="57"/>
    </row>
    <row r="1191" spans="65:65">
      <c r="BM1191" s="57"/>
    </row>
    <row r="1192" spans="65:65">
      <c r="BM1192" s="57"/>
    </row>
    <row r="1193" spans="65:65">
      <c r="BM1193" s="57"/>
    </row>
    <row r="1194" spans="65:65">
      <c r="BM1194" s="57"/>
    </row>
    <row r="1195" spans="65:65">
      <c r="BM1195" s="57"/>
    </row>
    <row r="1196" spans="65:65">
      <c r="BM1196" s="57"/>
    </row>
    <row r="1197" spans="65:65">
      <c r="BM1197" s="57"/>
    </row>
    <row r="1198" spans="65:65">
      <c r="BM1198" s="57"/>
    </row>
    <row r="1199" spans="65:65">
      <c r="BM1199" s="57"/>
    </row>
    <row r="1200" spans="65:65">
      <c r="BM1200" s="57"/>
    </row>
    <row r="1201" spans="65:65">
      <c r="BM1201" s="57"/>
    </row>
    <row r="1202" spans="65:65">
      <c r="BM1202" s="57"/>
    </row>
  </sheetData>
  <dataConsolidate/>
  <conditionalFormatting sqref="B6:Y11 B25:Y30 B43:X48 B61:Y66 B79:Y84 B98:X103 B117:Y122 B135:X140 B154:V159 B172:Z177 B191:X196 B210:W215 B229:Y234 B247:M252 B265:M270 B283:L288 B302:Y307 B320:X325 B339:M344 B357:R362 B375:V380 B393:D398 B411:M416 B429:W434 B447:Y452 B465:W470 B483:Z488 B501:N506 B520:Y525 B538:Y543 B556:Y561 B575:Y580 B593:W598 B611:M616 B629:Z634 B647:Y652 B665:X670 B684:M689 B702:V707 B720:S725 B738:W743 B756:Y761 B775:Y780 B794:W799 B812:M817 B830:Y835 B849:Z854 B867:U872 B885:N890 B904:W909 B922:W927 B941:X946 B959:X964 B978:M983 B997:X1002 B1016:Y1021 B1034:V1039 B1052:Z1057 B1071:N1076 B1089:Z1094 B1107:Y1112">
    <cfRule type="expression" dxfId="24" priority="183">
      <formula>AND($B6&lt;&gt;$B5,NOT(ISBLANK(INDIRECT(Anlyt_LabRefThisCol))))</formula>
    </cfRule>
  </conditionalFormatting>
  <conditionalFormatting sqref="C2:Y17 C21:Y36 C39:X54 C57:Y72 C75:Y90 C94:X109 C113:Y128 C131:X146 C150:V165 C168:Z183 C187:X202 C206:W221 C225:Y240 C243:M258 C261:M276 C279:L294 C298:Y313 C316:X331 C335:M350 C353:R368 C371:V386 C389:D404 C407:M422 C425:W440 C443:Y458 C461:W476 C479:Z494 C497:N512 C516:Y531 C534:Y549 C552:Y567 C571:Y586 C589:W604 C607:M622 C625:Z640 C643:Y658 C661:X676 C680:M695 C698:V713 C716:S731 C734:W749 C752:Y767 C771:Y786 C790:W805 C808:M823 C826:Y841 C845:Z860 C863:U878 C881:N896 C900:W915 C918:W933 C937:X952 C955:X970 C974:M989 C993:X1008 C1012:Y1027 C1030:V1045 C1048:Z1063 C1067:N1082 C1085:Z1100 C1103:Y1118">
    <cfRule type="expression" dxfId="23" priority="181" stopIfTrue="1">
      <formula>AND(ISBLANK(INDIRECT(Anlyt_LabRefLastCol)),ISBLANK(INDIRECT(Anlyt_LabRefThisCol)))</formula>
    </cfRule>
    <cfRule type="expression" dxfId="22" priority="18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86A9-9874-4DD4-BEFF-B0ADAEF0D102}">
  <sheetPr codeName="Sheet16"/>
  <dimension ref="A1:BN1253"/>
  <sheetViews>
    <sheetView zoomScale="85" zoomScaleNormal="85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7" width="11.28515625" style="2" bestFit="1" customWidth="1"/>
    <col min="28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534</v>
      </c>
      <c r="BM1" s="28" t="s">
        <v>66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232</v>
      </c>
      <c r="E2" s="17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7" t="s">
        <v>232</v>
      </c>
      <c r="X2" s="17" t="s">
        <v>232</v>
      </c>
      <c r="Y2" s="17" t="s">
        <v>232</v>
      </c>
      <c r="Z2" s="17" t="s">
        <v>232</v>
      </c>
      <c r="AA2" s="15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49" t="s">
        <v>235</v>
      </c>
      <c r="E3" s="150" t="s">
        <v>236</v>
      </c>
      <c r="F3" s="150" t="s">
        <v>237</v>
      </c>
      <c r="G3" s="150" t="s">
        <v>238</v>
      </c>
      <c r="H3" s="150" t="s">
        <v>239</v>
      </c>
      <c r="I3" s="150" t="s">
        <v>241</v>
      </c>
      <c r="J3" s="150" t="s">
        <v>242</v>
      </c>
      <c r="K3" s="150" t="s">
        <v>244</v>
      </c>
      <c r="L3" s="150" t="s">
        <v>245</v>
      </c>
      <c r="M3" s="150" t="s">
        <v>246</v>
      </c>
      <c r="N3" s="150" t="s">
        <v>247</v>
      </c>
      <c r="O3" s="150" t="s">
        <v>248</v>
      </c>
      <c r="P3" s="150" t="s">
        <v>249</v>
      </c>
      <c r="Q3" s="150" t="s">
        <v>250</v>
      </c>
      <c r="R3" s="150" t="s">
        <v>252</v>
      </c>
      <c r="S3" s="150" t="s">
        <v>253</v>
      </c>
      <c r="T3" s="150" t="s">
        <v>254</v>
      </c>
      <c r="U3" s="150" t="s">
        <v>281</v>
      </c>
      <c r="V3" s="150" t="s">
        <v>256</v>
      </c>
      <c r="W3" s="150" t="s">
        <v>257</v>
      </c>
      <c r="X3" s="150" t="s">
        <v>258</v>
      </c>
      <c r="Y3" s="150" t="s">
        <v>259</v>
      </c>
      <c r="Z3" s="150" t="s">
        <v>260</v>
      </c>
      <c r="AA3" s="15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273</v>
      </c>
      <c r="E4" s="11" t="s">
        <v>273</v>
      </c>
      <c r="F4" s="11" t="s">
        <v>275</v>
      </c>
      <c r="G4" s="11" t="s">
        <v>276</v>
      </c>
      <c r="H4" s="11" t="s">
        <v>276</v>
      </c>
      <c r="I4" s="11" t="s">
        <v>276</v>
      </c>
      <c r="J4" s="11" t="s">
        <v>273</v>
      </c>
      <c r="K4" s="11" t="s">
        <v>273</v>
      </c>
      <c r="L4" s="11" t="s">
        <v>276</v>
      </c>
      <c r="M4" s="11" t="s">
        <v>275</v>
      </c>
      <c r="N4" s="11" t="s">
        <v>273</v>
      </c>
      <c r="O4" s="11" t="s">
        <v>276</v>
      </c>
      <c r="P4" s="11" t="s">
        <v>275</v>
      </c>
      <c r="Q4" s="11" t="s">
        <v>273</v>
      </c>
      <c r="R4" s="11" t="s">
        <v>273</v>
      </c>
      <c r="S4" s="11" t="s">
        <v>276</v>
      </c>
      <c r="T4" s="11" t="s">
        <v>273</v>
      </c>
      <c r="U4" s="11" t="s">
        <v>275</v>
      </c>
      <c r="V4" s="11" t="s">
        <v>275</v>
      </c>
      <c r="W4" s="11" t="s">
        <v>276</v>
      </c>
      <c r="X4" s="11" t="s">
        <v>273</v>
      </c>
      <c r="Y4" s="11" t="s">
        <v>276</v>
      </c>
      <c r="Z4" s="11" t="s">
        <v>273</v>
      </c>
      <c r="AA4" s="151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 t="s">
        <v>313</v>
      </c>
      <c r="E5" s="26" t="s">
        <v>264</v>
      </c>
      <c r="F5" s="26" t="s">
        <v>313</v>
      </c>
      <c r="G5" s="26" t="s">
        <v>314</v>
      </c>
      <c r="H5" s="26" t="s">
        <v>314</v>
      </c>
      <c r="I5" s="26" t="s">
        <v>314</v>
      </c>
      <c r="J5" s="26" t="s">
        <v>116</v>
      </c>
      <c r="K5" s="26" t="s">
        <v>116</v>
      </c>
      <c r="L5" s="26" t="s">
        <v>315</v>
      </c>
      <c r="M5" s="26" t="s">
        <v>314</v>
      </c>
      <c r="N5" s="26" t="s">
        <v>313</v>
      </c>
      <c r="O5" s="26" t="s">
        <v>313</v>
      </c>
      <c r="P5" s="26" t="s">
        <v>313</v>
      </c>
      <c r="Q5" s="26" t="s">
        <v>314</v>
      </c>
      <c r="R5" s="26" t="s">
        <v>313</v>
      </c>
      <c r="S5" s="26" t="s">
        <v>315</v>
      </c>
      <c r="T5" s="26" t="s">
        <v>278</v>
      </c>
      <c r="U5" s="26" t="s">
        <v>314</v>
      </c>
      <c r="V5" s="26" t="s">
        <v>316</v>
      </c>
      <c r="W5" s="26" t="s">
        <v>317</v>
      </c>
      <c r="X5" s="26" t="s">
        <v>313</v>
      </c>
      <c r="Y5" s="26" t="s">
        <v>313</v>
      </c>
      <c r="Z5" s="26" t="s">
        <v>313</v>
      </c>
      <c r="AA5" s="151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5">
        <v>0.27</v>
      </c>
      <c r="E6" s="206">
        <v>0.2</v>
      </c>
      <c r="F6" s="206" t="s">
        <v>291</v>
      </c>
      <c r="G6" s="205">
        <v>0.26</v>
      </c>
      <c r="H6" s="205">
        <v>0.28999999999999998</v>
      </c>
      <c r="I6" s="206">
        <v>0.3</v>
      </c>
      <c r="J6" s="205">
        <v>0.27</v>
      </c>
      <c r="K6" s="205">
        <v>0.27</v>
      </c>
      <c r="L6" s="206">
        <v>0.22</v>
      </c>
      <c r="M6" s="206" t="s">
        <v>103</v>
      </c>
      <c r="N6" s="205">
        <v>0.28999999999999998</v>
      </c>
      <c r="O6" s="205">
        <v>0.28599999999999998</v>
      </c>
      <c r="P6" s="205"/>
      <c r="Q6" s="205">
        <v>0.3</v>
      </c>
      <c r="R6" s="205">
        <v>0.3</v>
      </c>
      <c r="S6" s="205">
        <v>0.32</v>
      </c>
      <c r="T6" s="205">
        <v>0.28799999999999998</v>
      </c>
      <c r="U6" s="206" t="s">
        <v>101</v>
      </c>
      <c r="V6" s="206">
        <v>0.4</v>
      </c>
      <c r="W6" s="206" t="s">
        <v>291</v>
      </c>
      <c r="X6" s="205">
        <v>0.27</v>
      </c>
      <c r="Y6" s="205">
        <v>0.28999999999999998</v>
      </c>
      <c r="Z6" s="205">
        <v>0.27</v>
      </c>
      <c r="AA6" s="203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8">
        <v>1</v>
      </c>
    </row>
    <row r="7" spans="1:66">
      <c r="A7" s="30"/>
      <c r="B7" s="19">
        <v>1</v>
      </c>
      <c r="C7" s="9">
        <v>2</v>
      </c>
      <c r="D7" s="24">
        <v>0.27</v>
      </c>
      <c r="E7" s="209">
        <v>0.2</v>
      </c>
      <c r="F7" s="209" t="s">
        <v>291</v>
      </c>
      <c r="G7" s="24">
        <v>0.23</v>
      </c>
      <c r="H7" s="24">
        <v>0.26</v>
      </c>
      <c r="I7" s="209">
        <v>0.3</v>
      </c>
      <c r="J7" s="24">
        <v>0.28000000000000003</v>
      </c>
      <c r="K7" s="24">
        <v>0.28000000000000003</v>
      </c>
      <c r="L7" s="209">
        <v>0.21</v>
      </c>
      <c r="M7" s="209" t="s">
        <v>103</v>
      </c>
      <c r="N7" s="24">
        <v>0.28999999999999998</v>
      </c>
      <c r="O7" s="24">
        <v>0.29399999999999998</v>
      </c>
      <c r="P7" s="24"/>
      <c r="Q7" s="24">
        <v>0.28999999999999998</v>
      </c>
      <c r="R7" s="24">
        <v>0.3</v>
      </c>
      <c r="S7" s="24">
        <v>0.31</v>
      </c>
      <c r="T7" s="24">
        <v>0.30499999999999999</v>
      </c>
      <c r="U7" s="209" t="s">
        <v>101</v>
      </c>
      <c r="V7" s="209">
        <v>0.3</v>
      </c>
      <c r="W7" s="209" t="s">
        <v>291</v>
      </c>
      <c r="X7" s="24">
        <v>0.27</v>
      </c>
      <c r="Y7" s="24">
        <v>0.27</v>
      </c>
      <c r="Z7" s="24">
        <v>0.28000000000000003</v>
      </c>
      <c r="AA7" s="203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8">
        <v>18</v>
      </c>
    </row>
    <row r="8" spans="1:66">
      <c r="A8" s="30"/>
      <c r="B8" s="19">
        <v>1</v>
      </c>
      <c r="C8" s="9">
        <v>3</v>
      </c>
      <c r="D8" s="24">
        <v>0.28999999999999998</v>
      </c>
      <c r="E8" s="209">
        <v>0.25</v>
      </c>
      <c r="F8" s="209" t="s">
        <v>291</v>
      </c>
      <c r="G8" s="24">
        <v>0.24</v>
      </c>
      <c r="H8" s="24">
        <v>0.27</v>
      </c>
      <c r="I8" s="209">
        <v>0.3</v>
      </c>
      <c r="J8" s="24">
        <v>0.27</v>
      </c>
      <c r="K8" s="24">
        <v>0.28999999999999998</v>
      </c>
      <c r="L8" s="209">
        <v>0.22</v>
      </c>
      <c r="M8" s="209" t="s">
        <v>103</v>
      </c>
      <c r="N8" s="210">
        <v>0.26</v>
      </c>
      <c r="O8" s="210">
        <v>0.49500000000000005</v>
      </c>
      <c r="P8" s="24"/>
      <c r="Q8" s="24">
        <v>0.3</v>
      </c>
      <c r="R8" s="24">
        <v>0.31</v>
      </c>
      <c r="S8" s="24">
        <v>0.33</v>
      </c>
      <c r="T8" s="24">
        <v>0.30099999999999999</v>
      </c>
      <c r="U8" s="209" t="s">
        <v>101</v>
      </c>
      <c r="V8" s="209">
        <v>0.3</v>
      </c>
      <c r="W8" s="209" t="s">
        <v>291</v>
      </c>
      <c r="X8" s="24">
        <v>0.26</v>
      </c>
      <c r="Y8" s="24">
        <v>0.28999999999999998</v>
      </c>
      <c r="Z8" s="24">
        <v>0.28999999999999998</v>
      </c>
      <c r="AA8" s="203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08">
        <v>16</v>
      </c>
    </row>
    <row r="9" spans="1:66">
      <c r="A9" s="30"/>
      <c r="B9" s="19">
        <v>1</v>
      </c>
      <c r="C9" s="9">
        <v>4</v>
      </c>
      <c r="D9" s="24">
        <v>0.28000000000000003</v>
      </c>
      <c r="E9" s="209">
        <v>0.2</v>
      </c>
      <c r="F9" s="209" t="s">
        <v>291</v>
      </c>
      <c r="G9" s="24">
        <v>0.25</v>
      </c>
      <c r="H9" s="24">
        <v>0.28999999999999998</v>
      </c>
      <c r="I9" s="209">
        <v>0.3</v>
      </c>
      <c r="J9" s="24">
        <v>0.26</v>
      </c>
      <c r="K9" s="24">
        <v>0.28999999999999998</v>
      </c>
      <c r="L9" s="209">
        <v>0.21</v>
      </c>
      <c r="M9" s="209" t="s">
        <v>103</v>
      </c>
      <c r="N9" s="24">
        <v>0.27</v>
      </c>
      <c r="O9" s="24">
        <v>0.31</v>
      </c>
      <c r="P9" s="24"/>
      <c r="Q9" s="24">
        <v>0.3</v>
      </c>
      <c r="R9" s="210">
        <v>0.34</v>
      </c>
      <c r="S9" s="24">
        <v>0.33</v>
      </c>
      <c r="T9" s="24">
        <v>0.30199999999999999</v>
      </c>
      <c r="U9" s="209" t="s">
        <v>101</v>
      </c>
      <c r="V9" s="209">
        <v>0.3</v>
      </c>
      <c r="W9" s="209" t="s">
        <v>291</v>
      </c>
      <c r="X9" s="24">
        <v>0.28000000000000003</v>
      </c>
      <c r="Y9" s="24">
        <v>0.28999999999999998</v>
      </c>
      <c r="Z9" s="24">
        <v>0.28000000000000003</v>
      </c>
      <c r="AA9" s="203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8">
        <v>0.28583095238095241</v>
      </c>
      <c r="BN9" s="28"/>
    </row>
    <row r="10" spans="1:66">
      <c r="A10" s="30"/>
      <c r="B10" s="19">
        <v>1</v>
      </c>
      <c r="C10" s="9">
        <v>5</v>
      </c>
      <c r="D10" s="24">
        <v>0.27</v>
      </c>
      <c r="E10" s="209">
        <v>0.2</v>
      </c>
      <c r="F10" s="209" t="s">
        <v>291</v>
      </c>
      <c r="G10" s="24">
        <v>0.24</v>
      </c>
      <c r="H10" s="24">
        <v>0.28000000000000003</v>
      </c>
      <c r="I10" s="209">
        <v>0.3</v>
      </c>
      <c r="J10" s="24">
        <v>0.26</v>
      </c>
      <c r="K10" s="24">
        <v>0.28999999999999998</v>
      </c>
      <c r="L10" s="209">
        <v>0.21</v>
      </c>
      <c r="M10" s="209" t="s">
        <v>103</v>
      </c>
      <c r="N10" s="24">
        <v>0.28999999999999998</v>
      </c>
      <c r="O10" s="24">
        <v>0.28299999999999997</v>
      </c>
      <c r="P10" s="24"/>
      <c r="Q10" s="24">
        <v>0.3</v>
      </c>
      <c r="R10" s="24">
        <v>0.3</v>
      </c>
      <c r="S10" s="24">
        <v>0.33</v>
      </c>
      <c r="T10" s="24">
        <v>0.30199999999999999</v>
      </c>
      <c r="U10" s="209" t="s">
        <v>101</v>
      </c>
      <c r="V10" s="209">
        <v>0.3</v>
      </c>
      <c r="W10" s="209" t="s">
        <v>291</v>
      </c>
      <c r="X10" s="24">
        <v>0.26</v>
      </c>
      <c r="Y10" s="24">
        <v>0.28000000000000003</v>
      </c>
      <c r="Z10" s="24">
        <v>0.3</v>
      </c>
      <c r="AA10" s="203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8">
        <v>75</v>
      </c>
    </row>
    <row r="11" spans="1:66">
      <c r="A11" s="30"/>
      <c r="B11" s="19">
        <v>1</v>
      </c>
      <c r="C11" s="9">
        <v>6</v>
      </c>
      <c r="D11" s="24">
        <v>0.28000000000000003</v>
      </c>
      <c r="E11" s="209">
        <v>0.25</v>
      </c>
      <c r="F11" s="209" t="s">
        <v>291</v>
      </c>
      <c r="G11" s="24">
        <v>0.28999999999999998</v>
      </c>
      <c r="H11" s="24">
        <v>0.27</v>
      </c>
      <c r="I11" s="209">
        <v>0.3</v>
      </c>
      <c r="J11" s="24">
        <v>0.28000000000000003</v>
      </c>
      <c r="K11" s="24">
        <v>0.3</v>
      </c>
      <c r="L11" s="209">
        <v>0.2</v>
      </c>
      <c r="M11" s="209" t="s">
        <v>103</v>
      </c>
      <c r="N11" s="24">
        <v>0.28999999999999998</v>
      </c>
      <c r="O11" s="24">
        <v>0.30099999999999999</v>
      </c>
      <c r="P11" s="24"/>
      <c r="Q11" s="24">
        <v>0.28000000000000003</v>
      </c>
      <c r="R11" s="24">
        <v>0.28000000000000003</v>
      </c>
      <c r="S11" s="24">
        <v>0.33</v>
      </c>
      <c r="T11" s="24">
        <v>0.311</v>
      </c>
      <c r="U11" s="209" t="s">
        <v>101</v>
      </c>
      <c r="V11" s="209">
        <v>0.4</v>
      </c>
      <c r="W11" s="209" t="s">
        <v>291</v>
      </c>
      <c r="X11" s="210">
        <v>0.31</v>
      </c>
      <c r="Y11" s="24">
        <v>0.28000000000000003</v>
      </c>
      <c r="Z11" s="24">
        <v>0.31</v>
      </c>
      <c r="AA11" s="203"/>
      <c r="AB11" s="204"/>
      <c r="AC11" s="204"/>
      <c r="AD11" s="204"/>
      <c r="AE11" s="204"/>
      <c r="AF11" s="204"/>
      <c r="AG11" s="204"/>
      <c r="AH11" s="204"/>
      <c r="AI11" s="204"/>
      <c r="AJ11" s="204"/>
      <c r="AK11" s="204"/>
      <c r="AL11" s="204"/>
      <c r="AM11" s="204"/>
      <c r="AN11" s="204"/>
      <c r="AO11" s="204"/>
      <c r="AP11" s="204"/>
      <c r="AQ11" s="204"/>
      <c r="AR11" s="204"/>
      <c r="AS11" s="204"/>
      <c r="AT11" s="204"/>
      <c r="AU11" s="204"/>
      <c r="AV11" s="204"/>
      <c r="AW11" s="204"/>
      <c r="AX11" s="204"/>
      <c r="AY11" s="204"/>
      <c r="AZ11" s="204"/>
      <c r="BA11" s="204"/>
      <c r="BB11" s="204"/>
      <c r="BC11" s="204"/>
      <c r="BD11" s="204"/>
      <c r="BE11" s="204"/>
      <c r="BF11" s="204"/>
      <c r="BG11" s="204"/>
      <c r="BH11" s="204"/>
      <c r="BI11" s="204"/>
      <c r="BJ11" s="204"/>
      <c r="BK11" s="204"/>
      <c r="BL11" s="204"/>
      <c r="BM11" s="56"/>
    </row>
    <row r="12" spans="1:66">
      <c r="A12" s="30"/>
      <c r="B12" s="20" t="s">
        <v>267</v>
      </c>
      <c r="C12" s="12"/>
      <c r="D12" s="211">
        <v>0.27666666666666667</v>
      </c>
      <c r="E12" s="211">
        <v>0.21666666666666667</v>
      </c>
      <c r="F12" s="211" t="s">
        <v>675</v>
      </c>
      <c r="G12" s="211">
        <v>0.25166666666666665</v>
      </c>
      <c r="H12" s="211">
        <v>0.27666666666666667</v>
      </c>
      <c r="I12" s="211">
        <v>0.3</v>
      </c>
      <c r="J12" s="211">
        <v>0.27</v>
      </c>
      <c r="K12" s="211">
        <v>0.28666666666666668</v>
      </c>
      <c r="L12" s="211">
        <v>0.21166666666666667</v>
      </c>
      <c r="M12" s="211" t="s">
        <v>675</v>
      </c>
      <c r="N12" s="211">
        <v>0.28166666666666668</v>
      </c>
      <c r="O12" s="211">
        <v>0.32816666666666666</v>
      </c>
      <c r="P12" s="211" t="s">
        <v>675</v>
      </c>
      <c r="Q12" s="211">
        <v>0.29499999999999998</v>
      </c>
      <c r="R12" s="211">
        <v>0.30499999999999999</v>
      </c>
      <c r="S12" s="211">
        <v>0.32500000000000001</v>
      </c>
      <c r="T12" s="211">
        <v>0.30149999999999999</v>
      </c>
      <c r="U12" s="211" t="s">
        <v>675</v>
      </c>
      <c r="V12" s="211">
        <v>0.33333333333333331</v>
      </c>
      <c r="W12" s="211" t="s">
        <v>675</v>
      </c>
      <c r="X12" s="211">
        <v>0.27500000000000002</v>
      </c>
      <c r="Y12" s="211">
        <v>0.28333333333333338</v>
      </c>
      <c r="Z12" s="211">
        <v>0.28833333333333339</v>
      </c>
      <c r="AA12" s="203"/>
      <c r="AB12" s="204"/>
      <c r="AC12" s="204"/>
      <c r="AD12" s="204"/>
      <c r="AE12" s="204"/>
      <c r="AF12" s="204"/>
      <c r="AG12" s="204"/>
      <c r="AH12" s="204"/>
      <c r="AI12" s="204"/>
      <c r="AJ12" s="204"/>
      <c r="AK12" s="204"/>
      <c r="AL12" s="204"/>
      <c r="AM12" s="204"/>
      <c r="AN12" s="204"/>
      <c r="AO12" s="204"/>
      <c r="AP12" s="204"/>
      <c r="AQ12" s="204"/>
      <c r="AR12" s="204"/>
      <c r="AS12" s="204"/>
      <c r="AT12" s="204"/>
      <c r="AU12" s="204"/>
      <c r="AV12" s="204"/>
      <c r="AW12" s="204"/>
      <c r="AX12" s="204"/>
      <c r="AY12" s="204"/>
      <c r="AZ12" s="204"/>
      <c r="BA12" s="204"/>
      <c r="BB12" s="204"/>
      <c r="BC12" s="204"/>
      <c r="BD12" s="204"/>
      <c r="BE12" s="204"/>
      <c r="BF12" s="204"/>
      <c r="BG12" s="204"/>
      <c r="BH12" s="204"/>
      <c r="BI12" s="204"/>
      <c r="BJ12" s="204"/>
      <c r="BK12" s="204"/>
      <c r="BL12" s="204"/>
      <c r="BM12" s="56"/>
    </row>
    <row r="13" spans="1:66">
      <c r="A13" s="30"/>
      <c r="B13" s="3" t="s">
        <v>268</v>
      </c>
      <c r="C13" s="29"/>
      <c r="D13" s="24">
        <v>0.27500000000000002</v>
      </c>
      <c r="E13" s="24">
        <v>0.2</v>
      </c>
      <c r="F13" s="24" t="s">
        <v>675</v>
      </c>
      <c r="G13" s="24">
        <v>0.245</v>
      </c>
      <c r="H13" s="24">
        <v>0.27500000000000002</v>
      </c>
      <c r="I13" s="24">
        <v>0.3</v>
      </c>
      <c r="J13" s="24">
        <v>0.27</v>
      </c>
      <c r="K13" s="24">
        <v>0.28999999999999998</v>
      </c>
      <c r="L13" s="24">
        <v>0.21</v>
      </c>
      <c r="M13" s="24" t="s">
        <v>675</v>
      </c>
      <c r="N13" s="24">
        <v>0.28999999999999998</v>
      </c>
      <c r="O13" s="24">
        <v>0.29749999999999999</v>
      </c>
      <c r="P13" s="24" t="s">
        <v>675</v>
      </c>
      <c r="Q13" s="24">
        <v>0.3</v>
      </c>
      <c r="R13" s="24">
        <v>0.3</v>
      </c>
      <c r="S13" s="24">
        <v>0.33</v>
      </c>
      <c r="T13" s="24">
        <v>0.30199999999999999</v>
      </c>
      <c r="U13" s="24" t="s">
        <v>675</v>
      </c>
      <c r="V13" s="24">
        <v>0.3</v>
      </c>
      <c r="W13" s="24" t="s">
        <v>675</v>
      </c>
      <c r="X13" s="24">
        <v>0.27</v>
      </c>
      <c r="Y13" s="24">
        <v>0.28500000000000003</v>
      </c>
      <c r="Z13" s="24">
        <v>0.28500000000000003</v>
      </c>
      <c r="AA13" s="203"/>
      <c r="AB13" s="204"/>
      <c r="AC13" s="204"/>
      <c r="AD13" s="204"/>
      <c r="AE13" s="204"/>
      <c r="AF13" s="204"/>
      <c r="AG13" s="204"/>
      <c r="AH13" s="204"/>
      <c r="AI13" s="204"/>
      <c r="AJ13" s="204"/>
      <c r="AK13" s="204"/>
      <c r="AL13" s="204"/>
      <c r="AM13" s="204"/>
      <c r="AN13" s="204"/>
      <c r="AO13" s="204"/>
      <c r="AP13" s="204"/>
      <c r="AQ13" s="204"/>
      <c r="AR13" s="204"/>
      <c r="AS13" s="204"/>
      <c r="AT13" s="204"/>
      <c r="AU13" s="204"/>
      <c r="AV13" s="204"/>
      <c r="AW13" s="204"/>
      <c r="AX13" s="204"/>
      <c r="AY13" s="204"/>
      <c r="AZ13" s="204"/>
      <c r="BA13" s="204"/>
      <c r="BB13" s="204"/>
      <c r="BC13" s="204"/>
      <c r="BD13" s="204"/>
      <c r="BE13" s="204"/>
      <c r="BF13" s="204"/>
      <c r="BG13" s="204"/>
      <c r="BH13" s="204"/>
      <c r="BI13" s="204"/>
      <c r="BJ13" s="204"/>
      <c r="BK13" s="204"/>
      <c r="BL13" s="204"/>
      <c r="BM13" s="56"/>
    </row>
    <row r="14" spans="1:66">
      <c r="A14" s="30"/>
      <c r="B14" s="3" t="s">
        <v>269</v>
      </c>
      <c r="C14" s="29"/>
      <c r="D14" s="24">
        <v>8.1649658092772491E-3</v>
      </c>
      <c r="E14" s="24">
        <v>2.5819888974716196E-2</v>
      </c>
      <c r="F14" s="24" t="s">
        <v>675</v>
      </c>
      <c r="G14" s="24">
        <v>2.1369760566432802E-2</v>
      </c>
      <c r="H14" s="24">
        <v>1.2110601416389952E-2</v>
      </c>
      <c r="I14" s="24">
        <v>0</v>
      </c>
      <c r="J14" s="24">
        <v>8.9442719099991665E-3</v>
      </c>
      <c r="K14" s="24">
        <v>1.0327955589886429E-2</v>
      </c>
      <c r="L14" s="24">
        <v>7.5277265270908078E-3</v>
      </c>
      <c r="M14" s="24" t="s">
        <v>675</v>
      </c>
      <c r="N14" s="24">
        <v>1.3291601358251241E-2</v>
      </c>
      <c r="O14" s="24">
        <v>8.2324763386642297E-2</v>
      </c>
      <c r="P14" s="24" t="s">
        <v>675</v>
      </c>
      <c r="Q14" s="24">
        <v>8.3666002653407425E-3</v>
      </c>
      <c r="R14" s="24">
        <v>1.9748417658131501E-2</v>
      </c>
      <c r="S14" s="24">
        <v>8.3666002653407633E-3</v>
      </c>
      <c r="T14" s="24">
        <v>7.5564541949250316E-3</v>
      </c>
      <c r="U14" s="24" t="s">
        <v>675</v>
      </c>
      <c r="V14" s="24">
        <v>5.1639777949432177E-2</v>
      </c>
      <c r="W14" s="24" t="s">
        <v>675</v>
      </c>
      <c r="X14" s="24">
        <v>1.8708286933869701E-2</v>
      </c>
      <c r="Y14" s="24">
        <v>8.1649658092772404E-3</v>
      </c>
      <c r="Z14" s="24">
        <v>1.4719601443879732E-2</v>
      </c>
      <c r="AA14" s="203"/>
      <c r="AB14" s="204"/>
      <c r="AC14" s="204"/>
      <c r="AD14" s="204"/>
      <c r="AE14" s="204"/>
      <c r="AF14" s="204"/>
      <c r="AG14" s="204"/>
      <c r="AH14" s="204"/>
      <c r="AI14" s="204"/>
      <c r="AJ14" s="204"/>
      <c r="AK14" s="204"/>
      <c r="AL14" s="204"/>
      <c r="AM14" s="204"/>
      <c r="AN14" s="204"/>
      <c r="AO14" s="204"/>
      <c r="AP14" s="204"/>
      <c r="AQ14" s="204"/>
      <c r="AR14" s="204"/>
      <c r="AS14" s="204"/>
      <c r="AT14" s="204"/>
      <c r="AU14" s="204"/>
      <c r="AV14" s="204"/>
      <c r="AW14" s="204"/>
      <c r="AX14" s="204"/>
      <c r="AY14" s="204"/>
      <c r="AZ14" s="204"/>
      <c r="BA14" s="204"/>
      <c r="BB14" s="204"/>
      <c r="BC14" s="204"/>
      <c r="BD14" s="204"/>
      <c r="BE14" s="204"/>
      <c r="BF14" s="204"/>
      <c r="BG14" s="204"/>
      <c r="BH14" s="204"/>
      <c r="BI14" s="204"/>
      <c r="BJ14" s="204"/>
      <c r="BK14" s="204"/>
      <c r="BL14" s="204"/>
      <c r="BM14" s="56"/>
    </row>
    <row r="15" spans="1:66">
      <c r="A15" s="30"/>
      <c r="B15" s="3" t="s">
        <v>86</v>
      </c>
      <c r="C15" s="29"/>
      <c r="D15" s="13">
        <v>2.9511924611845479E-2</v>
      </c>
      <c r="E15" s="13">
        <v>0.11916871834484398</v>
      </c>
      <c r="F15" s="13" t="s">
        <v>675</v>
      </c>
      <c r="G15" s="13">
        <v>8.4912955893110473E-2</v>
      </c>
      <c r="H15" s="13">
        <v>4.3773258131529949E-2</v>
      </c>
      <c r="I15" s="13">
        <v>0</v>
      </c>
      <c r="J15" s="13">
        <v>3.3126932999996909E-2</v>
      </c>
      <c r="K15" s="13">
        <v>3.6027752057743355E-2</v>
      </c>
      <c r="L15" s="13">
        <v>3.5564062332712476E-2</v>
      </c>
      <c r="M15" s="13" t="s">
        <v>675</v>
      </c>
      <c r="N15" s="13">
        <v>4.7189117248229259E-2</v>
      </c>
      <c r="O15" s="13">
        <v>0.25086266141180996</v>
      </c>
      <c r="P15" s="13" t="s">
        <v>675</v>
      </c>
      <c r="Q15" s="13">
        <v>2.8361356831663534E-2</v>
      </c>
      <c r="R15" s="13">
        <v>6.474891035452951E-2</v>
      </c>
      <c r="S15" s="13">
        <v>2.5743385431817731E-2</v>
      </c>
      <c r="T15" s="13">
        <v>2.5062866318159311E-2</v>
      </c>
      <c r="U15" s="13" t="s">
        <v>675</v>
      </c>
      <c r="V15" s="13">
        <v>0.15491933384829654</v>
      </c>
      <c r="W15" s="13" t="s">
        <v>675</v>
      </c>
      <c r="X15" s="13">
        <v>6.8030134304980727E-2</v>
      </c>
      <c r="Y15" s="13">
        <v>2.8817526385684373E-2</v>
      </c>
      <c r="Z15" s="13">
        <v>5.1050640845825654E-2</v>
      </c>
      <c r="AA15" s="151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3" t="s">
        <v>270</v>
      </c>
      <c r="C16" s="29"/>
      <c r="D16" s="13">
        <v>-3.2061908054211274E-2</v>
      </c>
      <c r="E16" s="13">
        <v>-0.2419761930545028</v>
      </c>
      <c r="F16" s="13" t="s">
        <v>675</v>
      </c>
      <c r="G16" s="13">
        <v>-0.11952619347099946</v>
      </c>
      <c r="H16" s="13">
        <v>-3.2061908054211274E-2</v>
      </c>
      <c r="I16" s="13">
        <v>4.9571425001457614E-2</v>
      </c>
      <c r="J16" s="13">
        <v>-5.5385717498688036E-2</v>
      </c>
      <c r="K16" s="13">
        <v>2.9238061125040904E-3</v>
      </c>
      <c r="L16" s="13">
        <v>-0.25946905013786048</v>
      </c>
      <c r="M16" s="13" t="s">
        <v>675</v>
      </c>
      <c r="N16" s="13">
        <v>-1.4569050970853592E-2</v>
      </c>
      <c r="O16" s="13">
        <v>0.1481145199043723</v>
      </c>
      <c r="P16" s="13" t="s">
        <v>675</v>
      </c>
      <c r="Q16" s="13">
        <v>3.2078567918099932E-2</v>
      </c>
      <c r="R16" s="13">
        <v>6.7064282084815297E-2</v>
      </c>
      <c r="S16" s="13">
        <v>0.1370357104182458</v>
      </c>
      <c r="T16" s="13">
        <v>5.4819282126464808E-2</v>
      </c>
      <c r="U16" s="13" t="s">
        <v>675</v>
      </c>
      <c r="V16" s="13">
        <v>0.16619047222384187</v>
      </c>
      <c r="W16" s="13" t="s">
        <v>675</v>
      </c>
      <c r="X16" s="13">
        <v>-3.7892860415330465E-2</v>
      </c>
      <c r="Y16" s="13">
        <v>-8.7380986097342905E-3</v>
      </c>
      <c r="Z16" s="13">
        <v>8.7547584736233919E-3</v>
      </c>
      <c r="AA16" s="15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46" t="s">
        <v>271</v>
      </c>
      <c r="C17" s="47"/>
      <c r="D17" s="45">
        <v>0.19</v>
      </c>
      <c r="E17" s="45">
        <v>2.14</v>
      </c>
      <c r="F17" s="45">
        <v>1.06</v>
      </c>
      <c r="G17" s="45">
        <v>1</v>
      </c>
      <c r="H17" s="45">
        <v>0.19</v>
      </c>
      <c r="I17" s="45" t="s">
        <v>272</v>
      </c>
      <c r="J17" s="45">
        <v>0.41</v>
      </c>
      <c r="K17" s="45">
        <v>0.14000000000000001</v>
      </c>
      <c r="L17" s="45">
        <v>2.2999999999999998</v>
      </c>
      <c r="M17" s="45">
        <v>72.06</v>
      </c>
      <c r="N17" s="45">
        <v>0.03</v>
      </c>
      <c r="O17" s="45">
        <v>1.48</v>
      </c>
      <c r="P17" s="45" t="s">
        <v>272</v>
      </c>
      <c r="Q17" s="45">
        <v>0.41</v>
      </c>
      <c r="R17" s="45">
        <v>0.73</v>
      </c>
      <c r="S17" s="45">
        <v>1.38</v>
      </c>
      <c r="T17" s="45">
        <v>0.62</v>
      </c>
      <c r="U17" s="45">
        <v>7.07</v>
      </c>
      <c r="V17" s="45" t="s">
        <v>272</v>
      </c>
      <c r="W17" s="45">
        <v>1.06</v>
      </c>
      <c r="X17" s="45">
        <v>0.24</v>
      </c>
      <c r="Y17" s="45">
        <v>0.03</v>
      </c>
      <c r="Z17" s="45">
        <v>0.19</v>
      </c>
      <c r="AA17" s="15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B18" s="31" t="s">
        <v>318</v>
      </c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BM18" s="55"/>
    </row>
    <row r="19" spans="1:65">
      <c r="BM19" s="55"/>
    </row>
    <row r="20" spans="1:65" ht="15">
      <c r="B20" s="8" t="s">
        <v>535</v>
      </c>
      <c r="BM20" s="28" t="s">
        <v>66</v>
      </c>
    </row>
    <row r="21" spans="1:65" ht="15">
      <c r="A21" s="25" t="s">
        <v>48</v>
      </c>
      <c r="B21" s="18" t="s">
        <v>110</v>
      </c>
      <c r="C21" s="15" t="s">
        <v>111</v>
      </c>
      <c r="D21" s="16" t="s">
        <v>232</v>
      </c>
      <c r="E21" s="17" t="s">
        <v>232</v>
      </c>
      <c r="F21" s="17" t="s">
        <v>232</v>
      </c>
      <c r="G21" s="17" t="s">
        <v>232</v>
      </c>
      <c r="H21" s="17" t="s">
        <v>232</v>
      </c>
      <c r="I21" s="17" t="s">
        <v>232</v>
      </c>
      <c r="J21" s="17" t="s">
        <v>232</v>
      </c>
      <c r="K21" s="17" t="s">
        <v>232</v>
      </c>
      <c r="L21" s="17" t="s">
        <v>232</v>
      </c>
      <c r="M21" s="17" t="s">
        <v>232</v>
      </c>
      <c r="N21" s="17" t="s">
        <v>232</v>
      </c>
      <c r="O21" s="17" t="s">
        <v>232</v>
      </c>
      <c r="P21" s="17" t="s">
        <v>232</v>
      </c>
      <c r="Q21" s="17" t="s">
        <v>232</v>
      </c>
      <c r="R21" s="17" t="s">
        <v>232</v>
      </c>
      <c r="S21" s="17" t="s">
        <v>232</v>
      </c>
      <c r="T21" s="17" t="s">
        <v>232</v>
      </c>
      <c r="U21" s="17" t="s">
        <v>232</v>
      </c>
      <c r="V21" s="17" t="s">
        <v>232</v>
      </c>
      <c r="W21" s="17" t="s">
        <v>232</v>
      </c>
      <c r="X21" s="17" t="s">
        <v>232</v>
      </c>
      <c r="Y21" s="17" t="s">
        <v>232</v>
      </c>
      <c r="Z21" s="17" t="s">
        <v>232</v>
      </c>
      <c r="AA21" s="17" t="s">
        <v>232</v>
      </c>
      <c r="AB21" s="151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28">
        <v>1</v>
      </c>
    </row>
    <row r="22" spans="1:65">
      <c r="A22" s="30"/>
      <c r="B22" s="19" t="s">
        <v>233</v>
      </c>
      <c r="C22" s="9" t="s">
        <v>233</v>
      </c>
      <c r="D22" s="149" t="s">
        <v>235</v>
      </c>
      <c r="E22" s="150" t="s">
        <v>236</v>
      </c>
      <c r="F22" s="150" t="s">
        <v>237</v>
      </c>
      <c r="G22" s="150" t="s">
        <v>238</v>
      </c>
      <c r="H22" s="150" t="s">
        <v>239</v>
      </c>
      <c r="I22" s="150" t="s">
        <v>241</v>
      </c>
      <c r="J22" s="150" t="s">
        <v>242</v>
      </c>
      <c r="K22" s="150" t="s">
        <v>244</v>
      </c>
      <c r="L22" s="150" t="s">
        <v>245</v>
      </c>
      <c r="M22" s="150" t="s">
        <v>246</v>
      </c>
      <c r="N22" s="150" t="s">
        <v>247</v>
      </c>
      <c r="O22" s="150" t="s">
        <v>248</v>
      </c>
      <c r="P22" s="150" t="s">
        <v>249</v>
      </c>
      <c r="Q22" s="150" t="s">
        <v>250</v>
      </c>
      <c r="R22" s="150" t="s">
        <v>251</v>
      </c>
      <c r="S22" s="150" t="s">
        <v>252</v>
      </c>
      <c r="T22" s="150" t="s">
        <v>253</v>
      </c>
      <c r="U22" s="150" t="s">
        <v>254</v>
      </c>
      <c r="V22" s="150" t="s">
        <v>281</v>
      </c>
      <c r="W22" s="150" t="s">
        <v>256</v>
      </c>
      <c r="X22" s="150" t="s">
        <v>257</v>
      </c>
      <c r="Y22" s="150" t="s">
        <v>258</v>
      </c>
      <c r="Z22" s="150" t="s">
        <v>259</v>
      </c>
      <c r="AA22" s="150" t="s">
        <v>260</v>
      </c>
      <c r="AB22" s="151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28" t="s">
        <v>1</v>
      </c>
    </row>
    <row r="23" spans="1:65">
      <c r="A23" s="30"/>
      <c r="B23" s="19"/>
      <c r="C23" s="9"/>
      <c r="D23" s="10" t="s">
        <v>273</v>
      </c>
      <c r="E23" s="11" t="s">
        <v>275</v>
      </c>
      <c r="F23" s="11" t="s">
        <v>275</v>
      </c>
      <c r="G23" s="11" t="s">
        <v>276</v>
      </c>
      <c r="H23" s="11" t="s">
        <v>276</v>
      </c>
      <c r="I23" s="11" t="s">
        <v>276</v>
      </c>
      <c r="J23" s="11" t="s">
        <v>273</v>
      </c>
      <c r="K23" s="11" t="s">
        <v>275</v>
      </c>
      <c r="L23" s="11" t="s">
        <v>276</v>
      </c>
      <c r="M23" s="11" t="s">
        <v>275</v>
      </c>
      <c r="N23" s="11" t="s">
        <v>273</v>
      </c>
      <c r="O23" s="11" t="s">
        <v>276</v>
      </c>
      <c r="P23" s="11" t="s">
        <v>275</v>
      </c>
      <c r="Q23" s="11" t="s">
        <v>275</v>
      </c>
      <c r="R23" s="11" t="s">
        <v>275</v>
      </c>
      <c r="S23" s="11" t="s">
        <v>273</v>
      </c>
      <c r="T23" s="11" t="s">
        <v>276</v>
      </c>
      <c r="U23" s="11" t="s">
        <v>273</v>
      </c>
      <c r="V23" s="11" t="s">
        <v>275</v>
      </c>
      <c r="W23" s="11" t="s">
        <v>275</v>
      </c>
      <c r="X23" s="11" t="s">
        <v>276</v>
      </c>
      <c r="Y23" s="11" t="s">
        <v>273</v>
      </c>
      <c r="Z23" s="11" t="s">
        <v>276</v>
      </c>
      <c r="AA23" s="11" t="s">
        <v>273</v>
      </c>
      <c r="AB23" s="151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28">
        <v>2</v>
      </c>
    </row>
    <row r="24" spans="1:65">
      <c r="A24" s="30"/>
      <c r="B24" s="19"/>
      <c r="C24" s="9"/>
      <c r="D24" s="26" t="s">
        <v>313</v>
      </c>
      <c r="E24" s="26" t="s">
        <v>264</v>
      </c>
      <c r="F24" s="26" t="s">
        <v>313</v>
      </c>
      <c r="G24" s="26" t="s">
        <v>314</v>
      </c>
      <c r="H24" s="26" t="s">
        <v>314</v>
      </c>
      <c r="I24" s="26" t="s">
        <v>314</v>
      </c>
      <c r="J24" s="26" t="s">
        <v>116</v>
      </c>
      <c r="K24" s="26" t="s">
        <v>116</v>
      </c>
      <c r="L24" s="26" t="s">
        <v>315</v>
      </c>
      <c r="M24" s="26" t="s">
        <v>314</v>
      </c>
      <c r="N24" s="26" t="s">
        <v>313</v>
      </c>
      <c r="O24" s="26" t="s">
        <v>313</v>
      </c>
      <c r="P24" s="26" t="s">
        <v>313</v>
      </c>
      <c r="Q24" s="26" t="s">
        <v>314</v>
      </c>
      <c r="R24" s="26" t="s">
        <v>313</v>
      </c>
      <c r="S24" s="26" t="s">
        <v>313</v>
      </c>
      <c r="T24" s="26" t="s">
        <v>315</v>
      </c>
      <c r="U24" s="26" t="s">
        <v>278</v>
      </c>
      <c r="V24" s="26" t="s">
        <v>314</v>
      </c>
      <c r="W24" s="26" t="s">
        <v>316</v>
      </c>
      <c r="X24" s="26" t="s">
        <v>317</v>
      </c>
      <c r="Y24" s="26" t="s">
        <v>313</v>
      </c>
      <c r="Z24" s="26" t="s">
        <v>313</v>
      </c>
      <c r="AA24" s="26" t="s">
        <v>313</v>
      </c>
      <c r="AB24" s="151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28">
        <v>2</v>
      </c>
    </row>
    <row r="25" spans="1:65">
      <c r="A25" s="30"/>
      <c r="B25" s="18">
        <v>1</v>
      </c>
      <c r="C25" s="14">
        <v>1</v>
      </c>
      <c r="D25" s="22">
        <v>1.08</v>
      </c>
      <c r="E25" s="22">
        <v>0.96</v>
      </c>
      <c r="F25" s="22">
        <v>1.307361111111111</v>
      </c>
      <c r="G25" s="22">
        <v>0.96</v>
      </c>
      <c r="H25" s="22">
        <v>0.97</v>
      </c>
      <c r="I25" s="22">
        <v>1.17</v>
      </c>
      <c r="J25" s="22">
        <v>1.0302</v>
      </c>
      <c r="K25" s="22">
        <v>0.95</v>
      </c>
      <c r="L25" s="22">
        <v>1.3480000000000001</v>
      </c>
      <c r="M25" s="22">
        <v>1.0847829999999998</v>
      </c>
      <c r="N25" s="22">
        <v>1</v>
      </c>
      <c r="O25" s="22">
        <v>1.52</v>
      </c>
      <c r="P25" s="22">
        <v>1.3875</v>
      </c>
      <c r="Q25" s="22">
        <v>1.08</v>
      </c>
      <c r="R25" s="22">
        <v>0.85165000000000002</v>
      </c>
      <c r="S25" s="22">
        <v>1.2</v>
      </c>
      <c r="T25" s="22">
        <v>1.4500000000000002</v>
      </c>
      <c r="U25" s="22">
        <v>1.17</v>
      </c>
      <c r="V25" s="22">
        <v>1.421763809</v>
      </c>
      <c r="W25" s="22">
        <v>1.1200000000000001</v>
      </c>
      <c r="X25" s="22">
        <v>1.03</v>
      </c>
      <c r="Y25" s="22">
        <v>1.1399999999999999</v>
      </c>
      <c r="Z25" s="22">
        <v>0.98</v>
      </c>
      <c r="AA25" s="22">
        <v>1.04</v>
      </c>
      <c r="AB25" s="151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28">
        <v>1</v>
      </c>
    </row>
    <row r="26" spans="1:65">
      <c r="A26" s="30"/>
      <c r="B26" s="19">
        <v>1</v>
      </c>
      <c r="C26" s="9">
        <v>2</v>
      </c>
      <c r="D26" s="11">
        <v>1.08</v>
      </c>
      <c r="E26" s="11">
        <v>0.98999999999999988</v>
      </c>
      <c r="F26" s="11">
        <v>1.3153935185185184</v>
      </c>
      <c r="G26" s="11">
        <v>0.98999999999999988</v>
      </c>
      <c r="H26" s="11">
        <v>0.97</v>
      </c>
      <c r="I26" s="11">
        <v>1.19</v>
      </c>
      <c r="J26" s="11">
        <v>1.0848</v>
      </c>
      <c r="K26" s="11">
        <v>0.84</v>
      </c>
      <c r="L26" s="11">
        <v>1.347</v>
      </c>
      <c r="M26" s="11">
        <v>1.1495484</v>
      </c>
      <c r="N26" s="11">
        <v>1.06</v>
      </c>
      <c r="O26" s="11">
        <v>1.49</v>
      </c>
      <c r="P26" s="11">
        <v>1.3768</v>
      </c>
      <c r="Q26" s="11">
        <v>1.17</v>
      </c>
      <c r="R26" s="11">
        <v>0.96443999999999996</v>
      </c>
      <c r="S26" s="11">
        <v>1.22</v>
      </c>
      <c r="T26" s="11">
        <v>1.4500000000000002</v>
      </c>
      <c r="U26" s="11">
        <v>1.1599999999999999</v>
      </c>
      <c r="V26" s="11">
        <v>1.310733138</v>
      </c>
      <c r="W26" s="11">
        <v>1.1200000000000001</v>
      </c>
      <c r="X26" s="11">
        <v>1.04</v>
      </c>
      <c r="Y26" s="11">
        <v>1.1499999999999999</v>
      </c>
      <c r="Z26" s="11">
        <v>0.98999999999999988</v>
      </c>
      <c r="AA26" s="11">
        <v>1.03</v>
      </c>
      <c r="AB26" s="151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28" t="e">
        <v>#N/A</v>
      </c>
    </row>
    <row r="27" spans="1:65">
      <c r="A27" s="30"/>
      <c r="B27" s="19">
        <v>1</v>
      </c>
      <c r="C27" s="9">
        <v>3</v>
      </c>
      <c r="D27" s="11">
        <v>1.1100000000000001</v>
      </c>
      <c r="E27" s="11">
        <v>1.01</v>
      </c>
      <c r="F27" s="11">
        <v>1.3125</v>
      </c>
      <c r="G27" s="11">
        <v>0.95</v>
      </c>
      <c r="H27" s="11">
        <v>0.93</v>
      </c>
      <c r="I27" s="11">
        <v>1.18</v>
      </c>
      <c r="J27" s="11">
        <v>0.93059999999999998</v>
      </c>
      <c r="K27" s="11">
        <v>0.93999999999999984</v>
      </c>
      <c r="L27" s="11">
        <v>1.3660000000000001</v>
      </c>
      <c r="M27" s="11">
        <v>1.1181661000000001</v>
      </c>
      <c r="N27" s="11">
        <v>1.06</v>
      </c>
      <c r="O27" s="147">
        <v>1.7500000000000002</v>
      </c>
      <c r="P27" s="11">
        <v>1.4222999999999999</v>
      </c>
      <c r="Q27" s="11">
        <v>1.1499999999999999</v>
      </c>
      <c r="R27" s="11">
        <v>0.91818</v>
      </c>
      <c r="S27" s="11">
        <v>1.23</v>
      </c>
      <c r="T27" s="11">
        <v>1.41</v>
      </c>
      <c r="U27" s="11">
        <v>1.19</v>
      </c>
      <c r="V27" s="11">
        <v>1.3351999739999998</v>
      </c>
      <c r="W27" s="11">
        <v>1.1200000000000001</v>
      </c>
      <c r="X27" s="11">
        <v>1.05</v>
      </c>
      <c r="Y27" s="11">
        <v>1.1399999999999999</v>
      </c>
      <c r="Z27" s="11">
        <v>0.97</v>
      </c>
      <c r="AA27" s="11">
        <v>1.06</v>
      </c>
      <c r="AB27" s="151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28">
        <v>16</v>
      </c>
    </row>
    <row r="28" spans="1:65">
      <c r="A28" s="30"/>
      <c r="B28" s="19">
        <v>1</v>
      </c>
      <c r="C28" s="9">
        <v>4</v>
      </c>
      <c r="D28" s="11">
        <v>1.1000000000000001</v>
      </c>
      <c r="E28" s="11">
        <v>1</v>
      </c>
      <c r="F28" s="11">
        <v>1.3466666666666667</v>
      </c>
      <c r="G28" s="11">
        <v>0.98999999999999988</v>
      </c>
      <c r="H28" s="11">
        <v>1</v>
      </c>
      <c r="I28" s="11">
        <v>1.18</v>
      </c>
      <c r="J28" s="11">
        <v>0.95850000000000002</v>
      </c>
      <c r="K28" s="11">
        <v>1.02</v>
      </c>
      <c r="L28" s="11">
        <v>1.3140000000000001</v>
      </c>
      <c r="M28" s="11">
        <v>1.095783</v>
      </c>
      <c r="N28" s="11">
        <v>1.04</v>
      </c>
      <c r="O28" s="11">
        <v>1.45</v>
      </c>
      <c r="P28" s="11">
        <v>1.4335</v>
      </c>
      <c r="Q28" s="11">
        <v>1.1200000000000001</v>
      </c>
      <c r="R28" s="11">
        <v>0.91352</v>
      </c>
      <c r="S28" s="11">
        <v>1.23</v>
      </c>
      <c r="T28" s="11">
        <v>1.4200000000000002</v>
      </c>
      <c r="U28" s="11">
        <v>1.19</v>
      </c>
      <c r="V28" s="147">
        <v>1.734252906</v>
      </c>
      <c r="W28" s="147">
        <v>1.18</v>
      </c>
      <c r="X28" s="11">
        <v>1.08</v>
      </c>
      <c r="Y28" s="11">
        <v>1.1000000000000001</v>
      </c>
      <c r="Z28" s="11">
        <v>0.98</v>
      </c>
      <c r="AA28" s="11">
        <v>1.06</v>
      </c>
      <c r="AB28" s="151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28">
        <v>1.145511450950673</v>
      </c>
    </row>
    <row r="29" spans="1:65">
      <c r="A29" s="30"/>
      <c r="B29" s="19">
        <v>1</v>
      </c>
      <c r="C29" s="9">
        <v>5</v>
      </c>
      <c r="D29" s="11">
        <v>1.1200000000000001</v>
      </c>
      <c r="E29" s="11">
        <v>0.98</v>
      </c>
      <c r="F29" s="11">
        <v>1.3341666666666665</v>
      </c>
      <c r="G29" s="11">
        <v>1</v>
      </c>
      <c r="H29" s="11">
        <v>1.02</v>
      </c>
      <c r="I29" s="11">
        <v>1.1499999999999999</v>
      </c>
      <c r="J29" s="11">
        <v>1.0092000000000001</v>
      </c>
      <c r="K29" s="11">
        <v>1.05</v>
      </c>
      <c r="L29" s="11">
        <v>1.319</v>
      </c>
      <c r="M29" s="11">
        <v>1.138547</v>
      </c>
      <c r="N29" s="11">
        <v>1.06</v>
      </c>
      <c r="O29" s="11">
        <v>1.48</v>
      </c>
      <c r="P29" s="11">
        <v>1.4744999999999999</v>
      </c>
      <c r="Q29" s="11">
        <v>1.03</v>
      </c>
      <c r="R29" s="11">
        <v>1.0055000000000001</v>
      </c>
      <c r="S29" s="11">
        <v>1.21</v>
      </c>
      <c r="T29" s="11">
        <v>1.41</v>
      </c>
      <c r="U29" s="11">
        <v>1.19</v>
      </c>
      <c r="V29" s="11">
        <v>1.4206849880000001</v>
      </c>
      <c r="W29" s="11">
        <v>1.1100000000000001</v>
      </c>
      <c r="X29" s="11">
        <v>1.05</v>
      </c>
      <c r="Y29" s="11">
        <v>1.17</v>
      </c>
      <c r="Z29" s="11">
        <v>0.91999999999999993</v>
      </c>
      <c r="AA29" s="147">
        <v>1.1200000000000001</v>
      </c>
      <c r="AB29" s="151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28">
        <v>76</v>
      </c>
    </row>
    <row r="30" spans="1:65">
      <c r="A30" s="30"/>
      <c r="B30" s="19">
        <v>1</v>
      </c>
      <c r="C30" s="9">
        <v>6</v>
      </c>
      <c r="D30" s="11">
        <v>1.1100000000000001</v>
      </c>
      <c r="E30" s="11">
        <v>0.96</v>
      </c>
      <c r="F30" s="11">
        <v>1.3099999999999998</v>
      </c>
      <c r="G30" s="11">
        <v>0.98</v>
      </c>
      <c r="H30" s="11">
        <v>1</v>
      </c>
      <c r="I30" s="147">
        <v>1.3</v>
      </c>
      <c r="J30" s="11">
        <v>1.1079999999999999</v>
      </c>
      <c r="K30" s="11">
        <v>1.1399999999999999</v>
      </c>
      <c r="L30" s="11">
        <v>1.3640000000000001</v>
      </c>
      <c r="M30" s="11">
        <v>1.1171709999999999</v>
      </c>
      <c r="N30" s="11">
        <v>0.98999999999999988</v>
      </c>
      <c r="O30" s="11">
        <v>1.56</v>
      </c>
      <c r="P30" s="11">
        <v>1.3743000000000001</v>
      </c>
      <c r="Q30" s="11">
        <v>1.04</v>
      </c>
      <c r="R30" s="11">
        <v>1.0195799999999999</v>
      </c>
      <c r="S30" s="147">
        <v>1.04</v>
      </c>
      <c r="T30" s="11">
        <v>1.41</v>
      </c>
      <c r="U30" s="11">
        <v>1.18</v>
      </c>
      <c r="V30" s="11">
        <v>1.297023134</v>
      </c>
      <c r="W30" s="11">
        <v>1.08</v>
      </c>
      <c r="X30" s="11">
        <v>1.08</v>
      </c>
      <c r="Y30" s="11">
        <v>1.08</v>
      </c>
      <c r="Z30" s="147">
        <v>1.1299999999999999</v>
      </c>
      <c r="AA30" s="11">
        <v>1.06</v>
      </c>
      <c r="AB30" s="151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20" t="s">
        <v>267</v>
      </c>
      <c r="C31" s="12"/>
      <c r="D31" s="23">
        <v>1.1000000000000003</v>
      </c>
      <c r="E31" s="23">
        <v>0.98333333333333328</v>
      </c>
      <c r="F31" s="23">
        <v>1.3210146604938271</v>
      </c>
      <c r="G31" s="23">
        <v>0.97833333333333317</v>
      </c>
      <c r="H31" s="23">
        <v>0.9816666666666668</v>
      </c>
      <c r="I31" s="23">
        <v>1.1949999999999998</v>
      </c>
      <c r="J31" s="23">
        <v>1.0202166666666665</v>
      </c>
      <c r="K31" s="23">
        <v>0.98999999999999988</v>
      </c>
      <c r="L31" s="23">
        <v>1.343</v>
      </c>
      <c r="M31" s="23">
        <v>1.1173330833333333</v>
      </c>
      <c r="N31" s="23">
        <v>1.0350000000000001</v>
      </c>
      <c r="O31" s="23">
        <v>1.5416666666666667</v>
      </c>
      <c r="P31" s="23">
        <v>1.4114833333333336</v>
      </c>
      <c r="Q31" s="23">
        <v>1.0983333333333334</v>
      </c>
      <c r="R31" s="23">
        <v>0.94547833333333331</v>
      </c>
      <c r="S31" s="23">
        <v>1.1883333333333332</v>
      </c>
      <c r="T31" s="23">
        <v>1.425</v>
      </c>
      <c r="U31" s="23">
        <v>1.18</v>
      </c>
      <c r="V31" s="23">
        <v>1.4199429914999999</v>
      </c>
      <c r="W31" s="23">
        <v>1.1216666666666668</v>
      </c>
      <c r="X31" s="23">
        <v>1.0549999999999999</v>
      </c>
      <c r="Y31" s="23">
        <v>1.1299999999999999</v>
      </c>
      <c r="Z31" s="23">
        <v>0.995</v>
      </c>
      <c r="AA31" s="23">
        <v>1.0616666666666668</v>
      </c>
      <c r="AB31" s="151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A32" s="30"/>
      <c r="B32" s="3" t="s">
        <v>268</v>
      </c>
      <c r="C32" s="29"/>
      <c r="D32" s="11">
        <v>1.105</v>
      </c>
      <c r="E32" s="11">
        <v>0.98499999999999988</v>
      </c>
      <c r="F32" s="11">
        <v>1.3139467592592591</v>
      </c>
      <c r="G32" s="11">
        <v>0.98499999999999988</v>
      </c>
      <c r="H32" s="11">
        <v>0.98499999999999999</v>
      </c>
      <c r="I32" s="11">
        <v>1.18</v>
      </c>
      <c r="J32" s="11">
        <v>1.0197000000000001</v>
      </c>
      <c r="K32" s="11">
        <v>0.98499999999999999</v>
      </c>
      <c r="L32" s="11">
        <v>1.3475000000000001</v>
      </c>
      <c r="M32" s="11">
        <v>1.1176685499999999</v>
      </c>
      <c r="N32" s="11">
        <v>1.05</v>
      </c>
      <c r="O32" s="11">
        <v>1.5049999999999999</v>
      </c>
      <c r="P32" s="11">
        <v>1.4049</v>
      </c>
      <c r="Q32" s="11">
        <v>1.1000000000000001</v>
      </c>
      <c r="R32" s="11">
        <v>0.94130999999999998</v>
      </c>
      <c r="S32" s="11">
        <v>1.2149999999999999</v>
      </c>
      <c r="T32" s="11">
        <v>1.415</v>
      </c>
      <c r="U32" s="11">
        <v>1.1850000000000001</v>
      </c>
      <c r="V32" s="11">
        <v>1.3779424809999998</v>
      </c>
      <c r="W32" s="11">
        <v>1.1200000000000001</v>
      </c>
      <c r="X32" s="11">
        <v>1.05</v>
      </c>
      <c r="Y32" s="11">
        <v>1.1399999999999999</v>
      </c>
      <c r="Z32" s="11">
        <v>0.98</v>
      </c>
      <c r="AA32" s="11">
        <v>1.06</v>
      </c>
      <c r="AB32" s="151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55"/>
    </row>
    <row r="33" spans="1:65">
      <c r="A33" s="30"/>
      <c r="B33" s="3" t="s">
        <v>269</v>
      </c>
      <c r="C33" s="29"/>
      <c r="D33" s="24">
        <v>1.6733200530681527E-2</v>
      </c>
      <c r="E33" s="24">
        <v>2.06559111797729E-2</v>
      </c>
      <c r="F33" s="24">
        <v>1.5766036433004144E-2</v>
      </c>
      <c r="G33" s="24">
        <v>1.9407902170679506E-2</v>
      </c>
      <c r="H33" s="24">
        <v>3.1885210782848311E-2</v>
      </c>
      <c r="I33" s="24">
        <v>5.3197744313081594E-2</v>
      </c>
      <c r="J33" s="24">
        <v>6.9192554994498223E-2</v>
      </c>
      <c r="K33" s="24">
        <v>0.10353743284435829</v>
      </c>
      <c r="L33" s="24">
        <v>2.2036333633342953E-2</v>
      </c>
      <c r="M33" s="24">
        <v>2.4545839128978043E-2</v>
      </c>
      <c r="N33" s="24">
        <v>3.2093613071762485E-2</v>
      </c>
      <c r="O33" s="24">
        <v>0.10870449239413561</v>
      </c>
      <c r="P33" s="24">
        <v>3.9328280748930064E-2</v>
      </c>
      <c r="Q33" s="24">
        <v>5.776388721914983E-2</v>
      </c>
      <c r="R33" s="24">
        <v>6.3282687179564881E-2</v>
      </c>
      <c r="S33" s="24">
        <v>7.3598007219398701E-2</v>
      </c>
      <c r="T33" s="24">
        <v>1.9748417658131619E-2</v>
      </c>
      <c r="U33" s="24">
        <v>1.2649110640673528E-2</v>
      </c>
      <c r="V33" s="24">
        <v>0.16310245293832401</v>
      </c>
      <c r="W33" s="24">
        <v>3.2506409624359675E-2</v>
      </c>
      <c r="X33" s="24">
        <v>2.073644135332774E-2</v>
      </c>
      <c r="Y33" s="24">
        <v>3.3466401061362949E-2</v>
      </c>
      <c r="Z33" s="24">
        <v>7.0639932049797419E-2</v>
      </c>
      <c r="AA33" s="24">
        <v>3.1251666622224623E-2</v>
      </c>
      <c r="AB33" s="151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55"/>
    </row>
    <row r="34" spans="1:65">
      <c r="A34" s="30"/>
      <c r="B34" s="3" t="s">
        <v>86</v>
      </c>
      <c r="C34" s="29"/>
      <c r="D34" s="13">
        <v>1.5212000482437748E-2</v>
      </c>
      <c r="E34" s="13">
        <v>2.1006011369260578E-2</v>
      </c>
      <c r="F34" s="13">
        <v>1.1934792931904647E-2</v>
      </c>
      <c r="G34" s="13">
        <v>1.983771942488536E-2</v>
      </c>
      <c r="H34" s="13">
        <v>3.2480690101373486E-2</v>
      </c>
      <c r="I34" s="13">
        <v>4.4516940847767028E-2</v>
      </c>
      <c r="J34" s="13">
        <v>6.7821431716627092E-2</v>
      </c>
      <c r="K34" s="13">
        <v>0.10458326549935182</v>
      </c>
      <c r="L34" s="13">
        <v>1.6408290121625431E-2</v>
      </c>
      <c r="M34" s="13">
        <v>2.1968238025988261E-2</v>
      </c>
      <c r="N34" s="13">
        <v>3.1008321808466164E-2</v>
      </c>
      <c r="O34" s="13">
        <v>7.0511022093493372E-2</v>
      </c>
      <c r="P34" s="13">
        <v>2.7863085464886861E-2</v>
      </c>
      <c r="Q34" s="13">
        <v>5.2592310062958871E-2</v>
      </c>
      <c r="R34" s="13">
        <v>6.6931927415468592E-2</v>
      </c>
      <c r="S34" s="13">
        <v>6.1933806916745056E-2</v>
      </c>
      <c r="T34" s="13">
        <v>1.3858538707460785E-2</v>
      </c>
      <c r="U34" s="13">
        <v>1.071958528870638E-2</v>
      </c>
      <c r="V34" s="13">
        <v>0.11486549383649958</v>
      </c>
      <c r="W34" s="13">
        <v>2.8980454345640123E-2</v>
      </c>
      <c r="X34" s="13">
        <v>1.9655394647704019E-2</v>
      </c>
      <c r="Y34" s="13">
        <v>2.9616284125099958E-2</v>
      </c>
      <c r="Z34" s="13">
        <v>7.0994906582710973E-2</v>
      </c>
      <c r="AA34" s="13">
        <v>2.9436420680274369E-2</v>
      </c>
      <c r="AB34" s="151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  <c r="BA34" s="3"/>
      <c r="BB34" s="3"/>
      <c r="BC34" s="3"/>
      <c r="BD34" s="3"/>
      <c r="BE34" s="3"/>
      <c r="BF34" s="3"/>
      <c r="BG34" s="3"/>
      <c r="BH34" s="3"/>
      <c r="BI34" s="3"/>
      <c r="BJ34" s="3"/>
      <c r="BK34" s="3"/>
      <c r="BL34" s="3"/>
      <c r="BM34" s="55"/>
    </row>
    <row r="35" spans="1:65">
      <c r="A35" s="30"/>
      <c r="B35" s="3" t="s">
        <v>270</v>
      </c>
      <c r="C35" s="29"/>
      <c r="D35" s="13">
        <v>-3.9730245309116841E-2</v>
      </c>
      <c r="E35" s="13">
        <v>-0.14157703747330175</v>
      </c>
      <c r="F35" s="13">
        <v>0.15320947634133386</v>
      </c>
      <c r="G35" s="13">
        <v>-0.14594189999462404</v>
      </c>
      <c r="H35" s="13">
        <v>-0.1430319916470757</v>
      </c>
      <c r="I35" s="13">
        <v>4.32021425960043E-2</v>
      </c>
      <c r="J35" s="13">
        <v>-0.10937890160768171</v>
      </c>
      <c r="K35" s="13">
        <v>-0.13575722077820551</v>
      </c>
      <c r="L35" s="13">
        <v>0.17240207322714141</v>
      </c>
      <c r="M35" s="13">
        <v>-2.4598940144992976E-2</v>
      </c>
      <c r="N35" s="13">
        <v>-9.6473458086305586E-2</v>
      </c>
      <c r="O35" s="13">
        <v>0.34583261074101013</v>
      </c>
      <c r="P35" s="13">
        <v>0.23218614022751805</v>
      </c>
      <c r="Q35" s="13">
        <v>-4.1185199482891233E-2</v>
      </c>
      <c r="R35" s="13">
        <v>-0.17462341162223205</v>
      </c>
      <c r="S35" s="13">
        <v>3.7382325900908286E-2</v>
      </c>
      <c r="T35" s="13">
        <v>0.24398581857682555</v>
      </c>
      <c r="U35" s="13">
        <v>3.0107555032037991E-2</v>
      </c>
      <c r="V35" s="13">
        <v>0.23957118920249387</v>
      </c>
      <c r="W35" s="13">
        <v>-2.0815841050054185E-2</v>
      </c>
      <c r="X35" s="13">
        <v>-7.9014008001016989E-2</v>
      </c>
      <c r="Y35" s="13">
        <v>-1.3541070181184112E-2</v>
      </c>
      <c r="Z35" s="13">
        <v>-0.13139235825688322</v>
      </c>
      <c r="AA35" s="13">
        <v>-7.3194191305920531E-2</v>
      </c>
      <c r="AB35" s="151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  <c r="BA35" s="3"/>
      <c r="BB35" s="3"/>
      <c r="BC35" s="3"/>
      <c r="BD35" s="3"/>
      <c r="BE35" s="3"/>
      <c r="BF35" s="3"/>
      <c r="BG35" s="3"/>
      <c r="BH35" s="3"/>
      <c r="BI35" s="3"/>
      <c r="BJ35" s="3"/>
      <c r="BK35" s="3"/>
      <c r="BL35" s="3"/>
      <c r="BM35" s="55"/>
    </row>
    <row r="36" spans="1:65">
      <c r="A36" s="30"/>
      <c r="B36" s="46" t="s">
        <v>271</v>
      </c>
      <c r="C36" s="47"/>
      <c r="D36" s="45">
        <v>0.06</v>
      </c>
      <c r="E36" s="45">
        <v>0.84</v>
      </c>
      <c r="F36" s="45">
        <v>1.42</v>
      </c>
      <c r="G36" s="45">
        <v>0.87</v>
      </c>
      <c r="H36" s="45">
        <v>0.85</v>
      </c>
      <c r="I36" s="45">
        <v>0.57999999999999996</v>
      </c>
      <c r="J36" s="45">
        <v>0.59</v>
      </c>
      <c r="K36" s="45">
        <v>0.79</v>
      </c>
      <c r="L36" s="45">
        <v>1.56</v>
      </c>
      <c r="M36" s="45">
        <v>0.06</v>
      </c>
      <c r="N36" s="45">
        <v>0.49</v>
      </c>
      <c r="O36" s="45">
        <v>2.89</v>
      </c>
      <c r="P36" s="45">
        <v>2.02</v>
      </c>
      <c r="Q36" s="45">
        <v>7.0000000000000007E-2</v>
      </c>
      <c r="R36" s="45">
        <v>1.0900000000000001</v>
      </c>
      <c r="S36" s="45">
        <v>0.53</v>
      </c>
      <c r="T36" s="45">
        <v>2.11</v>
      </c>
      <c r="U36" s="45">
        <v>0.48</v>
      </c>
      <c r="V36" s="45">
        <v>2.08</v>
      </c>
      <c r="W36" s="45">
        <v>0.09</v>
      </c>
      <c r="X36" s="45">
        <v>0.36</v>
      </c>
      <c r="Y36" s="45">
        <v>0.14000000000000001</v>
      </c>
      <c r="Z36" s="45">
        <v>0.76</v>
      </c>
      <c r="AA36" s="45">
        <v>0.31</v>
      </c>
      <c r="AB36" s="151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  <c r="BA36" s="3"/>
      <c r="BB36" s="3"/>
      <c r="BC36" s="3"/>
      <c r="BD36" s="3"/>
      <c r="BE36" s="3"/>
      <c r="BF36" s="3"/>
      <c r="BG36" s="3"/>
      <c r="BH36" s="3"/>
      <c r="BI36" s="3"/>
      <c r="BJ36" s="3"/>
      <c r="BK36" s="3"/>
      <c r="BL36" s="3"/>
      <c r="BM36" s="55"/>
    </row>
    <row r="37" spans="1:65">
      <c r="B37" s="31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BM37" s="55"/>
    </row>
    <row r="38" spans="1:65" ht="15">
      <c r="B38" s="8" t="s">
        <v>536</v>
      </c>
      <c r="BM38" s="28" t="s">
        <v>66</v>
      </c>
    </row>
    <row r="39" spans="1:65" ht="15">
      <c r="A39" s="25" t="s">
        <v>7</v>
      </c>
      <c r="B39" s="18" t="s">
        <v>110</v>
      </c>
      <c r="C39" s="15" t="s">
        <v>111</v>
      </c>
      <c r="D39" s="16" t="s">
        <v>232</v>
      </c>
      <c r="E39" s="17" t="s">
        <v>232</v>
      </c>
      <c r="F39" s="17" t="s">
        <v>232</v>
      </c>
      <c r="G39" s="17" t="s">
        <v>232</v>
      </c>
      <c r="H39" s="17" t="s">
        <v>232</v>
      </c>
      <c r="I39" s="17" t="s">
        <v>232</v>
      </c>
      <c r="J39" s="17" t="s">
        <v>232</v>
      </c>
      <c r="K39" s="17" t="s">
        <v>232</v>
      </c>
      <c r="L39" s="17" t="s">
        <v>232</v>
      </c>
      <c r="M39" s="17" t="s">
        <v>232</v>
      </c>
      <c r="N39" s="17" t="s">
        <v>232</v>
      </c>
      <c r="O39" s="17" t="s">
        <v>232</v>
      </c>
      <c r="P39" s="17" t="s">
        <v>232</v>
      </c>
      <c r="Q39" s="17" t="s">
        <v>232</v>
      </c>
      <c r="R39" s="17" t="s">
        <v>232</v>
      </c>
      <c r="S39" s="17" t="s">
        <v>232</v>
      </c>
      <c r="T39" s="17" t="s">
        <v>232</v>
      </c>
      <c r="U39" s="17" t="s">
        <v>232</v>
      </c>
      <c r="V39" s="17" t="s">
        <v>232</v>
      </c>
      <c r="W39" s="17" t="s">
        <v>232</v>
      </c>
      <c r="X39" s="17" t="s">
        <v>232</v>
      </c>
      <c r="Y39" s="17" t="s">
        <v>232</v>
      </c>
      <c r="Z39" s="17" t="s">
        <v>232</v>
      </c>
      <c r="AA39" s="17" t="s">
        <v>232</v>
      </c>
      <c r="AB39" s="151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28">
        <v>1</v>
      </c>
    </row>
    <row r="40" spans="1:65">
      <c r="A40" s="30"/>
      <c r="B40" s="19" t="s">
        <v>233</v>
      </c>
      <c r="C40" s="9" t="s">
        <v>233</v>
      </c>
      <c r="D40" s="149" t="s">
        <v>235</v>
      </c>
      <c r="E40" s="150" t="s">
        <v>236</v>
      </c>
      <c r="F40" s="150" t="s">
        <v>237</v>
      </c>
      <c r="G40" s="150" t="s">
        <v>238</v>
      </c>
      <c r="H40" s="150" t="s">
        <v>239</v>
      </c>
      <c r="I40" s="150" t="s">
        <v>241</v>
      </c>
      <c r="J40" s="150" t="s">
        <v>242</v>
      </c>
      <c r="K40" s="150" t="s">
        <v>244</v>
      </c>
      <c r="L40" s="150" t="s">
        <v>245</v>
      </c>
      <c r="M40" s="150" t="s">
        <v>246</v>
      </c>
      <c r="N40" s="150" t="s">
        <v>247</v>
      </c>
      <c r="O40" s="150" t="s">
        <v>248</v>
      </c>
      <c r="P40" s="150" t="s">
        <v>249</v>
      </c>
      <c r="Q40" s="150" t="s">
        <v>250</v>
      </c>
      <c r="R40" s="150" t="s">
        <v>251</v>
      </c>
      <c r="S40" s="150" t="s">
        <v>252</v>
      </c>
      <c r="T40" s="150" t="s">
        <v>253</v>
      </c>
      <c r="U40" s="150" t="s">
        <v>254</v>
      </c>
      <c r="V40" s="150" t="s">
        <v>281</v>
      </c>
      <c r="W40" s="150" t="s">
        <v>256</v>
      </c>
      <c r="X40" s="150" t="s">
        <v>257</v>
      </c>
      <c r="Y40" s="150" t="s">
        <v>258</v>
      </c>
      <c r="Z40" s="150" t="s">
        <v>259</v>
      </c>
      <c r="AA40" s="150" t="s">
        <v>260</v>
      </c>
      <c r="AB40" s="151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28" t="s">
        <v>3</v>
      </c>
    </row>
    <row r="41" spans="1:65">
      <c r="A41" s="30"/>
      <c r="B41" s="19"/>
      <c r="C41" s="9"/>
      <c r="D41" s="10" t="s">
        <v>273</v>
      </c>
      <c r="E41" s="11" t="s">
        <v>273</v>
      </c>
      <c r="F41" s="11" t="s">
        <v>275</v>
      </c>
      <c r="G41" s="11" t="s">
        <v>276</v>
      </c>
      <c r="H41" s="11" t="s">
        <v>276</v>
      </c>
      <c r="I41" s="11" t="s">
        <v>276</v>
      </c>
      <c r="J41" s="11" t="s">
        <v>273</v>
      </c>
      <c r="K41" s="11" t="s">
        <v>273</v>
      </c>
      <c r="L41" s="11" t="s">
        <v>276</v>
      </c>
      <c r="M41" s="11" t="s">
        <v>275</v>
      </c>
      <c r="N41" s="11" t="s">
        <v>273</v>
      </c>
      <c r="O41" s="11" t="s">
        <v>276</v>
      </c>
      <c r="P41" s="11" t="s">
        <v>273</v>
      </c>
      <c r="Q41" s="11" t="s">
        <v>273</v>
      </c>
      <c r="R41" s="11" t="s">
        <v>275</v>
      </c>
      <c r="S41" s="11" t="s">
        <v>273</v>
      </c>
      <c r="T41" s="11" t="s">
        <v>276</v>
      </c>
      <c r="U41" s="11" t="s">
        <v>273</v>
      </c>
      <c r="V41" s="11" t="s">
        <v>275</v>
      </c>
      <c r="W41" s="11" t="s">
        <v>275</v>
      </c>
      <c r="X41" s="11" t="s">
        <v>276</v>
      </c>
      <c r="Y41" s="11" t="s">
        <v>273</v>
      </c>
      <c r="Z41" s="11" t="s">
        <v>276</v>
      </c>
      <c r="AA41" s="11" t="s">
        <v>273</v>
      </c>
      <c r="AB41" s="151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28">
        <v>0</v>
      </c>
    </row>
    <row r="42" spans="1:65">
      <c r="A42" s="30"/>
      <c r="B42" s="19"/>
      <c r="C42" s="9"/>
      <c r="D42" s="26" t="s">
        <v>313</v>
      </c>
      <c r="E42" s="26" t="s">
        <v>264</v>
      </c>
      <c r="F42" s="26" t="s">
        <v>313</v>
      </c>
      <c r="G42" s="26" t="s">
        <v>314</v>
      </c>
      <c r="H42" s="26" t="s">
        <v>314</v>
      </c>
      <c r="I42" s="26" t="s">
        <v>314</v>
      </c>
      <c r="J42" s="26" t="s">
        <v>116</v>
      </c>
      <c r="K42" s="26" t="s">
        <v>116</v>
      </c>
      <c r="L42" s="26" t="s">
        <v>315</v>
      </c>
      <c r="M42" s="26" t="s">
        <v>314</v>
      </c>
      <c r="N42" s="26" t="s">
        <v>313</v>
      </c>
      <c r="O42" s="26" t="s">
        <v>313</v>
      </c>
      <c r="P42" s="26" t="s">
        <v>313</v>
      </c>
      <c r="Q42" s="26" t="s">
        <v>314</v>
      </c>
      <c r="R42" s="26" t="s">
        <v>313</v>
      </c>
      <c r="S42" s="26" t="s">
        <v>313</v>
      </c>
      <c r="T42" s="26" t="s">
        <v>315</v>
      </c>
      <c r="U42" s="26" t="s">
        <v>278</v>
      </c>
      <c r="V42" s="26" t="s">
        <v>314</v>
      </c>
      <c r="W42" s="26" t="s">
        <v>316</v>
      </c>
      <c r="X42" s="26" t="s">
        <v>317</v>
      </c>
      <c r="Y42" s="26" t="s">
        <v>313</v>
      </c>
      <c r="Z42" s="26" t="s">
        <v>313</v>
      </c>
      <c r="AA42" s="26" t="s">
        <v>313</v>
      </c>
      <c r="AB42" s="151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28">
        <v>0</v>
      </c>
    </row>
    <row r="43" spans="1:65">
      <c r="A43" s="30"/>
      <c r="B43" s="18">
        <v>1</v>
      </c>
      <c r="C43" s="14">
        <v>1</v>
      </c>
      <c r="D43" s="212">
        <v>224</v>
      </c>
      <c r="E43" s="212">
        <v>192</v>
      </c>
      <c r="F43" s="212">
        <v>203.68566666666666</v>
      </c>
      <c r="G43" s="212">
        <v>213</v>
      </c>
      <c r="H43" s="212">
        <v>200</v>
      </c>
      <c r="I43" s="212">
        <v>221</v>
      </c>
      <c r="J43" s="212">
        <v>190</v>
      </c>
      <c r="K43" s="212">
        <v>215.7</v>
      </c>
      <c r="L43" s="212">
        <v>222</v>
      </c>
      <c r="M43" s="212">
        <v>214.84100000000001</v>
      </c>
      <c r="N43" s="212">
        <v>227</v>
      </c>
      <c r="O43" s="212">
        <v>222</v>
      </c>
      <c r="P43" s="212">
        <v>218.47393475552499</v>
      </c>
      <c r="Q43" s="212">
        <v>199</v>
      </c>
      <c r="R43" s="214">
        <v>55.834000000000003</v>
      </c>
      <c r="S43" s="212">
        <v>234</v>
      </c>
      <c r="T43" s="212">
        <v>185</v>
      </c>
      <c r="U43" s="212">
        <v>220.9</v>
      </c>
      <c r="V43" s="212">
        <v>230.3492708</v>
      </c>
      <c r="W43" s="212">
        <v>221</v>
      </c>
      <c r="X43" s="212">
        <v>193</v>
      </c>
      <c r="Y43" s="212">
        <v>228</v>
      </c>
      <c r="Z43" s="212">
        <v>208.4</v>
      </c>
      <c r="AA43" s="212">
        <v>216</v>
      </c>
      <c r="AB43" s="215"/>
      <c r="AC43" s="216"/>
      <c r="AD43" s="216"/>
      <c r="AE43" s="216"/>
      <c r="AF43" s="216"/>
      <c r="AG43" s="216"/>
      <c r="AH43" s="216"/>
      <c r="AI43" s="216"/>
      <c r="AJ43" s="216"/>
      <c r="AK43" s="216"/>
      <c r="AL43" s="216"/>
      <c r="AM43" s="216"/>
      <c r="AN43" s="216"/>
      <c r="AO43" s="216"/>
      <c r="AP43" s="216"/>
      <c r="AQ43" s="216"/>
      <c r="AR43" s="216"/>
      <c r="AS43" s="216"/>
      <c r="AT43" s="216"/>
      <c r="AU43" s="216"/>
      <c r="AV43" s="216"/>
      <c r="AW43" s="216"/>
      <c r="AX43" s="216"/>
      <c r="AY43" s="216"/>
      <c r="AZ43" s="216"/>
      <c r="BA43" s="216"/>
      <c r="BB43" s="216"/>
      <c r="BC43" s="216"/>
      <c r="BD43" s="216"/>
      <c r="BE43" s="216"/>
      <c r="BF43" s="216"/>
      <c r="BG43" s="216"/>
      <c r="BH43" s="216"/>
      <c r="BI43" s="216"/>
      <c r="BJ43" s="216"/>
      <c r="BK43" s="216"/>
      <c r="BL43" s="216"/>
      <c r="BM43" s="217">
        <v>1</v>
      </c>
    </row>
    <row r="44" spans="1:65">
      <c r="A44" s="30"/>
      <c r="B44" s="19">
        <v>1</v>
      </c>
      <c r="C44" s="9">
        <v>2</v>
      </c>
      <c r="D44" s="218">
        <v>226</v>
      </c>
      <c r="E44" s="218">
        <v>196</v>
      </c>
      <c r="F44" s="218">
        <v>204.91433333333336</v>
      </c>
      <c r="G44" s="218">
        <v>218</v>
      </c>
      <c r="H44" s="218">
        <v>197</v>
      </c>
      <c r="I44" s="218">
        <v>217</v>
      </c>
      <c r="J44" s="218">
        <v>201</v>
      </c>
      <c r="K44" s="218">
        <v>212.7</v>
      </c>
      <c r="L44" s="218">
        <v>220</v>
      </c>
      <c r="M44" s="218">
        <v>216.47399999999999</v>
      </c>
      <c r="N44" s="218">
        <v>220</v>
      </c>
      <c r="O44" s="218">
        <v>219</v>
      </c>
      <c r="P44" s="218">
        <v>223.80821632902399</v>
      </c>
      <c r="Q44" s="218">
        <v>209</v>
      </c>
      <c r="R44" s="219">
        <v>57.013800000000003</v>
      </c>
      <c r="S44" s="218">
        <v>231</v>
      </c>
      <c r="T44" s="218">
        <v>180</v>
      </c>
      <c r="U44" s="218">
        <v>219.6</v>
      </c>
      <c r="V44" s="218">
        <v>229.77378759999999</v>
      </c>
      <c r="W44" s="218">
        <v>220</v>
      </c>
      <c r="X44" s="218">
        <v>191</v>
      </c>
      <c r="Y44" s="218">
        <v>226</v>
      </c>
      <c r="Z44" s="218">
        <v>207.2</v>
      </c>
      <c r="AA44" s="218">
        <v>212</v>
      </c>
      <c r="AB44" s="215"/>
      <c r="AC44" s="216"/>
      <c r="AD44" s="216"/>
      <c r="AE44" s="216"/>
      <c r="AF44" s="216"/>
      <c r="AG44" s="216"/>
      <c r="AH44" s="216"/>
      <c r="AI44" s="216"/>
      <c r="AJ44" s="216"/>
      <c r="AK44" s="216"/>
      <c r="AL44" s="216"/>
      <c r="AM44" s="216"/>
      <c r="AN44" s="216"/>
      <c r="AO44" s="216"/>
      <c r="AP44" s="216"/>
      <c r="AQ44" s="216"/>
      <c r="AR44" s="216"/>
      <c r="AS44" s="216"/>
      <c r="AT44" s="216"/>
      <c r="AU44" s="216"/>
      <c r="AV44" s="216"/>
      <c r="AW44" s="216"/>
      <c r="AX44" s="216"/>
      <c r="AY44" s="216"/>
      <c r="AZ44" s="216"/>
      <c r="BA44" s="216"/>
      <c r="BB44" s="216"/>
      <c r="BC44" s="216"/>
      <c r="BD44" s="216"/>
      <c r="BE44" s="216"/>
      <c r="BF44" s="216"/>
      <c r="BG44" s="216"/>
      <c r="BH44" s="216"/>
      <c r="BI44" s="216"/>
      <c r="BJ44" s="216"/>
      <c r="BK44" s="216"/>
      <c r="BL44" s="216"/>
      <c r="BM44" s="217">
        <v>6</v>
      </c>
    </row>
    <row r="45" spans="1:65">
      <c r="A45" s="30"/>
      <c r="B45" s="19">
        <v>1</v>
      </c>
      <c r="C45" s="9">
        <v>3</v>
      </c>
      <c r="D45" s="218">
        <v>228</v>
      </c>
      <c r="E45" s="218">
        <v>198</v>
      </c>
      <c r="F45" s="218">
        <v>203.76900000000001</v>
      </c>
      <c r="G45" s="218">
        <v>216</v>
      </c>
      <c r="H45" s="218">
        <v>201</v>
      </c>
      <c r="I45" s="218">
        <v>219</v>
      </c>
      <c r="J45" s="218">
        <v>180</v>
      </c>
      <c r="K45" s="218">
        <v>220.2</v>
      </c>
      <c r="L45" s="218">
        <v>219</v>
      </c>
      <c r="M45" s="218">
        <v>212.78</v>
      </c>
      <c r="N45" s="218">
        <v>222</v>
      </c>
      <c r="O45" s="218">
        <v>227</v>
      </c>
      <c r="P45" s="218">
        <v>220.73084280253701</v>
      </c>
      <c r="Q45" s="218">
        <v>216</v>
      </c>
      <c r="R45" s="219">
        <v>56.914400000000001</v>
      </c>
      <c r="S45" s="218">
        <v>236</v>
      </c>
      <c r="T45" s="218">
        <v>183</v>
      </c>
      <c r="U45" s="218">
        <v>227.5</v>
      </c>
      <c r="V45" s="218">
        <v>227.9258624</v>
      </c>
      <c r="W45" s="218">
        <v>215</v>
      </c>
      <c r="X45" s="218">
        <v>187</v>
      </c>
      <c r="Y45" s="218">
        <v>228</v>
      </c>
      <c r="Z45" s="218">
        <v>206.6</v>
      </c>
      <c r="AA45" s="218">
        <v>217</v>
      </c>
      <c r="AB45" s="215"/>
      <c r="AC45" s="216"/>
      <c r="AD45" s="216"/>
      <c r="AE45" s="216"/>
      <c r="AF45" s="216"/>
      <c r="AG45" s="216"/>
      <c r="AH45" s="216"/>
      <c r="AI45" s="216"/>
      <c r="AJ45" s="216"/>
      <c r="AK45" s="216"/>
      <c r="AL45" s="216"/>
      <c r="AM45" s="216"/>
      <c r="AN45" s="216"/>
      <c r="AO45" s="216"/>
      <c r="AP45" s="216"/>
      <c r="AQ45" s="216"/>
      <c r="AR45" s="216"/>
      <c r="AS45" s="216"/>
      <c r="AT45" s="216"/>
      <c r="AU45" s="216"/>
      <c r="AV45" s="216"/>
      <c r="AW45" s="216"/>
      <c r="AX45" s="216"/>
      <c r="AY45" s="216"/>
      <c r="AZ45" s="216"/>
      <c r="BA45" s="216"/>
      <c r="BB45" s="216"/>
      <c r="BC45" s="216"/>
      <c r="BD45" s="216"/>
      <c r="BE45" s="216"/>
      <c r="BF45" s="216"/>
      <c r="BG45" s="216"/>
      <c r="BH45" s="216"/>
      <c r="BI45" s="216"/>
      <c r="BJ45" s="216"/>
      <c r="BK45" s="216"/>
      <c r="BL45" s="216"/>
      <c r="BM45" s="217">
        <v>16</v>
      </c>
    </row>
    <row r="46" spans="1:65">
      <c r="A46" s="30"/>
      <c r="B46" s="19">
        <v>1</v>
      </c>
      <c r="C46" s="9">
        <v>4</v>
      </c>
      <c r="D46" s="218">
        <v>228</v>
      </c>
      <c r="E46" s="218">
        <v>196</v>
      </c>
      <c r="F46" s="218">
        <v>207.61</v>
      </c>
      <c r="G46" s="218">
        <v>215</v>
      </c>
      <c r="H46" s="218">
        <v>199</v>
      </c>
      <c r="I46" s="218">
        <v>218</v>
      </c>
      <c r="J46" s="218">
        <v>185</v>
      </c>
      <c r="K46" s="218">
        <v>221.4</v>
      </c>
      <c r="L46" s="218">
        <v>223</v>
      </c>
      <c r="M46" s="218">
        <v>213.81299999999999</v>
      </c>
      <c r="N46" s="218">
        <v>226</v>
      </c>
      <c r="O46" s="218">
        <v>230</v>
      </c>
      <c r="P46" s="218">
        <v>217.72611520405118</v>
      </c>
      <c r="Q46" s="218">
        <v>207</v>
      </c>
      <c r="R46" s="219">
        <v>56.537199999999999</v>
      </c>
      <c r="S46" s="218">
        <v>234</v>
      </c>
      <c r="T46" s="218">
        <v>181</v>
      </c>
      <c r="U46" s="218">
        <v>222.3</v>
      </c>
      <c r="V46" s="220">
        <v>133.97708789999999</v>
      </c>
      <c r="W46" s="218">
        <v>222</v>
      </c>
      <c r="X46" s="218">
        <v>189</v>
      </c>
      <c r="Y46" s="218">
        <v>235</v>
      </c>
      <c r="Z46" s="218">
        <v>207.5</v>
      </c>
      <c r="AA46" s="218">
        <v>215</v>
      </c>
      <c r="AB46" s="215"/>
      <c r="AC46" s="216"/>
      <c r="AD46" s="216"/>
      <c r="AE46" s="216"/>
      <c r="AF46" s="216"/>
      <c r="AG46" s="216"/>
      <c r="AH46" s="216"/>
      <c r="AI46" s="216"/>
      <c r="AJ46" s="216"/>
      <c r="AK46" s="216"/>
      <c r="AL46" s="216"/>
      <c r="AM46" s="216"/>
      <c r="AN46" s="216"/>
      <c r="AO46" s="216"/>
      <c r="AP46" s="216"/>
      <c r="AQ46" s="216"/>
      <c r="AR46" s="216"/>
      <c r="AS46" s="216"/>
      <c r="AT46" s="216"/>
      <c r="AU46" s="216"/>
      <c r="AV46" s="216"/>
      <c r="AW46" s="216"/>
      <c r="AX46" s="216"/>
      <c r="AY46" s="216"/>
      <c r="AZ46" s="216"/>
      <c r="BA46" s="216"/>
      <c r="BB46" s="216"/>
      <c r="BC46" s="216"/>
      <c r="BD46" s="216"/>
      <c r="BE46" s="216"/>
      <c r="BF46" s="216"/>
      <c r="BG46" s="216"/>
      <c r="BH46" s="216"/>
      <c r="BI46" s="216"/>
      <c r="BJ46" s="216"/>
      <c r="BK46" s="216"/>
      <c r="BL46" s="216"/>
      <c r="BM46" s="217">
        <v>213.65637087545159</v>
      </c>
    </row>
    <row r="47" spans="1:65">
      <c r="A47" s="30"/>
      <c r="B47" s="19">
        <v>1</v>
      </c>
      <c r="C47" s="9">
        <v>5</v>
      </c>
      <c r="D47" s="218">
        <v>230</v>
      </c>
      <c r="E47" s="218">
        <v>192</v>
      </c>
      <c r="F47" s="218">
        <v>207.56216666666668</v>
      </c>
      <c r="G47" s="218">
        <v>220</v>
      </c>
      <c r="H47" s="218">
        <v>209</v>
      </c>
      <c r="I47" s="218">
        <v>215</v>
      </c>
      <c r="J47" s="218">
        <v>194</v>
      </c>
      <c r="K47" s="218">
        <v>221.6</v>
      </c>
      <c r="L47" s="218">
        <v>219</v>
      </c>
      <c r="M47" s="218">
        <v>215.43</v>
      </c>
      <c r="N47" s="218">
        <v>228</v>
      </c>
      <c r="O47" s="218">
        <v>224</v>
      </c>
      <c r="P47" s="218">
        <v>220.62028758333901</v>
      </c>
      <c r="Q47" s="218">
        <v>204</v>
      </c>
      <c r="R47" s="219">
        <v>54.778199999999998</v>
      </c>
      <c r="S47" s="218">
        <v>235</v>
      </c>
      <c r="T47" s="218">
        <v>180</v>
      </c>
      <c r="U47" s="218">
        <v>221.2</v>
      </c>
      <c r="V47" s="218">
        <v>228.18836350000001</v>
      </c>
      <c r="W47" s="218">
        <v>225</v>
      </c>
      <c r="X47" s="218">
        <v>188</v>
      </c>
      <c r="Y47" s="218">
        <v>232</v>
      </c>
      <c r="Z47" s="218">
        <v>206.1</v>
      </c>
      <c r="AA47" s="218">
        <v>218</v>
      </c>
      <c r="AB47" s="215"/>
      <c r="AC47" s="216"/>
      <c r="AD47" s="216"/>
      <c r="AE47" s="216"/>
      <c r="AF47" s="216"/>
      <c r="AG47" s="216"/>
      <c r="AH47" s="216"/>
      <c r="AI47" s="216"/>
      <c r="AJ47" s="216"/>
      <c r="AK47" s="216"/>
      <c r="AL47" s="216"/>
      <c r="AM47" s="216"/>
      <c r="AN47" s="216"/>
      <c r="AO47" s="216"/>
      <c r="AP47" s="216"/>
      <c r="AQ47" s="216"/>
      <c r="AR47" s="216"/>
      <c r="AS47" s="216"/>
      <c r="AT47" s="216"/>
      <c r="AU47" s="216"/>
      <c r="AV47" s="216"/>
      <c r="AW47" s="216"/>
      <c r="AX47" s="216"/>
      <c r="AY47" s="216"/>
      <c r="AZ47" s="216"/>
      <c r="BA47" s="216"/>
      <c r="BB47" s="216"/>
      <c r="BC47" s="216"/>
      <c r="BD47" s="216"/>
      <c r="BE47" s="216"/>
      <c r="BF47" s="216"/>
      <c r="BG47" s="216"/>
      <c r="BH47" s="216"/>
      <c r="BI47" s="216"/>
      <c r="BJ47" s="216"/>
      <c r="BK47" s="216"/>
      <c r="BL47" s="216"/>
      <c r="BM47" s="217">
        <v>77</v>
      </c>
    </row>
    <row r="48" spans="1:65">
      <c r="A48" s="30"/>
      <c r="B48" s="19">
        <v>1</v>
      </c>
      <c r="C48" s="9">
        <v>6</v>
      </c>
      <c r="D48" s="218">
        <v>230</v>
      </c>
      <c r="E48" s="218">
        <v>197</v>
      </c>
      <c r="F48" s="218">
        <v>205.65316666666669</v>
      </c>
      <c r="G48" s="218">
        <v>212</v>
      </c>
      <c r="H48" s="218">
        <v>207</v>
      </c>
      <c r="I48" s="220">
        <v>207</v>
      </c>
      <c r="J48" s="218">
        <v>205</v>
      </c>
      <c r="K48" s="218">
        <v>223.8</v>
      </c>
      <c r="L48" s="218">
        <v>222</v>
      </c>
      <c r="M48" s="218">
        <v>213.76</v>
      </c>
      <c r="N48" s="218">
        <v>219</v>
      </c>
      <c r="O48" s="218">
        <v>230</v>
      </c>
      <c r="P48" s="218">
        <v>216.954900284503</v>
      </c>
      <c r="Q48" s="218">
        <v>203</v>
      </c>
      <c r="R48" s="219">
        <v>58.218800000000002</v>
      </c>
      <c r="S48" s="220">
        <v>218</v>
      </c>
      <c r="T48" s="218">
        <v>182</v>
      </c>
      <c r="U48" s="218">
        <v>224.5</v>
      </c>
      <c r="V48" s="218">
        <v>222.6065078</v>
      </c>
      <c r="W48" s="218">
        <v>216</v>
      </c>
      <c r="X48" s="218">
        <v>189</v>
      </c>
      <c r="Y48" s="218">
        <v>226</v>
      </c>
      <c r="Z48" s="220">
        <v>219.7</v>
      </c>
      <c r="AA48" s="218">
        <v>217</v>
      </c>
      <c r="AB48" s="215"/>
      <c r="AC48" s="216"/>
      <c r="AD48" s="216"/>
      <c r="AE48" s="216"/>
      <c r="AF48" s="216"/>
      <c r="AG48" s="216"/>
      <c r="AH48" s="216"/>
      <c r="AI48" s="216"/>
      <c r="AJ48" s="216"/>
      <c r="AK48" s="216"/>
      <c r="AL48" s="216"/>
      <c r="AM48" s="216"/>
      <c r="AN48" s="216"/>
      <c r="AO48" s="216"/>
      <c r="AP48" s="216"/>
      <c r="AQ48" s="216"/>
      <c r="AR48" s="216"/>
      <c r="AS48" s="216"/>
      <c r="AT48" s="216"/>
      <c r="AU48" s="216"/>
      <c r="AV48" s="216"/>
      <c r="AW48" s="216"/>
      <c r="AX48" s="216"/>
      <c r="AY48" s="216"/>
      <c r="AZ48" s="216"/>
      <c r="BA48" s="216"/>
      <c r="BB48" s="216"/>
      <c r="BC48" s="216"/>
      <c r="BD48" s="216"/>
      <c r="BE48" s="216"/>
      <c r="BF48" s="216"/>
      <c r="BG48" s="216"/>
      <c r="BH48" s="216"/>
      <c r="BI48" s="216"/>
      <c r="BJ48" s="216"/>
      <c r="BK48" s="216"/>
      <c r="BL48" s="216"/>
      <c r="BM48" s="221"/>
    </row>
    <row r="49" spans="1:65">
      <c r="A49" s="30"/>
      <c r="B49" s="20" t="s">
        <v>267</v>
      </c>
      <c r="C49" s="12"/>
      <c r="D49" s="222">
        <v>227.66666666666666</v>
      </c>
      <c r="E49" s="222">
        <v>195.16666666666666</v>
      </c>
      <c r="F49" s="222">
        <v>205.5323888888889</v>
      </c>
      <c r="G49" s="222">
        <v>215.66666666666666</v>
      </c>
      <c r="H49" s="222">
        <v>202.16666666666666</v>
      </c>
      <c r="I49" s="222">
        <v>216.16666666666666</v>
      </c>
      <c r="J49" s="222">
        <v>192.5</v>
      </c>
      <c r="K49" s="222">
        <v>219.23333333333332</v>
      </c>
      <c r="L49" s="222">
        <v>220.83333333333334</v>
      </c>
      <c r="M49" s="222">
        <v>214.51633333333334</v>
      </c>
      <c r="N49" s="222">
        <v>223.66666666666666</v>
      </c>
      <c r="O49" s="222">
        <v>225.33333333333334</v>
      </c>
      <c r="P49" s="222">
        <v>219.71904949316323</v>
      </c>
      <c r="Q49" s="222">
        <v>206.33333333333334</v>
      </c>
      <c r="R49" s="222">
        <v>56.549399999999991</v>
      </c>
      <c r="S49" s="222">
        <v>231.33333333333334</v>
      </c>
      <c r="T49" s="222">
        <v>181.83333333333334</v>
      </c>
      <c r="U49" s="222">
        <v>222.66666666666666</v>
      </c>
      <c r="V49" s="222">
        <v>212.13681333333332</v>
      </c>
      <c r="W49" s="222">
        <v>219.83333333333334</v>
      </c>
      <c r="X49" s="222">
        <v>189.5</v>
      </c>
      <c r="Y49" s="222">
        <v>229.16666666666666</v>
      </c>
      <c r="Z49" s="222">
        <v>209.25</v>
      </c>
      <c r="AA49" s="222">
        <v>215.83333333333334</v>
      </c>
      <c r="AB49" s="215"/>
      <c r="AC49" s="216"/>
      <c r="AD49" s="216"/>
      <c r="AE49" s="216"/>
      <c r="AF49" s="216"/>
      <c r="AG49" s="216"/>
      <c r="AH49" s="216"/>
      <c r="AI49" s="216"/>
      <c r="AJ49" s="216"/>
      <c r="AK49" s="216"/>
      <c r="AL49" s="216"/>
      <c r="AM49" s="216"/>
      <c r="AN49" s="216"/>
      <c r="AO49" s="216"/>
      <c r="AP49" s="216"/>
      <c r="AQ49" s="216"/>
      <c r="AR49" s="216"/>
      <c r="AS49" s="216"/>
      <c r="AT49" s="216"/>
      <c r="AU49" s="216"/>
      <c r="AV49" s="216"/>
      <c r="AW49" s="216"/>
      <c r="AX49" s="216"/>
      <c r="AY49" s="216"/>
      <c r="AZ49" s="216"/>
      <c r="BA49" s="216"/>
      <c r="BB49" s="216"/>
      <c r="BC49" s="216"/>
      <c r="BD49" s="216"/>
      <c r="BE49" s="216"/>
      <c r="BF49" s="216"/>
      <c r="BG49" s="216"/>
      <c r="BH49" s="216"/>
      <c r="BI49" s="216"/>
      <c r="BJ49" s="216"/>
      <c r="BK49" s="216"/>
      <c r="BL49" s="216"/>
      <c r="BM49" s="221"/>
    </row>
    <row r="50" spans="1:65">
      <c r="A50" s="30"/>
      <c r="B50" s="3" t="s">
        <v>268</v>
      </c>
      <c r="C50" s="29"/>
      <c r="D50" s="218">
        <v>228</v>
      </c>
      <c r="E50" s="218">
        <v>196</v>
      </c>
      <c r="F50" s="218">
        <v>205.28375000000003</v>
      </c>
      <c r="G50" s="218">
        <v>215.5</v>
      </c>
      <c r="H50" s="218">
        <v>200.5</v>
      </c>
      <c r="I50" s="218">
        <v>217.5</v>
      </c>
      <c r="J50" s="218">
        <v>192</v>
      </c>
      <c r="K50" s="218">
        <v>220.8</v>
      </c>
      <c r="L50" s="218">
        <v>221</v>
      </c>
      <c r="M50" s="218">
        <v>214.327</v>
      </c>
      <c r="N50" s="218">
        <v>224</v>
      </c>
      <c r="O50" s="218">
        <v>225.5</v>
      </c>
      <c r="P50" s="218">
        <v>219.54711116943201</v>
      </c>
      <c r="Q50" s="218">
        <v>205.5</v>
      </c>
      <c r="R50" s="218">
        <v>56.7258</v>
      </c>
      <c r="S50" s="218">
        <v>234</v>
      </c>
      <c r="T50" s="218">
        <v>181.5</v>
      </c>
      <c r="U50" s="218">
        <v>221.75</v>
      </c>
      <c r="V50" s="218">
        <v>228.05711295</v>
      </c>
      <c r="W50" s="218">
        <v>220.5</v>
      </c>
      <c r="X50" s="218">
        <v>189</v>
      </c>
      <c r="Y50" s="218">
        <v>228</v>
      </c>
      <c r="Z50" s="218">
        <v>207.35</v>
      </c>
      <c r="AA50" s="218">
        <v>216.5</v>
      </c>
      <c r="AB50" s="215"/>
      <c r="AC50" s="216"/>
      <c r="AD50" s="216"/>
      <c r="AE50" s="216"/>
      <c r="AF50" s="216"/>
      <c r="AG50" s="216"/>
      <c r="AH50" s="216"/>
      <c r="AI50" s="216"/>
      <c r="AJ50" s="216"/>
      <c r="AK50" s="216"/>
      <c r="AL50" s="216"/>
      <c r="AM50" s="216"/>
      <c r="AN50" s="216"/>
      <c r="AO50" s="216"/>
      <c r="AP50" s="216"/>
      <c r="AQ50" s="216"/>
      <c r="AR50" s="216"/>
      <c r="AS50" s="216"/>
      <c r="AT50" s="216"/>
      <c r="AU50" s="216"/>
      <c r="AV50" s="216"/>
      <c r="AW50" s="216"/>
      <c r="AX50" s="216"/>
      <c r="AY50" s="216"/>
      <c r="AZ50" s="216"/>
      <c r="BA50" s="216"/>
      <c r="BB50" s="216"/>
      <c r="BC50" s="216"/>
      <c r="BD50" s="216"/>
      <c r="BE50" s="216"/>
      <c r="BF50" s="216"/>
      <c r="BG50" s="216"/>
      <c r="BH50" s="216"/>
      <c r="BI50" s="216"/>
      <c r="BJ50" s="216"/>
      <c r="BK50" s="216"/>
      <c r="BL50" s="216"/>
      <c r="BM50" s="221"/>
    </row>
    <row r="51" spans="1:65">
      <c r="A51" s="30"/>
      <c r="B51" s="3" t="s">
        <v>269</v>
      </c>
      <c r="C51" s="29"/>
      <c r="D51" s="218">
        <v>2.3380903889000244</v>
      </c>
      <c r="E51" s="218">
        <v>2.5625508125043428</v>
      </c>
      <c r="F51" s="218">
        <v>1.752310990494389</v>
      </c>
      <c r="G51" s="218">
        <v>3.011090610836324</v>
      </c>
      <c r="H51" s="218">
        <v>4.750438576243952</v>
      </c>
      <c r="I51" s="218">
        <v>4.9159604012508753</v>
      </c>
      <c r="J51" s="218">
        <v>9.4815610529068479</v>
      </c>
      <c r="K51" s="218">
        <v>4.1773995100620587</v>
      </c>
      <c r="L51" s="218">
        <v>1.7224014243685084</v>
      </c>
      <c r="M51" s="218">
        <v>1.3307310271676496</v>
      </c>
      <c r="N51" s="218">
        <v>3.8297084310253524</v>
      </c>
      <c r="O51" s="218">
        <v>4.4572039067858071</v>
      </c>
      <c r="P51" s="218">
        <v>2.5187242741483322</v>
      </c>
      <c r="Q51" s="218">
        <v>5.8537737116040507</v>
      </c>
      <c r="R51" s="218">
        <v>1.1648934852594903</v>
      </c>
      <c r="S51" s="218">
        <v>6.7428974978614837</v>
      </c>
      <c r="T51" s="218">
        <v>1.9407902170679516</v>
      </c>
      <c r="U51" s="218">
        <v>2.8821288428289726</v>
      </c>
      <c r="V51" s="218">
        <v>38.388175219669428</v>
      </c>
      <c r="W51" s="218">
        <v>3.7638632635454048</v>
      </c>
      <c r="X51" s="218">
        <v>2.16794833886788</v>
      </c>
      <c r="Y51" s="218">
        <v>3.600925806881706</v>
      </c>
      <c r="Z51" s="218">
        <v>5.1794787382515608</v>
      </c>
      <c r="AA51" s="218">
        <v>2.1369760566432809</v>
      </c>
      <c r="AB51" s="215"/>
      <c r="AC51" s="216"/>
      <c r="AD51" s="216"/>
      <c r="AE51" s="216"/>
      <c r="AF51" s="216"/>
      <c r="AG51" s="216"/>
      <c r="AH51" s="216"/>
      <c r="AI51" s="216"/>
      <c r="AJ51" s="216"/>
      <c r="AK51" s="216"/>
      <c r="AL51" s="216"/>
      <c r="AM51" s="216"/>
      <c r="AN51" s="216"/>
      <c r="AO51" s="216"/>
      <c r="AP51" s="216"/>
      <c r="AQ51" s="216"/>
      <c r="AR51" s="216"/>
      <c r="AS51" s="216"/>
      <c r="AT51" s="216"/>
      <c r="AU51" s="216"/>
      <c r="AV51" s="216"/>
      <c r="AW51" s="216"/>
      <c r="AX51" s="216"/>
      <c r="AY51" s="216"/>
      <c r="AZ51" s="216"/>
      <c r="BA51" s="216"/>
      <c r="BB51" s="216"/>
      <c r="BC51" s="216"/>
      <c r="BD51" s="216"/>
      <c r="BE51" s="216"/>
      <c r="BF51" s="216"/>
      <c r="BG51" s="216"/>
      <c r="BH51" s="216"/>
      <c r="BI51" s="216"/>
      <c r="BJ51" s="216"/>
      <c r="BK51" s="216"/>
      <c r="BL51" s="216"/>
      <c r="BM51" s="221"/>
    </row>
    <row r="52" spans="1:65">
      <c r="A52" s="30"/>
      <c r="B52" s="3" t="s">
        <v>86</v>
      </c>
      <c r="C52" s="29"/>
      <c r="D52" s="13">
        <v>1.0269796730161162E-2</v>
      </c>
      <c r="E52" s="13">
        <v>1.3130063941098256E-2</v>
      </c>
      <c r="F52" s="13">
        <v>8.5257170413257383E-3</v>
      </c>
      <c r="G52" s="13">
        <v>1.3961780266629014E-2</v>
      </c>
      <c r="H52" s="13">
        <v>2.3497635166911553E-2</v>
      </c>
      <c r="I52" s="13">
        <v>2.2741528456056478E-2</v>
      </c>
      <c r="J52" s="13">
        <v>4.9254862612503107E-2</v>
      </c>
      <c r="K52" s="13">
        <v>1.9054581922131941E-2</v>
      </c>
      <c r="L52" s="13">
        <v>7.7995536197819244E-3</v>
      </c>
      <c r="M52" s="13">
        <v>6.2034018878173204E-3</v>
      </c>
      <c r="N52" s="13">
        <v>1.7122392389085035E-2</v>
      </c>
      <c r="O52" s="13">
        <v>1.9780490710587902E-2</v>
      </c>
      <c r="P52" s="13">
        <v>1.1463385992058485E-2</v>
      </c>
      <c r="Q52" s="13">
        <v>2.8370470330875849E-2</v>
      </c>
      <c r="R52" s="13">
        <v>2.0599572855936412E-2</v>
      </c>
      <c r="S52" s="13">
        <v>2.9147971892772982E-2</v>
      </c>
      <c r="T52" s="13">
        <v>1.0673456739145472E-2</v>
      </c>
      <c r="U52" s="13">
        <v>1.2943692407914549E-2</v>
      </c>
      <c r="V52" s="13">
        <v>0.18095951672164318</v>
      </c>
      <c r="W52" s="13">
        <v>1.7121440167757716E-2</v>
      </c>
      <c r="X52" s="13">
        <v>1.1440360627271134E-2</v>
      </c>
      <c r="Y52" s="13">
        <v>1.5713130793665629E-2</v>
      </c>
      <c r="Z52" s="13">
        <v>2.4752586562731473E-2</v>
      </c>
      <c r="AA52" s="13">
        <v>9.9010473666870154E-3</v>
      </c>
      <c r="AB52" s="151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55"/>
    </row>
    <row r="53" spans="1:65">
      <c r="A53" s="30"/>
      <c r="B53" s="3" t="s">
        <v>270</v>
      </c>
      <c r="C53" s="29"/>
      <c r="D53" s="13">
        <v>6.557396689744488E-2</v>
      </c>
      <c r="E53" s="13">
        <v>-8.6539447117929713E-2</v>
      </c>
      <c r="F53" s="13">
        <v>-3.8023588780783268E-2</v>
      </c>
      <c r="G53" s="13">
        <v>9.4090140302296454E-3</v>
      </c>
      <c r="H53" s="13">
        <v>-5.3776557945387493E-2</v>
      </c>
      <c r="I53" s="13">
        <v>1.1749220399696947E-2</v>
      </c>
      <c r="J53" s="13">
        <v>-9.9020547755088617E-2</v>
      </c>
      <c r="K53" s="13">
        <v>2.6102486132429714E-2</v>
      </c>
      <c r="L53" s="13">
        <v>3.3591146514725168E-2</v>
      </c>
      <c r="M53" s="13">
        <v>4.0249792428752595E-3</v>
      </c>
      <c r="N53" s="13">
        <v>4.6852315941706468E-2</v>
      </c>
      <c r="O53" s="13">
        <v>5.465300383993088E-2</v>
      </c>
      <c r="P53" s="13">
        <v>2.8375838234403927E-2</v>
      </c>
      <c r="Q53" s="13">
        <v>-3.4274838199826574E-2</v>
      </c>
      <c r="R53" s="13">
        <v>-0.73532546786089159</v>
      </c>
      <c r="S53" s="13">
        <v>8.2735480273538498E-2</v>
      </c>
      <c r="T53" s="13">
        <v>-0.14894495030372434</v>
      </c>
      <c r="U53" s="13">
        <v>4.2171903202771865E-2</v>
      </c>
      <c r="V53" s="13">
        <v>-7.1121564776744917E-3</v>
      </c>
      <c r="W53" s="13">
        <v>2.8910733775790565E-2</v>
      </c>
      <c r="X53" s="13">
        <v>-0.11306178597189243</v>
      </c>
      <c r="Y53" s="13">
        <v>7.2594586005846784E-2</v>
      </c>
      <c r="Z53" s="13">
        <v>-2.0623634377934019E-2</v>
      </c>
      <c r="AA53" s="13">
        <v>1.0189082820052153E-2</v>
      </c>
      <c r="AB53" s="151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46" t="s">
        <v>271</v>
      </c>
      <c r="C54" s="47"/>
      <c r="D54" s="45">
        <v>0.93</v>
      </c>
      <c r="E54" s="45">
        <v>1.6</v>
      </c>
      <c r="F54" s="45">
        <v>0.79</v>
      </c>
      <c r="G54" s="45">
        <v>0.01</v>
      </c>
      <c r="H54" s="45">
        <v>1.06</v>
      </c>
      <c r="I54" s="45">
        <v>0.03</v>
      </c>
      <c r="J54" s="45">
        <v>1.81</v>
      </c>
      <c r="K54" s="45">
        <v>0.27</v>
      </c>
      <c r="L54" s="45">
        <v>0.4</v>
      </c>
      <c r="M54" s="45">
        <v>0.1</v>
      </c>
      <c r="N54" s="45">
        <v>0.62</v>
      </c>
      <c r="O54" s="45">
        <v>0.75</v>
      </c>
      <c r="P54" s="45">
        <v>0.31</v>
      </c>
      <c r="Q54" s="45">
        <v>0.73</v>
      </c>
      <c r="R54" s="45">
        <v>12.39</v>
      </c>
      <c r="S54" s="45">
        <v>1.21</v>
      </c>
      <c r="T54" s="45">
        <v>2.64</v>
      </c>
      <c r="U54" s="45">
        <v>0.54</v>
      </c>
      <c r="V54" s="45">
        <v>0.28000000000000003</v>
      </c>
      <c r="W54" s="45">
        <v>0.32</v>
      </c>
      <c r="X54" s="45">
        <v>2.04</v>
      </c>
      <c r="Y54" s="45">
        <v>1.04</v>
      </c>
      <c r="Z54" s="45">
        <v>0.51</v>
      </c>
      <c r="AA54" s="45">
        <v>0.01</v>
      </c>
      <c r="AB54" s="151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B55" s="31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BM55" s="55"/>
    </row>
    <row r="56" spans="1:65" ht="15">
      <c r="B56" s="8" t="s">
        <v>537</v>
      </c>
      <c r="BM56" s="28" t="s">
        <v>66</v>
      </c>
    </row>
    <row r="57" spans="1:65" ht="15">
      <c r="A57" s="25" t="s">
        <v>49</v>
      </c>
      <c r="B57" s="18" t="s">
        <v>110</v>
      </c>
      <c r="C57" s="15" t="s">
        <v>111</v>
      </c>
      <c r="D57" s="16" t="s">
        <v>232</v>
      </c>
      <c r="E57" s="17" t="s">
        <v>232</v>
      </c>
      <c r="F57" s="17" t="s">
        <v>232</v>
      </c>
      <c r="G57" s="17" t="s">
        <v>232</v>
      </c>
      <c r="H57" s="17" t="s">
        <v>232</v>
      </c>
      <c r="I57" s="17" t="s">
        <v>232</v>
      </c>
      <c r="J57" s="17" t="s">
        <v>232</v>
      </c>
      <c r="K57" s="17" t="s">
        <v>232</v>
      </c>
      <c r="L57" s="17" t="s">
        <v>232</v>
      </c>
      <c r="M57" s="17" t="s">
        <v>232</v>
      </c>
      <c r="N57" s="17" t="s">
        <v>232</v>
      </c>
      <c r="O57" s="17" t="s">
        <v>232</v>
      </c>
      <c r="P57" s="17" t="s">
        <v>232</v>
      </c>
      <c r="Q57" s="151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  <c r="BA57" s="3"/>
      <c r="BB57" s="3"/>
      <c r="BC57" s="3"/>
      <c r="BD57" s="3"/>
      <c r="BE57" s="3"/>
      <c r="BF57" s="3"/>
      <c r="BG57" s="3"/>
      <c r="BH57" s="3"/>
      <c r="BI57" s="3"/>
      <c r="BJ57" s="3"/>
      <c r="BK57" s="3"/>
      <c r="BL57" s="3"/>
      <c r="BM57" s="28">
        <v>1</v>
      </c>
    </row>
    <row r="58" spans="1:65">
      <c r="A58" s="30"/>
      <c r="B58" s="19" t="s">
        <v>233</v>
      </c>
      <c r="C58" s="9" t="s">
        <v>233</v>
      </c>
      <c r="D58" s="149" t="s">
        <v>235</v>
      </c>
      <c r="E58" s="150" t="s">
        <v>237</v>
      </c>
      <c r="F58" s="150" t="s">
        <v>238</v>
      </c>
      <c r="G58" s="150" t="s">
        <v>239</v>
      </c>
      <c r="H58" s="150" t="s">
        <v>242</v>
      </c>
      <c r="I58" s="150" t="s">
        <v>245</v>
      </c>
      <c r="J58" s="150" t="s">
        <v>247</v>
      </c>
      <c r="K58" s="150" t="s">
        <v>248</v>
      </c>
      <c r="L58" s="150" t="s">
        <v>252</v>
      </c>
      <c r="M58" s="150" t="s">
        <v>254</v>
      </c>
      <c r="N58" s="150" t="s">
        <v>258</v>
      </c>
      <c r="O58" s="150" t="s">
        <v>259</v>
      </c>
      <c r="P58" s="150" t="s">
        <v>260</v>
      </c>
      <c r="Q58" s="151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 t="s">
        <v>3</v>
      </c>
    </row>
    <row r="59" spans="1:65">
      <c r="A59" s="30"/>
      <c r="B59" s="19"/>
      <c r="C59" s="9"/>
      <c r="D59" s="10" t="s">
        <v>273</v>
      </c>
      <c r="E59" s="11" t="s">
        <v>275</v>
      </c>
      <c r="F59" s="11" t="s">
        <v>276</v>
      </c>
      <c r="G59" s="11" t="s">
        <v>276</v>
      </c>
      <c r="H59" s="11" t="s">
        <v>273</v>
      </c>
      <c r="I59" s="11" t="s">
        <v>276</v>
      </c>
      <c r="J59" s="11" t="s">
        <v>273</v>
      </c>
      <c r="K59" s="11" t="s">
        <v>276</v>
      </c>
      <c r="L59" s="11" t="s">
        <v>273</v>
      </c>
      <c r="M59" s="11" t="s">
        <v>273</v>
      </c>
      <c r="N59" s="11" t="s">
        <v>273</v>
      </c>
      <c r="O59" s="11" t="s">
        <v>276</v>
      </c>
      <c r="P59" s="11" t="s">
        <v>273</v>
      </c>
      <c r="Q59" s="151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>
        <v>1</v>
      </c>
    </row>
    <row r="60" spans="1:65">
      <c r="A60" s="30"/>
      <c r="B60" s="19"/>
      <c r="C60" s="9"/>
      <c r="D60" s="26" t="s">
        <v>313</v>
      </c>
      <c r="E60" s="26" t="s">
        <v>313</v>
      </c>
      <c r="F60" s="26" t="s">
        <v>314</v>
      </c>
      <c r="G60" s="26" t="s">
        <v>314</v>
      </c>
      <c r="H60" s="26" t="s">
        <v>116</v>
      </c>
      <c r="I60" s="26" t="s">
        <v>315</v>
      </c>
      <c r="J60" s="26" t="s">
        <v>313</v>
      </c>
      <c r="K60" s="26" t="s">
        <v>313</v>
      </c>
      <c r="L60" s="26" t="s">
        <v>313</v>
      </c>
      <c r="M60" s="26" t="s">
        <v>278</v>
      </c>
      <c r="N60" s="26" t="s">
        <v>313</v>
      </c>
      <c r="O60" s="26" t="s">
        <v>313</v>
      </c>
      <c r="P60" s="26" t="s">
        <v>313</v>
      </c>
      <c r="Q60" s="151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1</v>
      </c>
    </row>
    <row r="61" spans="1:65">
      <c r="A61" s="30"/>
      <c r="B61" s="18">
        <v>1</v>
      </c>
      <c r="C61" s="14">
        <v>1</v>
      </c>
      <c r="D61" s="228" t="s">
        <v>95</v>
      </c>
      <c r="E61" s="228">
        <v>16.536666666666665</v>
      </c>
      <c r="F61" s="227" t="s">
        <v>95</v>
      </c>
      <c r="G61" s="227" t="s">
        <v>95</v>
      </c>
      <c r="H61" s="227" t="s">
        <v>95</v>
      </c>
      <c r="I61" s="227" t="s">
        <v>95</v>
      </c>
      <c r="J61" s="228" t="s">
        <v>319</v>
      </c>
      <c r="K61" s="227">
        <v>7</v>
      </c>
      <c r="L61" s="228">
        <v>10</v>
      </c>
      <c r="M61" s="227">
        <v>4</v>
      </c>
      <c r="N61" s="227" t="s">
        <v>95</v>
      </c>
      <c r="O61" s="227" t="s">
        <v>95</v>
      </c>
      <c r="P61" s="227" t="s">
        <v>95</v>
      </c>
      <c r="Q61" s="224"/>
      <c r="R61" s="225"/>
      <c r="S61" s="225"/>
      <c r="T61" s="225"/>
      <c r="U61" s="225"/>
      <c r="V61" s="225"/>
      <c r="W61" s="225"/>
      <c r="X61" s="225"/>
      <c r="Y61" s="225"/>
      <c r="Z61" s="225"/>
      <c r="AA61" s="225"/>
      <c r="AB61" s="225"/>
      <c r="AC61" s="225"/>
      <c r="AD61" s="225"/>
      <c r="AE61" s="225"/>
      <c r="AF61" s="225"/>
      <c r="AG61" s="225"/>
      <c r="AH61" s="225"/>
      <c r="AI61" s="225"/>
      <c r="AJ61" s="225"/>
      <c r="AK61" s="225"/>
      <c r="AL61" s="225"/>
      <c r="AM61" s="225"/>
      <c r="AN61" s="225"/>
      <c r="AO61" s="225"/>
      <c r="AP61" s="225"/>
      <c r="AQ61" s="225"/>
      <c r="AR61" s="225"/>
      <c r="AS61" s="225"/>
      <c r="AT61" s="225"/>
      <c r="AU61" s="225"/>
      <c r="AV61" s="225"/>
      <c r="AW61" s="225"/>
      <c r="AX61" s="225"/>
      <c r="AY61" s="225"/>
      <c r="AZ61" s="225"/>
      <c r="BA61" s="225"/>
      <c r="BB61" s="225"/>
      <c r="BC61" s="225"/>
      <c r="BD61" s="225"/>
      <c r="BE61" s="225"/>
      <c r="BF61" s="225"/>
      <c r="BG61" s="225"/>
      <c r="BH61" s="225"/>
      <c r="BI61" s="225"/>
      <c r="BJ61" s="225"/>
      <c r="BK61" s="225"/>
      <c r="BL61" s="225"/>
      <c r="BM61" s="230">
        <v>1</v>
      </c>
    </row>
    <row r="62" spans="1:65">
      <c r="A62" s="30"/>
      <c r="B62" s="19">
        <v>1</v>
      </c>
      <c r="C62" s="9">
        <v>2</v>
      </c>
      <c r="D62" s="231">
        <v>10</v>
      </c>
      <c r="E62" s="231">
        <v>16.406666666666666</v>
      </c>
      <c r="F62" s="223" t="s">
        <v>95</v>
      </c>
      <c r="G62" s="223" t="s">
        <v>95</v>
      </c>
      <c r="H62" s="223" t="s">
        <v>95</v>
      </c>
      <c r="I62" s="223" t="s">
        <v>95</v>
      </c>
      <c r="J62" s="231" t="s">
        <v>319</v>
      </c>
      <c r="K62" s="223">
        <v>7</v>
      </c>
      <c r="L62" s="231" t="s">
        <v>95</v>
      </c>
      <c r="M62" s="223">
        <v>5</v>
      </c>
      <c r="N62" s="223" t="s">
        <v>95</v>
      </c>
      <c r="O62" s="223" t="s">
        <v>95</v>
      </c>
      <c r="P62" s="223" t="s">
        <v>95</v>
      </c>
      <c r="Q62" s="224"/>
      <c r="R62" s="225"/>
      <c r="S62" s="225"/>
      <c r="T62" s="225"/>
      <c r="U62" s="225"/>
      <c r="V62" s="225"/>
      <c r="W62" s="225"/>
      <c r="X62" s="225"/>
      <c r="Y62" s="225"/>
      <c r="Z62" s="225"/>
      <c r="AA62" s="225"/>
      <c r="AB62" s="225"/>
      <c r="AC62" s="225"/>
      <c r="AD62" s="225"/>
      <c r="AE62" s="225"/>
      <c r="AF62" s="225"/>
      <c r="AG62" s="225"/>
      <c r="AH62" s="225"/>
      <c r="AI62" s="225"/>
      <c r="AJ62" s="225"/>
      <c r="AK62" s="225"/>
      <c r="AL62" s="225"/>
      <c r="AM62" s="225"/>
      <c r="AN62" s="225"/>
      <c r="AO62" s="225"/>
      <c r="AP62" s="225"/>
      <c r="AQ62" s="225"/>
      <c r="AR62" s="225"/>
      <c r="AS62" s="225"/>
      <c r="AT62" s="225"/>
      <c r="AU62" s="225"/>
      <c r="AV62" s="225"/>
      <c r="AW62" s="225"/>
      <c r="AX62" s="225"/>
      <c r="AY62" s="225"/>
      <c r="AZ62" s="225"/>
      <c r="BA62" s="225"/>
      <c r="BB62" s="225"/>
      <c r="BC62" s="225"/>
      <c r="BD62" s="225"/>
      <c r="BE62" s="225"/>
      <c r="BF62" s="225"/>
      <c r="BG62" s="225"/>
      <c r="BH62" s="225"/>
      <c r="BI62" s="225"/>
      <c r="BJ62" s="225"/>
      <c r="BK62" s="225"/>
      <c r="BL62" s="225"/>
      <c r="BM62" s="230" t="e">
        <v>#N/A</v>
      </c>
    </row>
    <row r="63" spans="1:65">
      <c r="A63" s="30"/>
      <c r="B63" s="19">
        <v>1</v>
      </c>
      <c r="C63" s="9">
        <v>3</v>
      </c>
      <c r="D63" s="231" t="s">
        <v>95</v>
      </c>
      <c r="E63" s="231">
        <v>16.643333333333334</v>
      </c>
      <c r="F63" s="223" t="s">
        <v>95</v>
      </c>
      <c r="G63" s="223" t="s">
        <v>95</v>
      </c>
      <c r="H63" s="223" t="s">
        <v>95</v>
      </c>
      <c r="I63" s="223" t="s">
        <v>95</v>
      </c>
      <c r="J63" s="231" t="s">
        <v>319</v>
      </c>
      <c r="K63" s="232">
        <v>12</v>
      </c>
      <c r="L63" s="231">
        <v>10</v>
      </c>
      <c r="M63" s="223">
        <v>5</v>
      </c>
      <c r="N63" s="223" t="s">
        <v>95</v>
      </c>
      <c r="O63" s="223" t="s">
        <v>95</v>
      </c>
      <c r="P63" s="223" t="s">
        <v>95</v>
      </c>
      <c r="Q63" s="224"/>
      <c r="R63" s="225"/>
      <c r="S63" s="225"/>
      <c r="T63" s="225"/>
      <c r="U63" s="225"/>
      <c r="V63" s="225"/>
      <c r="W63" s="225"/>
      <c r="X63" s="225"/>
      <c r="Y63" s="225"/>
      <c r="Z63" s="225"/>
      <c r="AA63" s="225"/>
      <c r="AB63" s="225"/>
      <c r="AC63" s="225"/>
      <c r="AD63" s="225"/>
      <c r="AE63" s="225"/>
      <c r="AF63" s="225"/>
      <c r="AG63" s="225"/>
      <c r="AH63" s="225"/>
      <c r="AI63" s="225"/>
      <c r="AJ63" s="225"/>
      <c r="AK63" s="225"/>
      <c r="AL63" s="225"/>
      <c r="AM63" s="225"/>
      <c r="AN63" s="225"/>
      <c r="AO63" s="225"/>
      <c r="AP63" s="225"/>
      <c r="AQ63" s="225"/>
      <c r="AR63" s="225"/>
      <c r="AS63" s="225"/>
      <c r="AT63" s="225"/>
      <c r="AU63" s="225"/>
      <c r="AV63" s="225"/>
      <c r="AW63" s="225"/>
      <c r="AX63" s="225"/>
      <c r="AY63" s="225"/>
      <c r="AZ63" s="225"/>
      <c r="BA63" s="225"/>
      <c r="BB63" s="225"/>
      <c r="BC63" s="225"/>
      <c r="BD63" s="225"/>
      <c r="BE63" s="225"/>
      <c r="BF63" s="225"/>
      <c r="BG63" s="225"/>
      <c r="BH63" s="225"/>
      <c r="BI63" s="225"/>
      <c r="BJ63" s="225"/>
      <c r="BK63" s="225"/>
      <c r="BL63" s="225"/>
      <c r="BM63" s="230">
        <v>16</v>
      </c>
    </row>
    <row r="64" spans="1:65">
      <c r="A64" s="30"/>
      <c r="B64" s="19">
        <v>1</v>
      </c>
      <c r="C64" s="9">
        <v>4</v>
      </c>
      <c r="D64" s="231">
        <v>10</v>
      </c>
      <c r="E64" s="231">
        <v>16.93</v>
      </c>
      <c r="F64" s="223" t="s">
        <v>95</v>
      </c>
      <c r="G64" s="223" t="s">
        <v>95</v>
      </c>
      <c r="H64" s="223" t="s">
        <v>95</v>
      </c>
      <c r="I64" s="223" t="s">
        <v>95</v>
      </c>
      <c r="J64" s="231" t="s">
        <v>319</v>
      </c>
      <c r="K64" s="223">
        <v>6</v>
      </c>
      <c r="L64" s="231">
        <v>10</v>
      </c>
      <c r="M64" s="223">
        <v>4</v>
      </c>
      <c r="N64" s="223" t="s">
        <v>95</v>
      </c>
      <c r="O64" s="223" t="s">
        <v>95</v>
      </c>
      <c r="P64" s="232">
        <v>10</v>
      </c>
      <c r="Q64" s="224"/>
      <c r="R64" s="225"/>
      <c r="S64" s="225"/>
      <c r="T64" s="225"/>
      <c r="U64" s="225"/>
      <c r="V64" s="225"/>
      <c r="W64" s="225"/>
      <c r="X64" s="225"/>
      <c r="Y64" s="225"/>
      <c r="Z64" s="225"/>
      <c r="AA64" s="225"/>
      <c r="AB64" s="225"/>
      <c r="AC64" s="225"/>
      <c r="AD64" s="225"/>
      <c r="AE64" s="225"/>
      <c r="AF64" s="225"/>
      <c r="AG64" s="225"/>
      <c r="AH64" s="225"/>
      <c r="AI64" s="225"/>
      <c r="AJ64" s="225"/>
      <c r="AK64" s="225"/>
      <c r="AL64" s="225"/>
      <c r="AM64" s="225"/>
      <c r="AN64" s="225"/>
      <c r="AO64" s="225"/>
      <c r="AP64" s="225"/>
      <c r="AQ64" s="225"/>
      <c r="AR64" s="225"/>
      <c r="AS64" s="225"/>
      <c r="AT64" s="225"/>
      <c r="AU64" s="225"/>
      <c r="AV64" s="225"/>
      <c r="AW64" s="225"/>
      <c r="AX64" s="225"/>
      <c r="AY64" s="225"/>
      <c r="AZ64" s="225"/>
      <c r="BA64" s="225"/>
      <c r="BB64" s="225"/>
      <c r="BC64" s="225"/>
      <c r="BD64" s="225"/>
      <c r="BE64" s="225"/>
      <c r="BF64" s="225"/>
      <c r="BG64" s="225"/>
      <c r="BH64" s="225"/>
      <c r="BI64" s="225"/>
      <c r="BJ64" s="225"/>
      <c r="BK64" s="225"/>
      <c r="BL64" s="225"/>
      <c r="BM64" s="230" t="s">
        <v>95</v>
      </c>
    </row>
    <row r="65" spans="1:65">
      <c r="A65" s="30"/>
      <c r="B65" s="19">
        <v>1</v>
      </c>
      <c r="C65" s="9">
        <v>5</v>
      </c>
      <c r="D65" s="231">
        <v>10</v>
      </c>
      <c r="E65" s="231">
        <v>16.663333333333334</v>
      </c>
      <c r="F65" s="223" t="s">
        <v>95</v>
      </c>
      <c r="G65" s="223" t="s">
        <v>95</v>
      </c>
      <c r="H65" s="223" t="s">
        <v>95</v>
      </c>
      <c r="I65" s="223" t="s">
        <v>95</v>
      </c>
      <c r="J65" s="231" t="s">
        <v>319</v>
      </c>
      <c r="K65" s="223">
        <v>7</v>
      </c>
      <c r="L65" s="231" t="s">
        <v>95</v>
      </c>
      <c r="M65" s="223">
        <v>4</v>
      </c>
      <c r="N65" s="223" t="s">
        <v>95</v>
      </c>
      <c r="O65" s="223" t="s">
        <v>95</v>
      </c>
      <c r="P65" s="223" t="s">
        <v>95</v>
      </c>
      <c r="Q65" s="224"/>
      <c r="R65" s="225"/>
      <c r="S65" s="225"/>
      <c r="T65" s="225"/>
      <c r="U65" s="225"/>
      <c r="V65" s="225"/>
      <c r="W65" s="225"/>
      <c r="X65" s="225"/>
      <c r="Y65" s="225"/>
      <c r="Z65" s="225"/>
      <c r="AA65" s="225"/>
      <c r="AB65" s="225"/>
      <c r="AC65" s="225"/>
      <c r="AD65" s="225"/>
      <c r="AE65" s="225"/>
      <c r="AF65" s="225"/>
      <c r="AG65" s="225"/>
      <c r="AH65" s="225"/>
      <c r="AI65" s="225"/>
      <c r="AJ65" s="225"/>
      <c r="AK65" s="225"/>
      <c r="AL65" s="225"/>
      <c r="AM65" s="225"/>
      <c r="AN65" s="225"/>
      <c r="AO65" s="225"/>
      <c r="AP65" s="225"/>
      <c r="AQ65" s="225"/>
      <c r="AR65" s="225"/>
      <c r="AS65" s="225"/>
      <c r="AT65" s="225"/>
      <c r="AU65" s="225"/>
      <c r="AV65" s="225"/>
      <c r="AW65" s="225"/>
      <c r="AX65" s="225"/>
      <c r="AY65" s="225"/>
      <c r="AZ65" s="225"/>
      <c r="BA65" s="225"/>
      <c r="BB65" s="225"/>
      <c r="BC65" s="225"/>
      <c r="BD65" s="225"/>
      <c r="BE65" s="225"/>
      <c r="BF65" s="225"/>
      <c r="BG65" s="225"/>
      <c r="BH65" s="225"/>
      <c r="BI65" s="225"/>
      <c r="BJ65" s="225"/>
      <c r="BK65" s="225"/>
      <c r="BL65" s="225"/>
      <c r="BM65" s="230">
        <v>78</v>
      </c>
    </row>
    <row r="66" spans="1:65">
      <c r="A66" s="30"/>
      <c r="B66" s="19">
        <v>1</v>
      </c>
      <c r="C66" s="9">
        <v>6</v>
      </c>
      <c r="D66" s="231" t="s">
        <v>95</v>
      </c>
      <c r="E66" s="231">
        <v>16.599999999999998</v>
      </c>
      <c r="F66" s="223" t="s">
        <v>95</v>
      </c>
      <c r="G66" s="223" t="s">
        <v>95</v>
      </c>
      <c r="H66" s="223" t="s">
        <v>95</v>
      </c>
      <c r="I66" s="223" t="s">
        <v>95</v>
      </c>
      <c r="J66" s="231" t="s">
        <v>319</v>
      </c>
      <c r="K66" s="223">
        <v>7</v>
      </c>
      <c r="L66" s="231" t="s">
        <v>95</v>
      </c>
      <c r="M66" s="223">
        <v>4</v>
      </c>
      <c r="N66" s="223" t="s">
        <v>95</v>
      </c>
      <c r="O66" s="232">
        <v>12</v>
      </c>
      <c r="P66" s="232">
        <v>10</v>
      </c>
      <c r="Q66" s="224"/>
      <c r="R66" s="225"/>
      <c r="S66" s="225"/>
      <c r="T66" s="225"/>
      <c r="U66" s="225"/>
      <c r="V66" s="225"/>
      <c r="W66" s="225"/>
      <c r="X66" s="225"/>
      <c r="Y66" s="225"/>
      <c r="Z66" s="225"/>
      <c r="AA66" s="225"/>
      <c r="AB66" s="225"/>
      <c r="AC66" s="225"/>
      <c r="AD66" s="225"/>
      <c r="AE66" s="225"/>
      <c r="AF66" s="225"/>
      <c r="AG66" s="225"/>
      <c r="AH66" s="225"/>
      <c r="AI66" s="225"/>
      <c r="AJ66" s="225"/>
      <c r="AK66" s="225"/>
      <c r="AL66" s="225"/>
      <c r="AM66" s="225"/>
      <c r="AN66" s="225"/>
      <c r="AO66" s="225"/>
      <c r="AP66" s="225"/>
      <c r="AQ66" s="225"/>
      <c r="AR66" s="225"/>
      <c r="AS66" s="225"/>
      <c r="AT66" s="225"/>
      <c r="AU66" s="225"/>
      <c r="AV66" s="225"/>
      <c r="AW66" s="225"/>
      <c r="AX66" s="225"/>
      <c r="AY66" s="225"/>
      <c r="AZ66" s="225"/>
      <c r="BA66" s="225"/>
      <c r="BB66" s="225"/>
      <c r="BC66" s="225"/>
      <c r="BD66" s="225"/>
      <c r="BE66" s="225"/>
      <c r="BF66" s="225"/>
      <c r="BG66" s="225"/>
      <c r="BH66" s="225"/>
      <c r="BI66" s="225"/>
      <c r="BJ66" s="225"/>
      <c r="BK66" s="225"/>
      <c r="BL66" s="225"/>
      <c r="BM66" s="226"/>
    </row>
    <row r="67" spans="1:65">
      <c r="A67" s="30"/>
      <c r="B67" s="20" t="s">
        <v>267</v>
      </c>
      <c r="C67" s="12"/>
      <c r="D67" s="233">
        <v>10</v>
      </c>
      <c r="E67" s="233">
        <v>16.629999999999995</v>
      </c>
      <c r="F67" s="233" t="s">
        <v>675</v>
      </c>
      <c r="G67" s="233" t="s">
        <v>675</v>
      </c>
      <c r="H67" s="233" t="s">
        <v>675</v>
      </c>
      <c r="I67" s="233" t="s">
        <v>675</v>
      </c>
      <c r="J67" s="233" t="s">
        <v>675</v>
      </c>
      <c r="K67" s="233">
        <v>7.666666666666667</v>
      </c>
      <c r="L67" s="233">
        <v>10</v>
      </c>
      <c r="M67" s="233">
        <v>4.333333333333333</v>
      </c>
      <c r="N67" s="233" t="s">
        <v>675</v>
      </c>
      <c r="O67" s="233">
        <v>12</v>
      </c>
      <c r="P67" s="233">
        <v>10</v>
      </c>
      <c r="Q67" s="224"/>
      <c r="R67" s="225"/>
      <c r="S67" s="225"/>
      <c r="T67" s="225"/>
      <c r="U67" s="225"/>
      <c r="V67" s="225"/>
      <c r="W67" s="225"/>
      <c r="X67" s="225"/>
      <c r="Y67" s="225"/>
      <c r="Z67" s="225"/>
      <c r="AA67" s="225"/>
      <c r="AB67" s="225"/>
      <c r="AC67" s="225"/>
      <c r="AD67" s="225"/>
      <c r="AE67" s="225"/>
      <c r="AF67" s="225"/>
      <c r="AG67" s="225"/>
      <c r="AH67" s="225"/>
      <c r="AI67" s="225"/>
      <c r="AJ67" s="225"/>
      <c r="AK67" s="225"/>
      <c r="AL67" s="225"/>
      <c r="AM67" s="225"/>
      <c r="AN67" s="225"/>
      <c r="AO67" s="225"/>
      <c r="AP67" s="225"/>
      <c r="AQ67" s="225"/>
      <c r="AR67" s="225"/>
      <c r="AS67" s="225"/>
      <c r="AT67" s="225"/>
      <c r="AU67" s="225"/>
      <c r="AV67" s="225"/>
      <c r="AW67" s="225"/>
      <c r="AX67" s="225"/>
      <c r="AY67" s="225"/>
      <c r="AZ67" s="225"/>
      <c r="BA67" s="225"/>
      <c r="BB67" s="225"/>
      <c r="BC67" s="225"/>
      <c r="BD67" s="225"/>
      <c r="BE67" s="225"/>
      <c r="BF67" s="225"/>
      <c r="BG67" s="225"/>
      <c r="BH67" s="225"/>
      <c r="BI67" s="225"/>
      <c r="BJ67" s="225"/>
      <c r="BK67" s="225"/>
      <c r="BL67" s="225"/>
      <c r="BM67" s="226"/>
    </row>
    <row r="68" spans="1:65">
      <c r="A68" s="30"/>
      <c r="B68" s="3" t="s">
        <v>268</v>
      </c>
      <c r="C68" s="29"/>
      <c r="D68" s="223">
        <v>10</v>
      </c>
      <c r="E68" s="223">
        <v>16.621666666666666</v>
      </c>
      <c r="F68" s="223" t="s">
        <v>675</v>
      </c>
      <c r="G68" s="223" t="s">
        <v>675</v>
      </c>
      <c r="H68" s="223" t="s">
        <v>675</v>
      </c>
      <c r="I68" s="223" t="s">
        <v>675</v>
      </c>
      <c r="J68" s="223" t="s">
        <v>675</v>
      </c>
      <c r="K68" s="223">
        <v>7</v>
      </c>
      <c r="L68" s="223">
        <v>10</v>
      </c>
      <c r="M68" s="223">
        <v>4</v>
      </c>
      <c r="N68" s="223" t="s">
        <v>675</v>
      </c>
      <c r="O68" s="223">
        <v>12</v>
      </c>
      <c r="P68" s="223">
        <v>10</v>
      </c>
      <c r="Q68" s="224"/>
      <c r="R68" s="225"/>
      <c r="S68" s="225"/>
      <c r="T68" s="225"/>
      <c r="U68" s="225"/>
      <c r="V68" s="225"/>
      <c r="W68" s="225"/>
      <c r="X68" s="225"/>
      <c r="Y68" s="225"/>
      <c r="Z68" s="225"/>
      <c r="AA68" s="225"/>
      <c r="AB68" s="225"/>
      <c r="AC68" s="225"/>
      <c r="AD68" s="225"/>
      <c r="AE68" s="225"/>
      <c r="AF68" s="225"/>
      <c r="AG68" s="225"/>
      <c r="AH68" s="225"/>
      <c r="AI68" s="225"/>
      <c r="AJ68" s="225"/>
      <c r="AK68" s="225"/>
      <c r="AL68" s="225"/>
      <c r="AM68" s="225"/>
      <c r="AN68" s="225"/>
      <c r="AO68" s="225"/>
      <c r="AP68" s="225"/>
      <c r="AQ68" s="225"/>
      <c r="AR68" s="225"/>
      <c r="AS68" s="225"/>
      <c r="AT68" s="225"/>
      <c r="AU68" s="225"/>
      <c r="AV68" s="225"/>
      <c r="AW68" s="225"/>
      <c r="AX68" s="225"/>
      <c r="AY68" s="225"/>
      <c r="AZ68" s="225"/>
      <c r="BA68" s="225"/>
      <c r="BB68" s="225"/>
      <c r="BC68" s="225"/>
      <c r="BD68" s="225"/>
      <c r="BE68" s="225"/>
      <c r="BF68" s="225"/>
      <c r="BG68" s="225"/>
      <c r="BH68" s="225"/>
      <c r="BI68" s="225"/>
      <c r="BJ68" s="225"/>
      <c r="BK68" s="225"/>
      <c r="BL68" s="225"/>
      <c r="BM68" s="226"/>
    </row>
    <row r="69" spans="1:65">
      <c r="A69" s="30"/>
      <c r="B69" s="3" t="s">
        <v>269</v>
      </c>
      <c r="C69" s="29"/>
      <c r="D69" s="223">
        <v>0</v>
      </c>
      <c r="E69" s="223">
        <v>0.17365355036841501</v>
      </c>
      <c r="F69" s="223" t="s">
        <v>675</v>
      </c>
      <c r="G69" s="223" t="s">
        <v>675</v>
      </c>
      <c r="H69" s="223" t="s">
        <v>675</v>
      </c>
      <c r="I69" s="223" t="s">
        <v>675</v>
      </c>
      <c r="J69" s="223" t="s">
        <v>675</v>
      </c>
      <c r="K69" s="223">
        <v>2.1602468994692856</v>
      </c>
      <c r="L69" s="223">
        <v>0</v>
      </c>
      <c r="M69" s="223">
        <v>0.51639777949432131</v>
      </c>
      <c r="N69" s="223" t="s">
        <v>675</v>
      </c>
      <c r="O69" s="223" t="s">
        <v>675</v>
      </c>
      <c r="P69" s="223">
        <v>0</v>
      </c>
      <c r="Q69" s="224"/>
      <c r="R69" s="225"/>
      <c r="S69" s="225"/>
      <c r="T69" s="225"/>
      <c r="U69" s="225"/>
      <c r="V69" s="225"/>
      <c r="W69" s="225"/>
      <c r="X69" s="225"/>
      <c r="Y69" s="225"/>
      <c r="Z69" s="225"/>
      <c r="AA69" s="225"/>
      <c r="AB69" s="225"/>
      <c r="AC69" s="225"/>
      <c r="AD69" s="225"/>
      <c r="AE69" s="225"/>
      <c r="AF69" s="225"/>
      <c r="AG69" s="225"/>
      <c r="AH69" s="225"/>
      <c r="AI69" s="225"/>
      <c r="AJ69" s="225"/>
      <c r="AK69" s="225"/>
      <c r="AL69" s="225"/>
      <c r="AM69" s="225"/>
      <c r="AN69" s="225"/>
      <c r="AO69" s="225"/>
      <c r="AP69" s="225"/>
      <c r="AQ69" s="225"/>
      <c r="AR69" s="225"/>
      <c r="AS69" s="225"/>
      <c r="AT69" s="225"/>
      <c r="AU69" s="225"/>
      <c r="AV69" s="225"/>
      <c r="AW69" s="225"/>
      <c r="AX69" s="225"/>
      <c r="AY69" s="225"/>
      <c r="AZ69" s="225"/>
      <c r="BA69" s="225"/>
      <c r="BB69" s="225"/>
      <c r="BC69" s="225"/>
      <c r="BD69" s="225"/>
      <c r="BE69" s="225"/>
      <c r="BF69" s="225"/>
      <c r="BG69" s="225"/>
      <c r="BH69" s="225"/>
      <c r="BI69" s="225"/>
      <c r="BJ69" s="225"/>
      <c r="BK69" s="225"/>
      <c r="BL69" s="225"/>
      <c r="BM69" s="226"/>
    </row>
    <row r="70" spans="1:65">
      <c r="A70" s="30"/>
      <c r="B70" s="3" t="s">
        <v>86</v>
      </c>
      <c r="C70" s="29"/>
      <c r="D70" s="13">
        <v>0</v>
      </c>
      <c r="E70" s="13">
        <v>1.0442185830932956E-2</v>
      </c>
      <c r="F70" s="13" t="s">
        <v>675</v>
      </c>
      <c r="G70" s="13" t="s">
        <v>675</v>
      </c>
      <c r="H70" s="13" t="s">
        <v>675</v>
      </c>
      <c r="I70" s="13" t="s">
        <v>675</v>
      </c>
      <c r="J70" s="13" t="s">
        <v>675</v>
      </c>
      <c r="K70" s="13">
        <v>0.28177133471338506</v>
      </c>
      <c r="L70" s="13">
        <v>0</v>
      </c>
      <c r="M70" s="13">
        <v>0.11916871834484338</v>
      </c>
      <c r="N70" s="13" t="s">
        <v>675</v>
      </c>
      <c r="O70" s="13" t="s">
        <v>675</v>
      </c>
      <c r="P70" s="13">
        <v>0</v>
      </c>
      <c r="Q70" s="151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  <c r="AG70" s="3"/>
      <c r="AH70" s="3"/>
      <c r="AI70" s="3"/>
      <c r="AJ70" s="3"/>
      <c r="AK70" s="3"/>
      <c r="AL70" s="3"/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  <c r="BA70" s="3"/>
      <c r="BB70" s="3"/>
      <c r="BC70" s="3"/>
      <c r="BD70" s="3"/>
      <c r="BE70" s="3"/>
      <c r="BF70" s="3"/>
      <c r="BG70" s="3"/>
      <c r="BH70" s="3"/>
      <c r="BI70" s="3"/>
      <c r="BJ70" s="3"/>
      <c r="BK70" s="3"/>
      <c r="BL70" s="3"/>
      <c r="BM70" s="55"/>
    </row>
    <row r="71" spans="1:65">
      <c r="A71" s="30"/>
      <c r="B71" s="3" t="s">
        <v>270</v>
      </c>
      <c r="C71" s="29"/>
      <c r="D71" s="13" t="s">
        <v>675</v>
      </c>
      <c r="E71" s="13" t="s">
        <v>675</v>
      </c>
      <c r="F71" s="13" t="s">
        <v>675</v>
      </c>
      <c r="G71" s="13" t="s">
        <v>675</v>
      </c>
      <c r="H71" s="13" t="s">
        <v>675</v>
      </c>
      <c r="I71" s="13" t="s">
        <v>675</v>
      </c>
      <c r="J71" s="13" t="s">
        <v>675</v>
      </c>
      <c r="K71" s="13" t="s">
        <v>675</v>
      </c>
      <c r="L71" s="13" t="s">
        <v>675</v>
      </c>
      <c r="M71" s="13" t="s">
        <v>675</v>
      </c>
      <c r="N71" s="13" t="s">
        <v>675</v>
      </c>
      <c r="O71" s="13" t="s">
        <v>675</v>
      </c>
      <c r="P71" s="13" t="s">
        <v>675</v>
      </c>
      <c r="Q71" s="151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  <c r="AG71" s="3"/>
      <c r="AH71" s="3"/>
      <c r="AI71" s="3"/>
      <c r="AJ71" s="3"/>
      <c r="AK71" s="3"/>
      <c r="AL71" s="3"/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  <c r="BA71" s="3"/>
      <c r="BB71" s="3"/>
      <c r="BC71" s="3"/>
      <c r="BD71" s="3"/>
      <c r="BE71" s="3"/>
      <c r="BF71" s="3"/>
      <c r="BG71" s="3"/>
      <c r="BH71" s="3"/>
      <c r="BI71" s="3"/>
      <c r="BJ71" s="3"/>
      <c r="BK71" s="3"/>
      <c r="BL71" s="3"/>
      <c r="BM71" s="55"/>
    </row>
    <row r="72" spans="1:65">
      <c r="A72" s="30"/>
      <c r="B72" s="46" t="s">
        <v>271</v>
      </c>
      <c r="C72" s="47"/>
      <c r="D72" s="45">
        <v>0.77</v>
      </c>
      <c r="E72" s="45">
        <v>6.05</v>
      </c>
      <c r="F72" s="45">
        <v>0.67</v>
      </c>
      <c r="G72" s="45">
        <v>0.67</v>
      </c>
      <c r="H72" s="45">
        <v>0.67</v>
      </c>
      <c r="I72" s="45">
        <v>0.67</v>
      </c>
      <c r="J72" s="45">
        <v>2.2200000000000002</v>
      </c>
      <c r="K72" s="45">
        <v>0.87</v>
      </c>
      <c r="L72" s="45">
        <v>0.77</v>
      </c>
      <c r="M72" s="45">
        <v>1.06</v>
      </c>
      <c r="N72" s="45">
        <v>0.67</v>
      </c>
      <c r="O72" s="45">
        <v>0</v>
      </c>
      <c r="P72" s="45">
        <v>0.28999999999999998</v>
      </c>
      <c r="Q72" s="151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55"/>
    </row>
    <row r="73" spans="1:65">
      <c r="B73" s="31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BM73" s="55"/>
    </row>
    <row r="74" spans="1:65" ht="15">
      <c r="B74" s="8" t="s">
        <v>538</v>
      </c>
      <c r="BM74" s="28" t="s">
        <v>66</v>
      </c>
    </row>
    <row r="75" spans="1:65" ht="15">
      <c r="A75" s="25" t="s">
        <v>10</v>
      </c>
      <c r="B75" s="18" t="s">
        <v>110</v>
      </c>
      <c r="C75" s="15" t="s">
        <v>111</v>
      </c>
      <c r="D75" s="16" t="s">
        <v>232</v>
      </c>
      <c r="E75" s="17" t="s">
        <v>232</v>
      </c>
      <c r="F75" s="17" t="s">
        <v>232</v>
      </c>
      <c r="G75" s="17" t="s">
        <v>232</v>
      </c>
      <c r="H75" s="17" t="s">
        <v>232</v>
      </c>
      <c r="I75" s="17" t="s">
        <v>232</v>
      </c>
      <c r="J75" s="17" t="s">
        <v>232</v>
      </c>
      <c r="K75" s="17" t="s">
        <v>232</v>
      </c>
      <c r="L75" s="17" t="s">
        <v>232</v>
      </c>
      <c r="M75" s="17" t="s">
        <v>232</v>
      </c>
      <c r="N75" s="17" t="s">
        <v>232</v>
      </c>
      <c r="O75" s="17" t="s">
        <v>232</v>
      </c>
      <c r="P75" s="17" t="s">
        <v>232</v>
      </c>
      <c r="Q75" s="17" t="s">
        <v>232</v>
      </c>
      <c r="R75" s="17" t="s">
        <v>232</v>
      </c>
      <c r="S75" s="17" t="s">
        <v>232</v>
      </c>
      <c r="T75" s="17" t="s">
        <v>232</v>
      </c>
      <c r="U75" s="17" t="s">
        <v>232</v>
      </c>
      <c r="V75" s="17" t="s">
        <v>232</v>
      </c>
      <c r="W75" s="17" t="s">
        <v>232</v>
      </c>
      <c r="X75" s="17" t="s">
        <v>232</v>
      </c>
      <c r="Y75" s="17" t="s">
        <v>232</v>
      </c>
      <c r="Z75" s="17" t="s">
        <v>232</v>
      </c>
      <c r="AA75" s="17" t="s">
        <v>232</v>
      </c>
      <c r="AB75" s="151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9" t="s">
        <v>233</v>
      </c>
      <c r="C76" s="9" t="s">
        <v>233</v>
      </c>
      <c r="D76" s="149" t="s">
        <v>235</v>
      </c>
      <c r="E76" s="150" t="s">
        <v>236</v>
      </c>
      <c r="F76" s="150" t="s">
        <v>237</v>
      </c>
      <c r="G76" s="150" t="s">
        <v>238</v>
      </c>
      <c r="H76" s="150" t="s">
        <v>239</v>
      </c>
      <c r="I76" s="150" t="s">
        <v>241</v>
      </c>
      <c r="J76" s="150" t="s">
        <v>242</v>
      </c>
      <c r="K76" s="150" t="s">
        <v>244</v>
      </c>
      <c r="L76" s="150" t="s">
        <v>245</v>
      </c>
      <c r="M76" s="150" t="s">
        <v>246</v>
      </c>
      <c r="N76" s="150" t="s">
        <v>247</v>
      </c>
      <c r="O76" s="150" t="s">
        <v>248</v>
      </c>
      <c r="P76" s="150" t="s">
        <v>249</v>
      </c>
      <c r="Q76" s="150" t="s">
        <v>250</v>
      </c>
      <c r="R76" s="150" t="s">
        <v>251</v>
      </c>
      <c r="S76" s="150" t="s">
        <v>252</v>
      </c>
      <c r="T76" s="150" t="s">
        <v>253</v>
      </c>
      <c r="U76" s="150" t="s">
        <v>254</v>
      </c>
      <c r="V76" s="150" t="s">
        <v>281</v>
      </c>
      <c r="W76" s="150" t="s">
        <v>256</v>
      </c>
      <c r="X76" s="150" t="s">
        <v>257</v>
      </c>
      <c r="Y76" s="150" t="s">
        <v>258</v>
      </c>
      <c r="Z76" s="150" t="s">
        <v>259</v>
      </c>
      <c r="AA76" s="150" t="s">
        <v>260</v>
      </c>
      <c r="AB76" s="151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 t="s">
        <v>3</v>
      </c>
    </row>
    <row r="77" spans="1:65">
      <c r="A77" s="30"/>
      <c r="B77" s="19"/>
      <c r="C77" s="9"/>
      <c r="D77" s="10" t="s">
        <v>273</v>
      </c>
      <c r="E77" s="11" t="s">
        <v>273</v>
      </c>
      <c r="F77" s="11" t="s">
        <v>275</v>
      </c>
      <c r="G77" s="11" t="s">
        <v>276</v>
      </c>
      <c r="H77" s="11" t="s">
        <v>276</v>
      </c>
      <c r="I77" s="11" t="s">
        <v>276</v>
      </c>
      <c r="J77" s="11" t="s">
        <v>273</v>
      </c>
      <c r="K77" s="11" t="s">
        <v>273</v>
      </c>
      <c r="L77" s="11" t="s">
        <v>276</v>
      </c>
      <c r="M77" s="11" t="s">
        <v>275</v>
      </c>
      <c r="N77" s="11" t="s">
        <v>273</v>
      </c>
      <c r="O77" s="11" t="s">
        <v>276</v>
      </c>
      <c r="P77" s="11" t="s">
        <v>273</v>
      </c>
      <c r="Q77" s="11" t="s">
        <v>275</v>
      </c>
      <c r="R77" s="11" t="s">
        <v>275</v>
      </c>
      <c r="S77" s="11" t="s">
        <v>273</v>
      </c>
      <c r="T77" s="11" t="s">
        <v>276</v>
      </c>
      <c r="U77" s="11" t="s">
        <v>273</v>
      </c>
      <c r="V77" s="11" t="s">
        <v>275</v>
      </c>
      <c r="W77" s="11" t="s">
        <v>275</v>
      </c>
      <c r="X77" s="11" t="s">
        <v>276</v>
      </c>
      <c r="Y77" s="11" t="s">
        <v>273</v>
      </c>
      <c r="Z77" s="11" t="s">
        <v>276</v>
      </c>
      <c r="AA77" s="11" t="s">
        <v>273</v>
      </c>
      <c r="AB77" s="151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0</v>
      </c>
    </row>
    <row r="78" spans="1:65">
      <c r="A78" s="30"/>
      <c r="B78" s="19"/>
      <c r="C78" s="9"/>
      <c r="D78" s="26" t="s">
        <v>313</v>
      </c>
      <c r="E78" s="26" t="s">
        <v>264</v>
      </c>
      <c r="F78" s="26" t="s">
        <v>313</v>
      </c>
      <c r="G78" s="26" t="s">
        <v>314</v>
      </c>
      <c r="H78" s="26" t="s">
        <v>314</v>
      </c>
      <c r="I78" s="26" t="s">
        <v>314</v>
      </c>
      <c r="J78" s="26" t="s">
        <v>116</v>
      </c>
      <c r="K78" s="26" t="s">
        <v>116</v>
      </c>
      <c r="L78" s="26" t="s">
        <v>315</v>
      </c>
      <c r="M78" s="26" t="s">
        <v>314</v>
      </c>
      <c r="N78" s="26" t="s">
        <v>313</v>
      </c>
      <c r="O78" s="26" t="s">
        <v>313</v>
      </c>
      <c r="P78" s="26" t="s">
        <v>313</v>
      </c>
      <c r="Q78" s="26" t="s">
        <v>314</v>
      </c>
      <c r="R78" s="26" t="s">
        <v>313</v>
      </c>
      <c r="S78" s="26" t="s">
        <v>313</v>
      </c>
      <c r="T78" s="26" t="s">
        <v>315</v>
      </c>
      <c r="U78" s="26" t="s">
        <v>278</v>
      </c>
      <c r="V78" s="26" t="s">
        <v>314</v>
      </c>
      <c r="W78" s="26" t="s">
        <v>316</v>
      </c>
      <c r="X78" s="26" t="s">
        <v>317</v>
      </c>
      <c r="Y78" s="26" t="s">
        <v>313</v>
      </c>
      <c r="Z78" s="26" t="s">
        <v>313</v>
      </c>
      <c r="AA78" s="26" t="s">
        <v>313</v>
      </c>
      <c r="AB78" s="151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</v>
      </c>
    </row>
    <row r="79" spans="1:65">
      <c r="A79" s="30"/>
      <c r="B79" s="18">
        <v>1</v>
      </c>
      <c r="C79" s="14">
        <v>1</v>
      </c>
      <c r="D79" s="214">
        <v>70</v>
      </c>
      <c r="E79" s="212">
        <v>57</v>
      </c>
      <c r="F79" s="214">
        <v>133.80477222222223</v>
      </c>
      <c r="G79" s="212">
        <v>65</v>
      </c>
      <c r="H79" s="212">
        <v>65</v>
      </c>
      <c r="I79" s="212">
        <v>64</v>
      </c>
      <c r="J79" s="212">
        <v>63</v>
      </c>
      <c r="K79" s="212">
        <v>59</v>
      </c>
      <c r="L79" s="212">
        <v>76</v>
      </c>
      <c r="M79" s="212">
        <v>62.453999999999994</v>
      </c>
      <c r="N79" s="212">
        <v>69</v>
      </c>
      <c r="O79" s="214">
        <v>95.1</v>
      </c>
      <c r="P79" s="214">
        <v>90.917183487060299</v>
      </c>
      <c r="Q79" s="212">
        <v>61</v>
      </c>
      <c r="R79" s="212">
        <v>53.431399999999996</v>
      </c>
      <c r="S79" s="214">
        <v>70</v>
      </c>
      <c r="T79" s="212">
        <v>71</v>
      </c>
      <c r="U79" s="212">
        <v>68.900000000000006</v>
      </c>
      <c r="V79" s="212">
        <v>81.501312709999993</v>
      </c>
      <c r="W79" s="212">
        <v>70</v>
      </c>
      <c r="X79" s="212">
        <v>68</v>
      </c>
      <c r="Y79" s="214">
        <v>70</v>
      </c>
      <c r="Z79" s="212">
        <v>69</v>
      </c>
      <c r="AA79" s="214">
        <v>60</v>
      </c>
      <c r="AB79" s="215"/>
      <c r="AC79" s="216"/>
      <c r="AD79" s="216"/>
      <c r="AE79" s="216"/>
      <c r="AF79" s="216"/>
      <c r="AG79" s="216"/>
      <c r="AH79" s="216"/>
      <c r="AI79" s="216"/>
      <c r="AJ79" s="216"/>
      <c r="AK79" s="216"/>
      <c r="AL79" s="216"/>
      <c r="AM79" s="216"/>
      <c r="AN79" s="216"/>
      <c r="AO79" s="216"/>
      <c r="AP79" s="216"/>
      <c r="AQ79" s="216"/>
      <c r="AR79" s="216"/>
      <c r="AS79" s="216"/>
      <c r="AT79" s="216"/>
      <c r="AU79" s="216"/>
      <c r="AV79" s="216"/>
      <c r="AW79" s="216"/>
      <c r="AX79" s="216"/>
      <c r="AY79" s="216"/>
      <c r="AZ79" s="216"/>
      <c r="BA79" s="216"/>
      <c r="BB79" s="216"/>
      <c r="BC79" s="216"/>
      <c r="BD79" s="216"/>
      <c r="BE79" s="216"/>
      <c r="BF79" s="216"/>
      <c r="BG79" s="216"/>
      <c r="BH79" s="216"/>
      <c r="BI79" s="216"/>
      <c r="BJ79" s="216"/>
      <c r="BK79" s="216"/>
      <c r="BL79" s="216"/>
      <c r="BM79" s="217">
        <v>1</v>
      </c>
    </row>
    <row r="80" spans="1:65">
      <c r="A80" s="30"/>
      <c r="B80" s="19">
        <v>1</v>
      </c>
      <c r="C80" s="9">
        <v>2</v>
      </c>
      <c r="D80" s="219">
        <v>70</v>
      </c>
      <c r="E80" s="218">
        <v>58</v>
      </c>
      <c r="F80" s="219">
        <v>134.51109537037036</v>
      </c>
      <c r="G80" s="218">
        <v>67</v>
      </c>
      <c r="H80" s="218">
        <v>64.900000000000006</v>
      </c>
      <c r="I80" s="218">
        <v>63</v>
      </c>
      <c r="J80" s="218">
        <v>65</v>
      </c>
      <c r="K80" s="218">
        <v>54</v>
      </c>
      <c r="L80" s="218">
        <v>76</v>
      </c>
      <c r="M80" s="218">
        <v>63.761000000000003</v>
      </c>
      <c r="N80" s="218">
        <v>70</v>
      </c>
      <c r="O80" s="219">
        <v>95.5</v>
      </c>
      <c r="P80" s="219">
        <v>89.079588263866597</v>
      </c>
      <c r="Q80" s="218">
        <v>64</v>
      </c>
      <c r="R80" s="218">
        <v>61.03949999999999</v>
      </c>
      <c r="S80" s="219">
        <v>70</v>
      </c>
      <c r="T80" s="218">
        <v>71</v>
      </c>
      <c r="U80" s="218">
        <v>68</v>
      </c>
      <c r="V80" s="218">
        <v>76.933992529999998</v>
      </c>
      <c r="W80" s="218">
        <v>69</v>
      </c>
      <c r="X80" s="218">
        <v>66</v>
      </c>
      <c r="Y80" s="219">
        <v>70</v>
      </c>
      <c r="Z80" s="218">
        <v>70</v>
      </c>
      <c r="AA80" s="219">
        <v>60</v>
      </c>
      <c r="AB80" s="215"/>
      <c r="AC80" s="216"/>
      <c r="AD80" s="216"/>
      <c r="AE80" s="216"/>
      <c r="AF80" s="216"/>
      <c r="AG80" s="216"/>
      <c r="AH80" s="216"/>
      <c r="AI80" s="216"/>
      <c r="AJ80" s="216"/>
      <c r="AK80" s="216"/>
      <c r="AL80" s="216"/>
      <c r="AM80" s="216"/>
      <c r="AN80" s="216"/>
      <c r="AO80" s="216"/>
      <c r="AP80" s="216"/>
      <c r="AQ80" s="216"/>
      <c r="AR80" s="216"/>
      <c r="AS80" s="216"/>
      <c r="AT80" s="216"/>
      <c r="AU80" s="216"/>
      <c r="AV80" s="216"/>
      <c r="AW80" s="216"/>
      <c r="AX80" s="216"/>
      <c r="AY80" s="216"/>
      <c r="AZ80" s="216"/>
      <c r="BA80" s="216"/>
      <c r="BB80" s="216"/>
      <c r="BC80" s="216"/>
      <c r="BD80" s="216"/>
      <c r="BE80" s="216"/>
      <c r="BF80" s="216"/>
      <c r="BG80" s="216"/>
      <c r="BH80" s="216"/>
      <c r="BI80" s="216"/>
      <c r="BJ80" s="216"/>
      <c r="BK80" s="216"/>
      <c r="BL80" s="216"/>
      <c r="BM80" s="217">
        <v>20</v>
      </c>
    </row>
    <row r="81" spans="1:65">
      <c r="A81" s="30"/>
      <c r="B81" s="19">
        <v>1</v>
      </c>
      <c r="C81" s="9">
        <v>3</v>
      </c>
      <c r="D81" s="219">
        <v>70</v>
      </c>
      <c r="E81" s="218">
        <v>58</v>
      </c>
      <c r="F81" s="219">
        <v>134.39106666666666</v>
      </c>
      <c r="G81" s="218">
        <v>65</v>
      </c>
      <c r="H81" s="218">
        <v>63.4</v>
      </c>
      <c r="I81" s="218">
        <v>64</v>
      </c>
      <c r="J81" s="218">
        <v>58</v>
      </c>
      <c r="K81" s="218">
        <v>58</v>
      </c>
      <c r="L81" s="218">
        <v>74</v>
      </c>
      <c r="M81" s="218">
        <v>64.741</v>
      </c>
      <c r="N81" s="218">
        <v>69</v>
      </c>
      <c r="O81" s="219">
        <v>96.6</v>
      </c>
      <c r="P81" s="219">
        <v>91.818320069833007</v>
      </c>
      <c r="Q81" s="218">
        <v>63</v>
      </c>
      <c r="R81" s="218">
        <v>56.5259</v>
      </c>
      <c r="S81" s="219">
        <v>70</v>
      </c>
      <c r="T81" s="218">
        <v>72</v>
      </c>
      <c r="U81" s="218">
        <v>70.5</v>
      </c>
      <c r="V81" s="218">
        <v>76.994482050000002</v>
      </c>
      <c r="W81" s="218">
        <v>68</v>
      </c>
      <c r="X81" s="218">
        <v>67</v>
      </c>
      <c r="Y81" s="219">
        <v>70</v>
      </c>
      <c r="Z81" s="218">
        <v>69</v>
      </c>
      <c r="AA81" s="219">
        <v>60</v>
      </c>
      <c r="AB81" s="215"/>
      <c r="AC81" s="216"/>
      <c r="AD81" s="216"/>
      <c r="AE81" s="216"/>
      <c r="AF81" s="216"/>
      <c r="AG81" s="216"/>
      <c r="AH81" s="216"/>
      <c r="AI81" s="216"/>
      <c r="AJ81" s="216"/>
      <c r="AK81" s="216"/>
      <c r="AL81" s="216"/>
      <c r="AM81" s="216"/>
      <c r="AN81" s="216"/>
      <c r="AO81" s="216"/>
      <c r="AP81" s="216"/>
      <c r="AQ81" s="216"/>
      <c r="AR81" s="216"/>
      <c r="AS81" s="216"/>
      <c r="AT81" s="216"/>
      <c r="AU81" s="216"/>
      <c r="AV81" s="216"/>
      <c r="AW81" s="216"/>
      <c r="AX81" s="216"/>
      <c r="AY81" s="216"/>
      <c r="AZ81" s="216"/>
      <c r="BA81" s="216"/>
      <c r="BB81" s="216"/>
      <c r="BC81" s="216"/>
      <c r="BD81" s="216"/>
      <c r="BE81" s="216"/>
      <c r="BF81" s="216"/>
      <c r="BG81" s="216"/>
      <c r="BH81" s="216"/>
      <c r="BI81" s="216"/>
      <c r="BJ81" s="216"/>
      <c r="BK81" s="216"/>
      <c r="BL81" s="216"/>
      <c r="BM81" s="217">
        <v>16</v>
      </c>
    </row>
    <row r="82" spans="1:65">
      <c r="A82" s="30"/>
      <c r="B82" s="19">
        <v>1</v>
      </c>
      <c r="C82" s="9">
        <v>4</v>
      </c>
      <c r="D82" s="219">
        <v>70</v>
      </c>
      <c r="E82" s="218">
        <v>58</v>
      </c>
      <c r="F82" s="219">
        <v>136.09403333333333</v>
      </c>
      <c r="G82" s="218">
        <v>65</v>
      </c>
      <c r="H82" s="218">
        <v>65.8</v>
      </c>
      <c r="I82" s="218">
        <v>69</v>
      </c>
      <c r="J82" s="218">
        <v>60</v>
      </c>
      <c r="K82" s="218">
        <v>62</v>
      </c>
      <c r="L82" s="218">
        <v>73</v>
      </c>
      <c r="M82" s="218">
        <v>63.554000000000009</v>
      </c>
      <c r="N82" s="218">
        <v>69</v>
      </c>
      <c r="O82" s="220">
        <v>85.3</v>
      </c>
      <c r="P82" s="219">
        <v>92.308163313530798</v>
      </c>
      <c r="Q82" s="218">
        <v>63</v>
      </c>
      <c r="R82" s="218">
        <v>57.023800000000001</v>
      </c>
      <c r="S82" s="219">
        <v>70</v>
      </c>
      <c r="T82" s="218">
        <v>71</v>
      </c>
      <c r="U82" s="218">
        <v>73.7</v>
      </c>
      <c r="V82" s="220">
        <v>96.452456339999998</v>
      </c>
      <c r="W82" s="218">
        <v>73</v>
      </c>
      <c r="X82" s="218">
        <v>66</v>
      </c>
      <c r="Y82" s="219">
        <v>70</v>
      </c>
      <c r="Z82" s="218">
        <v>70</v>
      </c>
      <c r="AA82" s="219">
        <v>60</v>
      </c>
      <c r="AB82" s="215"/>
      <c r="AC82" s="216"/>
      <c r="AD82" s="216"/>
      <c r="AE82" s="216"/>
      <c r="AF82" s="216"/>
      <c r="AG82" s="216"/>
      <c r="AH82" s="216"/>
      <c r="AI82" s="216"/>
      <c r="AJ82" s="216"/>
      <c r="AK82" s="216"/>
      <c r="AL82" s="216"/>
      <c r="AM82" s="216"/>
      <c r="AN82" s="216"/>
      <c r="AO82" s="216"/>
      <c r="AP82" s="216"/>
      <c r="AQ82" s="216"/>
      <c r="AR82" s="216"/>
      <c r="AS82" s="216"/>
      <c r="AT82" s="216"/>
      <c r="AU82" s="216"/>
      <c r="AV82" s="216"/>
      <c r="AW82" s="216"/>
      <c r="AX82" s="216"/>
      <c r="AY82" s="216"/>
      <c r="AZ82" s="216"/>
      <c r="BA82" s="216"/>
      <c r="BB82" s="216"/>
      <c r="BC82" s="216"/>
      <c r="BD82" s="216"/>
      <c r="BE82" s="216"/>
      <c r="BF82" s="216"/>
      <c r="BG82" s="216"/>
      <c r="BH82" s="216"/>
      <c r="BI82" s="216"/>
      <c r="BJ82" s="216"/>
      <c r="BK82" s="216"/>
      <c r="BL82" s="216"/>
      <c r="BM82" s="217">
        <v>66.282655683686272</v>
      </c>
    </row>
    <row r="83" spans="1:65">
      <c r="A83" s="30"/>
      <c r="B83" s="19">
        <v>1</v>
      </c>
      <c r="C83" s="9">
        <v>5</v>
      </c>
      <c r="D83" s="219">
        <v>70</v>
      </c>
      <c r="E83" s="218">
        <v>57</v>
      </c>
      <c r="F83" s="219">
        <v>136.23023333333333</v>
      </c>
      <c r="G83" s="218">
        <v>66</v>
      </c>
      <c r="H83" s="218">
        <v>67.900000000000006</v>
      </c>
      <c r="I83" s="218">
        <v>62</v>
      </c>
      <c r="J83" s="218">
        <v>63</v>
      </c>
      <c r="K83" s="218">
        <v>64</v>
      </c>
      <c r="L83" s="218">
        <v>75</v>
      </c>
      <c r="M83" s="218">
        <v>63.753</v>
      </c>
      <c r="N83" s="218">
        <v>71</v>
      </c>
      <c r="O83" s="219">
        <v>90.2</v>
      </c>
      <c r="P83" s="219">
        <v>94.462320277782396</v>
      </c>
      <c r="Q83" s="218">
        <v>56</v>
      </c>
      <c r="R83" s="218">
        <v>62.9084</v>
      </c>
      <c r="S83" s="219">
        <v>70</v>
      </c>
      <c r="T83" s="218">
        <v>69</v>
      </c>
      <c r="U83" s="218">
        <v>71.2</v>
      </c>
      <c r="V83" s="218">
        <v>81.91990595</v>
      </c>
      <c r="W83" s="218">
        <v>71</v>
      </c>
      <c r="X83" s="218">
        <v>63</v>
      </c>
      <c r="Y83" s="219">
        <v>70</v>
      </c>
      <c r="Z83" s="218">
        <v>67</v>
      </c>
      <c r="AA83" s="219">
        <v>70</v>
      </c>
      <c r="AB83" s="215"/>
      <c r="AC83" s="216"/>
      <c r="AD83" s="216"/>
      <c r="AE83" s="216"/>
      <c r="AF83" s="216"/>
      <c r="AG83" s="216"/>
      <c r="AH83" s="216"/>
      <c r="AI83" s="216"/>
      <c r="AJ83" s="216"/>
      <c r="AK83" s="216"/>
      <c r="AL83" s="216"/>
      <c r="AM83" s="216"/>
      <c r="AN83" s="216"/>
      <c r="AO83" s="216"/>
      <c r="AP83" s="216"/>
      <c r="AQ83" s="216"/>
      <c r="AR83" s="216"/>
      <c r="AS83" s="216"/>
      <c r="AT83" s="216"/>
      <c r="AU83" s="216"/>
      <c r="AV83" s="216"/>
      <c r="AW83" s="216"/>
      <c r="AX83" s="216"/>
      <c r="AY83" s="216"/>
      <c r="AZ83" s="216"/>
      <c r="BA83" s="216"/>
      <c r="BB83" s="216"/>
      <c r="BC83" s="216"/>
      <c r="BD83" s="216"/>
      <c r="BE83" s="216"/>
      <c r="BF83" s="216"/>
      <c r="BG83" s="216"/>
      <c r="BH83" s="216"/>
      <c r="BI83" s="216"/>
      <c r="BJ83" s="216"/>
      <c r="BK83" s="216"/>
      <c r="BL83" s="216"/>
      <c r="BM83" s="217">
        <v>79</v>
      </c>
    </row>
    <row r="84" spans="1:65">
      <c r="A84" s="30"/>
      <c r="B84" s="19">
        <v>1</v>
      </c>
      <c r="C84" s="9">
        <v>6</v>
      </c>
      <c r="D84" s="219">
        <v>70</v>
      </c>
      <c r="E84" s="218">
        <v>58</v>
      </c>
      <c r="F84" s="219">
        <v>134.92873333333333</v>
      </c>
      <c r="G84" s="218">
        <v>63</v>
      </c>
      <c r="H84" s="218">
        <v>66</v>
      </c>
      <c r="I84" s="220">
        <v>79</v>
      </c>
      <c r="J84" s="218">
        <v>66</v>
      </c>
      <c r="K84" s="218">
        <v>66</v>
      </c>
      <c r="L84" s="218">
        <v>73</v>
      </c>
      <c r="M84" s="218">
        <v>64.775999999999996</v>
      </c>
      <c r="N84" s="218">
        <v>67</v>
      </c>
      <c r="O84" s="219">
        <v>93.9</v>
      </c>
      <c r="P84" s="219">
        <v>91.711586579912606</v>
      </c>
      <c r="Q84" s="218">
        <v>58</v>
      </c>
      <c r="R84" s="218">
        <v>60.441099999999999</v>
      </c>
      <c r="S84" s="219">
        <v>60</v>
      </c>
      <c r="T84" s="218">
        <v>69</v>
      </c>
      <c r="U84" s="218">
        <v>72.2</v>
      </c>
      <c r="V84" s="218">
        <v>76.418456539999994</v>
      </c>
      <c r="W84" s="218">
        <v>64</v>
      </c>
      <c r="X84" s="218">
        <v>66</v>
      </c>
      <c r="Y84" s="219">
        <v>70</v>
      </c>
      <c r="Z84" s="218">
        <v>69</v>
      </c>
      <c r="AA84" s="219">
        <v>60</v>
      </c>
      <c r="AB84" s="215"/>
      <c r="AC84" s="216"/>
      <c r="AD84" s="216"/>
      <c r="AE84" s="216"/>
      <c r="AF84" s="216"/>
      <c r="AG84" s="216"/>
      <c r="AH84" s="216"/>
      <c r="AI84" s="216"/>
      <c r="AJ84" s="216"/>
      <c r="AK84" s="216"/>
      <c r="AL84" s="216"/>
      <c r="AM84" s="216"/>
      <c r="AN84" s="216"/>
      <c r="AO84" s="216"/>
      <c r="AP84" s="216"/>
      <c r="AQ84" s="216"/>
      <c r="AR84" s="216"/>
      <c r="AS84" s="216"/>
      <c r="AT84" s="216"/>
      <c r="AU84" s="216"/>
      <c r="AV84" s="216"/>
      <c r="AW84" s="216"/>
      <c r="AX84" s="216"/>
      <c r="AY84" s="216"/>
      <c r="AZ84" s="216"/>
      <c r="BA84" s="216"/>
      <c r="BB84" s="216"/>
      <c r="BC84" s="216"/>
      <c r="BD84" s="216"/>
      <c r="BE84" s="216"/>
      <c r="BF84" s="216"/>
      <c r="BG84" s="216"/>
      <c r="BH84" s="216"/>
      <c r="BI84" s="216"/>
      <c r="BJ84" s="216"/>
      <c r="BK84" s="216"/>
      <c r="BL84" s="216"/>
      <c r="BM84" s="221"/>
    </row>
    <row r="85" spans="1:65">
      <c r="A85" s="30"/>
      <c r="B85" s="20" t="s">
        <v>267</v>
      </c>
      <c r="C85" s="12"/>
      <c r="D85" s="222">
        <v>70</v>
      </c>
      <c r="E85" s="222">
        <v>57.666666666666664</v>
      </c>
      <c r="F85" s="222">
        <v>134.9933223765432</v>
      </c>
      <c r="G85" s="222">
        <v>65.166666666666671</v>
      </c>
      <c r="H85" s="222">
        <v>65.5</v>
      </c>
      <c r="I85" s="222">
        <v>66.833333333333329</v>
      </c>
      <c r="J85" s="222">
        <v>62.5</v>
      </c>
      <c r="K85" s="222">
        <v>60.5</v>
      </c>
      <c r="L85" s="222">
        <v>74.5</v>
      </c>
      <c r="M85" s="222">
        <v>63.839833333333338</v>
      </c>
      <c r="N85" s="222">
        <v>69.166666666666671</v>
      </c>
      <c r="O85" s="222">
        <v>92.766666666666666</v>
      </c>
      <c r="P85" s="222">
        <v>91.716193665330948</v>
      </c>
      <c r="Q85" s="222">
        <v>60.833333333333336</v>
      </c>
      <c r="R85" s="222">
        <v>58.561683333333328</v>
      </c>
      <c r="S85" s="222">
        <v>68.333333333333329</v>
      </c>
      <c r="T85" s="222">
        <v>70.5</v>
      </c>
      <c r="U85" s="222">
        <v>70.75</v>
      </c>
      <c r="V85" s="222">
        <v>81.703434353333321</v>
      </c>
      <c r="W85" s="222">
        <v>69.166666666666671</v>
      </c>
      <c r="X85" s="222">
        <v>66</v>
      </c>
      <c r="Y85" s="222">
        <v>70</v>
      </c>
      <c r="Z85" s="222">
        <v>69</v>
      </c>
      <c r="AA85" s="222">
        <v>61.666666666666664</v>
      </c>
      <c r="AB85" s="215"/>
      <c r="AC85" s="216"/>
      <c r="AD85" s="216"/>
      <c r="AE85" s="216"/>
      <c r="AF85" s="216"/>
      <c r="AG85" s="216"/>
      <c r="AH85" s="216"/>
      <c r="AI85" s="216"/>
      <c r="AJ85" s="216"/>
      <c r="AK85" s="216"/>
      <c r="AL85" s="216"/>
      <c r="AM85" s="216"/>
      <c r="AN85" s="216"/>
      <c r="AO85" s="216"/>
      <c r="AP85" s="216"/>
      <c r="AQ85" s="216"/>
      <c r="AR85" s="216"/>
      <c r="AS85" s="216"/>
      <c r="AT85" s="216"/>
      <c r="AU85" s="216"/>
      <c r="AV85" s="216"/>
      <c r="AW85" s="216"/>
      <c r="AX85" s="216"/>
      <c r="AY85" s="216"/>
      <c r="AZ85" s="216"/>
      <c r="BA85" s="216"/>
      <c r="BB85" s="216"/>
      <c r="BC85" s="216"/>
      <c r="BD85" s="216"/>
      <c r="BE85" s="216"/>
      <c r="BF85" s="216"/>
      <c r="BG85" s="216"/>
      <c r="BH85" s="216"/>
      <c r="BI85" s="216"/>
      <c r="BJ85" s="216"/>
      <c r="BK85" s="216"/>
      <c r="BL85" s="216"/>
      <c r="BM85" s="221"/>
    </row>
    <row r="86" spans="1:65">
      <c r="A86" s="30"/>
      <c r="B86" s="3" t="s">
        <v>268</v>
      </c>
      <c r="C86" s="29"/>
      <c r="D86" s="218">
        <v>70</v>
      </c>
      <c r="E86" s="218">
        <v>58</v>
      </c>
      <c r="F86" s="218">
        <v>134.71991435185186</v>
      </c>
      <c r="G86" s="218">
        <v>65</v>
      </c>
      <c r="H86" s="218">
        <v>65.400000000000006</v>
      </c>
      <c r="I86" s="218">
        <v>64</v>
      </c>
      <c r="J86" s="218">
        <v>63</v>
      </c>
      <c r="K86" s="218">
        <v>60.5</v>
      </c>
      <c r="L86" s="218">
        <v>74.5</v>
      </c>
      <c r="M86" s="218">
        <v>63.757000000000005</v>
      </c>
      <c r="N86" s="218">
        <v>69</v>
      </c>
      <c r="O86" s="218">
        <v>94.5</v>
      </c>
      <c r="P86" s="218">
        <v>91.764953324872806</v>
      </c>
      <c r="Q86" s="218">
        <v>62</v>
      </c>
      <c r="R86" s="218">
        <v>58.73245</v>
      </c>
      <c r="S86" s="218">
        <v>70</v>
      </c>
      <c r="T86" s="218">
        <v>71</v>
      </c>
      <c r="U86" s="218">
        <v>70.849999999999994</v>
      </c>
      <c r="V86" s="218">
        <v>79.247897379999998</v>
      </c>
      <c r="W86" s="218">
        <v>69.5</v>
      </c>
      <c r="X86" s="218">
        <v>66</v>
      </c>
      <c r="Y86" s="218">
        <v>70</v>
      </c>
      <c r="Z86" s="218">
        <v>69</v>
      </c>
      <c r="AA86" s="218">
        <v>60</v>
      </c>
      <c r="AB86" s="215"/>
      <c r="AC86" s="216"/>
      <c r="AD86" s="216"/>
      <c r="AE86" s="216"/>
      <c r="AF86" s="216"/>
      <c r="AG86" s="216"/>
      <c r="AH86" s="216"/>
      <c r="AI86" s="216"/>
      <c r="AJ86" s="216"/>
      <c r="AK86" s="216"/>
      <c r="AL86" s="216"/>
      <c r="AM86" s="216"/>
      <c r="AN86" s="216"/>
      <c r="AO86" s="216"/>
      <c r="AP86" s="216"/>
      <c r="AQ86" s="216"/>
      <c r="AR86" s="216"/>
      <c r="AS86" s="216"/>
      <c r="AT86" s="216"/>
      <c r="AU86" s="216"/>
      <c r="AV86" s="216"/>
      <c r="AW86" s="216"/>
      <c r="AX86" s="216"/>
      <c r="AY86" s="216"/>
      <c r="AZ86" s="216"/>
      <c r="BA86" s="216"/>
      <c r="BB86" s="216"/>
      <c r="BC86" s="216"/>
      <c r="BD86" s="216"/>
      <c r="BE86" s="216"/>
      <c r="BF86" s="216"/>
      <c r="BG86" s="216"/>
      <c r="BH86" s="216"/>
      <c r="BI86" s="216"/>
      <c r="BJ86" s="216"/>
      <c r="BK86" s="216"/>
      <c r="BL86" s="216"/>
      <c r="BM86" s="221"/>
    </row>
    <row r="87" spans="1:65">
      <c r="A87" s="30"/>
      <c r="B87" s="3" t="s">
        <v>269</v>
      </c>
      <c r="C87" s="29"/>
      <c r="D87" s="223">
        <v>0</v>
      </c>
      <c r="E87" s="223">
        <v>0.51639777949432231</v>
      </c>
      <c r="F87" s="223">
        <v>0.97504783111658822</v>
      </c>
      <c r="G87" s="223">
        <v>1.3291601358251257</v>
      </c>
      <c r="H87" s="223">
        <v>1.4913081505845815</v>
      </c>
      <c r="I87" s="223">
        <v>6.4316923641190007</v>
      </c>
      <c r="J87" s="223">
        <v>3.0166206257996713</v>
      </c>
      <c r="K87" s="223">
        <v>4.3703546766824317</v>
      </c>
      <c r="L87" s="223">
        <v>1.3784048752090221</v>
      </c>
      <c r="M87" s="223">
        <v>0.86075534658035535</v>
      </c>
      <c r="N87" s="223">
        <v>1.3291601358251257</v>
      </c>
      <c r="O87" s="223">
        <v>4.2716117176853352</v>
      </c>
      <c r="P87" s="223">
        <v>1.7602383799785515</v>
      </c>
      <c r="Q87" s="223">
        <v>3.1885210782848321</v>
      </c>
      <c r="R87" s="223">
        <v>3.5041413849424883</v>
      </c>
      <c r="S87" s="223">
        <v>4.0824829046386304</v>
      </c>
      <c r="T87" s="223">
        <v>1.2247448713915889</v>
      </c>
      <c r="U87" s="223">
        <v>2.1002380817421633</v>
      </c>
      <c r="V87" s="223">
        <v>7.6219965922676574</v>
      </c>
      <c r="W87" s="223">
        <v>3.0605010483034745</v>
      </c>
      <c r="X87" s="223">
        <v>1.6733200530681511</v>
      </c>
      <c r="Y87" s="223">
        <v>0</v>
      </c>
      <c r="Z87" s="223">
        <v>1.0954451150103321</v>
      </c>
      <c r="AA87" s="223">
        <v>4.0824829046386304</v>
      </c>
      <c r="AB87" s="224"/>
      <c r="AC87" s="225"/>
      <c r="AD87" s="225"/>
      <c r="AE87" s="225"/>
      <c r="AF87" s="225"/>
      <c r="AG87" s="225"/>
      <c r="AH87" s="225"/>
      <c r="AI87" s="225"/>
      <c r="AJ87" s="225"/>
      <c r="AK87" s="225"/>
      <c r="AL87" s="225"/>
      <c r="AM87" s="225"/>
      <c r="AN87" s="225"/>
      <c r="AO87" s="225"/>
      <c r="AP87" s="225"/>
      <c r="AQ87" s="225"/>
      <c r="AR87" s="225"/>
      <c r="AS87" s="225"/>
      <c r="AT87" s="225"/>
      <c r="AU87" s="225"/>
      <c r="AV87" s="225"/>
      <c r="AW87" s="225"/>
      <c r="AX87" s="225"/>
      <c r="AY87" s="225"/>
      <c r="AZ87" s="225"/>
      <c r="BA87" s="225"/>
      <c r="BB87" s="225"/>
      <c r="BC87" s="225"/>
      <c r="BD87" s="225"/>
      <c r="BE87" s="225"/>
      <c r="BF87" s="225"/>
      <c r="BG87" s="225"/>
      <c r="BH87" s="225"/>
      <c r="BI87" s="225"/>
      <c r="BJ87" s="225"/>
      <c r="BK87" s="225"/>
      <c r="BL87" s="225"/>
      <c r="BM87" s="226"/>
    </row>
    <row r="88" spans="1:65">
      <c r="A88" s="30"/>
      <c r="B88" s="3" t="s">
        <v>86</v>
      </c>
      <c r="C88" s="29"/>
      <c r="D88" s="13">
        <v>0</v>
      </c>
      <c r="E88" s="13">
        <v>8.9548747889188849E-3</v>
      </c>
      <c r="F88" s="13">
        <v>7.2229338011019651E-3</v>
      </c>
      <c r="G88" s="13">
        <v>2.0396319219822899E-2</v>
      </c>
      <c r="H88" s="13">
        <v>2.2768063367703536E-2</v>
      </c>
      <c r="I88" s="13">
        <v>9.6234798465620969E-2</v>
      </c>
      <c r="J88" s="13">
        <v>4.8265930012794743E-2</v>
      </c>
      <c r="K88" s="13">
        <v>7.2237267383180689E-2</v>
      </c>
      <c r="L88" s="13">
        <v>1.850207886186607E-2</v>
      </c>
      <c r="M88" s="13">
        <v>1.3483045014951824E-2</v>
      </c>
      <c r="N88" s="13">
        <v>1.9216773048074107E-2</v>
      </c>
      <c r="O88" s="13">
        <v>4.604683849463171E-2</v>
      </c>
      <c r="P88" s="13">
        <v>1.9192231051384418E-2</v>
      </c>
      <c r="Q88" s="13">
        <v>5.2414045122490392E-2</v>
      </c>
      <c r="R88" s="13">
        <v>5.9836759899760769E-2</v>
      </c>
      <c r="S88" s="13">
        <v>5.9743652263004349E-2</v>
      </c>
      <c r="T88" s="13">
        <v>1.7372267679313318E-2</v>
      </c>
      <c r="U88" s="13">
        <v>2.9685343911550012E-2</v>
      </c>
      <c r="V88" s="13">
        <v>9.3288570457218445E-2</v>
      </c>
      <c r="W88" s="13">
        <v>4.4248207927279147E-2</v>
      </c>
      <c r="X88" s="13">
        <v>2.5353334137396228E-2</v>
      </c>
      <c r="Y88" s="13">
        <v>0</v>
      </c>
      <c r="Z88" s="13">
        <v>1.5876016159570031E-2</v>
      </c>
      <c r="AA88" s="13">
        <v>6.6202425480626437E-2</v>
      </c>
      <c r="AB88" s="151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55"/>
    </row>
    <row r="89" spans="1:65">
      <c r="A89" s="30"/>
      <c r="B89" s="3" t="s">
        <v>270</v>
      </c>
      <c r="C89" s="29"/>
      <c r="D89" s="13">
        <v>5.6083213292684286E-2</v>
      </c>
      <c r="E89" s="13">
        <v>-0.12998859095412207</v>
      </c>
      <c r="F89" s="13">
        <v>1.0366311666924997</v>
      </c>
      <c r="G89" s="13">
        <v>-1.6836818101334305E-2</v>
      </c>
      <c r="H89" s="13">
        <v>-1.1807850418988353E-2</v>
      </c>
      <c r="I89" s="13">
        <v>8.3080203103960137E-3</v>
      </c>
      <c r="J89" s="13">
        <v>-5.7068559560103371E-2</v>
      </c>
      <c r="K89" s="13">
        <v>-8.7242365654180087E-2</v>
      </c>
      <c r="L89" s="13">
        <v>0.12397427700435681</v>
      </c>
      <c r="M89" s="13">
        <v>-3.6854623960913102E-2</v>
      </c>
      <c r="N89" s="13">
        <v>4.3510794086819127E-2</v>
      </c>
      <c r="O89" s="13">
        <v>0.39956170599692387</v>
      </c>
      <c r="P89" s="13">
        <v>0.38371332167224059</v>
      </c>
      <c r="Q89" s="13">
        <v>-8.2213397971833913E-2</v>
      </c>
      <c r="R89" s="13">
        <v>-0.11648556127863863</v>
      </c>
      <c r="S89" s="13">
        <v>3.0938374880953523E-2</v>
      </c>
      <c r="T89" s="13">
        <v>6.3626664816203382E-2</v>
      </c>
      <c r="U89" s="13">
        <v>6.739839057796293E-2</v>
      </c>
      <c r="V89" s="13">
        <v>0.2326517926988021</v>
      </c>
      <c r="W89" s="13">
        <v>4.3510794086819127E-2</v>
      </c>
      <c r="X89" s="13">
        <v>-4.2643988954691459E-3</v>
      </c>
      <c r="Y89" s="13">
        <v>5.6083213292684286E-2</v>
      </c>
      <c r="Z89" s="13">
        <v>4.0996310245645873E-2</v>
      </c>
      <c r="AA89" s="13">
        <v>-6.9640978765968642E-2</v>
      </c>
      <c r="AB89" s="151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55"/>
    </row>
    <row r="90" spans="1:65">
      <c r="A90" s="30"/>
      <c r="B90" s="46" t="s">
        <v>271</v>
      </c>
      <c r="C90" s="47"/>
      <c r="D90" s="45" t="s">
        <v>272</v>
      </c>
      <c r="E90" s="45">
        <v>1.46</v>
      </c>
      <c r="F90" s="45">
        <v>9.5299999999999994</v>
      </c>
      <c r="G90" s="45">
        <v>0.39</v>
      </c>
      <c r="H90" s="45">
        <v>0.34</v>
      </c>
      <c r="I90" s="45">
        <v>0.15</v>
      </c>
      <c r="J90" s="45">
        <v>0.77</v>
      </c>
      <c r="K90" s="45">
        <v>1.05</v>
      </c>
      <c r="L90" s="45">
        <v>0.94</v>
      </c>
      <c r="M90" s="45">
        <v>0.57999999999999996</v>
      </c>
      <c r="N90" s="45">
        <v>0.18</v>
      </c>
      <c r="O90" s="45">
        <v>3.53</v>
      </c>
      <c r="P90" s="45">
        <v>3.38</v>
      </c>
      <c r="Q90" s="45">
        <v>1.01</v>
      </c>
      <c r="R90" s="45">
        <v>1.33</v>
      </c>
      <c r="S90" s="45" t="s">
        <v>272</v>
      </c>
      <c r="T90" s="45">
        <v>0.37</v>
      </c>
      <c r="U90" s="45">
        <v>0.4</v>
      </c>
      <c r="V90" s="45">
        <v>1.96</v>
      </c>
      <c r="W90" s="45">
        <v>0.18</v>
      </c>
      <c r="X90" s="45">
        <v>0.27</v>
      </c>
      <c r="Y90" s="45" t="s">
        <v>272</v>
      </c>
      <c r="Z90" s="45">
        <v>0.15</v>
      </c>
      <c r="AA90" s="45" t="s">
        <v>272</v>
      </c>
      <c r="AB90" s="151"/>
      <c r="AC90" s="3"/>
      <c r="AD90" s="3"/>
      <c r="AE90" s="3"/>
      <c r="AF90" s="3"/>
      <c r="AG90" s="3"/>
      <c r="AH90" s="3"/>
      <c r="AI90" s="3"/>
      <c r="AJ90" s="3"/>
      <c r="AK90" s="3"/>
      <c r="AL90" s="3"/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  <c r="BA90" s="3"/>
      <c r="BB90" s="3"/>
      <c r="BC90" s="3"/>
      <c r="BD90" s="3"/>
      <c r="BE90" s="3"/>
      <c r="BF90" s="3"/>
      <c r="BG90" s="3"/>
      <c r="BH90" s="3"/>
      <c r="BI90" s="3"/>
      <c r="BJ90" s="3"/>
      <c r="BK90" s="3"/>
      <c r="BL90" s="3"/>
      <c r="BM90" s="55"/>
    </row>
    <row r="91" spans="1:65">
      <c r="B91" s="31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20"/>
      <c r="V91" s="20"/>
      <c r="W91" s="20"/>
      <c r="X91" s="20"/>
      <c r="Y91" s="20"/>
      <c r="Z91" s="20"/>
      <c r="AA91" s="20"/>
      <c r="BM91" s="55"/>
    </row>
    <row r="92" spans="1:65" ht="15">
      <c r="B92" s="8" t="s">
        <v>539</v>
      </c>
      <c r="BM92" s="28" t="s">
        <v>66</v>
      </c>
    </row>
    <row r="93" spans="1:65" ht="15">
      <c r="A93" s="25" t="s">
        <v>13</v>
      </c>
      <c r="B93" s="18" t="s">
        <v>110</v>
      </c>
      <c r="C93" s="15" t="s">
        <v>111</v>
      </c>
      <c r="D93" s="16" t="s">
        <v>232</v>
      </c>
      <c r="E93" s="17" t="s">
        <v>232</v>
      </c>
      <c r="F93" s="17" t="s">
        <v>232</v>
      </c>
      <c r="G93" s="17" t="s">
        <v>232</v>
      </c>
      <c r="H93" s="17" t="s">
        <v>232</v>
      </c>
      <c r="I93" s="17" t="s">
        <v>232</v>
      </c>
      <c r="J93" s="17" t="s">
        <v>232</v>
      </c>
      <c r="K93" s="17" t="s">
        <v>232</v>
      </c>
      <c r="L93" s="17" t="s">
        <v>232</v>
      </c>
      <c r="M93" s="17" t="s">
        <v>232</v>
      </c>
      <c r="N93" s="17" t="s">
        <v>232</v>
      </c>
      <c r="O93" s="17" t="s">
        <v>232</v>
      </c>
      <c r="P93" s="17" t="s">
        <v>232</v>
      </c>
      <c r="Q93" s="17" t="s">
        <v>232</v>
      </c>
      <c r="R93" s="17" t="s">
        <v>232</v>
      </c>
      <c r="S93" s="17" t="s">
        <v>232</v>
      </c>
      <c r="T93" s="17" t="s">
        <v>232</v>
      </c>
      <c r="U93" s="17" t="s">
        <v>232</v>
      </c>
      <c r="V93" s="17" t="s">
        <v>232</v>
      </c>
      <c r="W93" s="151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  <c r="AL93" s="3"/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  <c r="BA93" s="3"/>
      <c r="BB93" s="3"/>
      <c r="BC93" s="3"/>
      <c r="BD93" s="3"/>
      <c r="BE93" s="3"/>
      <c r="BF93" s="3"/>
      <c r="BG93" s="3"/>
      <c r="BH93" s="3"/>
      <c r="BI93" s="3"/>
      <c r="BJ93" s="3"/>
      <c r="BK93" s="3"/>
      <c r="BL93" s="3"/>
      <c r="BM93" s="28">
        <v>1</v>
      </c>
    </row>
    <row r="94" spans="1:65">
      <c r="A94" s="30"/>
      <c r="B94" s="19" t="s">
        <v>233</v>
      </c>
      <c r="C94" s="9" t="s">
        <v>233</v>
      </c>
      <c r="D94" s="149" t="s">
        <v>235</v>
      </c>
      <c r="E94" s="150" t="s">
        <v>237</v>
      </c>
      <c r="F94" s="150" t="s">
        <v>238</v>
      </c>
      <c r="G94" s="150" t="s">
        <v>239</v>
      </c>
      <c r="H94" s="150" t="s">
        <v>241</v>
      </c>
      <c r="I94" s="150" t="s">
        <v>242</v>
      </c>
      <c r="J94" s="150" t="s">
        <v>244</v>
      </c>
      <c r="K94" s="150" t="s">
        <v>245</v>
      </c>
      <c r="L94" s="150" t="s">
        <v>246</v>
      </c>
      <c r="M94" s="150" t="s">
        <v>247</v>
      </c>
      <c r="N94" s="150" t="s">
        <v>248</v>
      </c>
      <c r="O94" s="150" t="s">
        <v>249</v>
      </c>
      <c r="P94" s="150" t="s">
        <v>252</v>
      </c>
      <c r="Q94" s="150" t="s">
        <v>253</v>
      </c>
      <c r="R94" s="150" t="s">
        <v>281</v>
      </c>
      <c r="S94" s="150" t="s">
        <v>256</v>
      </c>
      <c r="T94" s="150" t="s">
        <v>258</v>
      </c>
      <c r="U94" s="150" t="s">
        <v>259</v>
      </c>
      <c r="V94" s="150" t="s">
        <v>260</v>
      </c>
      <c r="W94" s="151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  <c r="AL94" s="3"/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  <c r="BA94" s="3"/>
      <c r="BB94" s="3"/>
      <c r="BC94" s="3"/>
      <c r="BD94" s="3"/>
      <c r="BE94" s="3"/>
      <c r="BF94" s="3"/>
      <c r="BG94" s="3"/>
      <c r="BH94" s="3"/>
      <c r="BI94" s="3"/>
      <c r="BJ94" s="3"/>
      <c r="BK94" s="3"/>
      <c r="BL94" s="3"/>
      <c r="BM94" s="28" t="s">
        <v>3</v>
      </c>
    </row>
    <row r="95" spans="1:65">
      <c r="A95" s="30"/>
      <c r="B95" s="19"/>
      <c r="C95" s="9"/>
      <c r="D95" s="10" t="s">
        <v>273</v>
      </c>
      <c r="E95" s="11" t="s">
        <v>275</v>
      </c>
      <c r="F95" s="11" t="s">
        <v>276</v>
      </c>
      <c r="G95" s="11" t="s">
        <v>276</v>
      </c>
      <c r="H95" s="11" t="s">
        <v>276</v>
      </c>
      <c r="I95" s="11" t="s">
        <v>273</v>
      </c>
      <c r="J95" s="11" t="s">
        <v>273</v>
      </c>
      <c r="K95" s="11" t="s">
        <v>276</v>
      </c>
      <c r="L95" s="11" t="s">
        <v>275</v>
      </c>
      <c r="M95" s="11" t="s">
        <v>273</v>
      </c>
      <c r="N95" s="11" t="s">
        <v>276</v>
      </c>
      <c r="O95" s="11" t="s">
        <v>273</v>
      </c>
      <c r="P95" s="11" t="s">
        <v>273</v>
      </c>
      <c r="Q95" s="11" t="s">
        <v>276</v>
      </c>
      <c r="R95" s="11" t="s">
        <v>275</v>
      </c>
      <c r="S95" s="11" t="s">
        <v>275</v>
      </c>
      <c r="T95" s="11" t="s">
        <v>273</v>
      </c>
      <c r="U95" s="11" t="s">
        <v>276</v>
      </c>
      <c r="V95" s="11" t="s">
        <v>273</v>
      </c>
      <c r="W95" s="151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28">
        <v>2</v>
      </c>
    </row>
    <row r="96" spans="1:65">
      <c r="A96" s="30"/>
      <c r="B96" s="19"/>
      <c r="C96" s="9"/>
      <c r="D96" s="26" t="s">
        <v>313</v>
      </c>
      <c r="E96" s="26" t="s">
        <v>313</v>
      </c>
      <c r="F96" s="26" t="s">
        <v>314</v>
      </c>
      <c r="G96" s="26" t="s">
        <v>314</v>
      </c>
      <c r="H96" s="26" t="s">
        <v>314</v>
      </c>
      <c r="I96" s="26" t="s">
        <v>116</v>
      </c>
      <c r="J96" s="26" t="s">
        <v>116</v>
      </c>
      <c r="K96" s="26" t="s">
        <v>315</v>
      </c>
      <c r="L96" s="26" t="s">
        <v>314</v>
      </c>
      <c r="M96" s="26" t="s">
        <v>313</v>
      </c>
      <c r="N96" s="26" t="s">
        <v>313</v>
      </c>
      <c r="O96" s="26" t="s">
        <v>313</v>
      </c>
      <c r="P96" s="26" t="s">
        <v>313</v>
      </c>
      <c r="Q96" s="26" t="s">
        <v>315</v>
      </c>
      <c r="R96" s="26" t="s">
        <v>314</v>
      </c>
      <c r="S96" s="26" t="s">
        <v>316</v>
      </c>
      <c r="T96" s="26" t="s">
        <v>313</v>
      </c>
      <c r="U96" s="26" t="s">
        <v>313</v>
      </c>
      <c r="V96" s="26" t="s">
        <v>313</v>
      </c>
      <c r="W96" s="151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28">
        <v>2</v>
      </c>
    </row>
    <row r="97" spans="1:65">
      <c r="A97" s="30"/>
      <c r="B97" s="18">
        <v>1</v>
      </c>
      <c r="C97" s="14">
        <v>1</v>
      </c>
      <c r="D97" s="22">
        <v>0.83</v>
      </c>
      <c r="E97" s="152" t="s">
        <v>103</v>
      </c>
      <c r="F97" s="152">
        <v>0.9</v>
      </c>
      <c r="G97" s="152">
        <v>0.9</v>
      </c>
      <c r="H97" s="152" t="s">
        <v>101</v>
      </c>
      <c r="I97" s="22">
        <v>0.77</v>
      </c>
      <c r="J97" s="22">
        <v>0.86</v>
      </c>
      <c r="K97" s="152">
        <v>1</v>
      </c>
      <c r="L97" s="152" t="s">
        <v>103</v>
      </c>
      <c r="M97" s="22">
        <v>0.87</v>
      </c>
      <c r="N97" s="152">
        <v>1</v>
      </c>
      <c r="O97" s="22">
        <v>0.75845214955544804</v>
      </c>
      <c r="P97" s="22">
        <v>0.92</v>
      </c>
      <c r="Q97" s="22">
        <v>1.07</v>
      </c>
      <c r="R97" s="22">
        <v>1.069768641</v>
      </c>
      <c r="S97" s="152">
        <v>0.9</v>
      </c>
      <c r="T97" s="22">
        <v>0.91</v>
      </c>
      <c r="U97" s="22">
        <v>0.83</v>
      </c>
      <c r="V97" s="22">
        <v>0.83</v>
      </c>
      <c r="W97" s="151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28">
        <v>1</v>
      </c>
    </row>
    <row r="98" spans="1:65">
      <c r="A98" s="30"/>
      <c r="B98" s="19">
        <v>1</v>
      </c>
      <c r="C98" s="9">
        <v>2</v>
      </c>
      <c r="D98" s="11">
        <v>0.87</v>
      </c>
      <c r="E98" s="153" t="s">
        <v>103</v>
      </c>
      <c r="F98" s="153">
        <v>0.9</v>
      </c>
      <c r="G98" s="153">
        <v>0.9</v>
      </c>
      <c r="H98" s="153" t="s">
        <v>101</v>
      </c>
      <c r="I98" s="11">
        <v>0.79</v>
      </c>
      <c r="J98" s="11">
        <v>0.79</v>
      </c>
      <c r="K98" s="153">
        <v>1</v>
      </c>
      <c r="L98" s="153" t="s">
        <v>103</v>
      </c>
      <c r="M98" s="11">
        <v>0.9</v>
      </c>
      <c r="N98" s="153">
        <v>1</v>
      </c>
      <c r="O98" s="11">
        <v>0.76637175610932595</v>
      </c>
      <c r="P98" s="11">
        <v>0.94</v>
      </c>
      <c r="Q98" s="11">
        <v>1.1100000000000001</v>
      </c>
      <c r="R98" s="153" t="s">
        <v>101</v>
      </c>
      <c r="S98" s="153">
        <v>0.9</v>
      </c>
      <c r="T98" s="11">
        <v>0.84</v>
      </c>
      <c r="U98" s="11">
        <v>0.85</v>
      </c>
      <c r="V98" s="11">
        <v>0.76</v>
      </c>
      <c r="W98" s="151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  <c r="AL98" s="3"/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  <c r="BA98" s="3"/>
      <c r="BB98" s="3"/>
      <c r="BC98" s="3"/>
      <c r="BD98" s="3"/>
      <c r="BE98" s="3"/>
      <c r="BF98" s="3"/>
      <c r="BG98" s="3"/>
      <c r="BH98" s="3"/>
      <c r="BI98" s="3"/>
      <c r="BJ98" s="3"/>
      <c r="BK98" s="3"/>
      <c r="BL98" s="3"/>
      <c r="BM98" s="28">
        <v>21</v>
      </c>
    </row>
    <row r="99" spans="1:65">
      <c r="A99" s="30"/>
      <c r="B99" s="19">
        <v>1</v>
      </c>
      <c r="C99" s="9">
        <v>3</v>
      </c>
      <c r="D99" s="11">
        <v>0.86</v>
      </c>
      <c r="E99" s="153" t="s">
        <v>103</v>
      </c>
      <c r="F99" s="153">
        <v>0.9</v>
      </c>
      <c r="G99" s="153">
        <v>0.9</v>
      </c>
      <c r="H99" s="153" t="s">
        <v>101</v>
      </c>
      <c r="I99" s="11">
        <v>0.74</v>
      </c>
      <c r="J99" s="11">
        <v>0.78</v>
      </c>
      <c r="K99" s="153">
        <v>1</v>
      </c>
      <c r="L99" s="153" t="s">
        <v>103</v>
      </c>
      <c r="M99" s="11">
        <v>0.88</v>
      </c>
      <c r="N99" s="153">
        <v>0.9</v>
      </c>
      <c r="O99" s="11">
        <v>0.75657020363621796</v>
      </c>
      <c r="P99" s="11">
        <v>0.93</v>
      </c>
      <c r="Q99" s="11">
        <v>1.1000000000000001</v>
      </c>
      <c r="R99" s="153" t="s">
        <v>101</v>
      </c>
      <c r="S99" s="153">
        <v>0.9</v>
      </c>
      <c r="T99" s="11">
        <v>0.84</v>
      </c>
      <c r="U99" s="11">
        <v>0.82</v>
      </c>
      <c r="V99" s="11">
        <v>0.78</v>
      </c>
      <c r="W99" s="151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  <c r="BA99" s="3"/>
      <c r="BB99" s="3"/>
      <c r="BC99" s="3"/>
      <c r="BD99" s="3"/>
      <c r="BE99" s="3"/>
      <c r="BF99" s="3"/>
      <c r="BG99" s="3"/>
      <c r="BH99" s="3"/>
      <c r="BI99" s="3"/>
      <c r="BJ99" s="3"/>
      <c r="BK99" s="3"/>
      <c r="BL99" s="3"/>
      <c r="BM99" s="28">
        <v>16</v>
      </c>
    </row>
    <row r="100" spans="1:65">
      <c r="A100" s="30"/>
      <c r="B100" s="19">
        <v>1</v>
      </c>
      <c r="C100" s="9">
        <v>4</v>
      </c>
      <c r="D100" s="11">
        <v>0.89</v>
      </c>
      <c r="E100" s="153" t="s">
        <v>103</v>
      </c>
      <c r="F100" s="153">
        <v>1</v>
      </c>
      <c r="G100" s="153">
        <v>0.9</v>
      </c>
      <c r="H100" s="153" t="s">
        <v>101</v>
      </c>
      <c r="I100" s="11">
        <v>0.77</v>
      </c>
      <c r="J100" s="11">
        <v>0.93</v>
      </c>
      <c r="K100" s="153">
        <v>0.9</v>
      </c>
      <c r="L100" s="153" t="s">
        <v>103</v>
      </c>
      <c r="M100" s="11">
        <v>0.83</v>
      </c>
      <c r="N100" s="153">
        <v>1</v>
      </c>
      <c r="O100" s="147">
        <v>0.80815010850398195</v>
      </c>
      <c r="P100" s="11">
        <v>0.97000000000000008</v>
      </c>
      <c r="Q100" s="11">
        <v>1.1399999999999999</v>
      </c>
      <c r="R100" s="11">
        <v>1.0568272569999999</v>
      </c>
      <c r="S100" s="153">
        <v>0.9</v>
      </c>
      <c r="T100" s="11">
        <v>0.86</v>
      </c>
      <c r="U100" s="11">
        <v>0.79</v>
      </c>
      <c r="V100" s="11">
        <v>0.78</v>
      </c>
      <c r="W100" s="151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0.89089477582105936</v>
      </c>
    </row>
    <row r="101" spans="1:65">
      <c r="A101" s="30"/>
      <c r="B101" s="19">
        <v>1</v>
      </c>
      <c r="C101" s="9">
        <v>5</v>
      </c>
      <c r="D101" s="11">
        <v>0.86</v>
      </c>
      <c r="E101" s="153" t="s">
        <v>103</v>
      </c>
      <c r="F101" s="153">
        <v>0.9</v>
      </c>
      <c r="G101" s="153">
        <v>0.9</v>
      </c>
      <c r="H101" s="153" t="s">
        <v>101</v>
      </c>
      <c r="I101" s="11">
        <v>0.77</v>
      </c>
      <c r="J101" s="11">
        <v>0.89</v>
      </c>
      <c r="K101" s="153">
        <v>0.9</v>
      </c>
      <c r="L101" s="153" t="s">
        <v>103</v>
      </c>
      <c r="M101" s="11">
        <v>0.88</v>
      </c>
      <c r="N101" s="153">
        <v>0.9</v>
      </c>
      <c r="O101" s="11">
        <v>0.77331689150511695</v>
      </c>
      <c r="P101" s="11">
        <v>0.91</v>
      </c>
      <c r="Q101" s="11">
        <v>1.06</v>
      </c>
      <c r="R101" s="153" t="s">
        <v>101</v>
      </c>
      <c r="S101" s="153">
        <v>0.9</v>
      </c>
      <c r="T101" s="11">
        <v>0.85</v>
      </c>
      <c r="U101" s="11">
        <v>0.79</v>
      </c>
      <c r="V101" s="11">
        <v>0.82</v>
      </c>
      <c r="W101" s="151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>
        <v>80</v>
      </c>
    </row>
    <row r="102" spans="1:65">
      <c r="A102" s="30"/>
      <c r="B102" s="19">
        <v>1</v>
      </c>
      <c r="C102" s="9">
        <v>6</v>
      </c>
      <c r="D102" s="11">
        <v>0.92</v>
      </c>
      <c r="E102" s="153" t="s">
        <v>103</v>
      </c>
      <c r="F102" s="153">
        <v>0.9</v>
      </c>
      <c r="G102" s="153">
        <v>0.9</v>
      </c>
      <c r="H102" s="11">
        <v>1</v>
      </c>
      <c r="I102" s="11">
        <v>0.81</v>
      </c>
      <c r="J102" s="11">
        <v>0.88</v>
      </c>
      <c r="K102" s="153">
        <v>1</v>
      </c>
      <c r="L102" s="153" t="s">
        <v>103</v>
      </c>
      <c r="M102" s="11">
        <v>0.86</v>
      </c>
      <c r="N102" s="153">
        <v>1</v>
      </c>
      <c r="O102" s="11">
        <v>0.77002259845745002</v>
      </c>
      <c r="P102" s="11">
        <v>0.87</v>
      </c>
      <c r="Q102" s="11">
        <v>1.05</v>
      </c>
      <c r="R102" s="11">
        <v>1.0357758720000001</v>
      </c>
      <c r="S102" s="153">
        <v>0.9</v>
      </c>
      <c r="T102" s="11">
        <v>0.91</v>
      </c>
      <c r="U102" s="11">
        <v>0.81</v>
      </c>
      <c r="V102" s="11">
        <v>0.86</v>
      </c>
      <c r="W102" s="151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55"/>
    </row>
    <row r="103" spans="1:65">
      <c r="A103" s="30"/>
      <c r="B103" s="20" t="s">
        <v>267</v>
      </c>
      <c r="C103" s="12"/>
      <c r="D103" s="23">
        <v>0.8716666666666667</v>
      </c>
      <c r="E103" s="23" t="s">
        <v>675</v>
      </c>
      <c r="F103" s="23">
        <v>0.91666666666666685</v>
      </c>
      <c r="G103" s="23">
        <v>0.9</v>
      </c>
      <c r="H103" s="23">
        <v>1</v>
      </c>
      <c r="I103" s="23">
        <v>0.77500000000000002</v>
      </c>
      <c r="J103" s="23">
        <v>0.85499999999999998</v>
      </c>
      <c r="K103" s="23">
        <v>0.96666666666666667</v>
      </c>
      <c r="L103" s="23" t="s">
        <v>675</v>
      </c>
      <c r="M103" s="23">
        <v>0.87000000000000011</v>
      </c>
      <c r="N103" s="23">
        <v>0.96666666666666667</v>
      </c>
      <c r="O103" s="23">
        <v>0.77214728462792348</v>
      </c>
      <c r="P103" s="23">
        <v>0.92333333333333334</v>
      </c>
      <c r="Q103" s="23">
        <v>1.0883333333333334</v>
      </c>
      <c r="R103" s="23">
        <v>1.0541239233333333</v>
      </c>
      <c r="S103" s="23">
        <v>0.9</v>
      </c>
      <c r="T103" s="23">
        <v>0.86833333333333329</v>
      </c>
      <c r="U103" s="23">
        <v>0.81500000000000006</v>
      </c>
      <c r="V103" s="23">
        <v>0.80500000000000005</v>
      </c>
      <c r="W103" s="151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55"/>
    </row>
    <row r="104" spans="1:65">
      <c r="A104" s="30"/>
      <c r="B104" s="3" t="s">
        <v>268</v>
      </c>
      <c r="C104" s="29"/>
      <c r="D104" s="11">
        <v>0.86499999999999999</v>
      </c>
      <c r="E104" s="11" t="s">
        <v>675</v>
      </c>
      <c r="F104" s="11">
        <v>0.9</v>
      </c>
      <c r="G104" s="11">
        <v>0.9</v>
      </c>
      <c r="H104" s="11">
        <v>1</v>
      </c>
      <c r="I104" s="11">
        <v>0.77</v>
      </c>
      <c r="J104" s="11">
        <v>0.87</v>
      </c>
      <c r="K104" s="11">
        <v>1</v>
      </c>
      <c r="L104" s="11" t="s">
        <v>675</v>
      </c>
      <c r="M104" s="11">
        <v>0.875</v>
      </c>
      <c r="N104" s="11">
        <v>1</v>
      </c>
      <c r="O104" s="11">
        <v>0.76819717728338799</v>
      </c>
      <c r="P104" s="11">
        <v>0.92500000000000004</v>
      </c>
      <c r="Q104" s="11">
        <v>1.085</v>
      </c>
      <c r="R104" s="11">
        <v>1.0568272569999999</v>
      </c>
      <c r="S104" s="11">
        <v>0.9</v>
      </c>
      <c r="T104" s="11">
        <v>0.85499999999999998</v>
      </c>
      <c r="U104" s="11">
        <v>0.81499999999999995</v>
      </c>
      <c r="V104" s="11">
        <v>0.8</v>
      </c>
      <c r="W104" s="151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  <c r="BA104" s="3"/>
      <c r="BB104" s="3"/>
      <c r="BC104" s="3"/>
      <c r="BD104" s="3"/>
      <c r="BE104" s="3"/>
      <c r="BF104" s="3"/>
      <c r="BG104" s="3"/>
      <c r="BH104" s="3"/>
      <c r="BI104" s="3"/>
      <c r="BJ104" s="3"/>
      <c r="BK104" s="3"/>
      <c r="BL104" s="3"/>
      <c r="BM104" s="55"/>
    </row>
    <row r="105" spans="1:65">
      <c r="A105" s="30"/>
      <c r="B105" s="3" t="s">
        <v>269</v>
      </c>
      <c r="C105" s="29"/>
      <c r="D105" s="24">
        <v>3.0605010483034774E-2</v>
      </c>
      <c r="E105" s="24" t="s">
        <v>675</v>
      </c>
      <c r="F105" s="24">
        <v>4.0824829046386291E-2</v>
      </c>
      <c r="G105" s="24">
        <v>0</v>
      </c>
      <c r="H105" s="24" t="s">
        <v>675</v>
      </c>
      <c r="I105" s="24">
        <v>2.3452078799117169E-2</v>
      </c>
      <c r="J105" s="24">
        <v>5.890670590009256E-2</v>
      </c>
      <c r="K105" s="24">
        <v>5.1639777949432218E-2</v>
      </c>
      <c r="L105" s="24" t="s">
        <v>675</v>
      </c>
      <c r="M105" s="24">
        <v>2.3664319132398488E-2</v>
      </c>
      <c r="N105" s="24">
        <v>5.1639777949432218E-2</v>
      </c>
      <c r="O105" s="24">
        <v>1.8791724269823132E-2</v>
      </c>
      <c r="P105" s="24">
        <v>3.3266599866332416E-2</v>
      </c>
      <c r="Q105" s="24">
        <v>3.430257521916779E-2</v>
      </c>
      <c r="R105" s="24">
        <v>1.7156867306033427E-2</v>
      </c>
      <c r="S105" s="24">
        <v>0</v>
      </c>
      <c r="T105" s="24">
        <v>3.3115957885386141E-2</v>
      </c>
      <c r="U105" s="24">
        <v>2.3452078799117117E-2</v>
      </c>
      <c r="V105" s="24">
        <v>3.7815340802378049E-2</v>
      </c>
      <c r="W105" s="151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  <c r="BA105" s="3"/>
      <c r="BB105" s="3"/>
      <c r="BC105" s="3"/>
      <c r="BD105" s="3"/>
      <c r="BE105" s="3"/>
      <c r="BF105" s="3"/>
      <c r="BG105" s="3"/>
      <c r="BH105" s="3"/>
      <c r="BI105" s="3"/>
      <c r="BJ105" s="3"/>
      <c r="BK105" s="3"/>
      <c r="BL105" s="3"/>
      <c r="BM105" s="55"/>
    </row>
    <row r="106" spans="1:65">
      <c r="A106" s="30"/>
      <c r="B106" s="3" t="s">
        <v>86</v>
      </c>
      <c r="C106" s="29"/>
      <c r="D106" s="13">
        <v>3.5110910687994004E-2</v>
      </c>
      <c r="E106" s="13" t="s">
        <v>675</v>
      </c>
      <c r="F106" s="13">
        <v>4.4536177141512305E-2</v>
      </c>
      <c r="G106" s="13">
        <v>0</v>
      </c>
      <c r="H106" s="13" t="s">
        <v>675</v>
      </c>
      <c r="I106" s="13">
        <v>3.0260746837570539E-2</v>
      </c>
      <c r="J106" s="13">
        <v>6.8896732046891881E-2</v>
      </c>
      <c r="K106" s="13">
        <v>5.3420459947688501E-2</v>
      </c>
      <c r="L106" s="13" t="s">
        <v>675</v>
      </c>
      <c r="M106" s="13">
        <v>2.7200366818848833E-2</v>
      </c>
      <c r="N106" s="13">
        <v>5.3420459947688501E-2</v>
      </c>
      <c r="O106" s="13">
        <v>2.4336968663793652E-2</v>
      </c>
      <c r="P106" s="13">
        <v>3.6028808519493589E-2</v>
      </c>
      <c r="Q106" s="13">
        <v>3.1518445836907619E-2</v>
      </c>
      <c r="R106" s="13">
        <v>1.6275949085549888E-2</v>
      </c>
      <c r="S106" s="13">
        <v>0</v>
      </c>
      <c r="T106" s="13">
        <v>3.8137379522517632E-2</v>
      </c>
      <c r="U106" s="13">
        <v>2.8775556808732658E-2</v>
      </c>
      <c r="V106" s="13">
        <v>4.6975578636494465E-2</v>
      </c>
      <c r="W106" s="151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  <c r="BA106" s="3"/>
      <c r="BB106" s="3"/>
      <c r="BC106" s="3"/>
      <c r="BD106" s="3"/>
      <c r="BE106" s="3"/>
      <c r="BF106" s="3"/>
      <c r="BG106" s="3"/>
      <c r="BH106" s="3"/>
      <c r="BI106" s="3"/>
      <c r="BJ106" s="3"/>
      <c r="BK106" s="3"/>
      <c r="BL106" s="3"/>
      <c r="BM106" s="55"/>
    </row>
    <row r="107" spans="1:65">
      <c r="A107" s="30"/>
      <c r="B107" s="3" t="s">
        <v>270</v>
      </c>
      <c r="C107" s="29"/>
      <c r="D107" s="13">
        <v>-2.1582918293209019E-2</v>
      </c>
      <c r="E107" s="13" t="s">
        <v>675</v>
      </c>
      <c r="F107" s="13">
        <v>2.8928097397199037E-2</v>
      </c>
      <c r="G107" s="13">
        <v>1.022031380815891E-2</v>
      </c>
      <c r="H107" s="13">
        <v>0.12246701534239879</v>
      </c>
      <c r="I107" s="13">
        <v>-0.13008806310964094</v>
      </c>
      <c r="J107" s="13">
        <v>-4.0290701882249036E-2</v>
      </c>
      <c r="K107" s="13">
        <v>8.5051448164318977E-2</v>
      </c>
      <c r="L107" s="13" t="s">
        <v>675</v>
      </c>
      <c r="M107" s="13">
        <v>-2.3453696652112943E-2</v>
      </c>
      <c r="N107" s="13">
        <v>8.5051448164318977E-2</v>
      </c>
      <c r="O107" s="13">
        <v>-0.13329014201895706</v>
      </c>
      <c r="P107" s="13">
        <v>3.6411210832814955E-2</v>
      </c>
      <c r="Q107" s="13">
        <v>0.22161826836431087</v>
      </c>
      <c r="R107" s="13">
        <v>0.18321933402498614</v>
      </c>
      <c r="S107" s="13">
        <v>1.022031380815891E-2</v>
      </c>
      <c r="T107" s="13">
        <v>-2.5324475011017089E-2</v>
      </c>
      <c r="U107" s="13">
        <v>-8.5189382495944876E-2</v>
      </c>
      <c r="V107" s="13">
        <v>-9.6414052649368864E-2</v>
      </c>
      <c r="W107" s="151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  <c r="BA107" s="3"/>
      <c r="BB107" s="3"/>
      <c r="BC107" s="3"/>
      <c r="BD107" s="3"/>
      <c r="BE107" s="3"/>
      <c r="BF107" s="3"/>
      <c r="BG107" s="3"/>
      <c r="BH107" s="3"/>
      <c r="BI107" s="3"/>
      <c r="BJ107" s="3"/>
      <c r="BK107" s="3"/>
      <c r="BL107" s="3"/>
      <c r="BM107" s="55"/>
    </row>
    <row r="108" spans="1:65">
      <c r="A108" s="30"/>
      <c r="B108" s="46" t="s">
        <v>271</v>
      </c>
      <c r="C108" s="47"/>
      <c r="D108" s="45">
        <v>0.09</v>
      </c>
      <c r="E108" s="45">
        <v>15.11</v>
      </c>
      <c r="F108" s="45" t="s">
        <v>272</v>
      </c>
      <c r="G108" s="45" t="s">
        <v>272</v>
      </c>
      <c r="H108" s="45">
        <v>2.57</v>
      </c>
      <c r="I108" s="45">
        <v>0.8</v>
      </c>
      <c r="J108" s="45">
        <v>0.06</v>
      </c>
      <c r="K108" s="45" t="s">
        <v>272</v>
      </c>
      <c r="L108" s="45">
        <v>15.11</v>
      </c>
      <c r="M108" s="45">
        <v>0.08</v>
      </c>
      <c r="N108" s="45" t="s">
        <v>272</v>
      </c>
      <c r="O108" s="45">
        <v>0.83</v>
      </c>
      <c r="P108" s="45">
        <v>0.56999999999999995</v>
      </c>
      <c r="Q108" s="45">
        <v>2.09</v>
      </c>
      <c r="R108" s="45">
        <v>0.78</v>
      </c>
      <c r="S108" s="45" t="s">
        <v>272</v>
      </c>
      <c r="T108" s="45">
        <v>0.06</v>
      </c>
      <c r="U108" s="45">
        <v>0.43</v>
      </c>
      <c r="V108" s="45">
        <v>0.52</v>
      </c>
      <c r="W108" s="151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  <c r="BA108" s="3"/>
      <c r="BB108" s="3"/>
      <c r="BC108" s="3"/>
      <c r="BD108" s="3"/>
      <c r="BE108" s="3"/>
      <c r="BF108" s="3"/>
      <c r="BG108" s="3"/>
      <c r="BH108" s="3"/>
      <c r="BI108" s="3"/>
      <c r="BJ108" s="3"/>
      <c r="BK108" s="3"/>
      <c r="BL108" s="3"/>
      <c r="BM108" s="55"/>
    </row>
    <row r="109" spans="1:65">
      <c r="B109" s="31" t="s">
        <v>320</v>
      </c>
      <c r="C109" s="20"/>
      <c r="D109" s="20"/>
      <c r="E109" s="20"/>
      <c r="F109" s="20"/>
      <c r="G109" s="20"/>
      <c r="H109" s="20"/>
      <c r="I109" s="20"/>
      <c r="J109" s="20"/>
      <c r="K109" s="20"/>
      <c r="L109" s="20"/>
      <c r="M109" s="20"/>
      <c r="N109" s="20"/>
      <c r="O109" s="20"/>
      <c r="P109" s="20"/>
      <c r="Q109" s="20"/>
      <c r="R109" s="20"/>
      <c r="S109" s="20"/>
      <c r="T109" s="20"/>
      <c r="U109" s="20"/>
      <c r="V109" s="20"/>
      <c r="BM109" s="55"/>
    </row>
    <row r="110" spans="1:65">
      <c r="BM110" s="55"/>
    </row>
    <row r="111" spans="1:65" ht="15">
      <c r="B111" s="8" t="s">
        <v>540</v>
      </c>
      <c r="BM111" s="28" t="s">
        <v>66</v>
      </c>
    </row>
    <row r="112" spans="1:65" ht="15">
      <c r="A112" s="25" t="s">
        <v>16</v>
      </c>
      <c r="B112" s="18" t="s">
        <v>110</v>
      </c>
      <c r="C112" s="15" t="s">
        <v>111</v>
      </c>
      <c r="D112" s="16" t="s">
        <v>232</v>
      </c>
      <c r="E112" s="17" t="s">
        <v>232</v>
      </c>
      <c r="F112" s="17" t="s">
        <v>232</v>
      </c>
      <c r="G112" s="17" t="s">
        <v>232</v>
      </c>
      <c r="H112" s="17" t="s">
        <v>232</v>
      </c>
      <c r="I112" s="17" t="s">
        <v>232</v>
      </c>
      <c r="J112" s="17" t="s">
        <v>232</v>
      </c>
      <c r="K112" s="17" t="s">
        <v>232</v>
      </c>
      <c r="L112" s="17" t="s">
        <v>232</v>
      </c>
      <c r="M112" s="17" t="s">
        <v>232</v>
      </c>
      <c r="N112" s="17" t="s">
        <v>232</v>
      </c>
      <c r="O112" s="17" t="s">
        <v>232</v>
      </c>
      <c r="P112" s="17" t="s">
        <v>232</v>
      </c>
      <c r="Q112" s="17" t="s">
        <v>232</v>
      </c>
      <c r="R112" s="17" t="s">
        <v>232</v>
      </c>
      <c r="S112" s="17" t="s">
        <v>232</v>
      </c>
      <c r="T112" s="17" t="s">
        <v>232</v>
      </c>
      <c r="U112" s="17" t="s">
        <v>232</v>
      </c>
      <c r="V112" s="17" t="s">
        <v>232</v>
      </c>
      <c r="W112" s="17" t="s">
        <v>232</v>
      </c>
      <c r="X112" s="17" t="s">
        <v>232</v>
      </c>
      <c r="Y112" s="151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28">
        <v>1</v>
      </c>
    </row>
    <row r="113" spans="1:65">
      <c r="A113" s="30"/>
      <c r="B113" s="19" t="s">
        <v>233</v>
      </c>
      <c r="C113" s="9" t="s">
        <v>233</v>
      </c>
      <c r="D113" s="149" t="s">
        <v>235</v>
      </c>
      <c r="E113" s="150" t="s">
        <v>236</v>
      </c>
      <c r="F113" s="150" t="s">
        <v>237</v>
      </c>
      <c r="G113" s="150" t="s">
        <v>238</v>
      </c>
      <c r="H113" s="150" t="s">
        <v>239</v>
      </c>
      <c r="I113" s="150" t="s">
        <v>241</v>
      </c>
      <c r="J113" s="150" t="s">
        <v>242</v>
      </c>
      <c r="K113" s="150" t="s">
        <v>244</v>
      </c>
      <c r="L113" s="150" t="s">
        <v>245</v>
      </c>
      <c r="M113" s="150" t="s">
        <v>246</v>
      </c>
      <c r="N113" s="150" t="s">
        <v>247</v>
      </c>
      <c r="O113" s="150" t="s">
        <v>248</v>
      </c>
      <c r="P113" s="150" t="s">
        <v>250</v>
      </c>
      <c r="Q113" s="150" t="s">
        <v>252</v>
      </c>
      <c r="R113" s="150" t="s">
        <v>253</v>
      </c>
      <c r="S113" s="150" t="s">
        <v>254</v>
      </c>
      <c r="T113" s="150" t="s">
        <v>256</v>
      </c>
      <c r="U113" s="150" t="s">
        <v>257</v>
      </c>
      <c r="V113" s="150" t="s">
        <v>258</v>
      </c>
      <c r="W113" s="150" t="s">
        <v>259</v>
      </c>
      <c r="X113" s="150" t="s">
        <v>260</v>
      </c>
      <c r="Y113" s="151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28" t="s">
        <v>3</v>
      </c>
    </row>
    <row r="114" spans="1:65">
      <c r="A114" s="30"/>
      <c r="B114" s="19"/>
      <c r="C114" s="9"/>
      <c r="D114" s="10" t="s">
        <v>273</v>
      </c>
      <c r="E114" s="11" t="s">
        <v>273</v>
      </c>
      <c r="F114" s="11" t="s">
        <v>275</v>
      </c>
      <c r="G114" s="11" t="s">
        <v>276</v>
      </c>
      <c r="H114" s="11" t="s">
        <v>276</v>
      </c>
      <c r="I114" s="11" t="s">
        <v>276</v>
      </c>
      <c r="J114" s="11" t="s">
        <v>273</v>
      </c>
      <c r="K114" s="11" t="s">
        <v>273</v>
      </c>
      <c r="L114" s="11" t="s">
        <v>276</v>
      </c>
      <c r="M114" s="11" t="s">
        <v>275</v>
      </c>
      <c r="N114" s="11" t="s">
        <v>273</v>
      </c>
      <c r="O114" s="11" t="s">
        <v>276</v>
      </c>
      <c r="P114" s="11" t="s">
        <v>273</v>
      </c>
      <c r="Q114" s="11" t="s">
        <v>273</v>
      </c>
      <c r="R114" s="11" t="s">
        <v>276</v>
      </c>
      <c r="S114" s="11" t="s">
        <v>273</v>
      </c>
      <c r="T114" s="11" t="s">
        <v>275</v>
      </c>
      <c r="U114" s="11" t="s">
        <v>276</v>
      </c>
      <c r="V114" s="11" t="s">
        <v>273</v>
      </c>
      <c r="W114" s="11" t="s">
        <v>276</v>
      </c>
      <c r="X114" s="11" t="s">
        <v>273</v>
      </c>
      <c r="Y114" s="151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2</v>
      </c>
    </row>
    <row r="115" spans="1:65">
      <c r="A115" s="30"/>
      <c r="B115" s="19"/>
      <c r="C115" s="9"/>
      <c r="D115" s="26" t="s">
        <v>313</v>
      </c>
      <c r="E115" s="26" t="s">
        <v>264</v>
      </c>
      <c r="F115" s="26" t="s">
        <v>313</v>
      </c>
      <c r="G115" s="26" t="s">
        <v>314</v>
      </c>
      <c r="H115" s="26" t="s">
        <v>314</v>
      </c>
      <c r="I115" s="26" t="s">
        <v>314</v>
      </c>
      <c r="J115" s="26" t="s">
        <v>116</v>
      </c>
      <c r="K115" s="26" t="s">
        <v>116</v>
      </c>
      <c r="L115" s="26" t="s">
        <v>315</v>
      </c>
      <c r="M115" s="26" t="s">
        <v>314</v>
      </c>
      <c r="N115" s="26" t="s">
        <v>313</v>
      </c>
      <c r="O115" s="26" t="s">
        <v>313</v>
      </c>
      <c r="P115" s="26" t="s">
        <v>314</v>
      </c>
      <c r="Q115" s="26" t="s">
        <v>313</v>
      </c>
      <c r="R115" s="26" t="s">
        <v>315</v>
      </c>
      <c r="S115" s="26" t="s">
        <v>278</v>
      </c>
      <c r="T115" s="26" t="s">
        <v>316</v>
      </c>
      <c r="U115" s="26" t="s">
        <v>317</v>
      </c>
      <c r="V115" s="26" t="s">
        <v>313</v>
      </c>
      <c r="W115" s="26" t="s">
        <v>313</v>
      </c>
      <c r="X115" s="26" t="s">
        <v>313</v>
      </c>
      <c r="Y115" s="151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>
        <v>3</v>
      </c>
    </row>
    <row r="116" spans="1:65">
      <c r="A116" s="30"/>
      <c r="B116" s="18">
        <v>1</v>
      </c>
      <c r="C116" s="14">
        <v>1</v>
      </c>
      <c r="D116" s="22">
        <v>3.76</v>
      </c>
      <c r="E116" s="22">
        <v>3.46</v>
      </c>
      <c r="F116" s="152" t="s">
        <v>103</v>
      </c>
      <c r="G116" s="22">
        <v>3.56</v>
      </c>
      <c r="H116" s="22">
        <v>3.56</v>
      </c>
      <c r="I116" s="22">
        <v>4</v>
      </c>
      <c r="J116" s="22">
        <v>3.63</v>
      </c>
      <c r="K116" s="22">
        <v>3.76</v>
      </c>
      <c r="L116" s="22">
        <v>3.8500000000000005</v>
      </c>
      <c r="M116" s="152" t="s">
        <v>103</v>
      </c>
      <c r="N116" s="22">
        <v>3.71</v>
      </c>
      <c r="O116" s="22">
        <v>4.4800000000000004</v>
      </c>
      <c r="P116" s="22">
        <v>3.45</v>
      </c>
      <c r="Q116" s="22">
        <v>3.78</v>
      </c>
      <c r="R116" s="22">
        <v>3.65</v>
      </c>
      <c r="S116" s="22">
        <v>4.1100000000000003</v>
      </c>
      <c r="T116" s="152" t="s">
        <v>103</v>
      </c>
      <c r="U116" s="152" t="s">
        <v>103</v>
      </c>
      <c r="V116" s="22">
        <v>3.48</v>
      </c>
      <c r="W116" s="22">
        <v>3.66</v>
      </c>
      <c r="X116" s="22">
        <v>3.9300000000000006</v>
      </c>
      <c r="Y116" s="151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1</v>
      </c>
    </row>
    <row r="117" spans="1:65">
      <c r="A117" s="30"/>
      <c r="B117" s="19">
        <v>1</v>
      </c>
      <c r="C117" s="9">
        <v>2</v>
      </c>
      <c r="D117" s="11">
        <v>3.65</v>
      </c>
      <c r="E117" s="11">
        <v>3.5</v>
      </c>
      <c r="F117" s="153" t="s">
        <v>103</v>
      </c>
      <c r="G117" s="11">
        <v>3.5</v>
      </c>
      <c r="H117" s="11">
        <v>3.5</v>
      </c>
      <c r="I117" s="11">
        <v>4</v>
      </c>
      <c r="J117" s="11">
        <v>3.69</v>
      </c>
      <c r="K117" s="11">
        <v>3.68</v>
      </c>
      <c r="L117" s="11">
        <v>3.9099999999999997</v>
      </c>
      <c r="M117" s="153" t="s">
        <v>103</v>
      </c>
      <c r="N117" s="11">
        <v>3.87</v>
      </c>
      <c r="O117" s="11">
        <v>4.3</v>
      </c>
      <c r="P117" s="11">
        <v>3.73</v>
      </c>
      <c r="Q117" s="11">
        <v>3.89</v>
      </c>
      <c r="R117" s="11">
        <v>3.75</v>
      </c>
      <c r="S117" s="11">
        <v>4.18</v>
      </c>
      <c r="T117" s="153">
        <v>5</v>
      </c>
      <c r="U117" s="153" t="s">
        <v>103</v>
      </c>
      <c r="V117" s="11">
        <v>3.51</v>
      </c>
      <c r="W117" s="11">
        <v>3.48</v>
      </c>
      <c r="X117" s="11">
        <v>4.04</v>
      </c>
      <c r="Y117" s="151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22</v>
      </c>
    </row>
    <row r="118" spans="1:65">
      <c r="A118" s="30"/>
      <c r="B118" s="19">
        <v>1</v>
      </c>
      <c r="C118" s="9">
        <v>3</v>
      </c>
      <c r="D118" s="147">
        <v>4.6100000000000003</v>
      </c>
      <c r="E118" s="11">
        <v>3.52</v>
      </c>
      <c r="F118" s="153" t="s">
        <v>103</v>
      </c>
      <c r="G118" s="11">
        <v>3.39</v>
      </c>
      <c r="H118" s="11">
        <v>3.62</v>
      </c>
      <c r="I118" s="11">
        <v>3.9</v>
      </c>
      <c r="J118" s="11">
        <v>3.34</v>
      </c>
      <c r="K118" s="11">
        <v>3.75</v>
      </c>
      <c r="L118" s="11">
        <v>3.9899999999999998</v>
      </c>
      <c r="M118" s="153" t="s">
        <v>103</v>
      </c>
      <c r="N118" s="11">
        <v>3.79</v>
      </c>
      <c r="O118" s="11">
        <v>4.55</v>
      </c>
      <c r="P118" s="11">
        <v>3.73</v>
      </c>
      <c r="Q118" s="11">
        <v>3.8800000000000003</v>
      </c>
      <c r="R118" s="11">
        <v>3.63</v>
      </c>
      <c r="S118" s="11">
        <v>4.34</v>
      </c>
      <c r="T118" s="153">
        <v>6</v>
      </c>
      <c r="U118" s="153" t="s">
        <v>103</v>
      </c>
      <c r="V118" s="11">
        <v>3.51</v>
      </c>
      <c r="W118" s="11">
        <v>3.81</v>
      </c>
      <c r="X118" s="11">
        <v>3.67</v>
      </c>
      <c r="Y118" s="151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16</v>
      </c>
    </row>
    <row r="119" spans="1:65">
      <c r="A119" s="30"/>
      <c r="B119" s="19">
        <v>1</v>
      </c>
      <c r="C119" s="9">
        <v>4</v>
      </c>
      <c r="D119" s="11">
        <v>3.64</v>
      </c>
      <c r="E119" s="11">
        <v>3.5</v>
      </c>
      <c r="F119" s="153" t="s">
        <v>103</v>
      </c>
      <c r="G119" s="11">
        <v>3.46</v>
      </c>
      <c r="H119" s="11">
        <v>3.58</v>
      </c>
      <c r="I119" s="11">
        <v>4</v>
      </c>
      <c r="J119" s="11">
        <v>3.3</v>
      </c>
      <c r="K119" s="11">
        <v>3.9399999999999995</v>
      </c>
      <c r="L119" s="11">
        <v>3.84</v>
      </c>
      <c r="M119" s="153" t="s">
        <v>103</v>
      </c>
      <c r="N119" s="11">
        <v>3.82</v>
      </c>
      <c r="O119" s="11">
        <v>4.53</v>
      </c>
      <c r="P119" s="11">
        <v>3.67</v>
      </c>
      <c r="Q119" s="11">
        <v>3.92</v>
      </c>
      <c r="R119" s="11">
        <v>3.75</v>
      </c>
      <c r="S119" s="11">
        <v>4.33</v>
      </c>
      <c r="T119" s="153">
        <v>6</v>
      </c>
      <c r="U119" s="153" t="s">
        <v>103</v>
      </c>
      <c r="V119" s="11">
        <v>3.54</v>
      </c>
      <c r="W119" s="11">
        <v>3.47</v>
      </c>
      <c r="X119" s="11">
        <v>3.68</v>
      </c>
      <c r="Y119" s="151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3.7757058823529412</v>
      </c>
    </row>
    <row r="120" spans="1:65">
      <c r="A120" s="30"/>
      <c r="B120" s="19">
        <v>1</v>
      </c>
      <c r="C120" s="9">
        <v>5</v>
      </c>
      <c r="D120" s="11">
        <v>3.77</v>
      </c>
      <c r="E120" s="11">
        <v>3.42</v>
      </c>
      <c r="F120" s="153" t="s">
        <v>103</v>
      </c>
      <c r="G120" s="11">
        <v>3.54</v>
      </c>
      <c r="H120" s="11">
        <v>3.77</v>
      </c>
      <c r="I120" s="11">
        <v>3.9</v>
      </c>
      <c r="J120" s="11">
        <v>3.61</v>
      </c>
      <c r="K120" s="11">
        <v>4.0599999999999996</v>
      </c>
      <c r="L120" s="11">
        <v>3.9600000000000004</v>
      </c>
      <c r="M120" s="153" t="s">
        <v>103</v>
      </c>
      <c r="N120" s="11">
        <v>3.8500000000000005</v>
      </c>
      <c r="O120" s="11">
        <v>4.2699999999999996</v>
      </c>
      <c r="P120" s="11">
        <v>3.46</v>
      </c>
      <c r="Q120" s="11">
        <v>3.79</v>
      </c>
      <c r="R120" s="11">
        <v>3.59</v>
      </c>
      <c r="S120" s="11">
        <v>4.32</v>
      </c>
      <c r="T120" s="153" t="s">
        <v>103</v>
      </c>
      <c r="U120" s="153" t="s">
        <v>103</v>
      </c>
      <c r="V120" s="11">
        <v>3.23</v>
      </c>
      <c r="W120" s="11">
        <v>3.39</v>
      </c>
      <c r="X120" s="11">
        <v>3.97</v>
      </c>
      <c r="Y120" s="151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81</v>
      </c>
    </row>
    <row r="121" spans="1:65">
      <c r="A121" s="30"/>
      <c r="B121" s="19">
        <v>1</v>
      </c>
      <c r="C121" s="9">
        <v>6</v>
      </c>
      <c r="D121" s="11">
        <v>4.12</v>
      </c>
      <c r="E121" s="11">
        <v>3.52</v>
      </c>
      <c r="F121" s="153" t="s">
        <v>103</v>
      </c>
      <c r="G121" s="11">
        <v>3.41</v>
      </c>
      <c r="H121" s="11">
        <v>3.81</v>
      </c>
      <c r="I121" s="11">
        <v>4.0999999999999996</v>
      </c>
      <c r="J121" s="11">
        <v>3.71</v>
      </c>
      <c r="K121" s="11">
        <v>3.95</v>
      </c>
      <c r="L121" s="11">
        <v>3.98</v>
      </c>
      <c r="M121" s="153" t="s">
        <v>103</v>
      </c>
      <c r="N121" s="11">
        <v>3.68</v>
      </c>
      <c r="O121" s="11">
        <v>4.3099999999999996</v>
      </c>
      <c r="P121" s="11">
        <v>3.67</v>
      </c>
      <c r="Q121" s="11">
        <v>3.59</v>
      </c>
      <c r="R121" s="11">
        <v>3.56</v>
      </c>
      <c r="S121" s="11">
        <v>4.2300000000000004</v>
      </c>
      <c r="T121" s="153">
        <v>6</v>
      </c>
      <c r="U121" s="153" t="s">
        <v>103</v>
      </c>
      <c r="V121" s="147">
        <v>3.97</v>
      </c>
      <c r="W121" s="11">
        <v>3.71</v>
      </c>
      <c r="X121" s="11">
        <v>4.2300000000000004</v>
      </c>
      <c r="Y121" s="151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55"/>
    </row>
    <row r="122" spans="1:65">
      <c r="A122" s="30"/>
      <c r="B122" s="20" t="s">
        <v>267</v>
      </c>
      <c r="C122" s="12"/>
      <c r="D122" s="23">
        <v>3.9250000000000003</v>
      </c>
      <c r="E122" s="23">
        <v>3.4866666666666664</v>
      </c>
      <c r="F122" s="23" t="s">
        <v>675</v>
      </c>
      <c r="G122" s="23">
        <v>3.4766666666666666</v>
      </c>
      <c r="H122" s="23">
        <v>3.64</v>
      </c>
      <c r="I122" s="23">
        <v>3.9833333333333329</v>
      </c>
      <c r="J122" s="23">
        <v>3.5466666666666669</v>
      </c>
      <c r="K122" s="23">
        <v>3.856666666666666</v>
      </c>
      <c r="L122" s="23">
        <v>3.9216666666666669</v>
      </c>
      <c r="M122" s="23" t="s">
        <v>675</v>
      </c>
      <c r="N122" s="23">
        <v>3.7866666666666671</v>
      </c>
      <c r="O122" s="23">
        <v>4.4066666666666672</v>
      </c>
      <c r="P122" s="23">
        <v>3.6183333333333336</v>
      </c>
      <c r="Q122" s="23">
        <v>3.8083333333333336</v>
      </c>
      <c r="R122" s="23">
        <v>3.6549999999999998</v>
      </c>
      <c r="S122" s="23">
        <v>4.2516666666666669</v>
      </c>
      <c r="T122" s="23">
        <v>5.75</v>
      </c>
      <c r="U122" s="23" t="s">
        <v>675</v>
      </c>
      <c r="V122" s="23">
        <v>3.5399999999999996</v>
      </c>
      <c r="W122" s="23">
        <v>3.5866666666666673</v>
      </c>
      <c r="X122" s="23">
        <v>3.92</v>
      </c>
      <c r="Y122" s="151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55"/>
    </row>
    <row r="123" spans="1:65">
      <c r="A123" s="30"/>
      <c r="B123" s="3" t="s">
        <v>268</v>
      </c>
      <c r="C123" s="29"/>
      <c r="D123" s="11">
        <v>3.7649999999999997</v>
      </c>
      <c r="E123" s="11">
        <v>3.5</v>
      </c>
      <c r="F123" s="11" t="s">
        <v>675</v>
      </c>
      <c r="G123" s="11">
        <v>3.48</v>
      </c>
      <c r="H123" s="11">
        <v>3.6</v>
      </c>
      <c r="I123" s="11">
        <v>4</v>
      </c>
      <c r="J123" s="11">
        <v>3.62</v>
      </c>
      <c r="K123" s="11">
        <v>3.8499999999999996</v>
      </c>
      <c r="L123" s="11">
        <v>3.9350000000000001</v>
      </c>
      <c r="M123" s="11" t="s">
        <v>675</v>
      </c>
      <c r="N123" s="11">
        <v>3.8049999999999997</v>
      </c>
      <c r="O123" s="11">
        <v>4.3949999999999996</v>
      </c>
      <c r="P123" s="11">
        <v>3.67</v>
      </c>
      <c r="Q123" s="11">
        <v>3.835</v>
      </c>
      <c r="R123" s="11">
        <v>3.6399999999999997</v>
      </c>
      <c r="S123" s="11">
        <v>4.2750000000000004</v>
      </c>
      <c r="T123" s="11">
        <v>6</v>
      </c>
      <c r="U123" s="11" t="s">
        <v>675</v>
      </c>
      <c r="V123" s="11">
        <v>3.51</v>
      </c>
      <c r="W123" s="11">
        <v>3.5700000000000003</v>
      </c>
      <c r="X123" s="11">
        <v>3.95</v>
      </c>
      <c r="Y123" s="151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269</v>
      </c>
      <c r="C124" s="29"/>
      <c r="D124" s="24">
        <v>0.37824595172982367</v>
      </c>
      <c r="E124" s="24">
        <v>3.9327683210007042E-2</v>
      </c>
      <c r="F124" s="24" t="s">
        <v>675</v>
      </c>
      <c r="G124" s="24">
        <v>6.88960569747403E-2</v>
      </c>
      <c r="H124" s="24">
        <v>0.12312595177297109</v>
      </c>
      <c r="I124" s="24">
        <v>7.5277265270908028E-2</v>
      </c>
      <c r="J124" s="24">
        <v>0.17985179083530606</v>
      </c>
      <c r="K124" s="24">
        <v>0.14760307133209194</v>
      </c>
      <c r="L124" s="24">
        <v>6.5548963887056652E-2</v>
      </c>
      <c r="M124" s="24" t="s">
        <v>675</v>
      </c>
      <c r="N124" s="24">
        <v>7.6594168620507108E-2</v>
      </c>
      <c r="O124" s="24">
        <v>0.12691204303243536</v>
      </c>
      <c r="P124" s="24">
        <v>0.12937026963976944</v>
      </c>
      <c r="Q124" s="24">
        <v>0.12089940722214766</v>
      </c>
      <c r="R124" s="24">
        <v>7.9937475566845384E-2</v>
      </c>
      <c r="S124" s="24">
        <v>9.4109864874340657E-2</v>
      </c>
      <c r="T124" s="24">
        <v>0.5</v>
      </c>
      <c r="U124" s="24" t="s">
        <v>675</v>
      </c>
      <c r="V124" s="24">
        <v>0.23933240482642554</v>
      </c>
      <c r="W124" s="24">
        <v>0.16378848148348729</v>
      </c>
      <c r="X124" s="24">
        <v>0.21596295978708954</v>
      </c>
      <c r="Y124" s="203"/>
      <c r="Z124" s="204"/>
      <c r="AA124" s="204"/>
      <c r="AB124" s="204"/>
      <c r="AC124" s="204"/>
      <c r="AD124" s="204"/>
      <c r="AE124" s="204"/>
      <c r="AF124" s="204"/>
      <c r="AG124" s="204"/>
      <c r="AH124" s="204"/>
      <c r="AI124" s="204"/>
      <c r="AJ124" s="204"/>
      <c r="AK124" s="204"/>
      <c r="AL124" s="204"/>
      <c r="AM124" s="204"/>
      <c r="AN124" s="204"/>
      <c r="AO124" s="204"/>
      <c r="AP124" s="204"/>
      <c r="AQ124" s="204"/>
      <c r="AR124" s="204"/>
      <c r="AS124" s="204"/>
      <c r="AT124" s="204"/>
      <c r="AU124" s="204"/>
      <c r="AV124" s="204"/>
      <c r="AW124" s="204"/>
      <c r="AX124" s="204"/>
      <c r="AY124" s="204"/>
      <c r="AZ124" s="204"/>
      <c r="BA124" s="204"/>
      <c r="BB124" s="204"/>
      <c r="BC124" s="204"/>
      <c r="BD124" s="204"/>
      <c r="BE124" s="204"/>
      <c r="BF124" s="204"/>
      <c r="BG124" s="204"/>
      <c r="BH124" s="204"/>
      <c r="BI124" s="204"/>
      <c r="BJ124" s="204"/>
      <c r="BK124" s="204"/>
      <c r="BL124" s="204"/>
      <c r="BM124" s="56"/>
    </row>
    <row r="125" spans="1:65">
      <c r="A125" s="30"/>
      <c r="B125" s="3" t="s">
        <v>86</v>
      </c>
      <c r="C125" s="29"/>
      <c r="D125" s="13">
        <v>9.6368395345177993E-2</v>
      </c>
      <c r="E125" s="13">
        <v>1.1279450251436054E-2</v>
      </c>
      <c r="F125" s="13" t="s">
        <v>675</v>
      </c>
      <c r="G125" s="13">
        <v>1.9816699033961736E-2</v>
      </c>
      <c r="H125" s="13">
        <v>3.3825810926640408E-2</v>
      </c>
      <c r="I125" s="13">
        <v>1.8898058227006201E-2</v>
      </c>
      <c r="J125" s="13">
        <v>5.0710091400932154E-2</v>
      </c>
      <c r="K125" s="13">
        <v>3.827218789941883E-2</v>
      </c>
      <c r="L125" s="13">
        <v>1.6714567927001271E-2</v>
      </c>
      <c r="M125" s="13" t="s">
        <v>675</v>
      </c>
      <c r="N125" s="13">
        <v>2.0227333262457861E-2</v>
      </c>
      <c r="O125" s="13">
        <v>2.8800009765303027E-2</v>
      </c>
      <c r="P125" s="13">
        <v>3.5754104921170732E-2</v>
      </c>
      <c r="Q125" s="13">
        <v>3.1746015025509229E-2</v>
      </c>
      <c r="R125" s="13">
        <v>2.1870718349342105E-2</v>
      </c>
      <c r="S125" s="13">
        <v>2.2134817296983297E-2</v>
      </c>
      <c r="T125" s="13">
        <v>8.6956521739130432E-2</v>
      </c>
      <c r="U125" s="13" t="s">
        <v>675</v>
      </c>
      <c r="V125" s="13">
        <v>6.7608023962267103E-2</v>
      </c>
      <c r="W125" s="13">
        <v>4.5665933499113548E-2</v>
      </c>
      <c r="X125" s="13">
        <v>5.5092591782420805E-2</v>
      </c>
      <c r="Y125" s="151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A126" s="30"/>
      <c r="B126" s="3" t="s">
        <v>270</v>
      </c>
      <c r="C126" s="29"/>
      <c r="D126" s="13">
        <v>3.9540716967610301E-2</v>
      </c>
      <c r="E126" s="13">
        <v>-7.6552365224526353E-2</v>
      </c>
      <c r="F126" s="13" t="s">
        <v>675</v>
      </c>
      <c r="G126" s="13">
        <v>-7.920087660533548E-2</v>
      </c>
      <c r="H126" s="13">
        <v>-3.5941857385451859E-2</v>
      </c>
      <c r="I126" s="13">
        <v>5.4990366688997039E-2</v>
      </c>
      <c r="J126" s="13">
        <v>-6.0661296939671039E-2</v>
      </c>
      <c r="K126" s="13">
        <v>2.1442555865413881E-2</v>
      </c>
      <c r="L126" s="13">
        <v>3.8657879840673814E-2</v>
      </c>
      <c r="M126" s="13" t="s">
        <v>675</v>
      </c>
      <c r="N126" s="13">
        <v>2.9029761997498849E-3</v>
      </c>
      <c r="O126" s="13">
        <v>0.16711068180992017</v>
      </c>
      <c r="P126" s="13">
        <v>-4.1680298710538466E-2</v>
      </c>
      <c r="Q126" s="13">
        <v>8.6414175248363811E-3</v>
      </c>
      <c r="R126" s="13">
        <v>-3.1969090314238113E-2</v>
      </c>
      <c r="S126" s="13">
        <v>0.12605875540737754</v>
      </c>
      <c r="T126" s="13">
        <v>0.52289404396528893</v>
      </c>
      <c r="U126" s="13" t="s">
        <v>675</v>
      </c>
      <c r="V126" s="13">
        <v>-6.2426971193544012E-2</v>
      </c>
      <c r="W126" s="13">
        <v>-5.0067251416434089E-2</v>
      </c>
      <c r="X126" s="13">
        <v>3.8216461277205571E-2</v>
      </c>
      <c r="Y126" s="151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55"/>
    </row>
    <row r="127" spans="1:65">
      <c r="A127" s="30"/>
      <c r="B127" s="46" t="s">
        <v>271</v>
      </c>
      <c r="C127" s="47"/>
      <c r="D127" s="45">
        <v>0.98</v>
      </c>
      <c r="E127" s="45">
        <v>0.56999999999999995</v>
      </c>
      <c r="F127" s="45">
        <v>4.07</v>
      </c>
      <c r="G127" s="45">
        <v>0.61</v>
      </c>
      <c r="H127" s="45">
        <v>0.03</v>
      </c>
      <c r="I127" s="45">
        <v>1.19</v>
      </c>
      <c r="J127" s="45">
        <v>0.36</v>
      </c>
      <c r="K127" s="45">
        <v>0.74</v>
      </c>
      <c r="L127" s="45">
        <v>0.97</v>
      </c>
      <c r="M127" s="45">
        <v>4.07</v>
      </c>
      <c r="N127" s="45">
        <v>0.49</v>
      </c>
      <c r="O127" s="45">
        <v>2.69</v>
      </c>
      <c r="P127" s="45">
        <v>0.1</v>
      </c>
      <c r="Q127" s="45">
        <v>0.56999999999999995</v>
      </c>
      <c r="R127" s="45">
        <v>0.03</v>
      </c>
      <c r="S127" s="45">
        <v>2.14</v>
      </c>
      <c r="T127" s="45" t="s">
        <v>272</v>
      </c>
      <c r="U127" s="45">
        <v>4.07</v>
      </c>
      <c r="V127" s="45">
        <v>0.38</v>
      </c>
      <c r="W127" s="45">
        <v>0.22</v>
      </c>
      <c r="X127" s="45">
        <v>0.97</v>
      </c>
      <c r="Y127" s="151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55"/>
    </row>
    <row r="128" spans="1:65">
      <c r="B128" s="31" t="s">
        <v>294</v>
      </c>
      <c r="C128" s="20"/>
      <c r="D128" s="20"/>
      <c r="E128" s="20"/>
      <c r="F128" s="20"/>
      <c r="G128" s="20"/>
      <c r="H128" s="20"/>
      <c r="I128" s="20"/>
      <c r="J128" s="20"/>
      <c r="K128" s="20"/>
      <c r="L128" s="20"/>
      <c r="M128" s="20"/>
      <c r="N128" s="20"/>
      <c r="O128" s="20"/>
      <c r="P128" s="20"/>
      <c r="Q128" s="20"/>
      <c r="R128" s="20"/>
      <c r="S128" s="20"/>
      <c r="T128" s="20"/>
      <c r="U128" s="20"/>
      <c r="V128" s="20"/>
      <c r="W128" s="20"/>
      <c r="X128" s="20"/>
      <c r="BM128" s="55"/>
    </row>
    <row r="129" spans="1:65">
      <c r="BM129" s="55"/>
    </row>
    <row r="130" spans="1:65" ht="15">
      <c r="B130" s="8" t="s">
        <v>541</v>
      </c>
      <c r="BM130" s="28" t="s">
        <v>66</v>
      </c>
    </row>
    <row r="131" spans="1:65" ht="15">
      <c r="A131" s="25" t="s">
        <v>50</v>
      </c>
      <c r="B131" s="18" t="s">
        <v>110</v>
      </c>
      <c r="C131" s="15" t="s">
        <v>111</v>
      </c>
      <c r="D131" s="16" t="s">
        <v>232</v>
      </c>
      <c r="E131" s="17" t="s">
        <v>232</v>
      </c>
      <c r="F131" s="17" t="s">
        <v>232</v>
      </c>
      <c r="G131" s="17" t="s">
        <v>232</v>
      </c>
      <c r="H131" s="17" t="s">
        <v>232</v>
      </c>
      <c r="I131" s="17" t="s">
        <v>232</v>
      </c>
      <c r="J131" s="17" t="s">
        <v>232</v>
      </c>
      <c r="K131" s="17" t="s">
        <v>232</v>
      </c>
      <c r="L131" s="17" t="s">
        <v>232</v>
      </c>
      <c r="M131" s="17" t="s">
        <v>232</v>
      </c>
      <c r="N131" s="17" t="s">
        <v>232</v>
      </c>
      <c r="O131" s="17" t="s">
        <v>232</v>
      </c>
      <c r="P131" s="17" t="s">
        <v>232</v>
      </c>
      <c r="Q131" s="17" t="s">
        <v>232</v>
      </c>
      <c r="R131" s="17" t="s">
        <v>232</v>
      </c>
      <c r="S131" s="17" t="s">
        <v>232</v>
      </c>
      <c r="T131" s="17" t="s">
        <v>232</v>
      </c>
      <c r="U131" s="17" t="s">
        <v>232</v>
      </c>
      <c r="V131" s="17" t="s">
        <v>232</v>
      </c>
      <c r="W131" s="17" t="s">
        <v>232</v>
      </c>
      <c r="X131" s="17" t="s">
        <v>232</v>
      </c>
      <c r="Y131" s="17" t="s">
        <v>232</v>
      </c>
      <c r="Z131" s="17" t="s">
        <v>232</v>
      </c>
      <c r="AA131" s="17" t="s">
        <v>232</v>
      </c>
      <c r="AB131" s="151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1</v>
      </c>
    </row>
    <row r="132" spans="1:65">
      <c r="A132" s="30"/>
      <c r="B132" s="19" t="s">
        <v>233</v>
      </c>
      <c r="C132" s="9" t="s">
        <v>233</v>
      </c>
      <c r="D132" s="149" t="s">
        <v>235</v>
      </c>
      <c r="E132" s="150" t="s">
        <v>236</v>
      </c>
      <c r="F132" s="150" t="s">
        <v>237</v>
      </c>
      <c r="G132" s="150" t="s">
        <v>238</v>
      </c>
      <c r="H132" s="150" t="s">
        <v>239</v>
      </c>
      <c r="I132" s="150" t="s">
        <v>241</v>
      </c>
      <c r="J132" s="150" t="s">
        <v>242</v>
      </c>
      <c r="K132" s="150" t="s">
        <v>244</v>
      </c>
      <c r="L132" s="150" t="s">
        <v>245</v>
      </c>
      <c r="M132" s="150" t="s">
        <v>246</v>
      </c>
      <c r="N132" s="150" t="s">
        <v>247</v>
      </c>
      <c r="O132" s="150" t="s">
        <v>248</v>
      </c>
      <c r="P132" s="150" t="s">
        <v>249</v>
      </c>
      <c r="Q132" s="150" t="s">
        <v>250</v>
      </c>
      <c r="R132" s="150" t="s">
        <v>251</v>
      </c>
      <c r="S132" s="150" t="s">
        <v>252</v>
      </c>
      <c r="T132" s="150" t="s">
        <v>253</v>
      </c>
      <c r="U132" s="150" t="s">
        <v>254</v>
      </c>
      <c r="V132" s="150" t="s">
        <v>281</v>
      </c>
      <c r="W132" s="150" t="s">
        <v>256</v>
      </c>
      <c r="X132" s="150" t="s">
        <v>257</v>
      </c>
      <c r="Y132" s="150" t="s">
        <v>258</v>
      </c>
      <c r="Z132" s="150" t="s">
        <v>259</v>
      </c>
      <c r="AA132" s="150" t="s">
        <v>260</v>
      </c>
      <c r="AB132" s="151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 t="s">
        <v>1</v>
      </c>
    </row>
    <row r="133" spans="1:65">
      <c r="A133" s="30"/>
      <c r="B133" s="19"/>
      <c r="C133" s="9"/>
      <c r="D133" s="10" t="s">
        <v>273</v>
      </c>
      <c r="E133" s="11" t="s">
        <v>275</v>
      </c>
      <c r="F133" s="11" t="s">
        <v>275</v>
      </c>
      <c r="G133" s="11" t="s">
        <v>276</v>
      </c>
      <c r="H133" s="11" t="s">
        <v>276</v>
      </c>
      <c r="I133" s="11" t="s">
        <v>276</v>
      </c>
      <c r="J133" s="11" t="s">
        <v>273</v>
      </c>
      <c r="K133" s="11" t="s">
        <v>275</v>
      </c>
      <c r="L133" s="11" t="s">
        <v>276</v>
      </c>
      <c r="M133" s="11" t="s">
        <v>275</v>
      </c>
      <c r="N133" s="11" t="s">
        <v>273</v>
      </c>
      <c r="O133" s="11" t="s">
        <v>276</v>
      </c>
      <c r="P133" s="11" t="s">
        <v>275</v>
      </c>
      <c r="Q133" s="11" t="s">
        <v>275</v>
      </c>
      <c r="R133" s="11" t="s">
        <v>275</v>
      </c>
      <c r="S133" s="11" t="s">
        <v>273</v>
      </c>
      <c r="T133" s="11" t="s">
        <v>276</v>
      </c>
      <c r="U133" s="11" t="s">
        <v>273</v>
      </c>
      <c r="V133" s="11" t="s">
        <v>275</v>
      </c>
      <c r="W133" s="11" t="s">
        <v>275</v>
      </c>
      <c r="X133" s="11" t="s">
        <v>276</v>
      </c>
      <c r="Y133" s="11" t="s">
        <v>273</v>
      </c>
      <c r="Z133" s="11" t="s">
        <v>276</v>
      </c>
      <c r="AA133" s="11" t="s">
        <v>273</v>
      </c>
      <c r="AB133" s="151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3</v>
      </c>
    </row>
    <row r="134" spans="1:65">
      <c r="A134" s="30"/>
      <c r="B134" s="19"/>
      <c r="C134" s="9"/>
      <c r="D134" s="26" t="s">
        <v>313</v>
      </c>
      <c r="E134" s="26" t="s">
        <v>264</v>
      </c>
      <c r="F134" s="26" t="s">
        <v>313</v>
      </c>
      <c r="G134" s="26" t="s">
        <v>314</v>
      </c>
      <c r="H134" s="26" t="s">
        <v>314</v>
      </c>
      <c r="I134" s="26" t="s">
        <v>314</v>
      </c>
      <c r="J134" s="26" t="s">
        <v>116</v>
      </c>
      <c r="K134" s="26" t="s">
        <v>116</v>
      </c>
      <c r="L134" s="26" t="s">
        <v>315</v>
      </c>
      <c r="M134" s="26" t="s">
        <v>314</v>
      </c>
      <c r="N134" s="26" t="s">
        <v>313</v>
      </c>
      <c r="O134" s="26" t="s">
        <v>313</v>
      </c>
      <c r="P134" s="26" t="s">
        <v>313</v>
      </c>
      <c r="Q134" s="26" t="s">
        <v>314</v>
      </c>
      <c r="R134" s="26" t="s">
        <v>313</v>
      </c>
      <c r="S134" s="26" t="s">
        <v>313</v>
      </c>
      <c r="T134" s="26" t="s">
        <v>315</v>
      </c>
      <c r="U134" s="26" t="s">
        <v>278</v>
      </c>
      <c r="V134" s="26" t="s">
        <v>314</v>
      </c>
      <c r="W134" s="26" t="s">
        <v>316</v>
      </c>
      <c r="X134" s="26" t="s">
        <v>317</v>
      </c>
      <c r="Y134" s="26" t="s">
        <v>313</v>
      </c>
      <c r="Z134" s="26" t="s">
        <v>313</v>
      </c>
      <c r="AA134" s="26" t="s">
        <v>313</v>
      </c>
      <c r="AB134" s="151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3</v>
      </c>
    </row>
    <row r="135" spans="1:65">
      <c r="A135" s="30"/>
      <c r="B135" s="18">
        <v>1</v>
      </c>
      <c r="C135" s="14">
        <v>1</v>
      </c>
      <c r="D135" s="205">
        <v>0.42</v>
      </c>
      <c r="E135" s="205">
        <v>0.37</v>
      </c>
      <c r="F135" s="205">
        <v>0.44666666666666655</v>
      </c>
      <c r="G135" s="205">
        <v>0.35</v>
      </c>
      <c r="H135" s="205">
        <v>0.36</v>
      </c>
      <c r="I135" s="205">
        <v>0.40999999999999992</v>
      </c>
      <c r="J135" s="205">
        <v>0.37</v>
      </c>
      <c r="K135" s="205">
        <v>0.39</v>
      </c>
      <c r="L135" s="205">
        <v>0.43</v>
      </c>
      <c r="M135" s="205">
        <v>0.39037650000000002</v>
      </c>
      <c r="N135" s="205">
        <v>0.4</v>
      </c>
      <c r="O135" s="206">
        <v>0.51</v>
      </c>
      <c r="P135" s="205">
        <v>0.36752399999999996</v>
      </c>
      <c r="Q135" s="205">
        <v>0.38</v>
      </c>
      <c r="R135" s="205">
        <v>0.37</v>
      </c>
      <c r="S135" s="205">
        <v>0.43</v>
      </c>
      <c r="T135" s="205">
        <v>0.42</v>
      </c>
      <c r="U135" s="205">
        <v>0.40999999999999992</v>
      </c>
      <c r="V135" s="205">
        <v>0.46355389160000005</v>
      </c>
      <c r="W135" s="205">
        <v>0.4</v>
      </c>
      <c r="X135" s="205">
        <v>0.40999999999999992</v>
      </c>
      <c r="Y135" s="205">
        <v>0.42</v>
      </c>
      <c r="Z135" s="205">
        <v>0.4</v>
      </c>
      <c r="AA135" s="205">
        <v>0.39</v>
      </c>
      <c r="AB135" s="203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4"/>
      <c r="AT135" s="204"/>
      <c r="AU135" s="204"/>
      <c r="AV135" s="204"/>
      <c r="AW135" s="204"/>
      <c r="AX135" s="204"/>
      <c r="AY135" s="204"/>
      <c r="AZ135" s="204"/>
      <c r="BA135" s="204"/>
      <c r="BB135" s="204"/>
      <c r="BC135" s="204"/>
      <c r="BD135" s="204"/>
      <c r="BE135" s="204"/>
      <c r="BF135" s="204"/>
      <c r="BG135" s="204"/>
      <c r="BH135" s="204"/>
      <c r="BI135" s="204"/>
      <c r="BJ135" s="204"/>
      <c r="BK135" s="204"/>
      <c r="BL135" s="204"/>
      <c r="BM135" s="208">
        <v>1</v>
      </c>
    </row>
    <row r="136" spans="1:65">
      <c r="A136" s="30"/>
      <c r="B136" s="19">
        <v>1</v>
      </c>
      <c r="C136" s="9">
        <v>2</v>
      </c>
      <c r="D136" s="24">
        <v>0.40999999999999992</v>
      </c>
      <c r="E136" s="24">
        <v>0.37</v>
      </c>
      <c r="F136" s="24">
        <v>0.45833333333333331</v>
      </c>
      <c r="G136" s="24">
        <v>0.34</v>
      </c>
      <c r="H136" s="24">
        <v>0.36</v>
      </c>
      <c r="I136" s="24">
        <v>0.43</v>
      </c>
      <c r="J136" s="24">
        <v>0.39</v>
      </c>
      <c r="K136" s="24">
        <v>0.35</v>
      </c>
      <c r="L136" s="24">
        <v>0.42</v>
      </c>
      <c r="M136" s="24">
        <v>0.4100838</v>
      </c>
      <c r="N136" s="24">
        <v>0.39</v>
      </c>
      <c r="O136" s="209">
        <v>0.53</v>
      </c>
      <c r="P136" s="24">
        <v>0.36672300000000002</v>
      </c>
      <c r="Q136" s="24">
        <v>0.42</v>
      </c>
      <c r="R136" s="24">
        <v>0.40144000000000002</v>
      </c>
      <c r="S136" s="24">
        <v>0.43</v>
      </c>
      <c r="T136" s="24">
        <v>0.42</v>
      </c>
      <c r="U136" s="24">
        <v>0.40999999999999992</v>
      </c>
      <c r="V136" s="24">
        <v>0.45152786519999999</v>
      </c>
      <c r="W136" s="24">
        <v>0.4</v>
      </c>
      <c r="X136" s="24">
        <v>0.38</v>
      </c>
      <c r="Y136" s="24">
        <v>0.42</v>
      </c>
      <c r="Z136" s="24">
        <v>0.40999999999999992</v>
      </c>
      <c r="AA136" s="24">
        <v>0.39</v>
      </c>
      <c r="AB136" s="203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4"/>
      <c r="AT136" s="204"/>
      <c r="AU136" s="204"/>
      <c r="AV136" s="204"/>
      <c r="AW136" s="204"/>
      <c r="AX136" s="204"/>
      <c r="AY136" s="204"/>
      <c r="AZ136" s="204"/>
      <c r="BA136" s="204"/>
      <c r="BB136" s="204"/>
      <c r="BC136" s="204"/>
      <c r="BD136" s="204"/>
      <c r="BE136" s="204"/>
      <c r="BF136" s="204"/>
      <c r="BG136" s="204"/>
      <c r="BH136" s="204"/>
      <c r="BI136" s="204"/>
      <c r="BJ136" s="204"/>
      <c r="BK136" s="204"/>
      <c r="BL136" s="204"/>
      <c r="BM136" s="208" t="e">
        <v>#N/A</v>
      </c>
    </row>
    <row r="137" spans="1:65">
      <c r="A137" s="30"/>
      <c r="B137" s="19">
        <v>1</v>
      </c>
      <c r="C137" s="9">
        <v>3</v>
      </c>
      <c r="D137" s="24">
        <v>0.42</v>
      </c>
      <c r="E137" s="24">
        <v>0.38</v>
      </c>
      <c r="F137" s="24">
        <v>0.44766666666666671</v>
      </c>
      <c r="G137" s="24">
        <v>0.35</v>
      </c>
      <c r="H137" s="24">
        <v>0.35</v>
      </c>
      <c r="I137" s="24">
        <v>0.40999999999999992</v>
      </c>
      <c r="J137" s="24">
        <v>0.35</v>
      </c>
      <c r="K137" s="24">
        <v>0.38</v>
      </c>
      <c r="L137" s="24">
        <v>0.44</v>
      </c>
      <c r="M137" s="24">
        <v>0.40363710000000003</v>
      </c>
      <c r="N137" s="24">
        <v>0.39</v>
      </c>
      <c r="O137" s="210">
        <v>0.7</v>
      </c>
      <c r="P137" s="24">
        <v>0.36803700000000006</v>
      </c>
      <c r="Q137" s="24">
        <v>0.42</v>
      </c>
      <c r="R137" s="24">
        <v>0.38865</v>
      </c>
      <c r="S137" s="24">
        <v>0.44</v>
      </c>
      <c r="T137" s="24">
        <v>0.41000000000000003</v>
      </c>
      <c r="U137" s="24">
        <v>0.42</v>
      </c>
      <c r="V137" s="24">
        <v>0.45426026450000001</v>
      </c>
      <c r="W137" s="24">
        <v>0.4</v>
      </c>
      <c r="X137" s="24">
        <v>0.4</v>
      </c>
      <c r="Y137" s="24">
        <v>0.42</v>
      </c>
      <c r="Z137" s="24">
        <v>0.4</v>
      </c>
      <c r="AA137" s="24">
        <v>0.4</v>
      </c>
      <c r="AB137" s="203"/>
      <c r="AC137" s="204"/>
      <c r="AD137" s="204"/>
      <c r="AE137" s="204"/>
      <c r="AF137" s="204"/>
      <c r="AG137" s="204"/>
      <c r="AH137" s="204"/>
      <c r="AI137" s="204"/>
      <c r="AJ137" s="204"/>
      <c r="AK137" s="204"/>
      <c r="AL137" s="204"/>
      <c r="AM137" s="204"/>
      <c r="AN137" s="204"/>
      <c r="AO137" s="204"/>
      <c r="AP137" s="204"/>
      <c r="AQ137" s="204"/>
      <c r="AR137" s="204"/>
      <c r="AS137" s="204"/>
      <c r="AT137" s="204"/>
      <c r="AU137" s="204"/>
      <c r="AV137" s="204"/>
      <c r="AW137" s="204"/>
      <c r="AX137" s="204"/>
      <c r="AY137" s="204"/>
      <c r="AZ137" s="204"/>
      <c r="BA137" s="204"/>
      <c r="BB137" s="204"/>
      <c r="BC137" s="204"/>
      <c r="BD137" s="204"/>
      <c r="BE137" s="204"/>
      <c r="BF137" s="204"/>
      <c r="BG137" s="204"/>
      <c r="BH137" s="204"/>
      <c r="BI137" s="204"/>
      <c r="BJ137" s="204"/>
      <c r="BK137" s="204"/>
      <c r="BL137" s="204"/>
      <c r="BM137" s="208">
        <v>16</v>
      </c>
    </row>
    <row r="138" spans="1:65">
      <c r="A138" s="30"/>
      <c r="B138" s="19">
        <v>1</v>
      </c>
      <c r="C138" s="9">
        <v>4</v>
      </c>
      <c r="D138" s="24">
        <v>0.42</v>
      </c>
      <c r="E138" s="24">
        <v>0.37</v>
      </c>
      <c r="F138" s="24">
        <v>0.45666666666666661</v>
      </c>
      <c r="G138" s="24">
        <v>0.36</v>
      </c>
      <c r="H138" s="24">
        <v>0.37</v>
      </c>
      <c r="I138" s="24">
        <v>0.42</v>
      </c>
      <c r="J138" s="24">
        <v>0.36</v>
      </c>
      <c r="K138" s="24">
        <v>0.40999999999999992</v>
      </c>
      <c r="L138" s="24">
        <v>0.42</v>
      </c>
      <c r="M138" s="24">
        <v>0.39536099999999996</v>
      </c>
      <c r="N138" s="24">
        <v>0.4</v>
      </c>
      <c r="O138" s="209">
        <v>0.54</v>
      </c>
      <c r="P138" s="24">
        <v>0.37637099999999996</v>
      </c>
      <c r="Q138" s="24">
        <v>0.40999999999999992</v>
      </c>
      <c r="R138" s="24">
        <v>0.39151000000000002</v>
      </c>
      <c r="S138" s="24">
        <v>0.44</v>
      </c>
      <c r="T138" s="24">
        <v>0.42</v>
      </c>
      <c r="U138" s="24">
        <v>0.42</v>
      </c>
      <c r="V138" s="210">
        <v>0.54496207120000006</v>
      </c>
      <c r="W138" s="24">
        <v>0.40999999999999992</v>
      </c>
      <c r="X138" s="24">
        <v>0.4</v>
      </c>
      <c r="Y138" s="24">
        <v>0.40999999999999992</v>
      </c>
      <c r="Z138" s="24">
        <v>0.40999999999999992</v>
      </c>
      <c r="AA138" s="24">
        <v>0.4</v>
      </c>
      <c r="AB138" s="203"/>
      <c r="AC138" s="204"/>
      <c r="AD138" s="204"/>
      <c r="AE138" s="204"/>
      <c r="AF138" s="204"/>
      <c r="AG138" s="204"/>
      <c r="AH138" s="204"/>
      <c r="AI138" s="204"/>
      <c r="AJ138" s="204"/>
      <c r="AK138" s="204"/>
      <c r="AL138" s="204"/>
      <c r="AM138" s="204"/>
      <c r="AN138" s="204"/>
      <c r="AO138" s="204"/>
      <c r="AP138" s="204"/>
      <c r="AQ138" s="204"/>
      <c r="AR138" s="204"/>
      <c r="AS138" s="204"/>
      <c r="AT138" s="204"/>
      <c r="AU138" s="204"/>
      <c r="AV138" s="204"/>
      <c r="AW138" s="204"/>
      <c r="AX138" s="204"/>
      <c r="AY138" s="204"/>
      <c r="AZ138" s="204"/>
      <c r="BA138" s="204"/>
      <c r="BB138" s="204"/>
      <c r="BC138" s="204"/>
      <c r="BD138" s="204"/>
      <c r="BE138" s="204"/>
      <c r="BF138" s="204"/>
      <c r="BG138" s="204"/>
      <c r="BH138" s="204"/>
      <c r="BI138" s="204"/>
      <c r="BJ138" s="204"/>
      <c r="BK138" s="204"/>
      <c r="BL138" s="204"/>
      <c r="BM138" s="208">
        <v>0.40384576388570242</v>
      </c>
    </row>
    <row r="139" spans="1:65">
      <c r="A139" s="30"/>
      <c r="B139" s="19">
        <v>1</v>
      </c>
      <c r="C139" s="9">
        <v>5</v>
      </c>
      <c r="D139" s="24">
        <v>0.42</v>
      </c>
      <c r="E139" s="24">
        <v>0.37</v>
      </c>
      <c r="F139" s="24">
        <v>0.46166666666666667</v>
      </c>
      <c r="G139" s="24">
        <v>0.34</v>
      </c>
      <c r="H139" s="24">
        <v>0.37</v>
      </c>
      <c r="I139" s="24">
        <v>0.40999999999999992</v>
      </c>
      <c r="J139" s="24">
        <v>0.38</v>
      </c>
      <c r="K139" s="24">
        <v>0.40999999999999992</v>
      </c>
      <c r="L139" s="24">
        <v>0.44</v>
      </c>
      <c r="M139" s="24">
        <v>0.410001</v>
      </c>
      <c r="N139" s="24">
        <v>0.40999999999999992</v>
      </c>
      <c r="O139" s="209">
        <v>0.53</v>
      </c>
      <c r="P139" s="24">
        <v>0.376523</v>
      </c>
      <c r="Q139" s="24">
        <v>0.37</v>
      </c>
      <c r="R139" s="24">
        <v>0.43239</v>
      </c>
      <c r="S139" s="24">
        <v>0.43</v>
      </c>
      <c r="T139" s="24">
        <v>0.41000000000000003</v>
      </c>
      <c r="U139" s="24">
        <v>0.42</v>
      </c>
      <c r="V139" s="24">
        <v>0.46939893259999993</v>
      </c>
      <c r="W139" s="24">
        <v>0.4</v>
      </c>
      <c r="X139" s="24">
        <v>0.38</v>
      </c>
      <c r="Y139" s="24">
        <v>0.44</v>
      </c>
      <c r="Z139" s="24">
        <v>0.39</v>
      </c>
      <c r="AA139" s="24">
        <v>0.40999999999999992</v>
      </c>
      <c r="AB139" s="203"/>
      <c r="AC139" s="204"/>
      <c r="AD139" s="204"/>
      <c r="AE139" s="204"/>
      <c r="AF139" s="204"/>
      <c r="AG139" s="204"/>
      <c r="AH139" s="204"/>
      <c r="AI139" s="204"/>
      <c r="AJ139" s="204"/>
      <c r="AK139" s="204"/>
      <c r="AL139" s="204"/>
      <c r="AM139" s="204"/>
      <c r="AN139" s="204"/>
      <c r="AO139" s="204"/>
      <c r="AP139" s="204"/>
      <c r="AQ139" s="204"/>
      <c r="AR139" s="204"/>
      <c r="AS139" s="204"/>
      <c r="AT139" s="204"/>
      <c r="AU139" s="204"/>
      <c r="AV139" s="204"/>
      <c r="AW139" s="204"/>
      <c r="AX139" s="204"/>
      <c r="AY139" s="204"/>
      <c r="AZ139" s="204"/>
      <c r="BA139" s="204"/>
      <c r="BB139" s="204"/>
      <c r="BC139" s="204"/>
      <c r="BD139" s="204"/>
      <c r="BE139" s="204"/>
      <c r="BF139" s="204"/>
      <c r="BG139" s="204"/>
      <c r="BH139" s="204"/>
      <c r="BI139" s="204"/>
      <c r="BJ139" s="204"/>
      <c r="BK139" s="204"/>
      <c r="BL139" s="204"/>
      <c r="BM139" s="208">
        <v>82</v>
      </c>
    </row>
    <row r="140" spans="1:65">
      <c r="A140" s="30"/>
      <c r="B140" s="19">
        <v>1</v>
      </c>
      <c r="C140" s="9">
        <v>6</v>
      </c>
      <c r="D140" s="24">
        <v>0.42</v>
      </c>
      <c r="E140" s="24">
        <v>0.37</v>
      </c>
      <c r="F140" s="24">
        <v>0.46166666666666667</v>
      </c>
      <c r="G140" s="24">
        <v>0.35</v>
      </c>
      <c r="H140" s="24">
        <v>0.37</v>
      </c>
      <c r="I140" s="24">
        <v>0.42</v>
      </c>
      <c r="J140" s="24">
        <v>0.4</v>
      </c>
      <c r="K140" s="24">
        <v>0.43</v>
      </c>
      <c r="L140" s="24">
        <v>0.44</v>
      </c>
      <c r="M140" s="24">
        <v>0.40763000000000005</v>
      </c>
      <c r="N140" s="24">
        <v>0.38</v>
      </c>
      <c r="O140" s="209">
        <v>0.52</v>
      </c>
      <c r="P140" s="24">
        <v>0.37514700000000001</v>
      </c>
      <c r="Q140" s="24">
        <v>0.39</v>
      </c>
      <c r="R140" s="24">
        <v>0.46498</v>
      </c>
      <c r="S140" s="210">
        <v>0.39</v>
      </c>
      <c r="T140" s="24">
        <v>0.42</v>
      </c>
      <c r="U140" s="24">
        <v>0.42</v>
      </c>
      <c r="V140" s="24">
        <v>0.45097863699999996</v>
      </c>
      <c r="W140" s="24">
        <v>0.39</v>
      </c>
      <c r="X140" s="24">
        <v>0.4</v>
      </c>
      <c r="Y140" s="24">
        <v>0.4</v>
      </c>
      <c r="Z140" s="24">
        <v>0.4</v>
      </c>
      <c r="AA140" s="24">
        <v>0.39</v>
      </c>
      <c r="AB140" s="203"/>
      <c r="AC140" s="204"/>
      <c r="AD140" s="204"/>
      <c r="AE140" s="204"/>
      <c r="AF140" s="204"/>
      <c r="AG140" s="204"/>
      <c r="AH140" s="204"/>
      <c r="AI140" s="204"/>
      <c r="AJ140" s="204"/>
      <c r="AK140" s="204"/>
      <c r="AL140" s="204"/>
      <c r="AM140" s="204"/>
      <c r="AN140" s="204"/>
      <c r="AO140" s="204"/>
      <c r="AP140" s="204"/>
      <c r="AQ140" s="204"/>
      <c r="AR140" s="204"/>
      <c r="AS140" s="204"/>
      <c r="AT140" s="204"/>
      <c r="AU140" s="204"/>
      <c r="AV140" s="204"/>
      <c r="AW140" s="204"/>
      <c r="AX140" s="204"/>
      <c r="AY140" s="204"/>
      <c r="AZ140" s="204"/>
      <c r="BA140" s="204"/>
      <c r="BB140" s="204"/>
      <c r="BC140" s="204"/>
      <c r="BD140" s="204"/>
      <c r="BE140" s="204"/>
      <c r="BF140" s="204"/>
      <c r="BG140" s="204"/>
      <c r="BH140" s="204"/>
      <c r="BI140" s="204"/>
      <c r="BJ140" s="204"/>
      <c r="BK140" s="204"/>
      <c r="BL140" s="204"/>
      <c r="BM140" s="56"/>
    </row>
    <row r="141" spans="1:65">
      <c r="A141" s="30"/>
      <c r="B141" s="20" t="s">
        <v>267</v>
      </c>
      <c r="C141" s="12"/>
      <c r="D141" s="211">
        <v>0.41833333333333328</v>
      </c>
      <c r="E141" s="211">
        <v>0.37166666666666676</v>
      </c>
      <c r="F141" s="211">
        <v>0.45544444444444449</v>
      </c>
      <c r="G141" s="211">
        <v>0.34833333333333333</v>
      </c>
      <c r="H141" s="211">
        <v>0.36333333333333334</v>
      </c>
      <c r="I141" s="211">
        <v>0.41666666666666657</v>
      </c>
      <c r="J141" s="211">
        <v>0.37499999999999994</v>
      </c>
      <c r="K141" s="211">
        <v>0.39500000000000002</v>
      </c>
      <c r="L141" s="211">
        <v>0.43166666666666664</v>
      </c>
      <c r="M141" s="211">
        <v>0.40284823333333336</v>
      </c>
      <c r="N141" s="211">
        <v>0.39500000000000002</v>
      </c>
      <c r="O141" s="211">
        <v>0.55500000000000005</v>
      </c>
      <c r="P141" s="211">
        <v>0.37172083333333333</v>
      </c>
      <c r="Q141" s="211">
        <v>0.39833333333333337</v>
      </c>
      <c r="R141" s="211">
        <v>0.4081616666666667</v>
      </c>
      <c r="S141" s="211">
        <v>0.42666666666666669</v>
      </c>
      <c r="T141" s="211">
        <v>0.41666666666666669</v>
      </c>
      <c r="U141" s="211">
        <v>0.41666666666666657</v>
      </c>
      <c r="V141" s="211">
        <v>0.47244694368333334</v>
      </c>
      <c r="W141" s="211">
        <v>0.40000000000000008</v>
      </c>
      <c r="X141" s="211">
        <v>0.39499999999999996</v>
      </c>
      <c r="Y141" s="211">
        <v>0.41833333333333328</v>
      </c>
      <c r="Z141" s="211">
        <v>0.40166666666666662</v>
      </c>
      <c r="AA141" s="211">
        <v>0.39666666666666667</v>
      </c>
      <c r="AB141" s="203"/>
      <c r="AC141" s="204"/>
      <c r="AD141" s="204"/>
      <c r="AE141" s="204"/>
      <c r="AF141" s="204"/>
      <c r="AG141" s="204"/>
      <c r="AH141" s="204"/>
      <c r="AI141" s="204"/>
      <c r="AJ141" s="204"/>
      <c r="AK141" s="204"/>
      <c r="AL141" s="204"/>
      <c r="AM141" s="204"/>
      <c r="AN141" s="204"/>
      <c r="AO141" s="204"/>
      <c r="AP141" s="204"/>
      <c r="AQ141" s="204"/>
      <c r="AR141" s="204"/>
      <c r="AS141" s="204"/>
      <c r="AT141" s="204"/>
      <c r="AU141" s="204"/>
      <c r="AV141" s="204"/>
      <c r="AW141" s="204"/>
      <c r="AX141" s="204"/>
      <c r="AY141" s="204"/>
      <c r="AZ141" s="204"/>
      <c r="BA141" s="204"/>
      <c r="BB141" s="204"/>
      <c r="BC141" s="204"/>
      <c r="BD141" s="204"/>
      <c r="BE141" s="204"/>
      <c r="BF141" s="204"/>
      <c r="BG141" s="204"/>
      <c r="BH141" s="204"/>
      <c r="BI141" s="204"/>
      <c r="BJ141" s="204"/>
      <c r="BK141" s="204"/>
      <c r="BL141" s="204"/>
      <c r="BM141" s="56"/>
    </row>
    <row r="142" spans="1:65">
      <c r="A142" s="30"/>
      <c r="B142" s="3" t="s">
        <v>268</v>
      </c>
      <c r="C142" s="29"/>
      <c r="D142" s="24">
        <v>0.42</v>
      </c>
      <c r="E142" s="24">
        <v>0.37</v>
      </c>
      <c r="F142" s="24">
        <v>0.45749999999999996</v>
      </c>
      <c r="G142" s="24">
        <v>0.35</v>
      </c>
      <c r="H142" s="24">
        <v>0.36499999999999999</v>
      </c>
      <c r="I142" s="24">
        <v>0.41499999999999992</v>
      </c>
      <c r="J142" s="24">
        <v>0.375</v>
      </c>
      <c r="K142" s="24">
        <v>0.39999999999999997</v>
      </c>
      <c r="L142" s="24">
        <v>0.435</v>
      </c>
      <c r="M142" s="24">
        <v>0.40563355000000001</v>
      </c>
      <c r="N142" s="24">
        <v>0.39500000000000002</v>
      </c>
      <c r="O142" s="24">
        <v>0.53</v>
      </c>
      <c r="P142" s="24">
        <v>0.37159200000000003</v>
      </c>
      <c r="Q142" s="24">
        <v>0.39999999999999997</v>
      </c>
      <c r="R142" s="24">
        <v>0.39647500000000002</v>
      </c>
      <c r="S142" s="24">
        <v>0.43</v>
      </c>
      <c r="T142" s="24">
        <v>0.42</v>
      </c>
      <c r="U142" s="24">
        <v>0.42</v>
      </c>
      <c r="V142" s="24">
        <v>0.45890707805000003</v>
      </c>
      <c r="W142" s="24">
        <v>0.4</v>
      </c>
      <c r="X142" s="24">
        <v>0.4</v>
      </c>
      <c r="Y142" s="24">
        <v>0.42</v>
      </c>
      <c r="Z142" s="24">
        <v>0.4</v>
      </c>
      <c r="AA142" s="24">
        <v>0.39500000000000002</v>
      </c>
      <c r="AB142" s="203"/>
      <c r="AC142" s="204"/>
      <c r="AD142" s="204"/>
      <c r="AE142" s="204"/>
      <c r="AF142" s="204"/>
      <c r="AG142" s="204"/>
      <c r="AH142" s="204"/>
      <c r="AI142" s="204"/>
      <c r="AJ142" s="204"/>
      <c r="AK142" s="204"/>
      <c r="AL142" s="204"/>
      <c r="AM142" s="204"/>
      <c r="AN142" s="204"/>
      <c r="AO142" s="204"/>
      <c r="AP142" s="204"/>
      <c r="AQ142" s="204"/>
      <c r="AR142" s="204"/>
      <c r="AS142" s="204"/>
      <c r="AT142" s="204"/>
      <c r="AU142" s="204"/>
      <c r="AV142" s="204"/>
      <c r="AW142" s="204"/>
      <c r="AX142" s="204"/>
      <c r="AY142" s="204"/>
      <c r="AZ142" s="204"/>
      <c r="BA142" s="204"/>
      <c r="BB142" s="204"/>
      <c r="BC142" s="204"/>
      <c r="BD142" s="204"/>
      <c r="BE142" s="204"/>
      <c r="BF142" s="204"/>
      <c r="BG142" s="204"/>
      <c r="BH142" s="204"/>
      <c r="BI142" s="204"/>
      <c r="BJ142" s="204"/>
      <c r="BK142" s="204"/>
      <c r="BL142" s="204"/>
      <c r="BM142" s="56"/>
    </row>
    <row r="143" spans="1:65">
      <c r="A143" s="30"/>
      <c r="B143" s="3" t="s">
        <v>269</v>
      </c>
      <c r="C143" s="29"/>
      <c r="D143" s="24">
        <v>4.0824829046386566E-3</v>
      </c>
      <c r="E143" s="24">
        <v>4.0824829046386332E-3</v>
      </c>
      <c r="F143" s="24">
        <v>6.7054427864954016E-3</v>
      </c>
      <c r="G143" s="24">
        <v>7.5277265270907922E-3</v>
      </c>
      <c r="H143" s="24">
        <v>8.1649658092772682E-3</v>
      </c>
      <c r="I143" s="24">
        <v>8.1649658092772959E-3</v>
      </c>
      <c r="J143" s="24">
        <v>1.8708286933869722E-2</v>
      </c>
      <c r="K143" s="24">
        <v>2.810693864511038E-2</v>
      </c>
      <c r="L143" s="24">
        <v>9.8319208025017587E-3</v>
      </c>
      <c r="M143" s="24">
        <v>8.2292878716609986E-3</v>
      </c>
      <c r="N143" s="24">
        <v>1.0488088481701493E-2</v>
      </c>
      <c r="O143" s="24">
        <v>7.1763500472035599E-2</v>
      </c>
      <c r="P143" s="24">
        <v>4.7452259974279966E-3</v>
      </c>
      <c r="Q143" s="24">
        <v>2.1369760566432791E-2</v>
      </c>
      <c r="R143" s="24">
        <v>3.4568227849669508E-2</v>
      </c>
      <c r="S143" s="24">
        <v>1.8618986725025249E-2</v>
      </c>
      <c r="T143" s="24">
        <v>5.1639777949431982E-3</v>
      </c>
      <c r="U143" s="24">
        <v>5.1639777949432555E-3</v>
      </c>
      <c r="V143" s="24">
        <v>3.6265884249080275E-2</v>
      </c>
      <c r="W143" s="24">
        <v>6.3245553203367293E-3</v>
      </c>
      <c r="X143" s="24">
        <v>1.2247448713915874E-2</v>
      </c>
      <c r="Y143" s="24">
        <v>1.329160135825126E-2</v>
      </c>
      <c r="Z143" s="24">
        <v>7.5277265270907679E-3</v>
      </c>
      <c r="AA143" s="24">
        <v>8.1649658092772318E-3</v>
      </c>
      <c r="AB143" s="203"/>
      <c r="AC143" s="204"/>
      <c r="AD143" s="204"/>
      <c r="AE143" s="204"/>
      <c r="AF143" s="204"/>
      <c r="AG143" s="204"/>
      <c r="AH143" s="204"/>
      <c r="AI143" s="204"/>
      <c r="AJ143" s="204"/>
      <c r="AK143" s="204"/>
      <c r="AL143" s="204"/>
      <c r="AM143" s="204"/>
      <c r="AN143" s="204"/>
      <c r="AO143" s="204"/>
      <c r="AP143" s="204"/>
      <c r="AQ143" s="204"/>
      <c r="AR143" s="204"/>
      <c r="AS143" s="204"/>
      <c r="AT143" s="204"/>
      <c r="AU143" s="204"/>
      <c r="AV143" s="204"/>
      <c r="AW143" s="204"/>
      <c r="AX143" s="204"/>
      <c r="AY143" s="204"/>
      <c r="AZ143" s="204"/>
      <c r="BA143" s="204"/>
      <c r="BB143" s="204"/>
      <c r="BC143" s="204"/>
      <c r="BD143" s="204"/>
      <c r="BE143" s="204"/>
      <c r="BF143" s="204"/>
      <c r="BG143" s="204"/>
      <c r="BH143" s="204"/>
      <c r="BI143" s="204"/>
      <c r="BJ143" s="204"/>
      <c r="BK143" s="204"/>
      <c r="BL143" s="204"/>
      <c r="BM143" s="56"/>
    </row>
    <row r="144" spans="1:65">
      <c r="A144" s="30"/>
      <c r="B144" s="3" t="s">
        <v>86</v>
      </c>
      <c r="C144" s="29"/>
      <c r="D144" s="13">
        <v>9.7589232780206942E-3</v>
      </c>
      <c r="E144" s="13">
        <v>1.0984258936247441E-2</v>
      </c>
      <c r="F144" s="13">
        <v>1.4722855593671287E-2</v>
      </c>
      <c r="G144" s="13">
        <v>2.1610698163897012E-2</v>
      </c>
      <c r="H144" s="13">
        <v>2.2472382961313583E-2</v>
      </c>
      <c r="I144" s="13">
        <v>1.9595917942265513E-2</v>
      </c>
      <c r="J144" s="13">
        <v>4.9888765156985933E-2</v>
      </c>
      <c r="K144" s="13">
        <v>7.1156806696481972E-2</v>
      </c>
      <c r="L144" s="13">
        <v>2.2776650507726082E-2</v>
      </c>
      <c r="M144" s="13">
        <v>2.042776209682852E-2</v>
      </c>
      <c r="N144" s="13">
        <v>2.6552122738484792E-2</v>
      </c>
      <c r="O144" s="13">
        <v>0.12930360445411818</v>
      </c>
      <c r="P144" s="13">
        <v>1.2765563756209512E-2</v>
      </c>
      <c r="Q144" s="13">
        <v>5.3647934476400309E-2</v>
      </c>
      <c r="R144" s="13">
        <v>8.4692489943942573E-2</v>
      </c>
      <c r="S144" s="13">
        <v>4.3638250136777926E-2</v>
      </c>
      <c r="T144" s="13">
        <v>1.2393546707863676E-2</v>
      </c>
      <c r="U144" s="13">
        <v>1.2393546707863816E-2</v>
      </c>
      <c r="V144" s="13">
        <v>7.6761813646927052E-2</v>
      </c>
      <c r="W144" s="13">
        <v>1.5811388300841819E-2</v>
      </c>
      <c r="X144" s="13">
        <v>3.100619927573639E-2</v>
      </c>
      <c r="Y144" s="13">
        <v>3.1772752250799827E-2</v>
      </c>
      <c r="Z144" s="13">
        <v>1.8741227868275773E-2</v>
      </c>
      <c r="AA144" s="13">
        <v>2.0583947418345964E-2</v>
      </c>
      <c r="AB144" s="151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55"/>
    </row>
    <row r="145" spans="1:65">
      <c r="A145" s="30"/>
      <c r="B145" s="3" t="s">
        <v>270</v>
      </c>
      <c r="C145" s="29"/>
      <c r="D145" s="13">
        <v>3.5874016129908259E-2</v>
      </c>
      <c r="E145" s="13">
        <v>-7.9681651008088994E-2</v>
      </c>
      <c r="F145" s="13">
        <v>0.12776828475869739</v>
      </c>
      <c r="G145" s="13">
        <v>-0.13745948457708812</v>
      </c>
      <c r="H145" s="13">
        <v>-0.10031659156844597</v>
      </c>
      <c r="I145" s="13">
        <v>3.1747028017836909E-2</v>
      </c>
      <c r="J145" s="13">
        <v>-7.1427674783946737E-2</v>
      </c>
      <c r="K145" s="13">
        <v>-2.1903817439090312E-2</v>
      </c>
      <c r="L145" s="13">
        <v>6.8889921026479284E-2</v>
      </c>
      <c r="M145" s="13">
        <v>-2.4700780386330834E-3</v>
      </c>
      <c r="N145" s="13">
        <v>-2.1903817439090312E-2</v>
      </c>
      <c r="O145" s="13">
        <v>0.37428704131975921</v>
      </c>
      <c r="P145" s="13">
        <v>-7.954752389444697E-2</v>
      </c>
      <c r="Q145" s="13">
        <v>-1.3649841214947611E-2</v>
      </c>
      <c r="R145" s="13">
        <v>1.06870076819372E-2</v>
      </c>
      <c r="S145" s="13">
        <v>5.6508956690265233E-2</v>
      </c>
      <c r="T145" s="13">
        <v>3.1747028017837131E-2</v>
      </c>
      <c r="U145" s="13">
        <v>3.1747028017836909E-2</v>
      </c>
      <c r="V145" s="13">
        <v>0.16986975209933508</v>
      </c>
      <c r="W145" s="13">
        <v>-9.5228531028761498E-3</v>
      </c>
      <c r="X145" s="13">
        <v>-2.1903817439090423E-2</v>
      </c>
      <c r="Y145" s="13">
        <v>3.5874016129908259E-2</v>
      </c>
      <c r="Z145" s="13">
        <v>-5.3958649908051326E-3</v>
      </c>
      <c r="AA145" s="13">
        <v>-1.7776829327019072E-2</v>
      </c>
      <c r="AB145" s="151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55"/>
    </row>
    <row r="146" spans="1:65">
      <c r="A146" s="30"/>
      <c r="B146" s="46" t="s">
        <v>271</v>
      </c>
      <c r="C146" s="47"/>
      <c r="D146" s="45">
        <v>0.71</v>
      </c>
      <c r="E146" s="45">
        <v>1.35</v>
      </c>
      <c r="F146" s="45">
        <v>2.35</v>
      </c>
      <c r="G146" s="45">
        <v>2.39</v>
      </c>
      <c r="H146" s="45">
        <v>1.72</v>
      </c>
      <c r="I146" s="45">
        <v>0.64</v>
      </c>
      <c r="J146" s="45">
        <v>1.21</v>
      </c>
      <c r="K146" s="45">
        <v>0.32</v>
      </c>
      <c r="L146" s="45">
        <v>1.3</v>
      </c>
      <c r="M146" s="45">
        <v>0.03</v>
      </c>
      <c r="N146" s="45">
        <v>0.32</v>
      </c>
      <c r="O146" s="45">
        <v>6.76</v>
      </c>
      <c r="P146" s="45">
        <v>1.35</v>
      </c>
      <c r="Q146" s="45">
        <v>0.17</v>
      </c>
      <c r="R146" s="45">
        <v>0.26</v>
      </c>
      <c r="S146" s="45">
        <v>1.08</v>
      </c>
      <c r="T146" s="45">
        <v>0.64</v>
      </c>
      <c r="U146" s="45">
        <v>0.64</v>
      </c>
      <c r="V146" s="45">
        <v>3.11</v>
      </c>
      <c r="W146" s="45">
        <v>0.1</v>
      </c>
      <c r="X146" s="45">
        <v>0.32</v>
      </c>
      <c r="Y146" s="45">
        <v>0.71</v>
      </c>
      <c r="Z146" s="45">
        <v>0.03</v>
      </c>
      <c r="AA146" s="45">
        <v>0.25</v>
      </c>
      <c r="AB146" s="151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55"/>
    </row>
    <row r="147" spans="1:65">
      <c r="B147" s="31"/>
      <c r="C147" s="20"/>
      <c r="D147" s="20"/>
      <c r="E147" s="20"/>
      <c r="F147" s="20"/>
      <c r="G147" s="20"/>
      <c r="H147" s="20"/>
      <c r="I147" s="20"/>
      <c r="J147" s="20"/>
      <c r="K147" s="20"/>
      <c r="L147" s="20"/>
      <c r="M147" s="20"/>
      <c r="N147" s="20"/>
      <c r="O147" s="20"/>
      <c r="P147" s="20"/>
      <c r="Q147" s="20"/>
      <c r="R147" s="20"/>
      <c r="S147" s="20"/>
      <c r="T147" s="20"/>
      <c r="U147" s="20"/>
      <c r="V147" s="20"/>
      <c r="W147" s="20"/>
      <c r="X147" s="20"/>
      <c r="Y147" s="20"/>
      <c r="Z147" s="20"/>
      <c r="AA147" s="20"/>
      <c r="BM147" s="55"/>
    </row>
    <row r="148" spans="1:65" ht="15">
      <c r="B148" s="8" t="s">
        <v>542</v>
      </c>
      <c r="BM148" s="28" t="s">
        <v>66</v>
      </c>
    </row>
    <row r="149" spans="1:65" ht="15">
      <c r="A149" s="25" t="s">
        <v>19</v>
      </c>
      <c r="B149" s="18" t="s">
        <v>110</v>
      </c>
      <c r="C149" s="15" t="s">
        <v>111</v>
      </c>
      <c r="D149" s="16" t="s">
        <v>232</v>
      </c>
      <c r="E149" s="17" t="s">
        <v>232</v>
      </c>
      <c r="F149" s="17" t="s">
        <v>232</v>
      </c>
      <c r="G149" s="17" t="s">
        <v>232</v>
      </c>
      <c r="H149" s="17" t="s">
        <v>232</v>
      </c>
      <c r="I149" s="17" t="s">
        <v>232</v>
      </c>
      <c r="J149" s="17" t="s">
        <v>232</v>
      </c>
      <c r="K149" s="17" t="s">
        <v>232</v>
      </c>
      <c r="L149" s="17" t="s">
        <v>232</v>
      </c>
      <c r="M149" s="17" t="s">
        <v>232</v>
      </c>
      <c r="N149" s="17" t="s">
        <v>232</v>
      </c>
      <c r="O149" s="17" t="s">
        <v>232</v>
      </c>
      <c r="P149" s="17" t="s">
        <v>232</v>
      </c>
      <c r="Q149" s="17" t="s">
        <v>232</v>
      </c>
      <c r="R149" s="17" t="s">
        <v>232</v>
      </c>
      <c r="S149" s="17" t="s">
        <v>232</v>
      </c>
      <c r="T149" s="17" t="s">
        <v>232</v>
      </c>
      <c r="U149" s="17" t="s">
        <v>232</v>
      </c>
      <c r="V149" s="17" t="s">
        <v>232</v>
      </c>
      <c r="W149" s="17" t="s">
        <v>232</v>
      </c>
      <c r="X149" s="17" t="s">
        <v>232</v>
      </c>
      <c r="Y149" s="17" t="s">
        <v>232</v>
      </c>
      <c r="Z149" s="17" t="s">
        <v>232</v>
      </c>
      <c r="AA149" s="151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1</v>
      </c>
    </row>
    <row r="150" spans="1:65">
      <c r="A150" s="30"/>
      <c r="B150" s="19" t="s">
        <v>233</v>
      </c>
      <c r="C150" s="9" t="s">
        <v>233</v>
      </c>
      <c r="D150" s="149" t="s">
        <v>235</v>
      </c>
      <c r="E150" s="150" t="s">
        <v>236</v>
      </c>
      <c r="F150" s="150" t="s">
        <v>237</v>
      </c>
      <c r="G150" s="150" t="s">
        <v>238</v>
      </c>
      <c r="H150" s="150" t="s">
        <v>239</v>
      </c>
      <c r="I150" s="150" t="s">
        <v>241</v>
      </c>
      <c r="J150" s="150" t="s">
        <v>242</v>
      </c>
      <c r="K150" s="150" t="s">
        <v>244</v>
      </c>
      <c r="L150" s="150" t="s">
        <v>245</v>
      </c>
      <c r="M150" s="150" t="s">
        <v>246</v>
      </c>
      <c r="N150" s="150" t="s">
        <v>247</v>
      </c>
      <c r="O150" s="150" t="s">
        <v>248</v>
      </c>
      <c r="P150" s="150" t="s">
        <v>250</v>
      </c>
      <c r="Q150" s="150" t="s">
        <v>251</v>
      </c>
      <c r="R150" s="150" t="s">
        <v>252</v>
      </c>
      <c r="S150" s="150" t="s">
        <v>253</v>
      </c>
      <c r="T150" s="150" t="s">
        <v>254</v>
      </c>
      <c r="U150" s="150" t="s">
        <v>281</v>
      </c>
      <c r="V150" s="150" t="s">
        <v>256</v>
      </c>
      <c r="W150" s="150" t="s">
        <v>257</v>
      </c>
      <c r="X150" s="150" t="s">
        <v>258</v>
      </c>
      <c r="Y150" s="150" t="s">
        <v>259</v>
      </c>
      <c r="Z150" s="150" t="s">
        <v>260</v>
      </c>
      <c r="AA150" s="151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 t="s">
        <v>3</v>
      </c>
    </row>
    <row r="151" spans="1:65">
      <c r="A151" s="30"/>
      <c r="B151" s="19"/>
      <c r="C151" s="9"/>
      <c r="D151" s="10" t="s">
        <v>273</v>
      </c>
      <c r="E151" s="11" t="s">
        <v>273</v>
      </c>
      <c r="F151" s="11" t="s">
        <v>275</v>
      </c>
      <c r="G151" s="11" t="s">
        <v>276</v>
      </c>
      <c r="H151" s="11" t="s">
        <v>276</v>
      </c>
      <c r="I151" s="11" t="s">
        <v>276</v>
      </c>
      <c r="J151" s="11" t="s">
        <v>273</v>
      </c>
      <c r="K151" s="11" t="s">
        <v>273</v>
      </c>
      <c r="L151" s="11" t="s">
        <v>276</v>
      </c>
      <c r="M151" s="11" t="s">
        <v>275</v>
      </c>
      <c r="N151" s="11" t="s">
        <v>273</v>
      </c>
      <c r="O151" s="11" t="s">
        <v>276</v>
      </c>
      <c r="P151" s="11" t="s">
        <v>273</v>
      </c>
      <c r="Q151" s="11" t="s">
        <v>275</v>
      </c>
      <c r="R151" s="11" t="s">
        <v>273</v>
      </c>
      <c r="S151" s="11" t="s">
        <v>276</v>
      </c>
      <c r="T151" s="11" t="s">
        <v>273</v>
      </c>
      <c r="U151" s="11" t="s">
        <v>275</v>
      </c>
      <c r="V151" s="11" t="s">
        <v>275</v>
      </c>
      <c r="W151" s="11" t="s">
        <v>276</v>
      </c>
      <c r="X151" s="11" t="s">
        <v>273</v>
      </c>
      <c r="Y151" s="11" t="s">
        <v>276</v>
      </c>
      <c r="Z151" s="11" t="s">
        <v>273</v>
      </c>
      <c r="AA151" s="151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28">
        <v>3</v>
      </c>
    </row>
    <row r="152" spans="1:65">
      <c r="A152" s="30"/>
      <c r="B152" s="19"/>
      <c r="C152" s="9"/>
      <c r="D152" s="26" t="s">
        <v>313</v>
      </c>
      <c r="E152" s="26" t="s">
        <v>264</v>
      </c>
      <c r="F152" s="26" t="s">
        <v>313</v>
      </c>
      <c r="G152" s="26" t="s">
        <v>314</v>
      </c>
      <c r="H152" s="26" t="s">
        <v>314</v>
      </c>
      <c r="I152" s="26" t="s">
        <v>314</v>
      </c>
      <c r="J152" s="26" t="s">
        <v>116</v>
      </c>
      <c r="K152" s="26" t="s">
        <v>116</v>
      </c>
      <c r="L152" s="26" t="s">
        <v>315</v>
      </c>
      <c r="M152" s="26" t="s">
        <v>314</v>
      </c>
      <c r="N152" s="26" t="s">
        <v>313</v>
      </c>
      <c r="O152" s="26" t="s">
        <v>313</v>
      </c>
      <c r="P152" s="26" t="s">
        <v>314</v>
      </c>
      <c r="Q152" s="26" t="s">
        <v>313</v>
      </c>
      <c r="R152" s="26" t="s">
        <v>313</v>
      </c>
      <c r="S152" s="26" t="s">
        <v>315</v>
      </c>
      <c r="T152" s="26" t="s">
        <v>278</v>
      </c>
      <c r="U152" s="26" t="s">
        <v>314</v>
      </c>
      <c r="V152" s="26" t="s">
        <v>316</v>
      </c>
      <c r="W152" s="26" t="s">
        <v>317</v>
      </c>
      <c r="X152" s="26" t="s">
        <v>313</v>
      </c>
      <c r="Y152" s="26" t="s">
        <v>313</v>
      </c>
      <c r="Z152" s="26" t="s">
        <v>313</v>
      </c>
      <c r="AA152" s="151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28">
        <v>3</v>
      </c>
    </row>
    <row r="153" spans="1:65">
      <c r="A153" s="30"/>
      <c r="B153" s="18">
        <v>1</v>
      </c>
      <c r="C153" s="14">
        <v>1</v>
      </c>
      <c r="D153" s="205">
        <v>0.04</v>
      </c>
      <c r="E153" s="206" t="s">
        <v>295</v>
      </c>
      <c r="F153" s="206">
        <v>1.1095555555555556</v>
      </c>
      <c r="G153" s="205">
        <v>0.05</v>
      </c>
      <c r="H153" s="206">
        <v>0.09</v>
      </c>
      <c r="I153" s="206">
        <v>0.1</v>
      </c>
      <c r="J153" s="205">
        <v>0.04</v>
      </c>
      <c r="K153" s="205">
        <v>0.05</v>
      </c>
      <c r="L153" s="206">
        <v>0.05</v>
      </c>
      <c r="M153" s="206" t="s">
        <v>103</v>
      </c>
      <c r="N153" s="205">
        <v>0.04</v>
      </c>
      <c r="O153" s="205">
        <v>0.03</v>
      </c>
      <c r="P153" s="205">
        <v>0.03</v>
      </c>
      <c r="Q153" s="206" t="s">
        <v>321</v>
      </c>
      <c r="R153" s="205">
        <v>0.04</v>
      </c>
      <c r="S153" s="206">
        <v>7.0000000000000007E-2</v>
      </c>
      <c r="T153" s="205">
        <v>0.03</v>
      </c>
      <c r="U153" s="206">
        <v>3.328082738</v>
      </c>
      <c r="V153" s="206" t="s">
        <v>101</v>
      </c>
      <c r="W153" s="206" t="s">
        <v>101</v>
      </c>
      <c r="X153" s="205">
        <v>0.03</v>
      </c>
      <c r="Y153" s="205">
        <v>0.04</v>
      </c>
      <c r="Z153" s="205">
        <v>0.04</v>
      </c>
      <c r="AA153" s="203"/>
      <c r="AB153" s="204"/>
      <c r="AC153" s="204"/>
      <c r="AD153" s="204"/>
      <c r="AE153" s="204"/>
      <c r="AF153" s="204"/>
      <c r="AG153" s="204"/>
      <c r="AH153" s="204"/>
      <c r="AI153" s="204"/>
      <c r="AJ153" s="204"/>
      <c r="AK153" s="204"/>
      <c r="AL153" s="204"/>
      <c r="AM153" s="204"/>
      <c r="AN153" s="204"/>
      <c r="AO153" s="204"/>
      <c r="AP153" s="204"/>
      <c r="AQ153" s="204"/>
      <c r="AR153" s="204"/>
      <c r="AS153" s="204"/>
      <c r="AT153" s="204"/>
      <c r="AU153" s="204"/>
      <c r="AV153" s="204"/>
      <c r="AW153" s="204"/>
      <c r="AX153" s="204"/>
      <c r="AY153" s="204"/>
      <c r="AZ153" s="204"/>
      <c r="BA153" s="204"/>
      <c r="BB153" s="204"/>
      <c r="BC153" s="204"/>
      <c r="BD153" s="204"/>
      <c r="BE153" s="204"/>
      <c r="BF153" s="204"/>
      <c r="BG153" s="204"/>
      <c r="BH153" s="204"/>
      <c r="BI153" s="204"/>
      <c r="BJ153" s="204"/>
      <c r="BK153" s="204"/>
      <c r="BL153" s="204"/>
      <c r="BM153" s="208">
        <v>1</v>
      </c>
    </row>
    <row r="154" spans="1:65">
      <c r="A154" s="30"/>
      <c r="B154" s="19">
        <v>1</v>
      </c>
      <c r="C154" s="9">
        <v>2</v>
      </c>
      <c r="D154" s="24">
        <v>0.04</v>
      </c>
      <c r="E154" s="209" t="s">
        <v>295</v>
      </c>
      <c r="F154" s="209">
        <v>1.1033703703703701</v>
      </c>
      <c r="G154" s="24">
        <v>0.05</v>
      </c>
      <c r="H154" s="209">
        <v>0.09</v>
      </c>
      <c r="I154" s="209">
        <v>0.1</v>
      </c>
      <c r="J154" s="24">
        <v>0.04</v>
      </c>
      <c r="K154" s="24">
        <v>0.04</v>
      </c>
      <c r="L154" s="209" t="s">
        <v>295</v>
      </c>
      <c r="M154" s="209" t="s">
        <v>103</v>
      </c>
      <c r="N154" s="24">
        <v>0.04</v>
      </c>
      <c r="O154" s="24">
        <v>0.04</v>
      </c>
      <c r="P154" s="24">
        <v>0.04</v>
      </c>
      <c r="Q154" s="209" t="s">
        <v>321</v>
      </c>
      <c r="R154" s="24">
        <v>0.03</v>
      </c>
      <c r="S154" s="209">
        <v>0.06</v>
      </c>
      <c r="T154" s="24">
        <v>0.03</v>
      </c>
      <c r="U154" s="209">
        <v>3.2507890869999998</v>
      </c>
      <c r="V154" s="209" t="s">
        <v>101</v>
      </c>
      <c r="W154" s="209" t="s">
        <v>101</v>
      </c>
      <c r="X154" s="24">
        <v>0.04</v>
      </c>
      <c r="Y154" s="24">
        <v>0.04</v>
      </c>
      <c r="Z154" s="24">
        <v>0.04</v>
      </c>
      <c r="AA154" s="203"/>
      <c r="AB154" s="204"/>
      <c r="AC154" s="204"/>
      <c r="AD154" s="204"/>
      <c r="AE154" s="204"/>
      <c r="AF154" s="204"/>
      <c r="AG154" s="204"/>
      <c r="AH154" s="204"/>
      <c r="AI154" s="204"/>
      <c r="AJ154" s="204"/>
      <c r="AK154" s="204"/>
      <c r="AL154" s="204"/>
      <c r="AM154" s="204"/>
      <c r="AN154" s="204"/>
      <c r="AO154" s="204"/>
      <c r="AP154" s="204"/>
      <c r="AQ154" s="204"/>
      <c r="AR154" s="204"/>
      <c r="AS154" s="204"/>
      <c r="AT154" s="204"/>
      <c r="AU154" s="204"/>
      <c r="AV154" s="204"/>
      <c r="AW154" s="204"/>
      <c r="AX154" s="204"/>
      <c r="AY154" s="204"/>
      <c r="AZ154" s="204"/>
      <c r="BA154" s="204"/>
      <c r="BB154" s="204"/>
      <c r="BC154" s="204"/>
      <c r="BD154" s="204"/>
      <c r="BE154" s="204"/>
      <c r="BF154" s="204"/>
      <c r="BG154" s="204"/>
      <c r="BH154" s="204"/>
      <c r="BI154" s="204"/>
      <c r="BJ154" s="204"/>
      <c r="BK154" s="204"/>
      <c r="BL154" s="204"/>
      <c r="BM154" s="208">
        <v>23</v>
      </c>
    </row>
    <row r="155" spans="1:65">
      <c r="A155" s="30"/>
      <c r="B155" s="19">
        <v>1</v>
      </c>
      <c r="C155" s="9">
        <v>3</v>
      </c>
      <c r="D155" s="24">
        <v>0.05</v>
      </c>
      <c r="E155" s="209" t="s">
        <v>295</v>
      </c>
      <c r="F155" s="209">
        <v>1.1197263374485595</v>
      </c>
      <c r="G155" s="24">
        <v>0.06</v>
      </c>
      <c r="H155" s="209">
        <v>0.1</v>
      </c>
      <c r="I155" s="209">
        <v>0.1</v>
      </c>
      <c r="J155" s="24">
        <v>0.04</v>
      </c>
      <c r="K155" s="24">
        <v>0.03</v>
      </c>
      <c r="L155" s="209" t="s">
        <v>295</v>
      </c>
      <c r="M155" s="209" t="s">
        <v>103</v>
      </c>
      <c r="N155" s="24">
        <v>0.03</v>
      </c>
      <c r="O155" s="24">
        <v>0.05</v>
      </c>
      <c r="P155" s="24">
        <v>0.05</v>
      </c>
      <c r="Q155" s="209" t="s">
        <v>321</v>
      </c>
      <c r="R155" s="24">
        <v>0.04</v>
      </c>
      <c r="S155" s="209">
        <v>0.06</v>
      </c>
      <c r="T155" s="24">
        <v>0.04</v>
      </c>
      <c r="U155" s="209">
        <v>3.1767360619999998</v>
      </c>
      <c r="V155" s="209" t="s">
        <v>101</v>
      </c>
      <c r="W155" s="209" t="s">
        <v>101</v>
      </c>
      <c r="X155" s="24">
        <v>0.04</v>
      </c>
      <c r="Y155" s="24">
        <v>0.03</v>
      </c>
      <c r="Z155" s="24">
        <v>0.05</v>
      </c>
      <c r="AA155" s="203"/>
      <c r="AB155" s="204"/>
      <c r="AC155" s="204"/>
      <c r="AD155" s="204"/>
      <c r="AE155" s="204"/>
      <c r="AF155" s="204"/>
      <c r="AG155" s="204"/>
      <c r="AH155" s="204"/>
      <c r="AI155" s="204"/>
      <c r="AJ155" s="204"/>
      <c r="AK155" s="204"/>
      <c r="AL155" s="204"/>
      <c r="AM155" s="204"/>
      <c r="AN155" s="204"/>
      <c r="AO155" s="204"/>
      <c r="AP155" s="204"/>
      <c r="AQ155" s="204"/>
      <c r="AR155" s="204"/>
      <c r="AS155" s="204"/>
      <c r="AT155" s="204"/>
      <c r="AU155" s="204"/>
      <c r="AV155" s="204"/>
      <c r="AW155" s="204"/>
      <c r="AX155" s="204"/>
      <c r="AY155" s="204"/>
      <c r="AZ155" s="204"/>
      <c r="BA155" s="204"/>
      <c r="BB155" s="204"/>
      <c r="BC155" s="204"/>
      <c r="BD155" s="204"/>
      <c r="BE155" s="204"/>
      <c r="BF155" s="204"/>
      <c r="BG155" s="204"/>
      <c r="BH155" s="204"/>
      <c r="BI155" s="204"/>
      <c r="BJ155" s="204"/>
      <c r="BK155" s="204"/>
      <c r="BL155" s="204"/>
      <c r="BM155" s="208">
        <v>16</v>
      </c>
    </row>
    <row r="156" spans="1:65">
      <c r="A156" s="30"/>
      <c r="B156" s="19">
        <v>1</v>
      </c>
      <c r="C156" s="9">
        <v>4</v>
      </c>
      <c r="D156" s="24">
        <v>0.05</v>
      </c>
      <c r="E156" s="209" t="s">
        <v>295</v>
      </c>
      <c r="F156" s="209">
        <v>1.1233333333333333</v>
      </c>
      <c r="G156" s="24">
        <v>0.05</v>
      </c>
      <c r="H156" s="209">
        <v>0.08</v>
      </c>
      <c r="I156" s="209">
        <v>0.1</v>
      </c>
      <c r="J156" s="24">
        <v>0.03</v>
      </c>
      <c r="K156" s="24">
        <v>0.04</v>
      </c>
      <c r="L156" s="209">
        <v>0.06</v>
      </c>
      <c r="M156" s="209" t="s">
        <v>103</v>
      </c>
      <c r="N156" s="24">
        <v>0.03</v>
      </c>
      <c r="O156" s="210">
        <v>0.08</v>
      </c>
      <c r="P156" s="24">
        <v>0.03</v>
      </c>
      <c r="Q156" s="209" t="s">
        <v>321</v>
      </c>
      <c r="R156" s="24">
        <v>0.04</v>
      </c>
      <c r="S156" s="209">
        <v>7.0000000000000007E-2</v>
      </c>
      <c r="T156" s="24">
        <v>0.04</v>
      </c>
      <c r="U156" s="210">
        <v>3.8476344360000003</v>
      </c>
      <c r="V156" s="209" t="s">
        <v>101</v>
      </c>
      <c r="W156" s="209" t="s">
        <v>101</v>
      </c>
      <c r="X156" s="24">
        <v>0.04</v>
      </c>
      <c r="Y156" s="24">
        <v>0.04</v>
      </c>
      <c r="Z156" s="24">
        <v>0.04</v>
      </c>
      <c r="AA156" s="203"/>
      <c r="AB156" s="204"/>
      <c r="AC156" s="204"/>
      <c r="AD156" s="204"/>
      <c r="AE156" s="204"/>
      <c r="AF156" s="204"/>
      <c r="AG156" s="204"/>
      <c r="AH156" s="204"/>
      <c r="AI156" s="204"/>
      <c r="AJ156" s="204"/>
      <c r="AK156" s="204"/>
      <c r="AL156" s="204"/>
      <c r="AM156" s="204"/>
      <c r="AN156" s="204"/>
      <c r="AO156" s="204"/>
      <c r="AP156" s="204"/>
      <c r="AQ156" s="204"/>
      <c r="AR156" s="204"/>
      <c r="AS156" s="204"/>
      <c r="AT156" s="204"/>
      <c r="AU156" s="204"/>
      <c r="AV156" s="204"/>
      <c r="AW156" s="204"/>
      <c r="AX156" s="204"/>
      <c r="AY156" s="204"/>
      <c r="AZ156" s="204"/>
      <c r="BA156" s="204"/>
      <c r="BB156" s="204"/>
      <c r="BC156" s="204"/>
      <c r="BD156" s="204"/>
      <c r="BE156" s="204"/>
      <c r="BF156" s="204"/>
      <c r="BG156" s="204"/>
      <c r="BH156" s="204"/>
      <c r="BI156" s="204"/>
      <c r="BJ156" s="204"/>
      <c r="BK156" s="204"/>
      <c r="BL156" s="204"/>
      <c r="BM156" s="208">
        <v>4.0138888888888891E-2</v>
      </c>
    </row>
    <row r="157" spans="1:65">
      <c r="A157" s="30"/>
      <c r="B157" s="19">
        <v>1</v>
      </c>
      <c r="C157" s="9">
        <v>5</v>
      </c>
      <c r="D157" s="24">
        <v>0.04</v>
      </c>
      <c r="E157" s="209" t="s">
        <v>295</v>
      </c>
      <c r="F157" s="209">
        <v>1.1100987654320986</v>
      </c>
      <c r="G157" s="24">
        <v>0.05</v>
      </c>
      <c r="H157" s="209">
        <v>0.08</v>
      </c>
      <c r="I157" s="209">
        <v>0.1</v>
      </c>
      <c r="J157" s="24">
        <v>0.03</v>
      </c>
      <c r="K157" s="24">
        <v>0.05</v>
      </c>
      <c r="L157" s="209">
        <v>0.06</v>
      </c>
      <c r="M157" s="209" t="s">
        <v>103</v>
      </c>
      <c r="N157" s="24">
        <v>0.03</v>
      </c>
      <c r="O157" s="24">
        <v>0.04</v>
      </c>
      <c r="P157" s="24">
        <v>0.04</v>
      </c>
      <c r="Q157" s="209" t="s">
        <v>321</v>
      </c>
      <c r="R157" s="24">
        <v>0.04</v>
      </c>
      <c r="S157" s="209">
        <v>7.0000000000000007E-2</v>
      </c>
      <c r="T157" s="24">
        <v>0.04</v>
      </c>
      <c r="U157" s="209">
        <v>3.337771026</v>
      </c>
      <c r="V157" s="209" t="s">
        <v>101</v>
      </c>
      <c r="W157" s="209" t="s">
        <v>101</v>
      </c>
      <c r="X157" s="24">
        <v>0.03</v>
      </c>
      <c r="Y157" s="24">
        <v>0.05</v>
      </c>
      <c r="Z157" s="24">
        <v>0.04</v>
      </c>
      <c r="AA157" s="203"/>
      <c r="AB157" s="204"/>
      <c r="AC157" s="204"/>
      <c r="AD157" s="204"/>
      <c r="AE157" s="204"/>
      <c r="AF157" s="204"/>
      <c r="AG157" s="204"/>
      <c r="AH157" s="204"/>
      <c r="AI157" s="204"/>
      <c r="AJ157" s="204"/>
      <c r="AK157" s="204"/>
      <c r="AL157" s="204"/>
      <c r="AM157" s="204"/>
      <c r="AN157" s="204"/>
      <c r="AO157" s="204"/>
      <c r="AP157" s="204"/>
      <c r="AQ157" s="204"/>
      <c r="AR157" s="204"/>
      <c r="AS157" s="204"/>
      <c r="AT157" s="204"/>
      <c r="AU157" s="204"/>
      <c r="AV157" s="204"/>
      <c r="AW157" s="204"/>
      <c r="AX157" s="204"/>
      <c r="AY157" s="204"/>
      <c r="AZ157" s="204"/>
      <c r="BA157" s="204"/>
      <c r="BB157" s="204"/>
      <c r="BC157" s="204"/>
      <c r="BD157" s="204"/>
      <c r="BE157" s="204"/>
      <c r="BF157" s="204"/>
      <c r="BG157" s="204"/>
      <c r="BH157" s="204"/>
      <c r="BI157" s="204"/>
      <c r="BJ157" s="204"/>
      <c r="BK157" s="204"/>
      <c r="BL157" s="204"/>
      <c r="BM157" s="208">
        <v>83</v>
      </c>
    </row>
    <row r="158" spans="1:65">
      <c r="A158" s="30"/>
      <c r="B158" s="19">
        <v>1</v>
      </c>
      <c r="C158" s="9">
        <v>6</v>
      </c>
      <c r="D158" s="24">
        <v>0.04</v>
      </c>
      <c r="E158" s="209" t="s">
        <v>295</v>
      </c>
      <c r="F158" s="209">
        <v>1.1080000000000001</v>
      </c>
      <c r="G158" s="24">
        <v>0.05</v>
      </c>
      <c r="H158" s="209">
        <v>0.09</v>
      </c>
      <c r="I158" s="209">
        <v>0.1</v>
      </c>
      <c r="J158" s="24">
        <v>0.05</v>
      </c>
      <c r="K158" s="24">
        <v>0.05</v>
      </c>
      <c r="L158" s="209">
        <v>0.06</v>
      </c>
      <c r="M158" s="209" t="s">
        <v>103</v>
      </c>
      <c r="N158" s="24">
        <v>0.03</v>
      </c>
      <c r="O158" s="24">
        <v>0.04</v>
      </c>
      <c r="P158" s="24">
        <v>0.05</v>
      </c>
      <c r="Q158" s="209" t="s">
        <v>321</v>
      </c>
      <c r="R158" s="24">
        <v>0.04</v>
      </c>
      <c r="S158" s="209">
        <v>0.08</v>
      </c>
      <c r="T158" s="24">
        <v>0.04</v>
      </c>
      <c r="U158" s="209">
        <v>3.2228075359999999</v>
      </c>
      <c r="V158" s="209" t="s">
        <v>101</v>
      </c>
      <c r="W158" s="209" t="s">
        <v>101</v>
      </c>
      <c r="X158" s="24">
        <v>0.04</v>
      </c>
      <c r="Y158" s="24">
        <v>0.04</v>
      </c>
      <c r="Z158" s="24">
        <v>0.03</v>
      </c>
      <c r="AA158" s="203"/>
      <c r="AB158" s="204"/>
      <c r="AC158" s="204"/>
      <c r="AD158" s="204"/>
      <c r="AE158" s="204"/>
      <c r="AF158" s="204"/>
      <c r="AG158" s="204"/>
      <c r="AH158" s="204"/>
      <c r="AI158" s="204"/>
      <c r="AJ158" s="204"/>
      <c r="AK158" s="204"/>
      <c r="AL158" s="204"/>
      <c r="AM158" s="204"/>
      <c r="AN158" s="204"/>
      <c r="AO158" s="204"/>
      <c r="AP158" s="204"/>
      <c r="AQ158" s="204"/>
      <c r="AR158" s="204"/>
      <c r="AS158" s="204"/>
      <c r="AT158" s="204"/>
      <c r="AU158" s="204"/>
      <c r="AV158" s="204"/>
      <c r="AW158" s="204"/>
      <c r="AX158" s="204"/>
      <c r="AY158" s="204"/>
      <c r="AZ158" s="204"/>
      <c r="BA158" s="204"/>
      <c r="BB158" s="204"/>
      <c r="BC158" s="204"/>
      <c r="BD158" s="204"/>
      <c r="BE158" s="204"/>
      <c r="BF158" s="204"/>
      <c r="BG158" s="204"/>
      <c r="BH158" s="204"/>
      <c r="BI158" s="204"/>
      <c r="BJ158" s="204"/>
      <c r="BK158" s="204"/>
      <c r="BL158" s="204"/>
      <c r="BM158" s="56"/>
    </row>
    <row r="159" spans="1:65">
      <c r="A159" s="30"/>
      <c r="B159" s="20" t="s">
        <v>267</v>
      </c>
      <c r="C159" s="12"/>
      <c r="D159" s="211">
        <v>4.3333333333333335E-2</v>
      </c>
      <c r="E159" s="211" t="s">
        <v>675</v>
      </c>
      <c r="F159" s="211">
        <v>1.1123473936899861</v>
      </c>
      <c r="G159" s="211">
        <v>5.1666666666666666E-2</v>
      </c>
      <c r="H159" s="211">
        <v>8.8333333333333333E-2</v>
      </c>
      <c r="I159" s="211">
        <v>9.9999999999999992E-2</v>
      </c>
      <c r="J159" s="211">
        <v>3.833333333333333E-2</v>
      </c>
      <c r="K159" s="211">
        <v>4.3333333333333335E-2</v>
      </c>
      <c r="L159" s="211">
        <v>5.7499999999999996E-2</v>
      </c>
      <c r="M159" s="211" t="s">
        <v>675</v>
      </c>
      <c r="N159" s="211">
        <v>3.3333333333333333E-2</v>
      </c>
      <c r="O159" s="211">
        <v>4.6666666666666669E-2</v>
      </c>
      <c r="P159" s="211">
        <v>4.0000000000000008E-2</v>
      </c>
      <c r="Q159" s="211" t="s">
        <v>675</v>
      </c>
      <c r="R159" s="211">
        <v>3.8333333333333337E-2</v>
      </c>
      <c r="S159" s="211">
        <v>6.8333333333333343E-2</v>
      </c>
      <c r="T159" s="211">
        <v>3.6666666666666674E-2</v>
      </c>
      <c r="U159" s="211">
        <v>3.3606368141666665</v>
      </c>
      <c r="V159" s="211" t="s">
        <v>675</v>
      </c>
      <c r="W159" s="211" t="s">
        <v>675</v>
      </c>
      <c r="X159" s="211">
        <v>3.6666666666666674E-2</v>
      </c>
      <c r="Y159" s="211">
        <v>0.04</v>
      </c>
      <c r="Z159" s="211">
        <v>0.04</v>
      </c>
      <c r="AA159" s="203"/>
      <c r="AB159" s="204"/>
      <c r="AC159" s="204"/>
      <c r="AD159" s="204"/>
      <c r="AE159" s="204"/>
      <c r="AF159" s="204"/>
      <c r="AG159" s="204"/>
      <c r="AH159" s="204"/>
      <c r="AI159" s="204"/>
      <c r="AJ159" s="204"/>
      <c r="AK159" s="204"/>
      <c r="AL159" s="204"/>
      <c r="AM159" s="204"/>
      <c r="AN159" s="204"/>
      <c r="AO159" s="204"/>
      <c r="AP159" s="204"/>
      <c r="AQ159" s="204"/>
      <c r="AR159" s="204"/>
      <c r="AS159" s="204"/>
      <c r="AT159" s="204"/>
      <c r="AU159" s="204"/>
      <c r="AV159" s="204"/>
      <c r="AW159" s="204"/>
      <c r="AX159" s="204"/>
      <c r="AY159" s="204"/>
      <c r="AZ159" s="204"/>
      <c r="BA159" s="204"/>
      <c r="BB159" s="204"/>
      <c r="BC159" s="204"/>
      <c r="BD159" s="204"/>
      <c r="BE159" s="204"/>
      <c r="BF159" s="204"/>
      <c r="BG159" s="204"/>
      <c r="BH159" s="204"/>
      <c r="BI159" s="204"/>
      <c r="BJ159" s="204"/>
      <c r="BK159" s="204"/>
      <c r="BL159" s="204"/>
      <c r="BM159" s="56"/>
    </row>
    <row r="160" spans="1:65">
      <c r="A160" s="30"/>
      <c r="B160" s="3" t="s">
        <v>268</v>
      </c>
      <c r="C160" s="29"/>
      <c r="D160" s="24">
        <v>0.04</v>
      </c>
      <c r="E160" s="24" t="s">
        <v>675</v>
      </c>
      <c r="F160" s="24">
        <v>1.1098271604938272</v>
      </c>
      <c r="G160" s="24">
        <v>0.05</v>
      </c>
      <c r="H160" s="24">
        <v>0.09</v>
      </c>
      <c r="I160" s="24">
        <v>0.1</v>
      </c>
      <c r="J160" s="24">
        <v>0.04</v>
      </c>
      <c r="K160" s="24">
        <v>4.4999999999999998E-2</v>
      </c>
      <c r="L160" s="24">
        <v>0.06</v>
      </c>
      <c r="M160" s="24" t="s">
        <v>675</v>
      </c>
      <c r="N160" s="24">
        <v>0.03</v>
      </c>
      <c r="O160" s="24">
        <v>0.04</v>
      </c>
      <c r="P160" s="24">
        <v>0.04</v>
      </c>
      <c r="Q160" s="24" t="s">
        <v>675</v>
      </c>
      <c r="R160" s="24">
        <v>0.04</v>
      </c>
      <c r="S160" s="24">
        <v>7.0000000000000007E-2</v>
      </c>
      <c r="T160" s="24">
        <v>0.04</v>
      </c>
      <c r="U160" s="24">
        <v>3.2894359125000001</v>
      </c>
      <c r="V160" s="24" t="s">
        <v>675</v>
      </c>
      <c r="W160" s="24" t="s">
        <v>675</v>
      </c>
      <c r="X160" s="24">
        <v>0.04</v>
      </c>
      <c r="Y160" s="24">
        <v>0.04</v>
      </c>
      <c r="Z160" s="24">
        <v>0.04</v>
      </c>
      <c r="AA160" s="203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56"/>
    </row>
    <row r="161" spans="1:65">
      <c r="A161" s="30"/>
      <c r="B161" s="3" t="s">
        <v>269</v>
      </c>
      <c r="C161" s="29"/>
      <c r="D161" s="24">
        <v>5.1639777949432242E-3</v>
      </c>
      <c r="E161" s="24" t="s">
        <v>675</v>
      </c>
      <c r="F161" s="24">
        <v>7.5825740962703033E-3</v>
      </c>
      <c r="G161" s="24">
        <v>4.082482904638628E-3</v>
      </c>
      <c r="H161" s="24">
        <v>7.5277265270908104E-3</v>
      </c>
      <c r="I161" s="24">
        <v>1.5202354861220293E-17</v>
      </c>
      <c r="J161" s="24">
        <v>7.527726527090833E-3</v>
      </c>
      <c r="K161" s="24">
        <v>8.1649658092772578E-3</v>
      </c>
      <c r="L161" s="24">
        <v>4.9999999999999984E-3</v>
      </c>
      <c r="M161" s="24" t="s">
        <v>675</v>
      </c>
      <c r="N161" s="24">
        <v>5.1639777949432242E-3</v>
      </c>
      <c r="O161" s="24">
        <v>1.751190071541826E-2</v>
      </c>
      <c r="P161" s="24">
        <v>8.9442719099991509E-3</v>
      </c>
      <c r="Q161" s="24" t="s">
        <v>675</v>
      </c>
      <c r="R161" s="24">
        <v>4.0824829046386306E-3</v>
      </c>
      <c r="S161" s="24">
        <v>7.5277265270908113E-3</v>
      </c>
      <c r="T161" s="24">
        <v>5.1639777949432242E-3</v>
      </c>
      <c r="U161" s="24">
        <v>0.24642735868647514</v>
      </c>
      <c r="V161" s="24" t="s">
        <v>675</v>
      </c>
      <c r="W161" s="24" t="s">
        <v>675</v>
      </c>
      <c r="X161" s="24">
        <v>5.1639777949432242E-3</v>
      </c>
      <c r="Y161" s="24">
        <v>6.3245553203367597E-3</v>
      </c>
      <c r="Z161" s="24">
        <v>6.3245553203367597E-3</v>
      </c>
      <c r="AA161" s="203"/>
      <c r="AB161" s="204"/>
      <c r="AC161" s="204"/>
      <c r="AD161" s="204"/>
      <c r="AE161" s="204"/>
      <c r="AF161" s="204"/>
      <c r="AG161" s="204"/>
      <c r="AH161" s="204"/>
      <c r="AI161" s="204"/>
      <c r="AJ161" s="204"/>
      <c r="AK161" s="204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56"/>
    </row>
    <row r="162" spans="1:65">
      <c r="A162" s="30"/>
      <c r="B162" s="3" t="s">
        <v>86</v>
      </c>
      <c r="C162" s="29"/>
      <c r="D162" s="13">
        <v>0.11916871834484363</v>
      </c>
      <c r="E162" s="13" t="s">
        <v>675</v>
      </c>
      <c r="F162" s="13">
        <v>6.8167320203058653E-3</v>
      </c>
      <c r="G162" s="13">
        <v>7.9015798154296032E-2</v>
      </c>
      <c r="H162" s="13">
        <v>8.5219545589707291E-2</v>
      </c>
      <c r="I162" s="13">
        <v>1.5202354861220294E-16</v>
      </c>
      <c r="J162" s="13">
        <v>0.19637547461976088</v>
      </c>
      <c r="K162" s="13">
        <v>0.18842228790639826</v>
      </c>
      <c r="L162" s="13">
        <v>8.6956521739130418E-2</v>
      </c>
      <c r="M162" s="13" t="s">
        <v>675</v>
      </c>
      <c r="N162" s="13">
        <v>0.15491933384829673</v>
      </c>
      <c r="O162" s="13">
        <v>0.37525501533039124</v>
      </c>
      <c r="P162" s="13">
        <v>0.22360679774997871</v>
      </c>
      <c r="Q162" s="13" t="s">
        <v>675</v>
      </c>
      <c r="R162" s="13">
        <v>0.10649955403405122</v>
      </c>
      <c r="S162" s="13">
        <v>0.11016185161596308</v>
      </c>
      <c r="T162" s="13">
        <v>0.14083575804390608</v>
      </c>
      <c r="U162" s="13">
        <v>7.3327578168419685E-2</v>
      </c>
      <c r="V162" s="13" t="s">
        <v>675</v>
      </c>
      <c r="W162" s="13" t="s">
        <v>675</v>
      </c>
      <c r="X162" s="13">
        <v>0.14083575804390608</v>
      </c>
      <c r="Y162" s="13">
        <v>0.158113883008419</v>
      </c>
      <c r="Z162" s="13">
        <v>0.158113883008419</v>
      </c>
      <c r="AA162" s="151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55"/>
    </row>
    <row r="163" spans="1:65">
      <c r="A163" s="30"/>
      <c r="B163" s="3" t="s">
        <v>270</v>
      </c>
      <c r="C163" s="29"/>
      <c r="D163" s="13">
        <v>7.9584775086505077E-2</v>
      </c>
      <c r="E163" s="13" t="s">
        <v>675</v>
      </c>
      <c r="F163" s="13">
        <v>26.71246101926609</v>
      </c>
      <c r="G163" s="13">
        <v>0.28719723183390999</v>
      </c>
      <c r="H163" s="13">
        <v>1.2006920415224913</v>
      </c>
      <c r="I163" s="13">
        <v>1.4913494809688577</v>
      </c>
      <c r="J163" s="13">
        <v>-4.498269896193785E-2</v>
      </c>
      <c r="K163" s="13">
        <v>7.9584775086505077E-2</v>
      </c>
      <c r="L163" s="13">
        <v>0.43252595155709317</v>
      </c>
      <c r="M163" s="13" t="s">
        <v>675</v>
      </c>
      <c r="N163" s="13">
        <v>-0.16955017301038067</v>
      </c>
      <c r="O163" s="13">
        <v>0.16262975778546718</v>
      </c>
      <c r="P163" s="13">
        <v>-3.4602076124565784E-3</v>
      </c>
      <c r="Q163" s="13" t="s">
        <v>675</v>
      </c>
      <c r="R163" s="13">
        <v>-4.4982698961937628E-2</v>
      </c>
      <c r="S163" s="13">
        <v>0.70242214532871983</v>
      </c>
      <c r="T163" s="13">
        <v>-8.6505190311418567E-2</v>
      </c>
      <c r="U163" s="13">
        <v>82.725207826989617</v>
      </c>
      <c r="V163" s="13" t="s">
        <v>675</v>
      </c>
      <c r="W163" s="13" t="s">
        <v>675</v>
      </c>
      <c r="X163" s="13">
        <v>-8.6505190311418567E-2</v>
      </c>
      <c r="Y163" s="13">
        <v>-3.4602076124568004E-3</v>
      </c>
      <c r="Z163" s="13">
        <v>-3.4602076124568004E-3</v>
      </c>
      <c r="AA163" s="151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55"/>
    </row>
    <row r="164" spans="1:65">
      <c r="A164" s="30"/>
      <c r="B164" s="46" t="s">
        <v>271</v>
      </c>
      <c r="C164" s="47"/>
      <c r="D164" s="45">
        <v>0.13</v>
      </c>
      <c r="E164" s="45">
        <v>1.62</v>
      </c>
      <c r="F164" s="45">
        <v>86.37</v>
      </c>
      <c r="G164" s="45">
        <v>0.54</v>
      </c>
      <c r="H164" s="45">
        <v>3.51</v>
      </c>
      <c r="I164" s="45" t="s">
        <v>272</v>
      </c>
      <c r="J164" s="45">
        <v>0.54</v>
      </c>
      <c r="K164" s="45">
        <v>0.13</v>
      </c>
      <c r="L164" s="45">
        <v>0.13</v>
      </c>
      <c r="M164" s="45">
        <v>198.65</v>
      </c>
      <c r="N164" s="45">
        <v>0.94</v>
      </c>
      <c r="O164" s="45">
        <v>0.13</v>
      </c>
      <c r="P164" s="45">
        <v>0.4</v>
      </c>
      <c r="Q164" s="45">
        <v>117.73</v>
      </c>
      <c r="R164" s="45">
        <v>0.54</v>
      </c>
      <c r="S164" s="45">
        <v>1.89</v>
      </c>
      <c r="T164" s="45">
        <v>0.67</v>
      </c>
      <c r="U164" s="45">
        <v>268.29000000000002</v>
      </c>
      <c r="V164" s="45">
        <v>36.82</v>
      </c>
      <c r="W164" s="45">
        <v>36.82</v>
      </c>
      <c r="X164" s="45">
        <v>0.67</v>
      </c>
      <c r="Y164" s="45">
        <v>0.4</v>
      </c>
      <c r="Z164" s="45">
        <v>0.4</v>
      </c>
      <c r="AA164" s="151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55"/>
    </row>
    <row r="165" spans="1:65">
      <c r="B165" s="31" t="s">
        <v>322</v>
      </c>
      <c r="C165" s="20"/>
      <c r="D165" s="20"/>
      <c r="E165" s="20"/>
      <c r="F165" s="20"/>
      <c r="G165" s="20"/>
      <c r="H165" s="20"/>
      <c r="I165" s="20"/>
      <c r="J165" s="20"/>
      <c r="K165" s="20"/>
      <c r="L165" s="20"/>
      <c r="M165" s="20"/>
      <c r="N165" s="20"/>
      <c r="O165" s="20"/>
      <c r="P165" s="20"/>
      <c r="Q165" s="20"/>
      <c r="R165" s="20"/>
      <c r="S165" s="20"/>
      <c r="T165" s="20"/>
      <c r="U165" s="20"/>
      <c r="V165" s="20"/>
      <c r="W165" s="20"/>
      <c r="X165" s="20"/>
      <c r="Y165" s="20"/>
      <c r="Z165" s="20"/>
      <c r="BM165" s="55"/>
    </row>
    <row r="166" spans="1:65">
      <c r="BM166" s="55"/>
    </row>
    <row r="167" spans="1:65" ht="15">
      <c r="B167" s="8" t="s">
        <v>543</v>
      </c>
      <c r="BM167" s="28" t="s">
        <v>66</v>
      </c>
    </row>
    <row r="168" spans="1:65" ht="15">
      <c r="A168" s="25" t="s">
        <v>22</v>
      </c>
      <c r="B168" s="18" t="s">
        <v>110</v>
      </c>
      <c r="C168" s="15" t="s">
        <v>111</v>
      </c>
      <c r="D168" s="16" t="s">
        <v>232</v>
      </c>
      <c r="E168" s="17" t="s">
        <v>232</v>
      </c>
      <c r="F168" s="17" t="s">
        <v>232</v>
      </c>
      <c r="G168" s="17" t="s">
        <v>232</v>
      </c>
      <c r="H168" s="17" t="s">
        <v>232</v>
      </c>
      <c r="I168" s="17" t="s">
        <v>232</v>
      </c>
      <c r="J168" s="17" t="s">
        <v>232</v>
      </c>
      <c r="K168" s="17" t="s">
        <v>232</v>
      </c>
      <c r="L168" s="17" t="s">
        <v>232</v>
      </c>
      <c r="M168" s="17" t="s">
        <v>232</v>
      </c>
      <c r="N168" s="17" t="s">
        <v>232</v>
      </c>
      <c r="O168" s="17" t="s">
        <v>232</v>
      </c>
      <c r="P168" s="17" t="s">
        <v>232</v>
      </c>
      <c r="Q168" s="17" t="s">
        <v>232</v>
      </c>
      <c r="R168" s="17" t="s">
        <v>232</v>
      </c>
      <c r="S168" s="17" t="s">
        <v>232</v>
      </c>
      <c r="T168" s="17" t="s">
        <v>232</v>
      </c>
      <c r="U168" s="17" t="s">
        <v>232</v>
      </c>
      <c r="V168" s="17" t="s">
        <v>232</v>
      </c>
      <c r="W168" s="17" t="s">
        <v>232</v>
      </c>
      <c r="X168" s="151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  <c r="BA168" s="3"/>
      <c r="BB168" s="3"/>
      <c r="BC168" s="3"/>
      <c r="BD168" s="3"/>
      <c r="BE168" s="3"/>
      <c r="BF168" s="3"/>
      <c r="BG168" s="3"/>
      <c r="BH168" s="3"/>
      <c r="BI168" s="3"/>
      <c r="BJ168" s="3"/>
      <c r="BK168" s="3"/>
      <c r="BL168" s="3"/>
      <c r="BM168" s="28">
        <v>1</v>
      </c>
    </row>
    <row r="169" spans="1:65">
      <c r="A169" s="30"/>
      <c r="B169" s="19" t="s">
        <v>233</v>
      </c>
      <c r="C169" s="9" t="s">
        <v>233</v>
      </c>
      <c r="D169" s="149" t="s">
        <v>235</v>
      </c>
      <c r="E169" s="150" t="s">
        <v>236</v>
      </c>
      <c r="F169" s="150" t="s">
        <v>238</v>
      </c>
      <c r="G169" s="150" t="s">
        <v>239</v>
      </c>
      <c r="H169" s="150" t="s">
        <v>241</v>
      </c>
      <c r="I169" s="150" t="s">
        <v>242</v>
      </c>
      <c r="J169" s="150" t="s">
        <v>244</v>
      </c>
      <c r="K169" s="150" t="s">
        <v>245</v>
      </c>
      <c r="L169" s="150" t="s">
        <v>246</v>
      </c>
      <c r="M169" s="150" t="s">
        <v>247</v>
      </c>
      <c r="N169" s="150" t="s">
        <v>248</v>
      </c>
      <c r="O169" s="150" t="s">
        <v>249</v>
      </c>
      <c r="P169" s="150" t="s">
        <v>250</v>
      </c>
      <c r="Q169" s="150" t="s">
        <v>252</v>
      </c>
      <c r="R169" s="150" t="s">
        <v>253</v>
      </c>
      <c r="S169" s="150" t="s">
        <v>256</v>
      </c>
      <c r="T169" s="150" t="s">
        <v>257</v>
      </c>
      <c r="U169" s="150" t="s">
        <v>258</v>
      </c>
      <c r="V169" s="150" t="s">
        <v>259</v>
      </c>
      <c r="W169" s="150" t="s">
        <v>260</v>
      </c>
      <c r="X169" s="151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28" t="s">
        <v>3</v>
      </c>
    </row>
    <row r="170" spans="1:65">
      <c r="A170" s="30"/>
      <c r="B170" s="19"/>
      <c r="C170" s="9"/>
      <c r="D170" s="10" t="s">
        <v>273</v>
      </c>
      <c r="E170" s="11" t="s">
        <v>273</v>
      </c>
      <c r="F170" s="11" t="s">
        <v>276</v>
      </c>
      <c r="G170" s="11" t="s">
        <v>276</v>
      </c>
      <c r="H170" s="11" t="s">
        <v>276</v>
      </c>
      <c r="I170" s="11" t="s">
        <v>273</v>
      </c>
      <c r="J170" s="11" t="s">
        <v>273</v>
      </c>
      <c r="K170" s="11" t="s">
        <v>276</v>
      </c>
      <c r="L170" s="11" t="s">
        <v>275</v>
      </c>
      <c r="M170" s="11" t="s">
        <v>273</v>
      </c>
      <c r="N170" s="11" t="s">
        <v>276</v>
      </c>
      <c r="O170" s="11" t="s">
        <v>273</v>
      </c>
      <c r="P170" s="11" t="s">
        <v>273</v>
      </c>
      <c r="Q170" s="11" t="s">
        <v>273</v>
      </c>
      <c r="R170" s="11" t="s">
        <v>276</v>
      </c>
      <c r="S170" s="11" t="s">
        <v>275</v>
      </c>
      <c r="T170" s="11" t="s">
        <v>276</v>
      </c>
      <c r="U170" s="11" t="s">
        <v>273</v>
      </c>
      <c r="V170" s="11" t="s">
        <v>276</v>
      </c>
      <c r="W170" s="11" t="s">
        <v>273</v>
      </c>
      <c r="X170" s="151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/>
      <c r="C171" s="9"/>
      <c r="D171" s="26" t="s">
        <v>313</v>
      </c>
      <c r="E171" s="26" t="s">
        <v>264</v>
      </c>
      <c r="F171" s="26" t="s">
        <v>314</v>
      </c>
      <c r="G171" s="26" t="s">
        <v>314</v>
      </c>
      <c r="H171" s="26" t="s">
        <v>314</v>
      </c>
      <c r="I171" s="26" t="s">
        <v>116</v>
      </c>
      <c r="J171" s="26" t="s">
        <v>116</v>
      </c>
      <c r="K171" s="26" t="s">
        <v>315</v>
      </c>
      <c r="L171" s="26" t="s">
        <v>314</v>
      </c>
      <c r="M171" s="26" t="s">
        <v>313</v>
      </c>
      <c r="N171" s="26" t="s">
        <v>313</v>
      </c>
      <c r="O171" s="26" t="s">
        <v>313</v>
      </c>
      <c r="P171" s="26" t="s">
        <v>314</v>
      </c>
      <c r="Q171" s="26" t="s">
        <v>313</v>
      </c>
      <c r="R171" s="26" t="s">
        <v>315</v>
      </c>
      <c r="S171" s="26" t="s">
        <v>316</v>
      </c>
      <c r="T171" s="26" t="s">
        <v>317</v>
      </c>
      <c r="U171" s="26" t="s">
        <v>313</v>
      </c>
      <c r="V171" s="26" t="s">
        <v>313</v>
      </c>
      <c r="W171" s="26" t="s">
        <v>313</v>
      </c>
      <c r="X171" s="151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>
        <v>2</v>
      </c>
    </row>
    <row r="172" spans="1:65">
      <c r="A172" s="30"/>
      <c r="B172" s="18">
        <v>1</v>
      </c>
      <c r="C172" s="14">
        <v>1</v>
      </c>
      <c r="D172" s="227">
        <v>47.1</v>
      </c>
      <c r="E172" s="227">
        <v>40.299999999999997</v>
      </c>
      <c r="F172" s="227">
        <v>50.41</v>
      </c>
      <c r="G172" s="227">
        <v>49.8</v>
      </c>
      <c r="H172" s="227">
        <v>51</v>
      </c>
      <c r="I172" s="227">
        <v>47.872999999999998</v>
      </c>
      <c r="J172" s="227">
        <v>41.58</v>
      </c>
      <c r="K172" s="227">
        <v>57.67</v>
      </c>
      <c r="L172" s="227">
        <v>45.847000000000001</v>
      </c>
      <c r="M172" s="228">
        <v>39.799999999999997</v>
      </c>
      <c r="N172" s="227">
        <v>55.8</v>
      </c>
      <c r="O172" s="227">
        <v>52.896051943702801</v>
      </c>
      <c r="P172" s="227">
        <v>48.49</v>
      </c>
      <c r="Q172" s="227">
        <v>51.8</v>
      </c>
      <c r="R172" s="227">
        <v>53.7</v>
      </c>
      <c r="S172" s="227">
        <v>48</v>
      </c>
      <c r="T172" s="228">
        <v>36</v>
      </c>
      <c r="U172" s="227">
        <v>49</v>
      </c>
      <c r="V172" s="227">
        <v>47.93</v>
      </c>
      <c r="W172" s="227">
        <v>45.8</v>
      </c>
      <c r="X172" s="224"/>
      <c r="Y172" s="225"/>
      <c r="Z172" s="225"/>
      <c r="AA172" s="225"/>
      <c r="AB172" s="225"/>
      <c r="AC172" s="225"/>
      <c r="AD172" s="225"/>
      <c r="AE172" s="225"/>
      <c r="AF172" s="225"/>
      <c r="AG172" s="225"/>
      <c r="AH172" s="225"/>
      <c r="AI172" s="225"/>
      <c r="AJ172" s="225"/>
      <c r="AK172" s="225"/>
      <c r="AL172" s="225"/>
      <c r="AM172" s="225"/>
      <c r="AN172" s="225"/>
      <c r="AO172" s="225"/>
      <c r="AP172" s="225"/>
      <c r="AQ172" s="225"/>
      <c r="AR172" s="225"/>
      <c r="AS172" s="225"/>
      <c r="AT172" s="225"/>
      <c r="AU172" s="225"/>
      <c r="AV172" s="225"/>
      <c r="AW172" s="225"/>
      <c r="AX172" s="225"/>
      <c r="AY172" s="225"/>
      <c r="AZ172" s="225"/>
      <c r="BA172" s="225"/>
      <c r="BB172" s="225"/>
      <c r="BC172" s="225"/>
      <c r="BD172" s="225"/>
      <c r="BE172" s="225"/>
      <c r="BF172" s="225"/>
      <c r="BG172" s="225"/>
      <c r="BH172" s="225"/>
      <c r="BI172" s="225"/>
      <c r="BJ172" s="225"/>
      <c r="BK172" s="225"/>
      <c r="BL172" s="225"/>
      <c r="BM172" s="230">
        <v>1</v>
      </c>
    </row>
    <row r="173" spans="1:65">
      <c r="A173" s="30"/>
      <c r="B173" s="19">
        <v>1</v>
      </c>
      <c r="C173" s="9">
        <v>2</v>
      </c>
      <c r="D173" s="223">
        <v>48.8</v>
      </c>
      <c r="E173" s="223">
        <v>41.9</v>
      </c>
      <c r="F173" s="223">
        <v>50.45</v>
      </c>
      <c r="G173" s="223">
        <v>49.3</v>
      </c>
      <c r="H173" s="223">
        <v>53</v>
      </c>
      <c r="I173" s="223">
        <v>48.284999999999997</v>
      </c>
      <c r="J173" s="232">
        <v>36</v>
      </c>
      <c r="K173" s="223">
        <v>56.62</v>
      </c>
      <c r="L173" s="223">
        <v>46.921999999999997</v>
      </c>
      <c r="M173" s="231">
        <v>39.03</v>
      </c>
      <c r="N173" s="223">
        <v>55.4</v>
      </c>
      <c r="O173" s="223">
        <v>52.647621224347603</v>
      </c>
      <c r="P173" s="223">
        <v>49.88</v>
      </c>
      <c r="Q173" s="223">
        <v>53.4</v>
      </c>
      <c r="R173" s="223">
        <v>54.6</v>
      </c>
      <c r="S173" s="223">
        <v>48</v>
      </c>
      <c r="T173" s="231">
        <v>36</v>
      </c>
      <c r="U173" s="223">
        <v>48.3</v>
      </c>
      <c r="V173" s="223">
        <v>47.61</v>
      </c>
      <c r="W173" s="223">
        <v>47.3</v>
      </c>
      <c r="X173" s="224"/>
      <c r="Y173" s="225"/>
      <c r="Z173" s="225"/>
      <c r="AA173" s="225"/>
      <c r="AB173" s="225"/>
      <c r="AC173" s="225"/>
      <c r="AD173" s="225"/>
      <c r="AE173" s="225"/>
      <c r="AF173" s="225"/>
      <c r="AG173" s="225"/>
      <c r="AH173" s="225"/>
      <c r="AI173" s="225"/>
      <c r="AJ173" s="225"/>
      <c r="AK173" s="225"/>
      <c r="AL173" s="225"/>
      <c r="AM173" s="225"/>
      <c r="AN173" s="225"/>
      <c r="AO173" s="225"/>
      <c r="AP173" s="225"/>
      <c r="AQ173" s="225"/>
      <c r="AR173" s="225"/>
      <c r="AS173" s="225"/>
      <c r="AT173" s="225"/>
      <c r="AU173" s="225"/>
      <c r="AV173" s="225"/>
      <c r="AW173" s="225"/>
      <c r="AX173" s="225"/>
      <c r="AY173" s="225"/>
      <c r="AZ173" s="225"/>
      <c r="BA173" s="225"/>
      <c r="BB173" s="225"/>
      <c r="BC173" s="225"/>
      <c r="BD173" s="225"/>
      <c r="BE173" s="225"/>
      <c r="BF173" s="225"/>
      <c r="BG173" s="225"/>
      <c r="BH173" s="225"/>
      <c r="BI173" s="225"/>
      <c r="BJ173" s="225"/>
      <c r="BK173" s="225"/>
      <c r="BL173" s="225"/>
      <c r="BM173" s="230">
        <v>24</v>
      </c>
    </row>
    <row r="174" spans="1:65">
      <c r="A174" s="30"/>
      <c r="B174" s="19">
        <v>1</v>
      </c>
      <c r="C174" s="9">
        <v>3</v>
      </c>
      <c r="D174" s="223">
        <v>50.6</v>
      </c>
      <c r="E174" s="223">
        <v>42.5</v>
      </c>
      <c r="F174" s="223">
        <v>51.09</v>
      </c>
      <c r="G174" s="223">
        <v>49.9</v>
      </c>
      <c r="H174" s="223">
        <v>51</v>
      </c>
      <c r="I174" s="223">
        <v>48.652999999999999</v>
      </c>
      <c r="J174" s="223">
        <v>40.96</v>
      </c>
      <c r="K174" s="223">
        <v>57.69</v>
      </c>
      <c r="L174" s="223">
        <v>47.225999999999999</v>
      </c>
      <c r="M174" s="231">
        <v>39.119999999999997</v>
      </c>
      <c r="N174" s="223">
        <v>56.2</v>
      </c>
      <c r="O174" s="223">
        <v>52.376172543264097</v>
      </c>
      <c r="P174" s="223">
        <v>49.73</v>
      </c>
      <c r="Q174" s="223">
        <v>55.3</v>
      </c>
      <c r="R174" s="223">
        <v>54.2</v>
      </c>
      <c r="S174" s="223">
        <v>46</v>
      </c>
      <c r="T174" s="231">
        <v>38</v>
      </c>
      <c r="U174" s="223">
        <v>46.2</v>
      </c>
      <c r="V174" s="223">
        <v>47.12</v>
      </c>
      <c r="W174" s="223">
        <v>48</v>
      </c>
      <c r="X174" s="224"/>
      <c r="Y174" s="225"/>
      <c r="Z174" s="225"/>
      <c r="AA174" s="225"/>
      <c r="AB174" s="225"/>
      <c r="AC174" s="225"/>
      <c r="AD174" s="225"/>
      <c r="AE174" s="225"/>
      <c r="AF174" s="225"/>
      <c r="AG174" s="225"/>
      <c r="AH174" s="225"/>
      <c r="AI174" s="225"/>
      <c r="AJ174" s="225"/>
      <c r="AK174" s="225"/>
      <c r="AL174" s="225"/>
      <c r="AM174" s="225"/>
      <c r="AN174" s="225"/>
      <c r="AO174" s="225"/>
      <c r="AP174" s="225"/>
      <c r="AQ174" s="225"/>
      <c r="AR174" s="225"/>
      <c r="AS174" s="225"/>
      <c r="AT174" s="225"/>
      <c r="AU174" s="225"/>
      <c r="AV174" s="225"/>
      <c r="AW174" s="225"/>
      <c r="AX174" s="225"/>
      <c r="AY174" s="225"/>
      <c r="AZ174" s="225"/>
      <c r="BA174" s="225"/>
      <c r="BB174" s="225"/>
      <c r="BC174" s="225"/>
      <c r="BD174" s="225"/>
      <c r="BE174" s="225"/>
      <c r="BF174" s="225"/>
      <c r="BG174" s="225"/>
      <c r="BH174" s="225"/>
      <c r="BI174" s="225"/>
      <c r="BJ174" s="225"/>
      <c r="BK174" s="225"/>
      <c r="BL174" s="225"/>
      <c r="BM174" s="230">
        <v>16</v>
      </c>
    </row>
    <row r="175" spans="1:65">
      <c r="A175" s="30"/>
      <c r="B175" s="19">
        <v>1</v>
      </c>
      <c r="C175" s="9">
        <v>4</v>
      </c>
      <c r="D175" s="223">
        <v>49.3</v>
      </c>
      <c r="E175" s="223">
        <v>41.300000000000004</v>
      </c>
      <c r="F175" s="223">
        <v>48.49</v>
      </c>
      <c r="G175" s="232">
        <v>45.9</v>
      </c>
      <c r="H175" s="223">
        <v>52</v>
      </c>
      <c r="I175" s="223">
        <v>48.65</v>
      </c>
      <c r="J175" s="223">
        <v>44.95</v>
      </c>
      <c r="K175" s="223">
        <v>56.33</v>
      </c>
      <c r="L175" s="223">
        <v>45.213000000000001</v>
      </c>
      <c r="M175" s="231">
        <v>39.619999999999997</v>
      </c>
      <c r="N175" s="223">
        <v>54.7</v>
      </c>
      <c r="O175" s="223">
        <v>53.562530404489699</v>
      </c>
      <c r="P175" s="223">
        <v>48.27</v>
      </c>
      <c r="Q175" s="223">
        <v>53.8</v>
      </c>
      <c r="R175" s="223">
        <v>55.4</v>
      </c>
      <c r="S175" s="223">
        <v>49</v>
      </c>
      <c r="T175" s="231">
        <v>38</v>
      </c>
      <c r="U175" s="223">
        <v>48.7</v>
      </c>
      <c r="V175" s="223">
        <v>46.77</v>
      </c>
      <c r="W175" s="223">
        <v>47.4</v>
      </c>
      <c r="X175" s="224"/>
      <c r="Y175" s="225"/>
      <c r="Z175" s="225"/>
      <c r="AA175" s="225"/>
      <c r="AB175" s="225"/>
      <c r="AC175" s="225"/>
      <c r="AD175" s="225"/>
      <c r="AE175" s="225"/>
      <c r="AF175" s="225"/>
      <c r="AG175" s="225"/>
      <c r="AH175" s="225"/>
      <c r="AI175" s="225"/>
      <c r="AJ175" s="225"/>
      <c r="AK175" s="225"/>
      <c r="AL175" s="225"/>
      <c r="AM175" s="225"/>
      <c r="AN175" s="225"/>
      <c r="AO175" s="225"/>
      <c r="AP175" s="225"/>
      <c r="AQ175" s="225"/>
      <c r="AR175" s="225"/>
      <c r="AS175" s="225"/>
      <c r="AT175" s="225"/>
      <c r="AU175" s="225"/>
      <c r="AV175" s="225"/>
      <c r="AW175" s="225"/>
      <c r="AX175" s="225"/>
      <c r="AY175" s="225"/>
      <c r="AZ175" s="225"/>
      <c r="BA175" s="225"/>
      <c r="BB175" s="225"/>
      <c r="BC175" s="225"/>
      <c r="BD175" s="225"/>
      <c r="BE175" s="225"/>
      <c r="BF175" s="225"/>
      <c r="BG175" s="225"/>
      <c r="BH175" s="225"/>
      <c r="BI175" s="225"/>
      <c r="BJ175" s="225"/>
      <c r="BK175" s="225"/>
      <c r="BL175" s="225"/>
      <c r="BM175" s="230">
        <v>49.685169202538617</v>
      </c>
    </row>
    <row r="176" spans="1:65">
      <c r="A176" s="30"/>
      <c r="B176" s="19">
        <v>1</v>
      </c>
      <c r="C176" s="9">
        <v>5</v>
      </c>
      <c r="D176" s="223">
        <v>50.6</v>
      </c>
      <c r="E176" s="223">
        <v>40.5</v>
      </c>
      <c r="F176" s="223">
        <v>49.3</v>
      </c>
      <c r="G176" s="223">
        <v>49.6</v>
      </c>
      <c r="H176" s="223">
        <v>50</v>
      </c>
      <c r="I176" s="232">
        <v>45.945</v>
      </c>
      <c r="J176" s="223">
        <v>46.3</v>
      </c>
      <c r="K176" s="223">
        <v>56.83</v>
      </c>
      <c r="L176" s="223">
        <v>46.817</v>
      </c>
      <c r="M176" s="231">
        <v>39.200000000000003</v>
      </c>
      <c r="N176" s="223">
        <v>55.5</v>
      </c>
      <c r="O176" s="223">
        <v>53.521354504905503</v>
      </c>
      <c r="P176" s="223">
        <v>45.8</v>
      </c>
      <c r="Q176" s="223">
        <v>54.2</v>
      </c>
      <c r="R176" s="223">
        <v>53.1</v>
      </c>
      <c r="S176" s="223">
        <v>47</v>
      </c>
      <c r="T176" s="231">
        <v>35</v>
      </c>
      <c r="U176" s="223">
        <v>48</v>
      </c>
      <c r="V176" s="223">
        <v>45.32</v>
      </c>
      <c r="W176" s="223">
        <v>49</v>
      </c>
      <c r="X176" s="224"/>
      <c r="Y176" s="225"/>
      <c r="Z176" s="225"/>
      <c r="AA176" s="225"/>
      <c r="AB176" s="225"/>
      <c r="AC176" s="225"/>
      <c r="AD176" s="225"/>
      <c r="AE176" s="225"/>
      <c r="AF176" s="225"/>
      <c r="AG176" s="225"/>
      <c r="AH176" s="225"/>
      <c r="AI176" s="225"/>
      <c r="AJ176" s="225"/>
      <c r="AK176" s="225"/>
      <c r="AL176" s="225"/>
      <c r="AM176" s="225"/>
      <c r="AN176" s="225"/>
      <c r="AO176" s="225"/>
      <c r="AP176" s="225"/>
      <c r="AQ176" s="225"/>
      <c r="AR176" s="225"/>
      <c r="AS176" s="225"/>
      <c r="AT176" s="225"/>
      <c r="AU176" s="225"/>
      <c r="AV176" s="225"/>
      <c r="AW176" s="225"/>
      <c r="AX176" s="225"/>
      <c r="AY176" s="225"/>
      <c r="AZ176" s="225"/>
      <c r="BA176" s="225"/>
      <c r="BB176" s="225"/>
      <c r="BC176" s="225"/>
      <c r="BD176" s="225"/>
      <c r="BE176" s="225"/>
      <c r="BF176" s="225"/>
      <c r="BG176" s="225"/>
      <c r="BH176" s="225"/>
      <c r="BI176" s="225"/>
      <c r="BJ176" s="225"/>
      <c r="BK176" s="225"/>
      <c r="BL176" s="225"/>
      <c r="BM176" s="230">
        <v>84</v>
      </c>
    </row>
    <row r="177" spans="1:65">
      <c r="A177" s="30"/>
      <c r="B177" s="19">
        <v>1</v>
      </c>
      <c r="C177" s="9">
        <v>6</v>
      </c>
      <c r="D177" s="223">
        <v>49</v>
      </c>
      <c r="E177" s="223">
        <v>40.5</v>
      </c>
      <c r="F177" s="223">
        <v>49.81</v>
      </c>
      <c r="G177" s="223">
        <v>49.9</v>
      </c>
      <c r="H177" s="223">
        <v>51</v>
      </c>
      <c r="I177" s="223">
        <v>49.081000000000003</v>
      </c>
      <c r="J177" s="223">
        <v>48.95</v>
      </c>
      <c r="K177" s="223">
        <v>57.68</v>
      </c>
      <c r="L177" s="223">
        <v>47.445999999999998</v>
      </c>
      <c r="M177" s="231">
        <v>39.04</v>
      </c>
      <c r="N177" s="223">
        <v>57</v>
      </c>
      <c r="O177" s="223">
        <v>53.6651432534617</v>
      </c>
      <c r="P177" s="223">
        <v>47.85</v>
      </c>
      <c r="Q177" s="232">
        <v>48.9</v>
      </c>
      <c r="R177" s="223">
        <v>53</v>
      </c>
      <c r="S177" s="223">
        <v>46</v>
      </c>
      <c r="T177" s="231">
        <v>37</v>
      </c>
      <c r="U177" s="223">
        <v>51.9</v>
      </c>
      <c r="V177" s="223">
        <v>49.58</v>
      </c>
      <c r="W177" s="223">
        <v>49.8</v>
      </c>
      <c r="X177" s="224"/>
      <c r="Y177" s="225"/>
      <c r="Z177" s="225"/>
      <c r="AA177" s="225"/>
      <c r="AB177" s="225"/>
      <c r="AC177" s="225"/>
      <c r="AD177" s="225"/>
      <c r="AE177" s="225"/>
      <c r="AF177" s="225"/>
      <c r="AG177" s="225"/>
      <c r="AH177" s="225"/>
      <c r="AI177" s="225"/>
      <c r="AJ177" s="225"/>
      <c r="AK177" s="225"/>
      <c r="AL177" s="225"/>
      <c r="AM177" s="225"/>
      <c r="AN177" s="225"/>
      <c r="AO177" s="225"/>
      <c r="AP177" s="225"/>
      <c r="AQ177" s="225"/>
      <c r="AR177" s="225"/>
      <c r="AS177" s="225"/>
      <c r="AT177" s="225"/>
      <c r="AU177" s="225"/>
      <c r="AV177" s="225"/>
      <c r="AW177" s="225"/>
      <c r="AX177" s="225"/>
      <c r="AY177" s="225"/>
      <c r="AZ177" s="225"/>
      <c r="BA177" s="225"/>
      <c r="BB177" s="225"/>
      <c r="BC177" s="225"/>
      <c r="BD177" s="225"/>
      <c r="BE177" s="225"/>
      <c r="BF177" s="225"/>
      <c r="BG177" s="225"/>
      <c r="BH177" s="225"/>
      <c r="BI177" s="225"/>
      <c r="BJ177" s="225"/>
      <c r="BK177" s="225"/>
      <c r="BL177" s="225"/>
      <c r="BM177" s="226"/>
    </row>
    <row r="178" spans="1:65">
      <c r="A178" s="30"/>
      <c r="B178" s="20" t="s">
        <v>267</v>
      </c>
      <c r="C178" s="12"/>
      <c r="D178" s="233">
        <v>49.233333333333327</v>
      </c>
      <c r="E178" s="233">
        <v>41.166666666666664</v>
      </c>
      <c r="F178" s="233">
        <v>49.925000000000004</v>
      </c>
      <c r="G178" s="233">
        <v>49.066666666666663</v>
      </c>
      <c r="H178" s="233">
        <v>51.333333333333336</v>
      </c>
      <c r="I178" s="233">
        <v>48.081166666666661</v>
      </c>
      <c r="J178" s="233">
        <v>43.123333333333335</v>
      </c>
      <c r="K178" s="233">
        <v>57.136666666666663</v>
      </c>
      <c r="L178" s="233">
        <v>46.578499999999998</v>
      </c>
      <c r="M178" s="233">
        <v>39.301666666666662</v>
      </c>
      <c r="N178" s="233">
        <v>55.766666666666659</v>
      </c>
      <c r="O178" s="233">
        <v>53.111478979028561</v>
      </c>
      <c r="P178" s="233">
        <v>48.336666666666673</v>
      </c>
      <c r="Q178" s="233">
        <v>52.9</v>
      </c>
      <c r="R178" s="233">
        <v>54</v>
      </c>
      <c r="S178" s="233">
        <v>47.333333333333336</v>
      </c>
      <c r="T178" s="233">
        <v>36.666666666666664</v>
      </c>
      <c r="U178" s="233">
        <v>48.68333333333333</v>
      </c>
      <c r="V178" s="233">
        <v>47.388333333333328</v>
      </c>
      <c r="W178" s="233">
        <v>47.883333333333333</v>
      </c>
      <c r="X178" s="224"/>
      <c r="Y178" s="225"/>
      <c r="Z178" s="225"/>
      <c r="AA178" s="225"/>
      <c r="AB178" s="225"/>
      <c r="AC178" s="225"/>
      <c r="AD178" s="225"/>
      <c r="AE178" s="225"/>
      <c r="AF178" s="225"/>
      <c r="AG178" s="225"/>
      <c r="AH178" s="225"/>
      <c r="AI178" s="225"/>
      <c r="AJ178" s="225"/>
      <c r="AK178" s="225"/>
      <c r="AL178" s="225"/>
      <c r="AM178" s="225"/>
      <c r="AN178" s="225"/>
      <c r="AO178" s="225"/>
      <c r="AP178" s="225"/>
      <c r="AQ178" s="225"/>
      <c r="AR178" s="225"/>
      <c r="AS178" s="225"/>
      <c r="AT178" s="225"/>
      <c r="AU178" s="225"/>
      <c r="AV178" s="225"/>
      <c r="AW178" s="225"/>
      <c r="AX178" s="225"/>
      <c r="AY178" s="225"/>
      <c r="AZ178" s="225"/>
      <c r="BA178" s="225"/>
      <c r="BB178" s="225"/>
      <c r="BC178" s="225"/>
      <c r="BD178" s="225"/>
      <c r="BE178" s="225"/>
      <c r="BF178" s="225"/>
      <c r="BG178" s="225"/>
      <c r="BH178" s="225"/>
      <c r="BI178" s="225"/>
      <c r="BJ178" s="225"/>
      <c r="BK178" s="225"/>
      <c r="BL178" s="225"/>
      <c r="BM178" s="226"/>
    </row>
    <row r="179" spans="1:65">
      <c r="A179" s="30"/>
      <c r="B179" s="3" t="s">
        <v>268</v>
      </c>
      <c r="C179" s="29"/>
      <c r="D179" s="223">
        <v>49.15</v>
      </c>
      <c r="E179" s="223">
        <v>40.900000000000006</v>
      </c>
      <c r="F179" s="223">
        <v>50.11</v>
      </c>
      <c r="G179" s="223">
        <v>49.7</v>
      </c>
      <c r="H179" s="223">
        <v>51</v>
      </c>
      <c r="I179" s="223">
        <v>48.467500000000001</v>
      </c>
      <c r="J179" s="223">
        <v>43.265000000000001</v>
      </c>
      <c r="K179" s="223">
        <v>57.25</v>
      </c>
      <c r="L179" s="223">
        <v>46.869500000000002</v>
      </c>
      <c r="M179" s="223">
        <v>39.159999999999997</v>
      </c>
      <c r="N179" s="223">
        <v>55.65</v>
      </c>
      <c r="O179" s="223">
        <v>53.208703224304152</v>
      </c>
      <c r="P179" s="223">
        <v>48.38</v>
      </c>
      <c r="Q179" s="223">
        <v>53.599999999999994</v>
      </c>
      <c r="R179" s="223">
        <v>53.95</v>
      </c>
      <c r="S179" s="223">
        <v>47.5</v>
      </c>
      <c r="T179" s="223">
        <v>36.5</v>
      </c>
      <c r="U179" s="223">
        <v>48.5</v>
      </c>
      <c r="V179" s="223">
        <v>47.364999999999995</v>
      </c>
      <c r="W179" s="223">
        <v>47.7</v>
      </c>
      <c r="X179" s="224"/>
      <c r="Y179" s="225"/>
      <c r="Z179" s="225"/>
      <c r="AA179" s="225"/>
      <c r="AB179" s="225"/>
      <c r="AC179" s="225"/>
      <c r="AD179" s="225"/>
      <c r="AE179" s="225"/>
      <c r="AF179" s="225"/>
      <c r="AG179" s="225"/>
      <c r="AH179" s="225"/>
      <c r="AI179" s="225"/>
      <c r="AJ179" s="225"/>
      <c r="AK179" s="225"/>
      <c r="AL179" s="225"/>
      <c r="AM179" s="225"/>
      <c r="AN179" s="225"/>
      <c r="AO179" s="225"/>
      <c r="AP179" s="225"/>
      <c r="AQ179" s="225"/>
      <c r="AR179" s="225"/>
      <c r="AS179" s="225"/>
      <c r="AT179" s="225"/>
      <c r="AU179" s="225"/>
      <c r="AV179" s="225"/>
      <c r="AW179" s="225"/>
      <c r="AX179" s="225"/>
      <c r="AY179" s="225"/>
      <c r="AZ179" s="225"/>
      <c r="BA179" s="225"/>
      <c r="BB179" s="225"/>
      <c r="BC179" s="225"/>
      <c r="BD179" s="225"/>
      <c r="BE179" s="225"/>
      <c r="BF179" s="225"/>
      <c r="BG179" s="225"/>
      <c r="BH179" s="225"/>
      <c r="BI179" s="225"/>
      <c r="BJ179" s="225"/>
      <c r="BK179" s="225"/>
      <c r="BL179" s="225"/>
      <c r="BM179" s="226"/>
    </row>
    <row r="180" spans="1:65">
      <c r="A180" s="30"/>
      <c r="B180" s="3" t="s">
        <v>269</v>
      </c>
      <c r="C180" s="29"/>
      <c r="D180" s="24">
        <v>1.306394529484362</v>
      </c>
      <c r="E180" s="24">
        <v>0.89144078135716198</v>
      </c>
      <c r="F180" s="24">
        <v>0.93071477908111089</v>
      </c>
      <c r="G180" s="24">
        <v>1.5680136053831506</v>
      </c>
      <c r="H180" s="24">
        <v>1.0327955589886444</v>
      </c>
      <c r="I180" s="24">
        <v>1.1223476140067599</v>
      </c>
      <c r="J180" s="24">
        <v>4.5865397269255901</v>
      </c>
      <c r="K180" s="24">
        <v>0.6160411241684014</v>
      </c>
      <c r="L180" s="24">
        <v>0.86560608824106455</v>
      </c>
      <c r="M180" s="24">
        <v>0.32719515073831063</v>
      </c>
      <c r="N180" s="24">
        <v>0.78145164064493855</v>
      </c>
      <c r="O180" s="24">
        <v>0.54410253491608451</v>
      </c>
      <c r="P180" s="24">
        <v>1.4847715873718317</v>
      </c>
      <c r="Q180" s="24">
        <v>2.2680388003735739</v>
      </c>
      <c r="R180" s="24">
        <v>0.92303846073714546</v>
      </c>
      <c r="S180" s="24">
        <v>1.2110601416389966</v>
      </c>
      <c r="T180" s="24">
        <v>1.2110601416389966</v>
      </c>
      <c r="U180" s="24">
        <v>1.8562507014589009</v>
      </c>
      <c r="V180" s="24">
        <v>1.4055805443540632</v>
      </c>
      <c r="W180" s="24">
        <v>1.4034481346550245</v>
      </c>
      <c r="X180" s="151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3" t="s">
        <v>86</v>
      </c>
      <c r="C181" s="29"/>
      <c r="D181" s="13">
        <v>2.6534756861564566E-2</v>
      </c>
      <c r="E181" s="13">
        <v>2.1654431935801507E-2</v>
      </c>
      <c r="F181" s="13">
        <v>1.8642258970077333E-2</v>
      </c>
      <c r="G181" s="13">
        <v>3.1956799022754431E-2</v>
      </c>
      <c r="H181" s="13">
        <v>2.0119394006272294E-2</v>
      </c>
      <c r="I181" s="13">
        <v>2.3342769982843455E-2</v>
      </c>
      <c r="J181" s="13">
        <v>0.10635865487189279</v>
      </c>
      <c r="K181" s="13">
        <v>1.078188771078236E-2</v>
      </c>
      <c r="L181" s="13">
        <v>1.8583812021449049E-2</v>
      </c>
      <c r="M181" s="13">
        <v>8.3252232917597393E-3</v>
      </c>
      <c r="N181" s="13">
        <v>1.4012880585384435E-2</v>
      </c>
      <c r="O181" s="13">
        <v>1.0244537440407698E-2</v>
      </c>
      <c r="P181" s="13">
        <v>3.0717293718471102E-2</v>
      </c>
      <c r="Q181" s="13">
        <v>4.2874079402146957E-2</v>
      </c>
      <c r="R181" s="13">
        <v>1.7093304828465657E-2</v>
      </c>
      <c r="S181" s="13">
        <v>2.5585777640260491E-2</v>
      </c>
      <c r="T181" s="13">
        <v>3.3028912953790818E-2</v>
      </c>
      <c r="U181" s="13">
        <v>3.8129079797170166E-2</v>
      </c>
      <c r="V181" s="13">
        <v>2.9660898484593183E-2</v>
      </c>
      <c r="W181" s="13">
        <v>2.9309741760982066E-2</v>
      </c>
      <c r="X181" s="151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A182" s="30"/>
      <c r="B182" s="3" t="s">
        <v>270</v>
      </c>
      <c r="C182" s="29"/>
      <c r="D182" s="13">
        <v>-9.0939786752745055E-3</v>
      </c>
      <c r="E182" s="13">
        <v>-0.17144960302231815</v>
      </c>
      <c r="F182" s="13">
        <v>4.8270097759701702E-3</v>
      </c>
      <c r="G182" s="13">
        <v>-1.2448433723767027E-2</v>
      </c>
      <c r="H182" s="13">
        <v>3.3172154935732889E-2</v>
      </c>
      <c r="I182" s="13">
        <v>-3.2283326425504022E-2</v>
      </c>
      <c r="J182" s="13">
        <v>-0.13206830075301446</v>
      </c>
      <c r="K182" s="13">
        <v>0.14997427972424648</v>
      </c>
      <c r="L182" s="13">
        <v>-6.2527093142713652E-2</v>
      </c>
      <c r="M182" s="13">
        <v>-0.20898595501495076</v>
      </c>
      <c r="N182" s="13">
        <v>0.12240065922563703</v>
      </c>
      <c r="O182" s="13">
        <v>6.8960412764678347E-2</v>
      </c>
      <c r="P182" s="13">
        <v>-2.7140946836164637E-2</v>
      </c>
      <c r="Q182" s="13">
        <v>6.4704032391563748E-2</v>
      </c>
      <c r="R182" s="13">
        <v>8.6843435711615236E-2</v>
      </c>
      <c r="S182" s="13">
        <v>-4.7334766228090408E-2</v>
      </c>
      <c r="T182" s="13">
        <v>-0.26201988933161935</v>
      </c>
      <c r="U182" s="13">
        <v>-2.0163680335300138E-2</v>
      </c>
      <c r="V182" s="13">
        <v>-4.6227796062087934E-2</v>
      </c>
      <c r="W182" s="13">
        <v>-3.6265064568064775E-2</v>
      </c>
      <c r="X182" s="151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55"/>
    </row>
    <row r="183" spans="1:65">
      <c r="A183" s="30"/>
      <c r="B183" s="46" t="s">
        <v>271</v>
      </c>
      <c r="C183" s="47"/>
      <c r="D183" s="45">
        <v>0.21</v>
      </c>
      <c r="E183" s="45">
        <v>2.08</v>
      </c>
      <c r="F183" s="45">
        <v>0.4</v>
      </c>
      <c r="G183" s="45">
        <v>0.16</v>
      </c>
      <c r="H183" s="45">
        <v>0.8</v>
      </c>
      <c r="I183" s="45">
        <v>0.12</v>
      </c>
      <c r="J183" s="45">
        <v>1.53</v>
      </c>
      <c r="K183" s="45">
        <v>2.4500000000000002</v>
      </c>
      <c r="L183" s="45">
        <v>0.55000000000000004</v>
      </c>
      <c r="M183" s="45">
        <v>2.61</v>
      </c>
      <c r="N183" s="45">
        <v>2.06</v>
      </c>
      <c r="O183" s="45">
        <v>1.31</v>
      </c>
      <c r="P183" s="45">
        <v>0.05</v>
      </c>
      <c r="Q183" s="45">
        <v>1.25</v>
      </c>
      <c r="R183" s="45">
        <v>1.56</v>
      </c>
      <c r="S183" s="45">
        <v>0.33</v>
      </c>
      <c r="T183" s="45">
        <v>3.36</v>
      </c>
      <c r="U183" s="45">
        <v>0.05</v>
      </c>
      <c r="V183" s="45">
        <v>0.32</v>
      </c>
      <c r="W183" s="45">
        <v>0.18</v>
      </c>
      <c r="X183" s="151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55"/>
    </row>
    <row r="184" spans="1:65">
      <c r="B184" s="31"/>
      <c r="C184" s="20"/>
      <c r="D184" s="20"/>
      <c r="E184" s="20"/>
      <c r="F184" s="20"/>
      <c r="G184" s="20"/>
      <c r="H184" s="20"/>
      <c r="I184" s="20"/>
      <c r="J184" s="20"/>
      <c r="K184" s="20"/>
      <c r="L184" s="20"/>
      <c r="M184" s="20"/>
      <c r="N184" s="20"/>
      <c r="O184" s="20"/>
      <c r="P184" s="20"/>
      <c r="Q184" s="20"/>
      <c r="R184" s="20"/>
      <c r="S184" s="20"/>
      <c r="T184" s="20"/>
      <c r="U184" s="20"/>
      <c r="V184" s="20"/>
      <c r="W184" s="20"/>
      <c r="BM184" s="55"/>
    </row>
    <row r="185" spans="1:65" ht="15">
      <c r="B185" s="8" t="s">
        <v>544</v>
      </c>
      <c r="BM185" s="28" t="s">
        <v>66</v>
      </c>
    </row>
    <row r="186" spans="1:65" ht="15">
      <c r="A186" s="25" t="s">
        <v>25</v>
      </c>
      <c r="B186" s="18" t="s">
        <v>110</v>
      </c>
      <c r="C186" s="15" t="s">
        <v>111</v>
      </c>
      <c r="D186" s="16" t="s">
        <v>232</v>
      </c>
      <c r="E186" s="17" t="s">
        <v>232</v>
      </c>
      <c r="F186" s="17" t="s">
        <v>232</v>
      </c>
      <c r="G186" s="17" t="s">
        <v>232</v>
      </c>
      <c r="H186" s="17" t="s">
        <v>232</v>
      </c>
      <c r="I186" s="17" t="s">
        <v>232</v>
      </c>
      <c r="J186" s="17" t="s">
        <v>232</v>
      </c>
      <c r="K186" s="17" t="s">
        <v>232</v>
      </c>
      <c r="L186" s="17" t="s">
        <v>232</v>
      </c>
      <c r="M186" s="17" t="s">
        <v>232</v>
      </c>
      <c r="N186" s="17" t="s">
        <v>232</v>
      </c>
      <c r="O186" s="17" t="s">
        <v>232</v>
      </c>
      <c r="P186" s="17" t="s">
        <v>232</v>
      </c>
      <c r="Q186" s="17" t="s">
        <v>232</v>
      </c>
      <c r="R186" s="17" t="s">
        <v>232</v>
      </c>
      <c r="S186" s="17" t="s">
        <v>232</v>
      </c>
      <c r="T186" s="17" t="s">
        <v>232</v>
      </c>
      <c r="U186" s="17" t="s">
        <v>232</v>
      </c>
      <c r="V186" s="17" t="s">
        <v>232</v>
      </c>
      <c r="W186" s="17" t="s">
        <v>232</v>
      </c>
      <c r="X186" s="17" t="s">
        <v>232</v>
      </c>
      <c r="Y186" s="17" t="s">
        <v>232</v>
      </c>
      <c r="Z186" s="17" t="s">
        <v>232</v>
      </c>
      <c r="AA186" s="17" t="s">
        <v>232</v>
      </c>
      <c r="AB186" s="151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1</v>
      </c>
    </row>
    <row r="187" spans="1:65">
      <c r="A187" s="30"/>
      <c r="B187" s="19" t="s">
        <v>233</v>
      </c>
      <c r="C187" s="9" t="s">
        <v>233</v>
      </c>
      <c r="D187" s="149" t="s">
        <v>235</v>
      </c>
      <c r="E187" s="150" t="s">
        <v>236</v>
      </c>
      <c r="F187" s="150" t="s">
        <v>237</v>
      </c>
      <c r="G187" s="150" t="s">
        <v>238</v>
      </c>
      <c r="H187" s="150" t="s">
        <v>239</v>
      </c>
      <c r="I187" s="150" t="s">
        <v>241</v>
      </c>
      <c r="J187" s="150" t="s">
        <v>242</v>
      </c>
      <c r="K187" s="150" t="s">
        <v>244</v>
      </c>
      <c r="L187" s="150" t="s">
        <v>245</v>
      </c>
      <c r="M187" s="150" t="s">
        <v>246</v>
      </c>
      <c r="N187" s="150" t="s">
        <v>247</v>
      </c>
      <c r="O187" s="150" t="s">
        <v>248</v>
      </c>
      <c r="P187" s="150" t="s">
        <v>249</v>
      </c>
      <c r="Q187" s="150" t="s">
        <v>250</v>
      </c>
      <c r="R187" s="150" t="s">
        <v>251</v>
      </c>
      <c r="S187" s="150" t="s">
        <v>252</v>
      </c>
      <c r="T187" s="150" t="s">
        <v>253</v>
      </c>
      <c r="U187" s="150" t="s">
        <v>254</v>
      </c>
      <c r="V187" s="150" t="s">
        <v>281</v>
      </c>
      <c r="W187" s="150" t="s">
        <v>256</v>
      </c>
      <c r="X187" s="150" t="s">
        <v>257</v>
      </c>
      <c r="Y187" s="150" t="s">
        <v>258</v>
      </c>
      <c r="Z187" s="150" t="s">
        <v>259</v>
      </c>
      <c r="AA187" s="150" t="s">
        <v>260</v>
      </c>
      <c r="AB187" s="151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 t="s">
        <v>3</v>
      </c>
    </row>
    <row r="188" spans="1:65">
      <c r="A188" s="30"/>
      <c r="B188" s="19"/>
      <c r="C188" s="9"/>
      <c r="D188" s="10" t="s">
        <v>273</v>
      </c>
      <c r="E188" s="11" t="s">
        <v>275</v>
      </c>
      <c r="F188" s="11" t="s">
        <v>275</v>
      </c>
      <c r="G188" s="11" t="s">
        <v>276</v>
      </c>
      <c r="H188" s="11" t="s">
        <v>276</v>
      </c>
      <c r="I188" s="11" t="s">
        <v>276</v>
      </c>
      <c r="J188" s="11" t="s">
        <v>273</v>
      </c>
      <c r="K188" s="11" t="s">
        <v>273</v>
      </c>
      <c r="L188" s="11" t="s">
        <v>276</v>
      </c>
      <c r="M188" s="11" t="s">
        <v>275</v>
      </c>
      <c r="N188" s="11" t="s">
        <v>273</v>
      </c>
      <c r="O188" s="11" t="s">
        <v>276</v>
      </c>
      <c r="P188" s="11" t="s">
        <v>275</v>
      </c>
      <c r="Q188" s="11" t="s">
        <v>273</v>
      </c>
      <c r="R188" s="11" t="s">
        <v>275</v>
      </c>
      <c r="S188" s="11" t="s">
        <v>273</v>
      </c>
      <c r="T188" s="11" t="s">
        <v>276</v>
      </c>
      <c r="U188" s="11" t="s">
        <v>273</v>
      </c>
      <c r="V188" s="11" t="s">
        <v>275</v>
      </c>
      <c r="W188" s="11" t="s">
        <v>275</v>
      </c>
      <c r="X188" s="11" t="s">
        <v>276</v>
      </c>
      <c r="Y188" s="11" t="s">
        <v>273</v>
      </c>
      <c r="Z188" s="11" t="s">
        <v>276</v>
      </c>
      <c r="AA188" s="11" t="s">
        <v>273</v>
      </c>
      <c r="AB188" s="151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/>
      <c r="C189" s="9"/>
      <c r="D189" s="26" t="s">
        <v>313</v>
      </c>
      <c r="E189" s="26" t="s">
        <v>264</v>
      </c>
      <c r="F189" s="26" t="s">
        <v>313</v>
      </c>
      <c r="G189" s="26" t="s">
        <v>314</v>
      </c>
      <c r="H189" s="26" t="s">
        <v>314</v>
      </c>
      <c r="I189" s="26" t="s">
        <v>314</v>
      </c>
      <c r="J189" s="26" t="s">
        <v>116</v>
      </c>
      <c r="K189" s="26" t="s">
        <v>116</v>
      </c>
      <c r="L189" s="26" t="s">
        <v>315</v>
      </c>
      <c r="M189" s="26" t="s">
        <v>314</v>
      </c>
      <c r="N189" s="26" t="s">
        <v>313</v>
      </c>
      <c r="O189" s="26" t="s">
        <v>313</v>
      </c>
      <c r="P189" s="26" t="s">
        <v>313</v>
      </c>
      <c r="Q189" s="26" t="s">
        <v>314</v>
      </c>
      <c r="R189" s="26" t="s">
        <v>313</v>
      </c>
      <c r="S189" s="26" t="s">
        <v>313</v>
      </c>
      <c r="T189" s="26" t="s">
        <v>315</v>
      </c>
      <c r="U189" s="26" t="s">
        <v>278</v>
      </c>
      <c r="V189" s="26" t="s">
        <v>314</v>
      </c>
      <c r="W189" s="26" t="s">
        <v>316</v>
      </c>
      <c r="X189" s="26" t="s">
        <v>317</v>
      </c>
      <c r="Y189" s="26" t="s">
        <v>313</v>
      </c>
      <c r="Z189" s="26" t="s">
        <v>313</v>
      </c>
      <c r="AA189" s="26" t="s">
        <v>313</v>
      </c>
      <c r="AB189" s="151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1</v>
      </c>
    </row>
    <row r="190" spans="1:65">
      <c r="A190" s="30"/>
      <c r="B190" s="18">
        <v>1</v>
      </c>
      <c r="C190" s="14">
        <v>1</v>
      </c>
      <c r="D190" s="227">
        <v>11.4</v>
      </c>
      <c r="E190" s="228">
        <v>9</v>
      </c>
      <c r="F190" s="227">
        <v>11.512333333333332</v>
      </c>
      <c r="G190" s="227">
        <v>10.7</v>
      </c>
      <c r="H190" s="227">
        <v>10.6</v>
      </c>
      <c r="I190" s="227">
        <v>12.2</v>
      </c>
      <c r="J190" s="227">
        <v>10.1</v>
      </c>
      <c r="K190" s="227">
        <v>9.9</v>
      </c>
      <c r="L190" s="227">
        <v>12.1</v>
      </c>
      <c r="M190" s="227">
        <v>10.968</v>
      </c>
      <c r="N190" s="227">
        <v>11.9</v>
      </c>
      <c r="O190" s="227">
        <v>12.5</v>
      </c>
      <c r="P190" s="227">
        <v>12.641999999999999</v>
      </c>
      <c r="Q190" s="227">
        <v>10.3</v>
      </c>
      <c r="R190" s="229">
        <v>7.9358000000000013</v>
      </c>
      <c r="S190" s="227">
        <v>11.5</v>
      </c>
      <c r="T190" s="227">
        <v>13.9</v>
      </c>
      <c r="U190" s="227">
        <v>11.7</v>
      </c>
      <c r="V190" s="227">
        <v>15.24255101</v>
      </c>
      <c r="W190" s="228">
        <v>10</v>
      </c>
      <c r="X190" s="228">
        <v>10</v>
      </c>
      <c r="Y190" s="227">
        <v>10.7</v>
      </c>
      <c r="Z190" s="227">
        <v>11.1</v>
      </c>
      <c r="AA190" s="227">
        <v>10.1</v>
      </c>
      <c r="AB190" s="224"/>
      <c r="AC190" s="225"/>
      <c r="AD190" s="225"/>
      <c r="AE190" s="225"/>
      <c r="AF190" s="225"/>
      <c r="AG190" s="225"/>
      <c r="AH190" s="225"/>
      <c r="AI190" s="225"/>
      <c r="AJ190" s="225"/>
      <c r="AK190" s="225"/>
      <c r="AL190" s="225"/>
      <c r="AM190" s="225"/>
      <c r="AN190" s="225"/>
      <c r="AO190" s="225"/>
      <c r="AP190" s="225"/>
      <c r="AQ190" s="225"/>
      <c r="AR190" s="225"/>
      <c r="AS190" s="225"/>
      <c r="AT190" s="225"/>
      <c r="AU190" s="225"/>
      <c r="AV190" s="225"/>
      <c r="AW190" s="225"/>
      <c r="AX190" s="225"/>
      <c r="AY190" s="225"/>
      <c r="AZ190" s="225"/>
      <c r="BA190" s="225"/>
      <c r="BB190" s="225"/>
      <c r="BC190" s="225"/>
      <c r="BD190" s="225"/>
      <c r="BE190" s="225"/>
      <c r="BF190" s="225"/>
      <c r="BG190" s="225"/>
      <c r="BH190" s="225"/>
      <c r="BI190" s="225"/>
      <c r="BJ190" s="225"/>
      <c r="BK190" s="225"/>
      <c r="BL190" s="225"/>
      <c r="BM190" s="230">
        <v>1</v>
      </c>
    </row>
    <row r="191" spans="1:65">
      <c r="A191" s="30"/>
      <c r="B191" s="19">
        <v>1</v>
      </c>
      <c r="C191" s="9">
        <v>2</v>
      </c>
      <c r="D191" s="223">
        <v>11.8</v>
      </c>
      <c r="E191" s="231">
        <v>10</v>
      </c>
      <c r="F191" s="223">
        <v>11.472666666666667</v>
      </c>
      <c r="G191" s="223">
        <v>10.8</v>
      </c>
      <c r="H191" s="223">
        <v>10.4</v>
      </c>
      <c r="I191" s="223">
        <v>12.4</v>
      </c>
      <c r="J191" s="223">
        <v>10.5</v>
      </c>
      <c r="K191" s="223">
        <v>9.4</v>
      </c>
      <c r="L191" s="223">
        <v>11.8</v>
      </c>
      <c r="M191" s="223">
        <v>11.254</v>
      </c>
      <c r="N191" s="223">
        <v>11.6</v>
      </c>
      <c r="O191" s="223">
        <v>12.3</v>
      </c>
      <c r="P191" s="223">
        <v>12.537000000000001</v>
      </c>
      <c r="Q191" s="223">
        <v>11.2</v>
      </c>
      <c r="R191" s="223">
        <v>9.2365999999999993</v>
      </c>
      <c r="S191" s="223">
        <v>11.8</v>
      </c>
      <c r="T191" s="223">
        <v>13.9</v>
      </c>
      <c r="U191" s="223">
        <v>11.6</v>
      </c>
      <c r="V191" s="223">
        <v>14.77375934</v>
      </c>
      <c r="W191" s="231">
        <v>10</v>
      </c>
      <c r="X191" s="231">
        <v>8</v>
      </c>
      <c r="Y191" s="223">
        <v>10.5</v>
      </c>
      <c r="Z191" s="223">
        <v>11</v>
      </c>
      <c r="AA191" s="223">
        <v>10</v>
      </c>
      <c r="AB191" s="224"/>
      <c r="AC191" s="225"/>
      <c r="AD191" s="225"/>
      <c r="AE191" s="225"/>
      <c r="AF191" s="225"/>
      <c r="AG191" s="225"/>
      <c r="AH191" s="225"/>
      <c r="AI191" s="225"/>
      <c r="AJ191" s="225"/>
      <c r="AK191" s="225"/>
      <c r="AL191" s="225"/>
      <c r="AM191" s="225"/>
      <c r="AN191" s="225"/>
      <c r="AO191" s="225"/>
      <c r="AP191" s="225"/>
      <c r="AQ191" s="225"/>
      <c r="AR191" s="225"/>
      <c r="AS191" s="225"/>
      <c r="AT191" s="225"/>
      <c r="AU191" s="225"/>
      <c r="AV191" s="225"/>
      <c r="AW191" s="225"/>
      <c r="AX191" s="225"/>
      <c r="AY191" s="225"/>
      <c r="AZ191" s="225"/>
      <c r="BA191" s="225"/>
      <c r="BB191" s="225"/>
      <c r="BC191" s="225"/>
      <c r="BD191" s="225"/>
      <c r="BE191" s="225"/>
      <c r="BF191" s="225"/>
      <c r="BG191" s="225"/>
      <c r="BH191" s="225"/>
      <c r="BI191" s="225"/>
      <c r="BJ191" s="225"/>
      <c r="BK191" s="225"/>
      <c r="BL191" s="225"/>
      <c r="BM191" s="230">
        <v>10</v>
      </c>
    </row>
    <row r="192" spans="1:65">
      <c r="A192" s="30"/>
      <c r="B192" s="19">
        <v>1</v>
      </c>
      <c r="C192" s="9">
        <v>3</v>
      </c>
      <c r="D192" s="223">
        <v>11.6</v>
      </c>
      <c r="E192" s="231">
        <v>9</v>
      </c>
      <c r="F192" s="223">
        <v>11.827166666666665</v>
      </c>
      <c r="G192" s="223">
        <v>10.9</v>
      </c>
      <c r="H192" s="223">
        <v>10.199999999999999</v>
      </c>
      <c r="I192" s="223">
        <v>12.2</v>
      </c>
      <c r="J192" s="223">
        <v>9.4</v>
      </c>
      <c r="K192" s="223">
        <v>10.199999999999999</v>
      </c>
      <c r="L192" s="223">
        <v>12.1</v>
      </c>
      <c r="M192" s="223">
        <v>11.226000000000001</v>
      </c>
      <c r="N192" s="223">
        <v>11.8</v>
      </c>
      <c r="O192" s="232">
        <v>13.8</v>
      </c>
      <c r="P192" s="223">
        <v>12.7995</v>
      </c>
      <c r="Q192" s="223">
        <v>11.3</v>
      </c>
      <c r="R192" s="223">
        <v>9.1693999999999996</v>
      </c>
      <c r="S192" s="223">
        <v>12</v>
      </c>
      <c r="T192" s="223">
        <v>13.9</v>
      </c>
      <c r="U192" s="223">
        <v>12.6</v>
      </c>
      <c r="V192" s="223">
        <v>14.709646920000001</v>
      </c>
      <c r="W192" s="231">
        <v>10</v>
      </c>
      <c r="X192" s="231">
        <v>9</v>
      </c>
      <c r="Y192" s="223">
        <v>10</v>
      </c>
      <c r="Z192" s="223">
        <v>11</v>
      </c>
      <c r="AA192" s="223">
        <v>10.1</v>
      </c>
      <c r="AB192" s="224"/>
      <c r="AC192" s="225"/>
      <c r="AD192" s="225"/>
      <c r="AE192" s="225"/>
      <c r="AF192" s="225"/>
      <c r="AG192" s="225"/>
      <c r="AH192" s="225"/>
      <c r="AI192" s="225"/>
      <c r="AJ192" s="225"/>
      <c r="AK192" s="225"/>
      <c r="AL192" s="225"/>
      <c r="AM192" s="225"/>
      <c r="AN192" s="225"/>
      <c r="AO192" s="225"/>
      <c r="AP192" s="225"/>
      <c r="AQ192" s="225"/>
      <c r="AR192" s="225"/>
      <c r="AS192" s="225"/>
      <c r="AT192" s="225"/>
      <c r="AU192" s="225"/>
      <c r="AV192" s="225"/>
      <c r="AW192" s="225"/>
      <c r="AX192" s="225"/>
      <c r="AY192" s="225"/>
      <c r="AZ192" s="225"/>
      <c r="BA192" s="225"/>
      <c r="BB192" s="225"/>
      <c r="BC192" s="225"/>
      <c r="BD192" s="225"/>
      <c r="BE192" s="225"/>
      <c r="BF192" s="225"/>
      <c r="BG192" s="225"/>
      <c r="BH192" s="225"/>
      <c r="BI192" s="225"/>
      <c r="BJ192" s="225"/>
      <c r="BK192" s="225"/>
      <c r="BL192" s="225"/>
      <c r="BM192" s="230">
        <v>16</v>
      </c>
    </row>
    <row r="193" spans="1:65">
      <c r="A193" s="30"/>
      <c r="B193" s="19">
        <v>1</v>
      </c>
      <c r="C193" s="9">
        <v>4</v>
      </c>
      <c r="D193" s="223">
        <v>11.9</v>
      </c>
      <c r="E193" s="231">
        <v>10</v>
      </c>
      <c r="F193" s="223">
        <v>11.748833333333335</v>
      </c>
      <c r="G193" s="223">
        <v>10.6</v>
      </c>
      <c r="H193" s="223">
        <v>10.8</v>
      </c>
      <c r="I193" s="223">
        <v>12.2</v>
      </c>
      <c r="J193" s="223">
        <v>9.5</v>
      </c>
      <c r="K193" s="223">
        <v>10.3</v>
      </c>
      <c r="L193" s="223">
        <v>12</v>
      </c>
      <c r="M193" s="223">
        <v>10.763</v>
      </c>
      <c r="N193" s="223">
        <v>11.9</v>
      </c>
      <c r="O193" s="223">
        <v>12.3</v>
      </c>
      <c r="P193" s="223">
        <v>13.198500000000001</v>
      </c>
      <c r="Q193" s="223">
        <v>10.8</v>
      </c>
      <c r="R193" s="223">
        <v>8.9083000000000006</v>
      </c>
      <c r="S193" s="223">
        <v>11.8</v>
      </c>
      <c r="T193" s="223">
        <v>13.8</v>
      </c>
      <c r="U193" s="223">
        <v>12.9</v>
      </c>
      <c r="V193" s="232">
        <v>18.09036261</v>
      </c>
      <c r="W193" s="231">
        <v>10</v>
      </c>
      <c r="X193" s="231">
        <v>9</v>
      </c>
      <c r="Y193" s="223">
        <v>11</v>
      </c>
      <c r="Z193" s="223">
        <v>10.9</v>
      </c>
      <c r="AA193" s="223">
        <v>10.6</v>
      </c>
      <c r="AB193" s="224"/>
      <c r="AC193" s="225"/>
      <c r="AD193" s="225"/>
      <c r="AE193" s="225"/>
      <c r="AF193" s="225"/>
      <c r="AG193" s="225"/>
      <c r="AH193" s="225"/>
      <c r="AI193" s="225"/>
      <c r="AJ193" s="225"/>
      <c r="AK193" s="225"/>
      <c r="AL193" s="225"/>
      <c r="AM193" s="225"/>
      <c r="AN193" s="225"/>
      <c r="AO193" s="225"/>
      <c r="AP193" s="225"/>
      <c r="AQ193" s="225"/>
      <c r="AR193" s="225"/>
      <c r="AS193" s="225"/>
      <c r="AT193" s="225"/>
      <c r="AU193" s="225"/>
      <c r="AV193" s="225"/>
      <c r="AW193" s="225"/>
      <c r="AX193" s="225"/>
      <c r="AY193" s="225"/>
      <c r="AZ193" s="225"/>
      <c r="BA193" s="225"/>
      <c r="BB193" s="225"/>
      <c r="BC193" s="225"/>
      <c r="BD193" s="225"/>
      <c r="BE193" s="225"/>
      <c r="BF193" s="225"/>
      <c r="BG193" s="225"/>
      <c r="BH193" s="225"/>
      <c r="BI193" s="225"/>
      <c r="BJ193" s="225"/>
      <c r="BK193" s="225"/>
      <c r="BL193" s="225"/>
      <c r="BM193" s="230">
        <v>11.543061734222221</v>
      </c>
    </row>
    <row r="194" spans="1:65">
      <c r="A194" s="30"/>
      <c r="B194" s="19">
        <v>1</v>
      </c>
      <c r="C194" s="9">
        <v>5</v>
      </c>
      <c r="D194" s="223">
        <v>12</v>
      </c>
      <c r="E194" s="231">
        <v>8</v>
      </c>
      <c r="F194" s="223">
        <v>11.690166666666665</v>
      </c>
      <c r="G194" s="223">
        <v>10.8</v>
      </c>
      <c r="H194" s="223">
        <v>11</v>
      </c>
      <c r="I194" s="223">
        <v>12</v>
      </c>
      <c r="J194" s="223">
        <v>10.1</v>
      </c>
      <c r="K194" s="223">
        <v>10.4</v>
      </c>
      <c r="L194" s="223">
        <v>11.8</v>
      </c>
      <c r="M194" s="223">
        <v>11.452</v>
      </c>
      <c r="N194" s="223">
        <v>12.1</v>
      </c>
      <c r="O194" s="223">
        <v>12.4</v>
      </c>
      <c r="P194" s="223">
        <v>13.282500000000001</v>
      </c>
      <c r="Q194" s="223">
        <v>10.3</v>
      </c>
      <c r="R194" s="223">
        <v>9.4097000000000008</v>
      </c>
      <c r="S194" s="223">
        <v>11.8</v>
      </c>
      <c r="T194" s="223">
        <v>13.8</v>
      </c>
      <c r="U194" s="223">
        <v>12.5</v>
      </c>
      <c r="V194" s="223">
        <v>15.12083406</v>
      </c>
      <c r="W194" s="231">
        <v>10</v>
      </c>
      <c r="X194" s="231">
        <v>9</v>
      </c>
      <c r="Y194" s="223">
        <v>10.199999999999999</v>
      </c>
      <c r="Z194" s="223">
        <v>10.7</v>
      </c>
      <c r="AA194" s="223">
        <v>10.5</v>
      </c>
      <c r="AB194" s="224"/>
      <c r="AC194" s="225"/>
      <c r="AD194" s="225"/>
      <c r="AE194" s="225"/>
      <c r="AF194" s="225"/>
      <c r="AG194" s="225"/>
      <c r="AH194" s="225"/>
      <c r="AI194" s="225"/>
      <c r="AJ194" s="225"/>
      <c r="AK194" s="225"/>
      <c r="AL194" s="225"/>
      <c r="AM194" s="225"/>
      <c r="AN194" s="225"/>
      <c r="AO194" s="225"/>
      <c r="AP194" s="225"/>
      <c r="AQ194" s="225"/>
      <c r="AR194" s="225"/>
      <c r="AS194" s="225"/>
      <c r="AT194" s="225"/>
      <c r="AU194" s="225"/>
      <c r="AV194" s="225"/>
      <c r="AW194" s="225"/>
      <c r="AX194" s="225"/>
      <c r="AY194" s="225"/>
      <c r="AZ194" s="225"/>
      <c r="BA194" s="225"/>
      <c r="BB194" s="225"/>
      <c r="BC194" s="225"/>
      <c r="BD194" s="225"/>
      <c r="BE194" s="225"/>
      <c r="BF194" s="225"/>
      <c r="BG194" s="225"/>
      <c r="BH194" s="225"/>
      <c r="BI194" s="225"/>
      <c r="BJ194" s="225"/>
      <c r="BK194" s="225"/>
      <c r="BL194" s="225"/>
      <c r="BM194" s="230">
        <v>85</v>
      </c>
    </row>
    <row r="195" spans="1:65">
      <c r="A195" s="30"/>
      <c r="B195" s="19">
        <v>1</v>
      </c>
      <c r="C195" s="9">
        <v>6</v>
      </c>
      <c r="D195" s="223">
        <v>12.1</v>
      </c>
      <c r="E195" s="231">
        <v>9</v>
      </c>
      <c r="F195" s="223">
        <v>11.665833333333333</v>
      </c>
      <c r="G195" s="223">
        <v>10.4</v>
      </c>
      <c r="H195" s="223">
        <v>10.9</v>
      </c>
      <c r="I195" s="232">
        <v>10.6</v>
      </c>
      <c r="J195" s="223">
        <v>10.7</v>
      </c>
      <c r="K195" s="223">
        <v>10.8</v>
      </c>
      <c r="L195" s="223">
        <v>12.2</v>
      </c>
      <c r="M195" s="223">
        <v>11.622</v>
      </c>
      <c r="N195" s="223">
        <v>11.5</v>
      </c>
      <c r="O195" s="223">
        <v>12.7</v>
      </c>
      <c r="P195" s="223">
        <v>12.8835</v>
      </c>
      <c r="Q195" s="223">
        <v>10.6</v>
      </c>
      <c r="R195" s="223">
        <v>9.8854000000000006</v>
      </c>
      <c r="S195" s="232">
        <v>11.1</v>
      </c>
      <c r="T195" s="223">
        <v>13.9</v>
      </c>
      <c r="U195" s="223">
        <v>12.4</v>
      </c>
      <c r="V195" s="223">
        <v>14.34445743</v>
      </c>
      <c r="W195" s="231">
        <v>10</v>
      </c>
      <c r="X195" s="231">
        <v>9</v>
      </c>
      <c r="Y195" s="223">
        <v>11.3</v>
      </c>
      <c r="Z195" s="223">
        <v>11.3</v>
      </c>
      <c r="AA195" s="223">
        <v>11</v>
      </c>
      <c r="AB195" s="224"/>
      <c r="AC195" s="225"/>
      <c r="AD195" s="225"/>
      <c r="AE195" s="225"/>
      <c r="AF195" s="225"/>
      <c r="AG195" s="225"/>
      <c r="AH195" s="225"/>
      <c r="AI195" s="225"/>
      <c r="AJ195" s="225"/>
      <c r="AK195" s="225"/>
      <c r="AL195" s="225"/>
      <c r="AM195" s="225"/>
      <c r="AN195" s="225"/>
      <c r="AO195" s="225"/>
      <c r="AP195" s="225"/>
      <c r="AQ195" s="225"/>
      <c r="AR195" s="225"/>
      <c r="AS195" s="225"/>
      <c r="AT195" s="225"/>
      <c r="AU195" s="225"/>
      <c r="AV195" s="225"/>
      <c r="AW195" s="225"/>
      <c r="AX195" s="225"/>
      <c r="AY195" s="225"/>
      <c r="AZ195" s="225"/>
      <c r="BA195" s="225"/>
      <c r="BB195" s="225"/>
      <c r="BC195" s="225"/>
      <c r="BD195" s="225"/>
      <c r="BE195" s="225"/>
      <c r="BF195" s="225"/>
      <c r="BG195" s="225"/>
      <c r="BH195" s="225"/>
      <c r="BI195" s="225"/>
      <c r="BJ195" s="225"/>
      <c r="BK195" s="225"/>
      <c r="BL195" s="225"/>
      <c r="BM195" s="226"/>
    </row>
    <row r="196" spans="1:65">
      <c r="A196" s="30"/>
      <c r="B196" s="20" t="s">
        <v>267</v>
      </c>
      <c r="C196" s="12"/>
      <c r="D196" s="233">
        <v>11.799999999999999</v>
      </c>
      <c r="E196" s="233">
        <v>9.1666666666666661</v>
      </c>
      <c r="F196" s="233">
        <v>11.652833333333334</v>
      </c>
      <c r="G196" s="233">
        <v>10.700000000000001</v>
      </c>
      <c r="H196" s="233">
        <v>10.65</v>
      </c>
      <c r="I196" s="233">
        <v>11.933333333333332</v>
      </c>
      <c r="J196" s="233">
        <v>10.049999999999999</v>
      </c>
      <c r="K196" s="233">
        <v>10.166666666666666</v>
      </c>
      <c r="L196" s="233">
        <v>12</v>
      </c>
      <c r="M196" s="233">
        <v>11.214166666666666</v>
      </c>
      <c r="N196" s="233">
        <v>11.799999999999999</v>
      </c>
      <c r="O196" s="233">
        <v>12.666666666666666</v>
      </c>
      <c r="P196" s="233">
        <v>12.890500000000001</v>
      </c>
      <c r="Q196" s="233">
        <v>10.749999999999998</v>
      </c>
      <c r="R196" s="233">
        <v>9.0908666666666686</v>
      </c>
      <c r="S196" s="233">
        <v>11.666666666666664</v>
      </c>
      <c r="T196" s="233">
        <v>13.866666666666667</v>
      </c>
      <c r="U196" s="233">
        <v>12.283333333333333</v>
      </c>
      <c r="V196" s="233">
        <v>15.380268561666668</v>
      </c>
      <c r="W196" s="233">
        <v>10</v>
      </c>
      <c r="X196" s="233">
        <v>9</v>
      </c>
      <c r="Y196" s="233">
        <v>10.616666666666667</v>
      </c>
      <c r="Z196" s="233">
        <v>11</v>
      </c>
      <c r="AA196" s="233">
        <v>10.383333333333335</v>
      </c>
      <c r="AB196" s="224"/>
      <c r="AC196" s="225"/>
      <c r="AD196" s="225"/>
      <c r="AE196" s="225"/>
      <c r="AF196" s="225"/>
      <c r="AG196" s="225"/>
      <c r="AH196" s="225"/>
      <c r="AI196" s="225"/>
      <c r="AJ196" s="225"/>
      <c r="AK196" s="225"/>
      <c r="AL196" s="225"/>
      <c r="AM196" s="225"/>
      <c r="AN196" s="225"/>
      <c r="AO196" s="225"/>
      <c r="AP196" s="225"/>
      <c r="AQ196" s="225"/>
      <c r="AR196" s="225"/>
      <c r="AS196" s="225"/>
      <c r="AT196" s="225"/>
      <c r="AU196" s="225"/>
      <c r="AV196" s="225"/>
      <c r="AW196" s="225"/>
      <c r="AX196" s="225"/>
      <c r="AY196" s="225"/>
      <c r="AZ196" s="225"/>
      <c r="BA196" s="225"/>
      <c r="BB196" s="225"/>
      <c r="BC196" s="225"/>
      <c r="BD196" s="225"/>
      <c r="BE196" s="225"/>
      <c r="BF196" s="225"/>
      <c r="BG196" s="225"/>
      <c r="BH196" s="225"/>
      <c r="BI196" s="225"/>
      <c r="BJ196" s="225"/>
      <c r="BK196" s="225"/>
      <c r="BL196" s="225"/>
      <c r="BM196" s="226"/>
    </row>
    <row r="197" spans="1:65">
      <c r="A197" s="30"/>
      <c r="B197" s="3" t="s">
        <v>268</v>
      </c>
      <c r="C197" s="29"/>
      <c r="D197" s="223">
        <v>11.850000000000001</v>
      </c>
      <c r="E197" s="223">
        <v>9</v>
      </c>
      <c r="F197" s="223">
        <v>11.677999999999999</v>
      </c>
      <c r="G197" s="223">
        <v>10.75</v>
      </c>
      <c r="H197" s="223">
        <v>10.7</v>
      </c>
      <c r="I197" s="223">
        <v>12.2</v>
      </c>
      <c r="J197" s="223">
        <v>10.1</v>
      </c>
      <c r="K197" s="223">
        <v>10.25</v>
      </c>
      <c r="L197" s="223">
        <v>12.05</v>
      </c>
      <c r="M197" s="223">
        <v>11.24</v>
      </c>
      <c r="N197" s="223">
        <v>11.850000000000001</v>
      </c>
      <c r="O197" s="223">
        <v>12.45</v>
      </c>
      <c r="P197" s="223">
        <v>12.8415</v>
      </c>
      <c r="Q197" s="223">
        <v>10.7</v>
      </c>
      <c r="R197" s="223">
        <v>9.2029999999999994</v>
      </c>
      <c r="S197" s="223">
        <v>11.8</v>
      </c>
      <c r="T197" s="223">
        <v>13.9</v>
      </c>
      <c r="U197" s="223">
        <v>12.45</v>
      </c>
      <c r="V197" s="223">
        <v>14.947296699999999</v>
      </c>
      <c r="W197" s="223">
        <v>10</v>
      </c>
      <c r="X197" s="223">
        <v>9</v>
      </c>
      <c r="Y197" s="223">
        <v>10.6</v>
      </c>
      <c r="Z197" s="223">
        <v>11</v>
      </c>
      <c r="AA197" s="223">
        <v>10.3</v>
      </c>
      <c r="AB197" s="224"/>
      <c r="AC197" s="225"/>
      <c r="AD197" s="225"/>
      <c r="AE197" s="225"/>
      <c r="AF197" s="225"/>
      <c r="AG197" s="225"/>
      <c r="AH197" s="225"/>
      <c r="AI197" s="225"/>
      <c r="AJ197" s="225"/>
      <c r="AK197" s="225"/>
      <c r="AL197" s="225"/>
      <c r="AM197" s="225"/>
      <c r="AN197" s="225"/>
      <c r="AO197" s="225"/>
      <c r="AP197" s="225"/>
      <c r="AQ197" s="225"/>
      <c r="AR197" s="225"/>
      <c r="AS197" s="225"/>
      <c r="AT197" s="225"/>
      <c r="AU197" s="225"/>
      <c r="AV197" s="225"/>
      <c r="AW197" s="225"/>
      <c r="AX197" s="225"/>
      <c r="AY197" s="225"/>
      <c r="AZ197" s="225"/>
      <c r="BA197" s="225"/>
      <c r="BB197" s="225"/>
      <c r="BC197" s="225"/>
      <c r="BD197" s="225"/>
      <c r="BE197" s="225"/>
      <c r="BF197" s="225"/>
      <c r="BG197" s="225"/>
      <c r="BH197" s="225"/>
      <c r="BI197" s="225"/>
      <c r="BJ197" s="225"/>
      <c r="BK197" s="225"/>
      <c r="BL197" s="225"/>
      <c r="BM197" s="226"/>
    </row>
    <row r="198" spans="1:65">
      <c r="A198" s="30"/>
      <c r="B198" s="3" t="s">
        <v>269</v>
      </c>
      <c r="C198" s="29"/>
      <c r="D198" s="223">
        <v>0.26076809620810582</v>
      </c>
      <c r="E198" s="223">
        <v>0.752772652709081</v>
      </c>
      <c r="F198" s="223">
        <v>0.13665369857173021</v>
      </c>
      <c r="G198" s="223">
        <v>0.17888543819998334</v>
      </c>
      <c r="H198" s="223">
        <v>0.3082207001484491</v>
      </c>
      <c r="I198" s="223">
        <v>0.66533199732664794</v>
      </c>
      <c r="J198" s="223">
        <v>0.52057660339281453</v>
      </c>
      <c r="K198" s="223">
        <v>0.47609522856952341</v>
      </c>
      <c r="L198" s="223">
        <v>0.16733200530681452</v>
      </c>
      <c r="M198" s="223">
        <v>0.31265598773518899</v>
      </c>
      <c r="N198" s="223">
        <v>0.21908902300206648</v>
      </c>
      <c r="O198" s="223">
        <v>0.57503623074260879</v>
      </c>
      <c r="P198" s="223">
        <v>0.29784979435950626</v>
      </c>
      <c r="Q198" s="223">
        <v>0.43243496620879279</v>
      </c>
      <c r="R198" s="223">
        <v>0.65235775358821813</v>
      </c>
      <c r="S198" s="223">
        <v>0.32041639575194475</v>
      </c>
      <c r="T198" s="223">
        <v>5.1639777949432045E-2</v>
      </c>
      <c r="U198" s="223">
        <v>0.51929439306299752</v>
      </c>
      <c r="V198" s="223">
        <v>1.3653844629427145</v>
      </c>
      <c r="W198" s="223">
        <v>0</v>
      </c>
      <c r="X198" s="223">
        <v>0.63245553203367588</v>
      </c>
      <c r="Y198" s="223">
        <v>0.48751068364361716</v>
      </c>
      <c r="Z198" s="223">
        <v>0.20000000000000037</v>
      </c>
      <c r="AA198" s="223">
        <v>0.38686776379877752</v>
      </c>
      <c r="AB198" s="224"/>
      <c r="AC198" s="225"/>
      <c r="AD198" s="225"/>
      <c r="AE198" s="225"/>
      <c r="AF198" s="225"/>
      <c r="AG198" s="225"/>
      <c r="AH198" s="225"/>
      <c r="AI198" s="225"/>
      <c r="AJ198" s="225"/>
      <c r="AK198" s="225"/>
      <c r="AL198" s="225"/>
      <c r="AM198" s="225"/>
      <c r="AN198" s="225"/>
      <c r="AO198" s="225"/>
      <c r="AP198" s="225"/>
      <c r="AQ198" s="225"/>
      <c r="AR198" s="225"/>
      <c r="AS198" s="225"/>
      <c r="AT198" s="225"/>
      <c r="AU198" s="225"/>
      <c r="AV198" s="225"/>
      <c r="AW198" s="225"/>
      <c r="AX198" s="225"/>
      <c r="AY198" s="225"/>
      <c r="AZ198" s="225"/>
      <c r="BA198" s="225"/>
      <c r="BB198" s="225"/>
      <c r="BC198" s="225"/>
      <c r="BD198" s="225"/>
      <c r="BE198" s="225"/>
      <c r="BF198" s="225"/>
      <c r="BG198" s="225"/>
      <c r="BH198" s="225"/>
      <c r="BI198" s="225"/>
      <c r="BJ198" s="225"/>
      <c r="BK198" s="225"/>
      <c r="BL198" s="225"/>
      <c r="BM198" s="226"/>
    </row>
    <row r="199" spans="1:65">
      <c r="A199" s="30"/>
      <c r="B199" s="3" t="s">
        <v>86</v>
      </c>
      <c r="C199" s="29"/>
      <c r="D199" s="13">
        <v>2.2098991204076764E-2</v>
      </c>
      <c r="E199" s="13">
        <v>8.212065302280884E-2</v>
      </c>
      <c r="F199" s="13">
        <v>1.1727079128543576E-2</v>
      </c>
      <c r="G199" s="13">
        <v>1.6718265252334889E-2</v>
      </c>
      <c r="H199" s="13">
        <v>2.8940910812060947E-2</v>
      </c>
      <c r="I199" s="13">
        <v>5.5754077988266593E-2</v>
      </c>
      <c r="J199" s="13">
        <v>5.1798667004260154E-2</v>
      </c>
      <c r="K199" s="13">
        <v>4.6829038875690829E-2</v>
      </c>
      <c r="L199" s="13">
        <v>1.3944333775567877E-2</v>
      </c>
      <c r="M199" s="13">
        <v>2.7880447743347463E-2</v>
      </c>
      <c r="N199" s="13">
        <v>1.8566866356107329E-2</v>
      </c>
      <c r="O199" s="13">
        <v>4.539759716389017E-2</v>
      </c>
      <c r="P199" s="13">
        <v>2.310614750083443E-2</v>
      </c>
      <c r="Q199" s="13">
        <v>4.0226508484538868E-2</v>
      </c>
      <c r="R199" s="13">
        <v>7.1759687773246914E-2</v>
      </c>
      <c r="S199" s="13">
        <v>2.746426249302384E-2</v>
      </c>
      <c r="T199" s="13">
        <v>3.7240224482763492E-3</v>
      </c>
      <c r="U199" s="13">
        <v>4.2276341361980802E-2</v>
      </c>
      <c r="V199" s="13">
        <v>8.8775072910349487E-2</v>
      </c>
      <c r="W199" s="13">
        <v>0</v>
      </c>
      <c r="X199" s="13">
        <v>7.0272836892630655E-2</v>
      </c>
      <c r="Y199" s="13">
        <v>4.5919373655599734E-2</v>
      </c>
      <c r="Z199" s="13">
        <v>1.8181818181818216E-2</v>
      </c>
      <c r="AA199" s="13">
        <v>3.7258532629095745E-2</v>
      </c>
      <c r="AB199" s="151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55"/>
    </row>
    <row r="200" spans="1:65">
      <c r="A200" s="30"/>
      <c r="B200" s="3" t="s">
        <v>270</v>
      </c>
      <c r="C200" s="29"/>
      <c r="D200" s="13">
        <v>2.225910869176273E-2</v>
      </c>
      <c r="E200" s="13">
        <v>-0.20587216132702058</v>
      </c>
      <c r="F200" s="13">
        <v>9.5097472090674984E-3</v>
      </c>
      <c r="G200" s="13">
        <v>-7.3036231948994779E-2</v>
      </c>
      <c r="H200" s="13">
        <v>-7.7367838341756534E-2</v>
      </c>
      <c r="I200" s="13">
        <v>3.3810059072460374E-2</v>
      </c>
      <c r="J200" s="13">
        <v>-0.12934711505489715</v>
      </c>
      <c r="K200" s="13">
        <v>-0.11924003347178647</v>
      </c>
      <c r="L200" s="13">
        <v>3.958553426280953E-2</v>
      </c>
      <c r="M200" s="13">
        <v>-2.8492879543428717E-2</v>
      </c>
      <c r="N200" s="13">
        <v>2.225910869176273E-2</v>
      </c>
      <c r="O200" s="13">
        <v>9.7340286166298862E-2</v>
      </c>
      <c r="P200" s="13">
        <v>0.11673144411789571</v>
      </c>
      <c r="Q200" s="13">
        <v>-6.8704625556233245E-2</v>
      </c>
      <c r="R200" s="13">
        <v>-0.21243887661844707</v>
      </c>
      <c r="S200" s="13">
        <v>1.0708158311064642E-2</v>
      </c>
      <c r="T200" s="13">
        <v>0.20129883959257988</v>
      </c>
      <c r="U200" s="13">
        <v>6.4131303821792551E-2</v>
      </c>
      <c r="V200" s="13">
        <v>0.33242539248214475</v>
      </c>
      <c r="W200" s="13">
        <v>-0.13367872144765869</v>
      </c>
      <c r="X200" s="13">
        <v>-0.2203108493028928</v>
      </c>
      <c r="Y200" s="13">
        <v>-8.0255575936931001E-2</v>
      </c>
      <c r="Z200" s="13">
        <v>-4.7046593592424579E-2</v>
      </c>
      <c r="AA200" s="13">
        <v>-0.10046973910315216</v>
      </c>
      <c r="AB200" s="151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55"/>
    </row>
    <row r="201" spans="1:65">
      <c r="A201" s="30"/>
      <c r="B201" s="46" t="s">
        <v>271</v>
      </c>
      <c r="C201" s="47"/>
      <c r="D201" s="45">
        <v>0.1</v>
      </c>
      <c r="E201" s="45" t="s">
        <v>272</v>
      </c>
      <c r="F201" s="45">
        <v>0</v>
      </c>
      <c r="G201" s="45">
        <v>0.67</v>
      </c>
      <c r="H201" s="45">
        <v>0.71</v>
      </c>
      <c r="I201" s="45">
        <v>0.2</v>
      </c>
      <c r="J201" s="45">
        <v>1.1299999999999999</v>
      </c>
      <c r="K201" s="45">
        <v>1.05</v>
      </c>
      <c r="L201" s="45">
        <v>0.25</v>
      </c>
      <c r="M201" s="45">
        <v>0.31</v>
      </c>
      <c r="N201" s="45">
        <v>0.1</v>
      </c>
      <c r="O201" s="45">
        <v>0.72</v>
      </c>
      <c r="P201" s="45">
        <v>0.88</v>
      </c>
      <c r="Q201" s="45">
        <v>0.64</v>
      </c>
      <c r="R201" s="45">
        <v>1.81</v>
      </c>
      <c r="S201" s="45">
        <v>0.01</v>
      </c>
      <c r="T201" s="45">
        <v>1.57</v>
      </c>
      <c r="U201" s="45">
        <v>0.45</v>
      </c>
      <c r="V201" s="45">
        <v>2.64</v>
      </c>
      <c r="W201" s="45" t="s">
        <v>272</v>
      </c>
      <c r="X201" s="45" t="s">
        <v>272</v>
      </c>
      <c r="Y201" s="45">
        <v>0.73</v>
      </c>
      <c r="Z201" s="45">
        <v>0.46</v>
      </c>
      <c r="AA201" s="45">
        <v>0.9</v>
      </c>
      <c r="AB201" s="151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55"/>
    </row>
    <row r="202" spans="1:65">
      <c r="B202" s="31" t="s">
        <v>323</v>
      </c>
      <c r="C202" s="20"/>
      <c r="D202" s="20"/>
      <c r="E202" s="20"/>
      <c r="F202" s="20"/>
      <c r="G202" s="20"/>
      <c r="H202" s="20"/>
      <c r="I202" s="20"/>
      <c r="J202" s="20"/>
      <c r="K202" s="20"/>
      <c r="L202" s="20"/>
      <c r="M202" s="20"/>
      <c r="N202" s="20"/>
      <c r="O202" s="20"/>
      <c r="P202" s="20"/>
      <c r="Q202" s="20"/>
      <c r="R202" s="20"/>
      <c r="S202" s="20"/>
      <c r="T202" s="20"/>
      <c r="U202" s="20"/>
      <c r="V202" s="20"/>
      <c r="W202" s="20"/>
      <c r="X202" s="20"/>
      <c r="Y202" s="20"/>
      <c r="Z202" s="20"/>
      <c r="AA202" s="20"/>
      <c r="BM202" s="55"/>
    </row>
    <row r="203" spans="1:65">
      <c r="BM203" s="55"/>
    </row>
    <row r="204" spans="1:65" ht="15">
      <c r="B204" s="8" t="s">
        <v>545</v>
      </c>
      <c r="BM204" s="28" t="s">
        <v>66</v>
      </c>
    </row>
    <row r="205" spans="1:65" ht="15">
      <c r="A205" s="25" t="s">
        <v>51</v>
      </c>
      <c r="B205" s="18" t="s">
        <v>110</v>
      </c>
      <c r="C205" s="15" t="s">
        <v>111</v>
      </c>
      <c r="D205" s="16" t="s">
        <v>232</v>
      </c>
      <c r="E205" s="17" t="s">
        <v>232</v>
      </c>
      <c r="F205" s="17" t="s">
        <v>232</v>
      </c>
      <c r="G205" s="17" t="s">
        <v>232</v>
      </c>
      <c r="H205" s="17" t="s">
        <v>232</v>
      </c>
      <c r="I205" s="17" t="s">
        <v>232</v>
      </c>
      <c r="J205" s="17" t="s">
        <v>232</v>
      </c>
      <c r="K205" s="17" t="s">
        <v>232</v>
      </c>
      <c r="L205" s="17" t="s">
        <v>232</v>
      </c>
      <c r="M205" s="17" t="s">
        <v>232</v>
      </c>
      <c r="N205" s="17" t="s">
        <v>232</v>
      </c>
      <c r="O205" s="17" t="s">
        <v>232</v>
      </c>
      <c r="P205" s="17" t="s">
        <v>232</v>
      </c>
      <c r="Q205" s="17" t="s">
        <v>232</v>
      </c>
      <c r="R205" s="17" t="s">
        <v>232</v>
      </c>
      <c r="S205" s="17" t="s">
        <v>232</v>
      </c>
      <c r="T205" s="17" t="s">
        <v>232</v>
      </c>
      <c r="U205" s="17" t="s">
        <v>232</v>
      </c>
      <c r="V205" s="17" t="s">
        <v>232</v>
      </c>
      <c r="W205" s="17" t="s">
        <v>232</v>
      </c>
      <c r="X205" s="17" t="s">
        <v>232</v>
      </c>
      <c r="Y205" s="17" t="s">
        <v>232</v>
      </c>
      <c r="Z205" s="17" t="s">
        <v>232</v>
      </c>
      <c r="AA205" s="17" t="s">
        <v>232</v>
      </c>
      <c r="AB205" s="151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28">
        <v>1</v>
      </c>
    </row>
    <row r="206" spans="1:65">
      <c r="A206" s="30"/>
      <c r="B206" s="19" t="s">
        <v>233</v>
      </c>
      <c r="C206" s="9" t="s">
        <v>233</v>
      </c>
      <c r="D206" s="149" t="s">
        <v>235</v>
      </c>
      <c r="E206" s="150" t="s">
        <v>236</v>
      </c>
      <c r="F206" s="150" t="s">
        <v>237</v>
      </c>
      <c r="G206" s="150" t="s">
        <v>238</v>
      </c>
      <c r="H206" s="150" t="s">
        <v>239</v>
      </c>
      <c r="I206" s="150" t="s">
        <v>241</v>
      </c>
      <c r="J206" s="150" t="s">
        <v>242</v>
      </c>
      <c r="K206" s="150" t="s">
        <v>244</v>
      </c>
      <c r="L206" s="150" t="s">
        <v>245</v>
      </c>
      <c r="M206" s="150" t="s">
        <v>246</v>
      </c>
      <c r="N206" s="150" t="s">
        <v>247</v>
      </c>
      <c r="O206" s="150" t="s">
        <v>248</v>
      </c>
      <c r="P206" s="150" t="s">
        <v>249</v>
      </c>
      <c r="Q206" s="150" t="s">
        <v>250</v>
      </c>
      <c r="R206" s="150" t="s">
        <v>251</v>
      </c>
      <c r="S206" s="150" t="s">
        <v>252</v>
      </c>
      <c r="T206" s="150" t="s">
        <v>253</v>
      </c>
      <c r="U206" s="150" t="s">
        <v>254</v>
      </c>
      <c r="V206" s="150" t="s">
        <v>281</v>
      </c>
      <c r="W206" s="150" t="s">
        <v>256</v>
      </c>
      <c r="X206" s="150" t="s">
        <v>257</v>
      </c>
      <c r="Y206" s="150" t="s">
        <v>258</v>
      </c>
      <c r="Z206" s="150" t="s">
        <v>259</v>
      </c>
      <c r="AA206" s="150" t="s">
        <v>260</v>
      </c>
      <c r="AB206" s="151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28" t="s">
        <v>3</v>
      </c>
    </row>
    <row r="207" spans="1:65">
      <c r="A207" s="30"/>
      <c r="B207" s="19"/>
      <c r="C207" s="9"/>
      <c r="D207" s="10" t="s">
        <v>273</v>
      </c>
      <c r="E207" s="11" t="s">
        <v>275</v>
      </c>
      <c r="F207" s="11" t="s">
        <v>275</v>
      </c>
      <c r="G207" s="11" t="s">
        <v>276</v>
      </c>
      <c r="H207" s="11" t="s">
        <v>276</v>
      </c>
      <c r="I207" s="11" t="s">
        <v>276</v>
      </c>
      <c r="J207" s="11" t="s">
        <v>273</v>
      </c>
      <c r="K207" s="11" t="s">
        <v>275</v>
      </c>
      <c r="L207" s="11" t="s">
        <v>276</v>
      </c>
      <c r="M207" s="11" t="s">
        <v>275</v>
      </c>
      <c r="N207" s="11" t="s">
        <v>273</v>
      </c>
      <c r="O207" s="11" t="s">
        <v>276</v>
      </c>
      <c r="P207" s="11" t="s">
        <v>273</v>
      </c>
      <c r="Q207" s="11" t="s">
        <v>275</v>
      </c>
      <c r="R207" s="11" t="s">
        <v>275</v>
      </c>
      <c r="S207" s="11" t="s">
        <v>273</v>
      </c>
      <c r="T207" s="11" t="s">
        <v>276</v>
      </c>
      <c r="U207" s="11" t="s">
        <v>273</v>
      </c>
      <c r="V207" s="11" t="s">
        <v>275</v>
      </c>
      <c r="W207" s="11" t="s">
        <v>275</v>
      </c>
      <c r="X207" s="11" t="s">
        <v>276</v>
      </c>
      <c r="Y207" s="11" t="s">
        <v>273</v>
      </c>
      <c r="Z207" s="11" t="s">
        <v>276</v>
      </c>
      <c r="AA207" s="11" t="s">
        <v>273</v>
      </c>
      <c r="AB207" s="151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28">
        <v>0</v>
      </c>
    </row>
    <row r="208" spans="1:65">
      <c r="A208" s="30"/>
      <c r="B208" s="19"/>
      <c r="C208" s="9"/>
      <c r="D208" s="26" t="s">
        <v>313</v>
      </c>
      <c r="E208" s="26" t="s">
        <v>264</v>
      </c>
      <c r="F208" s="26" t="s">
        <v>313</v>
      </c>
      <c r="G208" s="26" t="s">
        <v>314</v>
      </c>
      <c r="H208" s="26" t="s">
        <v>314</v>
      </c>
      <c r="I208" s="26" t="s">
        <v>314</v>
      </c>
      <c r="J208" s="26" t="s">
        <v>116</v>
      </c>
      <c r="K208" s="26" t="s">
        <v>116</v>
      </c>
      <c r="L208" s="26" t="s">
        <v>315</v>
      </c>
      <c r="M208" s="26" t="s">
        <v>314</v>
      </c>
      <c r="N208" s="26" t="s">
        <v>313</v>
      </c>
      <c r="O208" s="26" t="s">
        <v>313</v>
      </c>
      <c r="P208" s="26" t="s">
        <v>313</v>
      </c>
      <c r="Q208" s="26" t="s">
        <v>314</v>
      </c>
      <c r="R208" s="26" t="s">
        <v>313</v>
      </c>
      <c r="S208" s="26" t="s">
        <v>313</v>
      </c>
      <c r="T208" s="26" t="s">
        <v>315</v>
      </c>
      <c r="U208" s="26" t="s">
        <v>278</v>
      </c>
      <c r="V208" s="26" t="s">
        <v>314</v>
      </c>
      <c r="W208" s="26" t="s">
        <v>316</v>
      </c>
      <c r="X208" s="26" t="s">
        <v>317</v>
      </c>
      <c r="Y208" s="26" t="s">
        <v>313</v>
      </c>
      <c r="Z208" s="26" t="s">
        <v>313</v>
      </c>
      <c r="AA208" s="26" t="s">
        <v>313</v>
      </c>
      <c r="AB208" s="151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28">
        <v>1</v>
      </c>
    </row>
    <row r="209" spans="1:65">
      <c r="A209" s="30"/>
      <c r="B209" s="18">
        <v>1</v>
      </c>
      <c r="C209" s="14">
        <v>1</v>
      </c>
      <c r="D209" s="212">
        <v>66</v>
      </c>
      <c r="E209" s="212">
        <v>65</v>
      </c>
      <c r="F209" s="212">
        <v>65.197000000000003</v>
      </c>
      <c r="G209" s="212">
        <v>62</v>
      </c>
      <c r="H209" s="212">
        <v>61.500000000000007</v>
      </c>
      <c r="I209" s="212">
        <v>72</v>
      </c>
      <c r="J209" s="212">
        <v>59</v>
      </c>
      <c r="K209" s="212">
        <v>60</v>
      </c>
      <c r="L209" s="212">
        <v>73</v>
      </c>
      <c r="M209" s="212">
        <v>62.832999999999998</v>
      </c>
      <c r="N209" s="212">
        <v>60</v>
      </c>
      <c r="O209" s="212">
        <v>64</v>
      </c>
      <c r="P209" s="212">
        <v>67.044935066187705</v>
      </c>
      <c r="Q209" s="212">
        <v>65</v>
      </c>
      <c r="R209" s="212">
        <v>53.571100000000001</v>
      </c>
      <c r="S209" s="212">
        <v>67</v>
      </c>
      <c r="T209" s="212">
        <v>69</v>
      </c>
      <c r="U209" s="212">
        <v>68.8</v>
      </c>
      <c r="V209" s="212">
        <v>78.25584748</v>
      </c>
      <c r="W209" s="212">
        <v>64</v>
      </c>
      <c r="X209" s="212">
        <v>55</v>
      </c>
      <c r="Y209" s="212">
        <v>67</v>
      </c>
      <c r="Z209" s="212">
        <v>70</v>
      </c>
      <c r="AA209" s="212">
        <v>63</v>
      </c>
      <c r="AB209" s="215"/>
      <c r="AC209" s="216"/>
      <c r="AD209" s="216"/>
      <c r="AE209" s="216"/>
      <c r="AF209" s="216"/>
      <c r="AG209" s="216"/>
      <c r="AH209" s="216"/>
      <c r="AI209" s="216"/>
      <c r="AJ209" s="216"/>
      <c r="AK209" s="216"/>
      <c r="AL209" s="216"/>
      <c r="AM209" s="216"/>
      <c r="AN209" s="216"/>
      <c r="AO209" s="216"/>
      <c r="AP209" s="216"/>
      <c r="AQ209" s="216"/>
      <c r="AR209" s="216"/>
      <c r="AS209" s="216"/>
      <c r="AT209" s="216"/>
      <c r="AU209" s="216"/>
      <c r="AV209" s="216"/>
      <c r="AW209" s="216"/>
      <c r="AX209" s="216"/>
      <c r="AY209" s="216"/>
      <c r="AZ209" s="216"/>
      <c r="BA209" s="216"/>
      <c r="BB209" s="216"/>
      <c r="BC209" s="216"/>
      <c r="BD209" s="216"/>
      <c r="BE209" s="216"/>
      <c r="BF209" s="216"/>
      <c r="BG209" s="216"/>
      <c r="BH209" s="216"/>
      <c r="BI209" s="216"/>
      <c r="BJ209" s="216"/>
      <c r="BK209" s="216"/>
      <c r="BL209" s="216"/>
      <c r="BM209" s="217">
        <v>1</v>
      </c>
    </row>
    <row r="210" spans="1:65">
      <c r="A210" s="30"/>
      <c r="B210" s="19">
        <v>1</v>
      </c>
      <c r="C210" s="9">
        <v>2</v>
      </c>
      <c r="D210" s="218">
        <v>66</v>
      </c>
      <c r="E210" s="218">
        <v>65</v>
      </c>
      <c r="F210" s="218">
        <v>64.439333333333337</v>
      </c>
      <c r="G210" s="218">
        <v>59</v>
      </c>
      <c r="H210" s="218">
        <v>60.6</v>
      </c>
      <c r="I210" s="218">
        <v>75</v>
      </c>
      <c r="J210" s="218">
        <v>60</v>
      </c>
      <c r="K210" s="218">
        <v>57</v>
      </c>
      <c r="L210" s="218">
        <v>72</v>
      </c>
      <c r="M210" s="218">
        <v>64.686999999999998</v>
      </c>
      <c r="N210" s="218">
        <v>59</v>
      </c>
      <c r="O210" s="218">
        <v>65</v>
      </c>
      <c r="P210" s="218">
        <v>67.552702117568998</v>
      </c>
      <c r="Q210" s="218">
        <v>66</v>
      </c>
      <c r="R210" s="218">
        <v>58.498399999999997</v>
      </c>
      <c r="S210" s="218">
        <v>68</v>
      </c>
      <c r="T210" s="218">
        <v>70</v>
      </c>
      <c r="U210" s="218">
        <v>69.3</v>
      </c>
      <c r="V210" s="218">
        <v>75.566171449999999</v>
      </c>
      <c r="W210" s="218">
        <v>66</v>
      </c>
      <c r="X210" s="218">
        <v>53</v>
      </c>
      <c r="Y210" s="218">
        <v>68</v>
      </c>
      <c r="Z210" s="218">
        <v>71</v>
      </c>
      <c r="AA210" s="218">
        <v>62</v>
      </c>
      <c r="AB210" s="215"/>
      <c r="AC210" s="216"/>
      <c r="AD210" s="216"/>
      <c r="AE210" s="216"/>
      <c r="AF210" s="216"/>
      <c r="AG210" s="216"/>
      <c r="AH210" s="216"/>
      <c r="AI210" s="216"/>
      <c r="AJ210" s="216"/>
      <c r="AK210" s="216"/>
      <c r="AL210" s="216"/>
      <c r="AM210" s="216"/>
      <c r="AN210" s="216"/>
      <c r="AO210" s="216"/>
      <c r="AP210" s="216"/>
      <c r="AQ210" s="216"/>
      <c r="AR210" s="216"/>
      <c r="AS210" s="216"/>
      <c r="AT210" s="216"/>
      <c r="AU210" s="216"/>
      <c r="AV210" s="216"/>
      <c r="AW210" s="216"/>
      <c r="AX210" s="216"/>
      <c r="AY210" s="216"/>
      <c r="AZ210" s="216"/>
      <c r="BA210" s="216"/>
      <c r="BB210" s="216"/>
      <c r="BC210" s="216"/>
      <c r="BD210" s="216"/>
      <c r="BE210" s="216"/>
      <c r="BF210" s="216"/>
      <c r="BG210" s="216"/>
      <c r="BH210" s="216"/>
      <c r="BI210" s="216"/>
      <c r="BJ210" s="216"/>
      <c r="BK210" s="216"/>
      <c r="BL210" s="216"/>
      <c r="BM210" s="217">
        <v>26</v>
      </c>
    </row>
    <row r="211" spans="1:65">
      <c r="A211" s="30"/>
      <c r="B211" s="19">
        <v>1</v>
      </c>
      <c r="C211" s="9">
        <v>3</v>
      </c>
      <c r="D211" s="218">
        <v>67</v>
      </c>
      <c r="E211" s="218">
        <v>65</v>
      </c>
      <c r="F211" s="218">
        <v>65.716999999999999</v>
      </c>
      <c r="G211" s="218">
        <v>60</v>
      </c>
      <c r="H211" s="218">
        <v>59.2</v>
      </c>
      <c r="I211" s="218">
        <v>72</v>
      </c>
      <c r="J211" s="218">
        <v>60</v>
      </c>
      <c r="K211" s="218">
        <v>59</v>
      </c>
      <c r="L211" s="218">
        <v>75</v>
      </c>
      <c r="M211" s="218">
        <v>65.623000000000005</v>
      </c>
      <c r="N211" s="218">
        <v>60</v>
      </c>
      <c r="O211" s="218">
        <v>68</v>
      </c>
      <c r="P211" s="218">
        <v>68.036311665864403</v>
      </c>
      <c r="Q211" s="218">
        <v>69</v>
      </c>
      <c r="R211" s="218">
        <v>56.510199999999998</v>
      </c>
      <c r="S211" s="218">
        <v>69</v>
      </c>
      <c r="T211" s="218">
        <v>70</v>
      </c>
      <c r="U211" s="218">
        <v>74.099999999999994</v>
      </c>
      <c r="V211" s="218">
        <v>75.985901029999994</v>
      </c>
      <c r="W211" s="218">
        <v>66</v>
      </c>
      <c r="X211" s="218">
        <v>55</v>
      </c>
      <c r="Y211" s="218">
        <v>67</v>
      </c>
      <c r="Z211" s="218">
        <v>70</v>
      </c>
      <c r="AA211" s="218">
        <v>64</v>
      </c>
      <c r="AB211" s="215"/>
      <c r="AC211" s="216"/>
      <c r="AD211" s="216"/>
      <c r="AE211" s="216"/>
      <c r="AF211" s="216"/>
      <c r="AG211" s="216"/>
      <c r="AH211" s="216"/>
      <c r="AI211" s="216"/>
      <c r="AJ211" s="216"/>
      <c r="AK211" s="216"/>
      <c r="AL211" s="216"/>
      <c r="AM211" s="216"/>
      <c r="AN211" s="216"/>
      <c r="AO211" s="216"/>
      <c r="AP211" s="216"/>
      <c r="AQ211" s="216"/>
      <c r="AR211" s="216"/>
      <c r="AS211" s="216"/>
      <c r="AT211" s="216"/>
      <c r="AU211" s="216"/>
      <c r="AV211" s="216"/>
      <c r="AW211" s="216"/>
      <c r="AX211" s="216"/>
      <c r="AY211" s="216"/>
      <c r="AZ211" s="216"/>
      <c r="BA211" s="216"/>
      <c r="BB211" s="216"/>
      <c r="BC211" s="216"/>
      <c r="BD211" s="216"/>
      <c r="BE211" s="216"/>
      <c r="BF211" s="216"/>
      <c r="BG211" s="216"/>
      <c r="BH211" s="216"/>
      <c r="BI211" s="216"/>
      <c r="BJ211" s="216"/>
      <c r="BK211" s="216"/>
      <c r="BL211" s="216"/>
      <c r="BM211" s="217">
        <v>16</v>
      </c>
    </row>
    <row r="212" spans="1:65">
      <c r="A212" s="30"/>
      <c r="B212" s="19">
        <v>1</v>
      </c>
      <c r="C212" s="9">
        <v>4</v>
      </c>
      <c r="D212" s="218">
        <v>67</v>
      </c>
      <c r="E212" s="218">
        <v>65</v>
      </c>
      <c r="F212" s="218">
        <v>65.99666666666667</v>
      </c>
      <c r="G212" s="218">
        <v>62</v>
      </c>
      <c r="H212" s="218">
        <v>59.4</v>
      </c>
      <c r="I212" s="218">
        <v>72</v>
      </c>
      <c r="J212" s="220">
        <v>53</v>
      </c>
      <c r="K212" s="218">
        <v>61</v>
      </c>
      <c r="L212" s="218">
        <v>72</v>
      </c>
      <c r="M212" s="218">
        <v>63.835000000000001</v>
      </c>
      <c r="N212" s="218">
        <v>60</v>
      </c>
      <c r="O212" s="218">
        <v>65</v>
      </c>
      <c r="P212" s="218">
        <v>67.135832892765805</v>
      </c>
      <c r="Q212" s="218">
        <v>68</v>
      </c>
      <c r="R212" s="218">
        <v>56.850299999999997</v>
      </c>
      <c r="S212" s="218">
        <v>69</v>
      </c>
      <c r="T212" s="218">
        <v>70</v>
      </c>
      <c r="U212" s="218">
        <v>69.900000000000006</v>
      </c>
      <c r="V212" s="218">
        <v>94.176559870000006</v>
      </c>
      <c r="W212" s="218">
        <v>64</v>
      </c>
      <c r="X212" s="218">
        <v>55</v>
      </c>
      <c r="Y212" s="218">
        <v>65</v>
      </c>
      <c r="Z212" s="218">
        <v>71</v>
      </c>
      <c r="AA212" s="218">
        <v>63</v>
      </c>
      <c r="AB212" s="215"/>
      <c r="AC212" s="216"/>
      <c r="AD212" s="216"/>
      <c r="AE212" s="216"/>
      <c r="AF212" s="216"/>
      <c r="AG212" s="216"/>
      <c r="AH212" s="216"/>
      <c r="AI212" s="216"/>
      <c r="AJ212" s="216"/>
      <c r="AK212" s="216"/>
      <c r="AL212" s="216"/>
      <c r="AM212" s="216"/>
      <c r="AN212" s="216"/>
      <c r="AO212" s="216"/>
      <c r="AP212" s="216"/>
      <c r="AQ212" s="216"/>
      <c r="AR212" s="216"/>
      <c r="AS212" s="216"/>
      <c r="AT212" s="216"/>
      <c r="AU212" s="216"/>
      <c r="AV212" s="216"/>
      <c r="AW212" s="216"/>
      <c r="AX212" s="216"/>
      <c r="AY212" s="216"/>
      <c r="AZ212" s="216"/>
      <c r="BA212" s="216"/>
      <c r="BB212" s="216"/>
      <c r="BC212" s="216"/>
      <c r="BD212" s="216"/>
      <c r="BE212" s="216"/>
      <c r="BF212" s="216"/>
      <c r="BG212" s="216"/>
      <c r="BH212" s="216"/>
      <c r="BI212" s="216"/>
      <c r="BJ212" s="216"/>
      <c r="BK212" s="216"/>
      <c r="BL212" s="216"/>
      <c r="BM212" s="217">
        <v>65.507658188350561</v>
      </c>
    </row>
    <row r="213" spans="1:65">
      <c r="A213" s="30"/>
      <c r="B213" s="19">
        <v>1</v>
      </c>
      <c r="C213" s="9">
        <v>5</v>
      </c>
      <c r="D213" s="220">
        <v>73</v>
      </c>
      <c r="E213" s="218">
        <v>65</v>
      </c>
      <c r="F213" s="218">
        <v>66.248333333333335</v>
      </c>
      <c r="G213" s="218">
        <v>62</v>
      </c>
      <c r="H213" s="218">
        <v>62.7</v>
      </c>
      <c r="I213" s="218">
        <v>71</v>
      </c>
      <c r="J213" s="218">
        <v>58</v>
      </c>
      <c r="K213" s="218">
        <v>60</v>
      </c>
      <c r="L213" s="218">
        <v>72</v>
      </c>
      <c r="M213" s="218">
        <v>64.052999999999997</v>
      </c>
      <c r="N213" s="218">
        <v>60</v>
      </c>
      <c r="O213" s="218">
        <v>64</v>
      </c>
      <c r="P213" s="218">
        <v>67.914122171159605</v>
      </c>
      <c r="Q213" s="218">
        <v>61</v>
      </c>
      <c r="R213" s="218">
        <v>61.431699999999999</v>
      </c>
      <c r="S213" s="218">
        <v>68</v>
      </c>
      <c r="T213" s="218">
        <v>70</v>
      </c>
      <c r="U213" s="218">
        <v>71.5</v>
      </c>
      <c r="V213" s="218">
        <v>77.541694340000006</v>
      </c>
      <c r="W213" s="218">
        <v>63</v>
      </c>
      <c r="X213" s="220">
        <v>52</v>
      </c>
      <c r="Y213" s="218">
        <v>69</v>
      </c>
      <c r="Z213" s="218">
        <v>68</v>
      </c>
      <c r="AA213" s="218">
        <v>66</v>
      </c>
      <c r="AB213" s="215"/>
      <c r="AC213" s="216"/>
      <c r="AD213" s="216"/>
      <c r="AE213" s="216"/>
      <c r="AF213" s="216"/>
      <c r="AG213" s="216"/>
      <c r="AH213" s="216"/>
      <c r="AI213" s="216"/>
      <c r="AJ213" s="216"/>
      <c r="AK213" s="216"/>
      <c r="AL213" s="216"/>
      <c r="AM213" s="216"/>
      <c r="AN213" s="216"/>
      <c r="AO213" s="216"/>
      <c r="AP213" s="216"/>
      <c r="AQ213" s="216"/>
      <c r="AR213" s="216"/>
      <c r="AS213" s="216"/>
      <c r="AT213" s="216"/>
      <c r="AU213" s="216"/>
      <c r="AV213" s="216"/>
      <c r="AW213" s="216"/>
      <c r="AX213" s="216"/>
      <c r="AY213" s="216"/>
      <c r="AZ213" s="216"/>
      <c r="BA213" s="216"/>
      <c r="BB213" s="216"/>
      <c r="BC213" s="216"/>
      <c r="BD213" s="216"/>
      <c r="BE213" s="216"/>
      <c r="BF213" s="216"/>
      <c r="BG213" s="216"/>
      <c r="BH213" s="216"/>
      <c r="BI213" s="216"/>
      <c r="BJ213" s="216"/>
      <c r="BK213" s="216"/>
      <c r="BL213" s="216"/>
      <c r="BM213" s="217">
        <v>86</v>
      </c>
    </row>
    <row r="214" spans="1:65">
      <c r="A214" s="30"/>
      <c r="B214" s="19">
        <v>1</v>
      </c>
      <c r="C214" s="9">
        <v>6</v>
      </c>
      <c r="D214" s="218">
        <v>67</v>
      </c>
      <c r="E214" s="218">
        <v>65</v>
      </c>
      <c r="F214" s="218">
        <v>65.477999999999994</v>
      </c>
      <c r="G214" s="218">
        <v>62</v>
      </c>
      <c r="H214" s="218">
        <v>61.4</v>
      </c>
      <c r="I214" s="218">
        <v>70</v>
      </c>
      <c r="J214" s="218">
        <v>60</v>
      </c>
      <c r="K214" s="218">
        <v>65</v>
      </c>
      <c r="L214" s="218">
        <v>75</v>
      </c>
      <c r="M214" s="218">
        <v>65.527000000000001</v>
      </c>
      <c r="N214" s="218">
        <v>58</v>
      </c>
      <c r="O214" s="218">
        <v>66</v>
      </c>
      <c r="P214" s="218">
        <v>68.391223005600807</v>
      </c>
      <c r="Q214" s="218">
        <v>64</v>
      </c>
      <c r="R214" s="218">
        <v>61.3155</v>
      </c>
      <c r="S214" s="220">
        <v>62</v>
      </c>
      <c r="T214" s="218">
        <v>68</v>
      </c>
      <c r="U214" s="218">
        <v>73.3</v>
      </c>
      <c r="V214" s="218">
        <v>75.189944699999998</v>
      </c>
      <c r="W214" s="218">
        <v>65</v>
      </c>
      <c r="X214" s="218">
        <v>55</v>
      </c>
      <c r="Y214" s="218">
        <v>64</v>
      </c>
      <c r="Z214" s="218">
        <v>70</v>
      </c>
      <c r="AA214" s="218">
        <v>63</v>
      </c>
      <c r="AB214" s="215"/>
      <c r="AC214" s="216"/>
      <c r="AD214" s="216"/>
      <c r="AE214" s="216"/>
      <c r="AF214" s="216"/>
      <c r="AG214" s="216"/>
      <c r="AH214" s="216"/>
      <c r="AI214" s="216"/>
      <c r="AJ214" s="216"/>
      <c r="AK214" s="216"/>
      <c r="AL214" s="216"/>
      <c r="AM214" s="216"/>
      <c r="AN214" s="216"/>
      <c r="AO214" s="216"/>
      <c r="AP214" s="216"/>
      <c r="AQ214" s="216"/>
      <c r="AR214" s="216"/>
      <c r="AS214" s="216"/>
      <c r="AT214" s="216"/>
      <c r="AU214" s="216"/>
      <c r="AV214" s="216"/>
      <c r="AW214" s="216"/>
      <c r="AX214" s="216"/>
      <c r="AY214" s="216"/>
      <c r="AZ214" s="216"/>
      <c r="BA214" s="216"/>
      <c r="BB214" s="216"/>
      <c r="BC214" s="216"/>
      <c r="BD214" s="216"/>
      <c r="BE214" s="216"/>
      <c r="BF214" s="216"/>
      <c r="BG214" s="216"/>
      <c r="BH214" s="216"/>
      <c r="BI214" s="216"/>
      <c r="BJ214" s="216"/>
      <c r="BK214" s="216"/>
      <c r="BL214" s="216"/>
      <c r="BM214" s="221"/>
    </row>
    <row r="215" spans="1:65">
      <c r="A215" s="30"/>
      <c r="B215" s="20" t="s">
        <v>267</v>
      </c>
      <c r="C215" s="12"/>
      <c r="D215" s="222">
        <v>67.666666666666671</v>
      </c>
      <c r="E215" s="222">
        <v>65</v>
      </c>
      <c r="F215" s="222">
        <v>65.512722222222223</v>
      </c>
      <c r="G215" s="222">
        <v>61.166666666666664</v>
      </c>
      <c r="H215" s="222">
        <v>60.800000000000004</v>
      </c>
      <c r="I215" s="222">
        <v>72</v>
      </c>
      <c r="J215" s="222">
        <v>58.333333333333336</v>
      </c>
      <c r="K215" s="222">
        <v>60.333333333333336</v>
      </c>
      <c r="L215" s="222">
        <v>73.166666666666671</v>
      </c>
      <c r="M215" s="222">
        <v>64.426333333333332</v>
      </c>
      <c r="N215" s="222">
        <v>59.5</v>
      </c>
      <c r="O215" s="222">
        <v>65.333333333333329</v>
      </c>
      <c r="P215" s="222">
        <v>67.679187819857887</v>
      </c>
      <c r="Q215" s="222">
        <v>65.5</v>
      </c>
      <c r="R215" s="222">
        <v>58.029533333333326</v>
      </c>
      <c r="S215" s="222">
        <v>67.166666666666671</v>
      </c>
      <c r="T215" s="222">
        <v>69.5</v>
      </c>
      <c r="U215" s="222">
        <v>71.150000000000006</v>
      </c>
      <c r="V215" s="222">
        <v>79.452686478333334</v>
      </c>
      <c r="W215" s="222">
        <v>64.666666666666671</v>
      </c>
      <c r="X215" s="222">
        <v>54.166666666666664</v>
      </c>
      <c r="Y215" s="222">
        <v>66.666666666666671</v>
      </c>
      <c r="Z215" s="222">
        <v>70</v>
      </c>
      <c r="AA215" s="222">
        <v>63.5</v>
      </c>
      <c r="AB215" s="215"/>
      <c r="AC215" s="216"/>
      <c r="AD215" s="216"/>
      <c r="AE215" s="216"/>
      <c r="AF215" s="216"/>
      <c r="AG215" s="216"/>
      <c r="AH215" s="216"/>
      <c r="AI215" s="216"/>
      <c r="AJ215" s="216"/>
      <c r="AK215" s="216"/>
      <c r="AL215" s="216"/>
      <c r="AM215" s="216"/>
      <c r="AN215" s="216"/>
      <c r="AO215" s="216"/>
      <c r="AP215" s="216"/>
      <c r="AQ215" s="216"/>
      <c r="AR215" s="216"/>
      <c r="AS215" s="216"/>
      <c r="AT215" s="216"/>
      <c r="AU215" s="216"/>
      <c r="AV215" s="216"/>
      <c r="AW215" s="216"/>
      <c r="AX215" s="216"/>
      <c r="AY215" s="216"/>
      <c r="AZ215" s="216"/>
      <c r="BA215" s="216"/>
      <c r="BB215" s="216"/>
      <c r="BC215" s="216"/>
      <c r="BD215" s="216"/>
      <c r="BE215" s="216"/>
      <c r="BF215" s="216"/>
      <c r="BG215" s="216"/>
      <c r="BH215" s="216"/>
      <c r="BI215" s="216"/>
      <c r="BJ215" s="216"/>
      <c r="BK215" s="216"/>
      <c r="BL215" s="216"/>
      <c r="BM215" s="221"/>
    </row>
    <row r="216" spans="1:65">
      <c r="A216" s="30"/>
      <c r="B216" s="3" t="s">
        <v>268</v>
      </c>
      <c r="C216" s="29"/>
      <c r="D216" s="218">
        <v>67</v>
      </c>
      <c r="E216" s="218">
        <v>65</v>
      </c>
      <c r="F216" s="218">
        <v>65.597499999999997</v>
      </c>
      <c r="G216" s="218">
        <v>62</v>
      </c>
      <c r="H216" s="218">
        <v>61</v>
      </c>
      <c r="I216" s="218">
        <v>72</v>
      </c>
      <c r="J216" s="218">
        <v>59.5</v>
      </c>
      <c r="K216" s="218">
        <v>60</v>
      </c>
      <c r="L216" s="218">
        <v>72.5</v>
      </c>
      <c r="M216" s="218">
        <v>64.37</v>
      </c>
      <c r="N216" s="218">
        <v>60</v>
      </c>
      <c r="O216" s="218">
        <v>65</v>
      </c>
      <c r="P216" s="218">
        <v>67.733412144364308</v>
      </c>
      <c r="Q216" s="218">
        <v>65.5</v>
      </c>
      <c r="R216" s="218">
        <v>57.674349999999997</v>
      </c>
      <c r="S216" s="218">
        <v>68</v>
      </c>
      <c r="T216" s="218">
        <v>70</v>
      </c>
      <c r="U216" s="218">
        <v>70.7</v>
      </c>
      <c r="V216" s="218">
        <v>76.763797685</v>
      </c>
      <c r="W216" s="218">
        <v>64.5</v>
      </c>
      <c r="X216" s="218">
        <v>55</v>
      </c>
      <c r="Y216" s="218">
        <v>67</v>
      </c>
      <c r="Z216" s="218">
        <v>70</v>
      </c>
      <c r="AA216" s="218">
        <v>63</v>
      </c>
      <c r="AB216" s="215"/>
      <c r="AC216" s="216"/>
      <c r="AD216" s="216"/>
      <c r="AE216" s="216"/>
      <c r="AF216" s="216"/>
      <c r="AG216" s="216"/>
      <c r="AH216" s="216"/>
      <c r="AI216" s="216"/>
      <c r="AJ216" s="216"/>
      <c r="AK216" s="216"/>
      <c r="AL216" s="216"/>
      <c r="AM216" s="216"/>
      <c r="AN216" s="216"/>
      <c r="AO216" s="216"/>
      <c r="AP216" s="216"/>
      <c r="AQ216" s="216"/>
      <c r="AR216" s="216"/>
      <c r="AS216" s="216"/>
      <c r="AT216" s="216"/>
      <c r="AU216" s="216"/>
      <c r="AV216" s="216"/>
      <c r="AW216" s="216"/>
      <c r="AX216" s="216"/>
      <c r="AY216" s="216"/>
      <c r="AZ216" s="216"/>
      <c r="BA216" s="216"/>
      <c r="BB216" s="216"/>
      <c r="BC216" s="216"/>
      <c r="BD216" s="216"/>
      <c r="BE216" s="216"/>
      <c r="BF216" s="216"/>
      <c r="BG216" s="216"/>
      <c r="BH216" s="216"/>
      <c r="BI216" s="216"/>
      <c r="BJ216" s="216"/>
      <c r="BK216" s="216"/>
      <c r="BL216" s="216"/>
      <c r="BM216" s="221"/>
    </row>
    <row r="217" spans="1:65">
      <c r="A217" s="30"/>
      <c r="B217" s="3" t="s">
        <v>269</v>
      </c>
      <c r="C217" s="29"/>
      <c r="D217" s="223">
        <v>2.6583202716502514</v>
      </c>
      <c r="E217" s="223">
        <v>0</v>
      </c>
      <c r="F217" s="223">
        <v>0.64344466797133359</v>
      </c>
      <c r="G217" s="223">
        <v>1.3291601358251257</v>
      </c>
      <c r="H217" s="223">
        <v>1.343130671230466</v>
      </c>
      <c r="I217" s="223">
        <v>1.6733200530681511</v>
      </c>
      <c r="J217" s="223">
        <v>2.7325202042558927</v>
      </c>
      <c r="K217" s="223">
        <v>2.6583202716502514</v>
      </c>
      <c r="L217" s="223">
        <v>1.4719601443879746</v>
      </c>
      <c r="M217" s="223">
        <v>1.0713719553295533</v>
      </c>
      <c r="N217" s="223">
        <v>0.83666002653407556</v>
      </c>
      <c r="O217" s="223">
        <v>1.505545305418162</v>
      </c>
      <c r="P217" s="223">
        <v>0.52976135415127501</v>
      </c>
      <c r="Q217" s="223">
        <v>2.8809720581775866</v>
      </c>
      <c r="R217" s="223">
        <v>3.03870840105902</v>
      </c>
      <c r="S217" s="223">
        <v>2.6394443859772205</v>
      </c>
      <c r="T217" s="223">
        <v>0.83666002653407556</v>
      </c>
      <c r="U217" s="223">
        <v>2.1888353067327819</v>
      </c>
      <c r="V217" s="223">
        <v>7.3098745553329199</v>
      </c>
      <c r="W217" s="223">
        <v>1.2110601416389968</v>
      </c>
      <c r="X217" s="223">
        <v>1.3291601358251257</v>
      </c>
      <c r="Y217" s="223">
        <v>1.8618986725025255</v>
      </c>
      <c r="Z217" s="223">
        <v>1.0954451150103321</v>
      </c>
      <c r="AA217" s="223">
        <v>1.3784048752090221</v>
      </c>
      <c r="AB217" s="224"/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5"/>
      <c r="BB217" s="225"/>
      <c r="BC217" s="225"/>
      <c r="BD217" s="225"/>
      <c r="BE217" s="225"/>
      <c r="BF217" s="225"/>
      <c r="BG217" s="225"/>
      <c r="BH217" s="225"/>
      <c r="BI217" s="225"/>
      <c r="BJ217" s="225"/>
      <c r="BK217" s="225"/>
      <c r="BL217" s="225"/>
      <c r="BM217" s="226"/>
    </row>
    <row r="218" spans="1:65">
      <c r="A218" s="30"/>
      <c r="B218" s="3" t="s">
        <v>86</v>
      </c>
      <c r="C218" s="29"/>
      <c r="D218" s="13">
        <v>3.9285521255915043E-2</v>
      </c>
      <c r="E218" s="13">
        <v>0</v>
      </c>
      <c r="F218" s="13">
        <v>9.8216750296032454E-3</v>
      </c>
      <c r="G218" s="13">
        <v>2.173013846035628E-2</v>
      </c>
      <c r="H218" s="13">
        <v>2.2090964987343191E-2</v>
      </c>
      <c r="I218" s="13">
        <v>2.324055629261321E-2</v>
      </c>
      <c r="J218" s="13">
        <v>4.6843203501529589E-2</v>
      </c>
      <c r="K218" s="13">
        <v>4.4060556988678196E-2</v>
      </c>
      <c r="L218" s="13">
        <v>2.0117906301430177E-2</v>
      </c>
      <c r="M218" s="13">
        <v>1.6629410675700205E-2</v>
      </c>
      <c r="N218" s="13">
        <v>1.4061513050992867E-2</v>
      </c>
      <c r="O218" s="13">
        <v>2.3044060797216766E-2</v>
      </c>
      <c r="P218" s="13">
        <v>7.8275371087688592E-3</v>
      </c>
      <c r="Q218" s="13">
        <v>4.3984306231718881E-2</v>
      </c>
      <c r="R218" s="13">
        <v>5.2364860210128983E-2</v>
      </c>
      <c r="S218" s="13">
        <v>3.92969387490405E-2</v>
      </c>
      <c r="T218" s="13">
        <v>1.2038273763080224E-2</v>
      </c>
      <c r="U218" s="13">
        <v>3.0763672617467066E-2</v>
      </c>
      <c r="V218" s="13">
        <v>9.2002862072213448E-2</v>
      </c>
      <c r="W218" s="13">
        <v>1.8727734149056648E-2</v>
      </c>
      <c r="X218" s="13">
        <v>2.4538340969079246E-2</v>
      </c>
      <c r="Y218" s="13">
        <v>2.7928480087537882E-2</v>
      </c>
      <c r="Z218" s="13">
        <v>1.564921592871903E-2</v>
      </c>
      <c r="AA218" s="13">
        <v>2.1707163389118458E-2</v>
      </c>
      <c r="AB218" s="151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55"/>
    </row>
    <row r="219" spans="1:65">
      <c r="A219" s="30"/>
      <c r="B219" s="3" t="s">
        <v>270</v>
      </c>
      <c r="C219" s="29"/>
      <c r="D219" s="13">
        <v>3.2958108075065606E-2</v>
      </c>
      <c r="E219" s="13">
        <v>-7.7496006175479248E-3</v>
      </c>
      <c r="F219" s="13">
        <v>7.7304455871507471E-5</v>
      </c>
      <c r="G219" s="13">
        <v>-6.6266931863179779E-2</v>
      </c>
      <c r="H219" s="13">
        <v>-7.1864241808413998E-2</v>
      </c>
      <c r="I219" s="13">
        <v>9.9108134700562234E-2</v>
      </c>
      <c r="J219" s="13">
        <v>-0.10951887234908142</v>
      </c>
      <c r="K219" s="13">
        <v>-7.8988090829621438E-2</v>
      </c>
      <c r="L219" s="13">
        <v>0.11691775725358067</v>
      </c>
      <c r="M219" s="13">
        <v>-1.6506846450046408E-2</v>
      </c>
      <c r="N219" s="13">
        <v>-9.1709249796063097E-2</v>
      </c>
      <c r="O219" s="13">
        <v>-2.6611370309713722E-3</v>
      </c>
      <c r="P219" s="13">
        <v>3.3149248371291851E-2</v>
      </c>
      <c r="Q219" s="13">
        <v>-1.1690523768292937E-4</v>
      </c>
      <c r="R219" s="13">
        <v>-0.11415649806188755</v>
      </c>
      <c r="S219" s="13">
        <v>2.53254126952005E-2</v>
      </c>
      <c r="T219" s="13">
        <v>6.0944657801237145E-2</v>
      </c>
      <c r="U219" s="13">
        <v>8.6132552554791797E-2</v>
      </c>
      <c r="V219" s="13">
        <v>0.21287630600207685</v>
      </c>
      <c r="W219" s="13">
        <v>-1.2838064204124588E-2</v>
      </c>
      <c r="X219" s="13">
        <v>-0.17312466718128994</v>
      </c>
      <c r="Y219" s="13">
        <v>1.7692717315335615E-2</v>
      </c>
      <c r="Z219" s="13">
        <v>6.8577353181102252E-2</v>
      </c>
      <c r="AA219" s="13">
        <v>-3.0647686757143022E-2</v>
      </c>
      <c r="AB219" s="151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55"/>
    </row>
    <row r="220" spans="1:65">
      <c r="A220" s="30"/>
      <c r="B220" s="46" t="s">
        <v>271</v>
      </c>
      <c r="C220" s="47"/>
      <c r="D220" s="45">
        <v>0.36</v>
      </c>
      <c r="E220" s="45">
        <v>7.0000000000000007E-2</v>
      </c>
      <c r="F220" s="45">
        <v>0.02</v>
      </c>
      <c r="G220" s="45">
        <v>0.69</v>
      </c>
      <c r="H220" s="45">
        <v>0.75</v>
      </c>
      <c r="I220" s="45">
        <v>1.07</v>
      </c>
      <c r="J220" s="45">
        <v>1.1499999999999999</v>
      </c>
      <c r="K220" s="45">
        <v>0.82</v>
      </c>
      <c r="L220" s="45">
        <v>1.25</v>
      </c>
      <c r="M220" s="45">
        <v>0.16</v>
      </c>
      <c r="N220" s="45">
        <v>0.96</v>
      </c>
      <c r="O220" s="45">
        <v>0.01</v>
      </c>
      <c r="P220" s="45">
        <v>0.37</v>
      </c>
      <c r="Q220" s="45">
        <v>0.01</v>
      </c>
      <c r="R220" s="45">
        <v>1.2</v>
      </c>
      <c r="S220" s="45">
        <v>0.28000000000000003</v>
      </c>
      <c r="T220" s="45">
        <v>0.66</v>
      </c>
      <c r="U220" s="45">
        <v>0.93</v>
      </c>
      <c r="V220" s="45">
        <v>2.27</v>
      </c>
      <c r="W220" s="45">
        <v>0.12</v>
      </c>
      <c r="X220" s="45">
        <v>1.82</v>
      </c>
      <c r="Y220" s="45">
        <v>0.2</v>
      </c>
      <c r="Z220" s="45">
        <v>0.74</v>
      </c>
      <c r="AA220" s="45">
        <v>0.31</v>
      </c>
      <c r="AB220" s="151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55"/>
    </row>
    <row r="221" spans="1:65">
      <c r="B221" s="31"/>
      <c r="C221" s="20"/>
      <c r="D221" s="20"/>
      <c r="E221" s="20"/>
      <c r="F221" s="20"/>
      <c r="G221" s="20"/>
      <c r="H221" s="20"/>
      <c r="I221" s="20"/>
      <c r="J221" s="20"/>
      <c r="K221" s="20"/>
      <c r="L221" s="20"/>
      <c r="M221" s="20"/>
      <c r="N221" s="20"/>
      <c r="O221" s="20"/>
      <c r="P221" s="20"/>
      <c r="Q221" s="20"/>
      <c r="R221" s="20"/>
      <c r="S221" s="20"/>
      <c r="T221" s="20"/>
      <c r="U221" s="20"/>
      <c r="V221" s="20"/>
      <c r="W221" s="20"/>
      <c r="X221" s="20"/>
      <c r="Y221" s="20"/>
      <c r="Z221" s="20"/>
      <c r="AA221" s="20"/>
      <c r="BM221" s="55"/>
    </row>
    <row r="222" spans="1:65" ht="15">
      <c r="B222" s="8" t="s">
        <v>546</v>
      </c>
      <c r="BM222" s="28" t="s">
        <v>66</v>
      </c>
    </row>
    <row r="223" spans="1:65" ht="15">
      <c r="A223" s="25" t="s">
        <v>28</v>
      </c>
      <c r="B223" s="18" t="s">
        <v>110</v>
      </c>
      <c r="C223" s="15" t="s">
        <v>111</v>
      </c>
      <c r="D223" s="16" t="s">
        <v>232</v>
      </c>
      <c r="E223" s="17" t="s">
        <v>232</v>
      </c>
      <c r="F223" s="17" t="s">
        <v>232</v>
      </c>
      <c r="G223" s="17" t="s">
        <v>232</v>
      </c>
      <c r="H223" s="17" t="s">
        <v>232</v>
      </c>
      <c r="I223" s="17" t="s">
        <v>232</v>
      </c>
      <c r="J223" s="17" t="s">
        <v>232</v>
      </c>
      <c r="K223" s="17" t="s">
        <v>232</v>
      </c>
      <c r="L223" s="17" t="s">
        <v>232</v>
      </c>
      <c r="M223" s="17" t="s">
        <v>232</v>
      </c>
      <c r="N223" s="17" t="s">
        <v>232</v>
      </c>
      <c r="O223" s="17" t="s">
        <v>232</v>
      </c>
      <c r="P223" s="17" t="s">
        <v>232</v>
      </c>
      <c r="Q223" s="17" t="s">
        <v>232</v>
      </c>
      <c r="R223" s="17" t="s">
        <v>232</v>
      </c>
      <c r="S223" s="17" t="s">
        <v>232</v>
      </c>
      <c r="T223" s="151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28">
        <v>1</v>
      </c>
    </row>
    <row r="224" spans="1:65">
      <c r="A224" s="30"/>
      <c r="B224" s="19" t="s">
        <v>233</v>
      </c>
      <c r="C224" s="9" t="s">
        <v>233</v>
      </c>
      <c r="D224" s="149" t="s">
        <v>235</v>
      </c>
      <c r="E224" s="150" t="s">
        <v>236</v>
      </c>
      <c r="F224" s="150" t="s">
        <v>238</v>
      </c>
      <c r="G224" s="150" t="s">
        <v>239</v>
      </c>
      <c r="H224" s="150" t="s">
        <v>241</v>
      </c>
      <c r="I224" s="150" t="s">
        <v>242</v>
      </c>
      <c r="J224" s="150" t="s">
        <v>244</v>
      </c>
      <c r="K224" s="150" t="s">
        <v>245</v>
      </c>
      <c r="L224" s="150" t="s">
        <v>247</v>
      </c>
      <c r="M224" s="150" t="s">
        <v>248</v>
      </c>
      <c r="N224" s="150" t="s">
        <v>249</v>
      </c>
      <c r="O224" s="150" t="s">
        <v>252</v>
      </c>
      <c r="P224" s="150" t="s">
        <v>253</v>
      </c>
      <c r="Q224" s="150" t="s">
        <v>258</v>
      </c>
      <c r="R224" s="150" t="s">
        <v>259</v>
      </c>
      <c r="S224" s="150" t="s">
        <v>260</v>
      </c>
      <c r="T224" s="151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  <c r="BA224" s="3"/>
      <c r="BB224" s="3"/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28" t="s">
        <v>3</v>
      </c>
    </row>
    <row r="225" spans="1:65">
      <c r="A225" s="30"/>
      <c r="B225" s="19"/>
      <c r="C225" s="9"/>
      <c r="D225" s="10" t="s">
        <v>273</v>
      </c>
      <c r="E225" s="11" t="s">
        <v>273</v>
      </c>
      <c r="F225" s="11" t="s">
        <v>276</v>
      </c>
      <c r="G225" s="11" t="s">
        <v>276</v>
      </c>
      <c r="H225" s="11" t="s">
        <v>276</v>
      </c>
      <c r="I225" s="11" t="s">
        <v>273</v>
      </c>
      <c r="J225" s="11" t="s">
        <v>273</v>
      </c>
      <c r="K225" s="11" t="s">
        <v>276</v>
      </c>
      <c r="L225" s="11" t="s">
        <v>273</v>
      </c>
      <c r="M225" s="11" t="s">
        <v>276</v>
      </c>
      <c r="N225" s="11" t="s">
        <v>273</v>
      </c>
      <c r="O225" s="11" t="s">
        <v>273</v>
      </c>
      <c r="P225" s="11" t="s">
        <v>276</v>
      </c>
      <c r="Q225" s="11" t="s">
        <v>273</v>
      </c>
      <c r="R225" s="11" t="s">
        <v>276</v>
      </c>
      <c r="S225" s="11" t="s">
        <v>273</v>
      </c>
      <c r="T225" s="151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28">
        <v>2</v>
      </c>
    </row>
    <row r="226" spans="1:65">
      <c r="A226" s="30"/>
      <c r="B226" s="19"/>
      <c r="C226" s="9"/>
      <c r="D226" s="26" t="s">
        <v>313</v>
      </c>
      <c r="E226" s="26" t="s">
        <v>264</v>
      </c>
      <c r="F226" s="26" t="s">
        <v>314</v>
      </c>
      <c r="G226" s="26" t="s">
        <v>314</v>
      </c>
      <c r="H226" s="26" t="s">
        <v>314</v>
      </c>
      <c r="I226" s="26" t="s">
        <v>116</v>
      </c>
      <c r="J226" s="26" t="s">
        <v>116</v>
      </c>
      <c r="K226" s="26" t="s">
        <v>315</v>
      </c>
      <c r="L226" s="26" t="s">
        <v>313</v>
      </c>
      <c r="M226" s="26" t="s">
        <v>313</v>
      </c>
      <c r="N226" s="26" t="s">
        <v>313</v>
      </c>
      <c r="O226" s="26" t="s">
        <v>313</v>
      </c>
      <c r="P226" s="26" t="s">
        <v>315</v>
      </c>
      <c r="Q226" s="26" t="s">
        <v>313</v>
      </c>
      <c r="R226" s="26" t="s">
        <v>313</v>
      </c>
      <c r="S226" s="26" t="s">
        <v>313</v>
      </c>
      <c r="T226" s="151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2</v>
      </c>
    </row>
    <row r="227" spans="1:65">
      <c r="A227" s="30"/>
      <c r="B227" s="18">
        <v>1</v>
      </c>
      <c r="C227" s="14">
        <v>1</v>
      </c>
      <c r="D227" s="22">
        <v>0.97000000000000008</v>
      </c>
      <c r="E227" s="22">
        <v>0.72</v>
      </c>
      <c r="F227" s="22">
        <v>1.19</v>
      </c>
      <c r="G227" s="22">
        <v>1.2</v>
      </c>
      <c r="H227" s="22">
        <v>1</v>
      </c>
      <c r="I227" s="22">
        <v>1.1200000000000001</v>
      </c>
      <c r="J227" s="22">
        <v>0.81</v>
      </c>
      <c r="K227" s="22">
        <v>1.39</v>
      </c>
      <c r="L227" s="22">
        <v>1.1499999999999999</v>
      </c>
      <c r="M227" s="22">
        <v>1.04</v>
      </c>
      <c r="N227" s="22">
        <v>1.3757445955709899</v>
      </c>
      <c r="O227" s="22">
        <v>1.01</v>
      </c>
      <c r="P227" s="152">
        <v>1.61</v>
      </c>
      <c r="Q227" s="22">
        <v>0.98</v>
      </c>
      <c r="R227" s="22">
        <v>1.1499999999999999</v>
      </c>
      <c r="S227" s="22">
        <v>0.94</v>
      </c>
      <c r="T227" s="151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>
        <v>1</v>
      </c>
    </row>
    <row r="228" spans="1:65">
      <c r="A228" s="30"/>
      <c r="B228" s="19">
        <v>1</v>
      </c>
      <c r="C228" s="9">
        <v>2</v>
      </c>
      <c r="D228" s="11">
        <v>0.9900000000000001</v>
      </c>
      <c r="E228" s="11">
        <v>0.74</v>
      </c>
      <c r="F228" s="11">
        <v>1.19</v>
      </c>
      <c r="G228" s="11">
        <v>1.21</v>
      </c>
      <c r="H228" s="11">
        <v>1.2</v>
      </c>
      <c r="I228" s="11">
        <v>1.1599999999999999</v>
      </c>
      <c r="J228" s="11">
        <v>0.69</v>
      </c>
      <c r="K228" s="11">
        <v>1.38</v>
      </c>
      <c r="L228" s="11">
        <v>1.1499999999999999</v>
      </c>
      <c r="M228" s="11">
        <v>1.07</v>
      </c>
      <c r="N228" s="11">
        <v>1.3267345578968499</v>
      </c>
      <c r="O228" s="11">
        <v>1.02</v>
      </c>
      <c r="P228" s="153">
        <v>1.57</v>
      </c>
      <c r="Q228" s="11">
        <v>0.96</v>
      </c>
      <c r="R228" s="11">
        <v>1.1299999999999999</v>
      </c>
      <c r="S228" s="11">
        <v>0.95</v>
      </c>
      <c r="T228" s="151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27</v>
      </c>
    </row>
    <row r="229" spans="1:65">
      <c r="A229" s="30"/>
      <c r="B229" s="19">
        <v>1</v>
      </c>
      <c r="C229" s="9">
        <v>3</v>
      </c>
      <c r="D229" s="11">
        <v>1.02</v>
      </c>
      <c r="E229" s="11">
        <v>0.76</v>
      </c>
      <c r="F229" s="11">
        <v>1.22</v>
      </c>
      <c r="G229" s="11">
        <v>1.24</v>
      </c>
      <c r="H229" s="11">
        <v>1</v>
      </c>
      <c r="I229" s="11">
        <v>1.01</v>
      </c>
      <c r="J229" s="11">
        <v>0.8</v>
      </c>
      <c r="K229" s="11">
        <v>1.34</v>
      </c>
      <c r="L229" s="11">
        <v>1.1499999999999999</v>
      </c>
      <c r="M229" s="11">
        <v>1.1100000000000001</v>
      </c>
      <c r="N229" s="11">
        <v>1.3514116781348999</v>
      </c>
      <c r="O229" s="11">
        <v>1.06</v>
      </c>
      <c r="P229" s="153">
        <v>1.6</v>
      </c>
      <c r="Q229" s="11">
        <v>0.9</v>
      </c>
      <c r="R229" s="11">
        <v>1.1399999999999999</v>
      </c>
      <c r="S229" s="11">
        <v>1.01</v>
      </c>
      <c r="T229" s="151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16</v>
      </c>
    </row>
    <row r="230" spans="1:65">
      <c r="A230" s="30"/>
      <c r="B230" s="19">
        <v>1</v>
      </c>
      <c r="C230" s="9">
        <v>4</v>
      </c>
      <c r="D230" s="11">
        <v>1.03</v>
      </c>
      <c r="E230" s="11">
        <v>0.74</v>
      </c>
      <c r="F230" s="11">
        <v>1.1599999999999999</v>
      </c>
      <c r="G230" s="11">
        <v>1.17</v>
      </c>
      <c r="H230" s="11">
        <v>1.1000000000000001</v>
      </c>
      <c r="I230" s="11">
        <v>1.05</v>
      </c>
      <c r="J230" s="11">
        <v>0.86</v>
      </c>
      <c r="K230" s="11">
        <v>1.37</v>
      </c>
      <c r="L230" s="11">
        <v>1.18</v>
      </c>
      <c r="M230" s="11">
        <v>0.97000000000000008</v>
      </c>
      <c r="N230" s="11">
        <v>1.3898301930971999</v>
      </c>
      <c r="O230" s="11">
        <v>1.05</v>
      </c>
      <c r="P230" s="153">
        <v>1.6</v>
      </c>
      <c r="Q230" s="11">
        <v>1.01</v>
      </c>
      <c r="R230" s="11">
        <v>1.1200000000000001</v>
      </c>
      <c r="S230" s="11">
        <v>0.95</v>
      </c>
      <c r="T230" s="151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1.0787461393937225</v>
      </c>
    </row>
    <row r="231" spans="1:65">
      <c r="A231" s="30"/>
      <c r="B231" s="19">
        <v>1</v>
      </c>
      <c r="C231" s="9">
        <v>5</v>
      </c>
      <c r="D231" s="11">
        <v>1.01</v>
      </c>
      <c r="E231" s="11">
        <v>0.74</v>
      </c>
      <c r="F231" s="11">
        <v>1.18</v>
      </c>
      <c r="G231" s="11">
        <v>1.17</v>
      </c>
      <c r="H231" s="11">
        <v>1</v>
      </c>
      <c r="I231" s="11">
        <v>1.1299999999999999</v>
      </c>
      <c r="J231" s="11">
        <v>0.88</v>
      </c>
      <c r="K231" s="11">
        <v>1.33</v>
      </c>
      <c r="L231" s="11">
        <v>1.17</v>
      </c>
      <c r="M231" s="11">
        <v>1.02</v>
      </c>
      <c r="N231" s="11">
        <v>1.36425092841849</v>
      </c>
      <c r="O231" s="11">
        <v>1.05</v>
      </c>
      <c r="P231" s="153">
        <v>1.59</v>
      </c>
      <c r="Q231" s="11">
        <v>0.93</v>
      </c>
      <c r="R231" s="147">
        <v>1.07</v>
      </c>
      <c r="S231" s="11">
        <v>1.02</v>
      </c>
      <c r="T231" s="151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87</v>
      </c>
    </row>
    <row r="232" spans="1:65">
      <c r="A232" s="30"/>
      <c r="B232" s="19">
        <v>1</v>
      </c>
      <c r="C232" s="9">
        <v>6</v>
      </c>
      <c r="D232" s="11">
        <v>0.9900000000000001</v>
      </c>
      <c r="E232" s="11">
        <v>0.74</v>
      </c>
      <c r="F232" s="11">
        <v>1.18</v>
      </c>
      <c r="G232" s="11">
        <v>1.22</v>
      </c>
      <c r="H232" s="11">
        <v>1.1000000000000001</v>
      </c>
      <c r="I232" s="11">
        <v>1.17</v>
      </c>
      <c r="J232" s="11">
        <v>0.94</v>
      </c>
      <c r="K232" s="11">
        <v>1.37</v>
      </c>
      <c r="L232" s="11">
        <v>1.1100000000000001</v>
      </c>
      <c r="M232" s="11">
        <v>1.1000000000000001</v>
      </c>
      <c r="N232" s="11">
        <v>1.30518059231659</v>
      </c>
      <c r="O232" s="147">
        <v>0.91</v>
      </c>
      <c r="P232" s="153">
        <v>1.59</v>
      </c>
      <c r="Q232" s="11">
        <v>1.08</v>
      </c>
      <c r="R232" s="11">
        <v>1.1399999999999999</v>
      </c>
      <c r="S232" s="11">
        <v>1</v>
      </c>
      <c r="T232" s="151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55"/>
    </row>
    <row r="233" spans="1:65">
      <c r="A233" s="30"/>
      <c r="B233" s="20" t="s">
        <v>267</v>
      </c>
      <c r="C233" s="12"/>
      <c r="D233" s="23">
        <v>1.0016666666666667</v>
      </c>
      <c r="E233" s="23">
        <v>0.7400000000000001</v>
      </c>
      <c r="F233" s="23">
        <v>1.1866666666666665</v>
      </c>
      <c r="G233" s="23">
        <v>1.2016666666666667</v>
      </c>
      <c r="H233" s="23">
        <v>1.0666666666666667</v>
      </c>
      <c r="I233" s="23">
        <v>1.1066666666666667</v>
      </c>
      <c r="J233" s="23">
        <v>0.83000000000000007</v>
      </c>
      <c r="K233" s="23">
        <v>1.3633333333333333</v>
      </c>
      <c r="L233" s="23">
        <v>1.1516666666666666</v>
      </c>
      <c r="M233" s="23">
        <v>1.0516666666666667</v>
      </c>
      <c r="N233" s="23">
        <v>1.3521920909058365</v>
      </c>
      <c r="O233" s="23">
        <v>1.0166666666666668</v>
      </c>
      <c r="P233" s="23">
        <v>1.5933333333333335</v>
      </c>
      <c r="Q233" s="23">
        <v>0.97666666666666657</v>
      </c>
      <c r="R233" s="23">
        <v>1.125</v>
      </c>
      <c r="S233" s="23">
        <v>0.97833333333333317</v>
      </c>
      <c r="T233" s="151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55"/>
    </row>
    <row r="234" spans="1:65">
      <c r="A234" s="30"/>
      <c r="B234" s="3" t="s">
        <v>268</v>
      </c>
      <c r="C234" s="29"/>
      <c r="D234" s="11">
        <v>1</v>
      </c>
      <c r="E234" s="11">
        <v>0.74</v>
      </c>
      <c r="F234" s="11">
        <v>1.1850000000000001</v>
      </c>
      <c r="G234" s="11">
        <v>1.2050000000000001</v>
      </c>
      <c r="H234" s="11">
        <v>1.05</v>
      </c>
      <c r="I234" s="11">
        <v>1.125</v>
      </c>
      <c r="J234" s="11">
        <v>0.83499999999999996</v>
      </c>
      <c r="K234" s="11">
        <v>1.37</v>
      </c>
      <c r="L234" s="11">
        <v>1.1499999999999999</v>
      </c>
      <c r="M234" s="11">
        <v>1.0550000000000002</v>
      </c>
      <c r="N234" s="11">
        <v>1.3578313032766949</v>
      </c>
      <c r="O234" s="11">
        <v>1.0350000000000001</v>
      </c>
      <c r="P234" s="11">
        <v>1.5950000000000002</v>
      </c>
      <c r="Q234" s="11">
        <v>0.97</v>
      </c>
      <c r="R234" s="11">
        <v>1.1349999999999998</v>
      </c>
      <c r="S234" s="11">
        <v>0.97499999999999998</v>
      </c>
      <c r="T234" s="151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55"/>
    </row>
    <row r="235" spans="1:65">
      <c r="A235" s="30"/>
      <c r="B235" s="3" t="s">
        <v>269</v>
      </c>
      <c r="C235" s="29"/>
      <c r="D235" s="24">
        <v>2.2286019533929006E-2</v>
      </c>
      <c r="E235" s="24">
        <v>1.2649110640673528E-2</v>
      </c>
      <c r="F235" s="24">
        <v>1.9663841605003517E-2</v>
      </c>
      <c r="G235" s="24">
        <v>2.7868739954771335E-2</v>
      </c>
      <c r="H235" s="24">
        <v>8.1649658092772595E-2</v>
      </c>
      <c r="I235" s="24">
        <v>6.3456021516217528E-2</v>
      </c>
      <c r="J235" s="24">
        <v>8.5322916030806162E-2</v>
      </c>
      <c r="K235" s="24">
        <v>2.3380903889000181E-2</v>
      </c>
      <c r="L235" s="24">
        <v>2.4013884872437111E-2</v>
      </c>
      <c r="M235" s="24">
        <v>5.2694085689635677E-2</v>
      </c>
      <c r="N235" s="24">
        <v>3.1545328672656359E-2</v>
      </c>
      <c r="O235" s="24">
        <v>5.5737479909542628E-2</v>
      </c>
      <c r="P235" s="24">
        <v>1.3662601021279475E-2</v>
      </c>
      <c r="Q235" s="24">
        <v>6.3456021516217584E-2</v>
      </c>
      <c r="R235" s="24">
        <v>2.8809720581775802E-2</v>
      </c>
      <c r="S235" s="24">
        <v>3.5449494589721152E-2</v>
      </c>
      <c r="T235" s="151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86</v>
      </c>
      <c r="C236" s="29"/>
      <c r="D236" s="13">
        <v>2.2248937970644596E-2</v>
      </c>
      <c r="E236" s="13">
        <v>1.7093392757666928E-2</v>
      </c>
      <c r="F236" s="13">
        <v>1.6570653037924314E-2</v>
      </c>
      <c r="G236" s="13">
        <v>2.3191739213401945E-2</v>
      </c>
      <c r="H236" s="13">
        <v>7.6546554461974309E-2</v>
      </c>
      <c r="I236" s="13">
        <v>5.7339778478509816E-2</v>
      </c>
      <c r="J236" s="13">
        <v>0.10279869401301946</v>
      </c>
      <c r="K236" s="13">
        <v>1.7149807253545365E-2</v>
      </c>
      <c r="L236" s="13">
        <v>2.0851419570857118E-2</v>
      </c>
      <c r="M236" s="13">
        <v>5.0105311273821555E-2</v>
      </c>
      <c r="N236" s="13">
        <v>2.3329029125975786E-2</v>
      </c>
      <c r="O236" s="13">
        <v>5.482375073069766E-2</v>
      </c>
      <c r="P236" s="13">
        <v>8.5748541974557356E-3</v>
      </c>
      <c r="Q236" s="13">
        <v>6.4972035682134055E-2</v>
      </c>
      <c r="R236" s="13">
        <v>2.5608640517134046E-2</v>
      </c>
      <c r="S236" s="13">
        <v>3.6234577093411748E-2</v>
      </c>
      <c r="T236" s="151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3" t="s">
        <v>270</v>
      </c>
      <c r="C237" s="29"/>
      <c r="D237" s="13">
        <v>-7.1452837616064246E-2</v>
      </c>
      <c r="E237" s="13">
        <v>-0.31401840249839019</v>
      </c>
      <c r="F237" s="13">
        <v>0.10004256175933812</v>
      </c>
      <c r="G237" s="13">
        <v>0.11394759414112765</v>
      </c>
      <c r="H237" s="13">
        <v>-1.1197697294976883E-2</v>
      </c>
      <c r="I237" s="13">
        <v>2.5882389056461452E-2</v>
      </c>
      <c r="J237" s="13">
        <v>-0.2305882082076538</v>
      </c>
      <c r="K237" s="13">
        <v>0.26381294314485748</v>
      </c>
      <c r="L237" s="13">
        <v>6.7597486201829593E-2</v>
      </c>
      <c r="M237" s="13">
        <v>-2.5102729676766189E-2</v>
      </c>
      <c r="N237" s="13">
        <v>0.25348498736301028</v>
      </c>
      <c r="O237" s="13">
        <v>-5.7547805234274718E-2</v>
      </c>
      <c r="P237" s="13">
        <v>0.47702343966562832</v>
      </c>
      <c r="Q237" s="13">
        <v>-9.4627891585713275E-2</v>
      </c>
      <c r="R237" s="13">
        <v>4.2877428634203962E-2</v>
      </c>
      <c r="S237" s="13">
        <v>-9.3082887987736784E-2</v>
      </c>
      <c r="T237" s="151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A238" s="30"/>
      <c r="B238" s="46" t="s">
        <v>271</v>
      </c>
      <c r="C238" s="47"/>
      <c r="D238" s="45">
        <v>0.55000000000000004</v>
      </c>
      <c r="E238" s="45">
        <v>2.2400000000000002</v>
      </c>
      <c r="F238" s="45">
        <v>0.65</v>
      </c>
      <c r="G238" s="45">
        <v>0.74</v>
      </c>
      <c r="H238" s="45">
        <v>0.13</v>
      </c>
      <c r="I238" s="45">
        <v>0.13</v>
      </c>
      <c r="J238" s="45">
        <v>1.66</v>
      </c>
      <c r="K238" s="45">
        <v>1.79</v>
      </c>
      <c r="L238" s="45">
        <v>0.42</v>
      </c>
      <c r="M238" s="45">
        <v>0.23</v>
      </c>
      <c r="N238" s="45">
        <v>1.72</v>
      </c>
      <c r="O238" s="45">
        <v>0.45</v>
      </c>
      <c r="P238" s="45">
        <v>3.28</v>
      </c>
      <c r="Q238" s="45">
        <v>0.71</v>
      </c>
      <c r="R238" s="45">
        <v>0.25</v>
      </c>
      <c r="S238" s="45">
        <v>0.7</v>
      </c>
      <c r="T238" s="151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  <c r="BA238" s="3"/>
      <c r="BB238" s="3"/>
      <c r="BC238" s="3"/>
      <c r="BD238" s="3"/>
      <c r="BE238" s="3"/>
      <c r="BF238" s="3"/>
      <c r="BG238" s="3"/>
      <c r="BH238" s="3"/>
      <c r="BI238" s="3"/>
      <c r="BJ238" s="3"/>
      <c r="BK238" s="3"/>
      <c r="BL238" s="3"/>
      <c r="BM238" s="55"/>
    </row>
    <row r="239" spans="1:65">
      <c r="B239" s="31"/>
      <c r="C239" s="20"/>
      <c r="D239" s="20"/>
      <c r="E239" s="20"/>
      <c r="F239" s="20"/>
      <c r="G239" s="20"/>
      <c r="H239" s="20"/>
      <c r="I239" s="20"/>
      <c r="J239" s="20"/>
      <c r="K239" s="20"/>
      <c r="L239" s="20"/>
      <c r="M239" s="20"/>
      <c r="N239" s="20"/>
      <c r="O239" s="20"/>
      <c r="P239" s="20"/>
      <c r="Q239" s="20"/>
      <c r="R239" s="20"/>
      <c r="S239" s="20"/>
      <c r="BM239" s="55"/>
    </row>
    <row r="240" spans="1:65" ht="15">
      <c r="B240" s="8" t="s">
        <v>547</v>
      </c>
      <c r="BM240" s="28" t="s">
        <v>66</v>
      </c>
    </row>
    <row r="241" spans="1:65" ht="15">
      <c r="A241" s="25" t="s">
        <v>0</v>
      </c>
      <c r="B241" s="18" t="s">
        <v>110</v>
      </c>
      <c r="C241" s="15" t="s">
        <v>111</v>
      </c>
      <c r="D241" s="16" t="s">
        <v>232</v>
      </c>
      <c r="E241" s="17" t="s">
        <v>232</v>
      </c>
      <c r="F241" s="17" t="s">
        <v>232</v>
      </c>
      <c r="G241" s="17" t="s">
        <v>232</v>
      </c>
      <c r="H241" s="17" t="s">
        <v>232</v>
      </c>
      <c r="I241" s="17" t="s">
        <v>232</v>
      </c>
      <c r="J241" s="17" t="s">
        <v>232</v>
      </c>
      <c r="K241" s="17" t="s">
        <v>232</v>
      </c>
      <c r="L241" s="17" t="s">
        <v>232</v>
      </c>
      <c r="M241" s="17" t="s">
        <v>232</v>
      </c>
      <c r="N241" s="17" t="s">
        <v>232</v>
      </c>
      <c r="O241" s="17" t="s">
        <v>232</v>
      </c>
      <c r="P241" s="17" t="s">
        <v>232</v>
      </c>
      <c r="Q241" s="17" t="s">
        <v>232</v>
      </c>
      <c r="R241" s="17" t="s">
        <v>232</v>
      </c>
      <c r="S241" s="17" t="s">
        <v>232</v>
      </c>
      <c r="T241" s="17" t="s">
        <v>232</v>
      </c>
      <c r="U241" s="17" t="s">
        <v>232</v>
      </c>
      <c r="V241" s="17" t="s">
        <v>232</v>
      </c>
      <c r="W241" s="17" t="s">
        <v>232</v>
      </c>
      <c r="X241" s="17" t="s">
        <v>232</v>
      </c>
      <c r="Y241" s="17" t="s">
        <v>232</v>
      </c>
      <c r="Z241" s="17" t="s">
        <v>232</v>
      </c>
      <c r="AA241" s="17" t="s">
        <v>232</v>
      </c>
      <c r="AB241" s="151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>
        <v>1</v>
      </c>
    </row>
    <row r="242" spans="1:65">
      <c r="A242" s="30"/>
      <c r="B242" s="19" t="s">
        <v>233</v>
      </c>
      <c r="C242" s="9" t="s">
        <v>233</v>
      </c>
      <c r="D242" s="149" t="s">
        <v>235</v>
      </c>
      <c r="E242" s="150" t="s">
        <v>236</v>
      </c>
      <c r="F242" s="150" t="s">
        <v>237</v>
      </c>
      <c r="G242" s="150" t="s">
        <v>238</v>
      </c>
      <c r="H242" s="150" t="s">
        <v>239</v>
      </c>
      <c r="I242" s="150" t="s">
        <v>241</v>
      </c>
      <c r="J242" s="150" t="s">
        <v>242</v>
      </c>
      <c r="K242" s="150" t="s">
        <v>244</v>
      </c>
      <c r="L242" s="150" t="s">
        <v>245</v>
      </c>
      <c r="M242" s="150" t="s">
        <v>246</v>
      </c>
      <c r="N242" s="150" t="s">
        <v>247</v>
      </c>
      <c r="O242" s="150" t="s">
        <v>248</v>
      </c>
      <c r="P242" s="150" t="s">
        <v>249</v>
      </c>
      <c r="Q242" s="150" t="s">
        <v>250</v>
      </c>
      <c r="R242" s="150" t="s">
        <v>251</v>
      </c>
      <c r="S242" s="150" t="s">
        <v>252</v>
      </c>
      <c r="T242" s="150" t="s">
        <v>253</v>
      </c>
      <c r="U242" s="150" t="s">
        <v>254</v>
      </c>
      <c r="V242" s="150" t="s">
        <v>281</v>
      </c>
      <c r="W242" s="150" t="s">
        <v>256</v>
      </c>
      <c r="X242" s="150" t="s">
        <v>257</v>
      </c>
      <c r="Y242" s="150" t="s">
        <v>258</v>
      </c>
      <c r="Z242" s="150" t="s">
        <v>259</v>
      </c>
      <c r="AA242" s="150" t="s">
        <v>260</v>
      </c>
      <c r="AB242" s="151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 t="s">
        <v>3</v>
      </c>
    </row>
    <row r="243" spans="1:65">
      <c r="A243" s="30"/>
      <c r="B243" s="19"/>
      <c r="C243" s="9"/>
      <c r="D243" s="10" t="s">
        <v>273</v>
      </c>
      <c r="E243" s="11" t="s">
        <v>275</v>
      </c>
      <c r="F243" s="11" t="s">
        <v>275</v>
      </c>
      <c r="G243" s="11" t="s">
        <v>276</v>
      </c>
      <c r="H243" s="11" t="s">
        <v>276</v>
      </c>
      <c r="I243" s="11" t="s">
        <v>276</v>
      </c>
      <c r="J243" s="11" t="s">
        <v>273</v>
      </c>
      <c r="K243" s="11" t="s">
        <v>273</v>
      </c>
      <c r="L243" s="11" t="s">
        <v>276</v>
      </c>
      <c r="M243" s="11" t="s">
        <v>275</v>
      </c>
      <c r="N243" s="11" t="s">
        <v>273</v>
      </c>
      <c r="O243" s="11" t="s">
        <v>276</v>
      </c>
      <c r="P243" s="11" t="s">
        <v>275</v>
      </c>
      <c r="Q243" s="11" t="s">
        <v>275</v>
      </c>
      <c r="R243" s="11" t="s">
        <v>275</v>
      </c>
      <c r="S243" s="11" t="s">
        <v>273</v>
      </c>
      <c r="T243" s="11" t="s">
        <v>276</v>
      </c>
      <c r="U243" s="11" t="s">
        <v>273</v>
      </c>
      <c r="V243" s="11" t="s">
        <v>275</v>
      </c>
      <c r="W243" s="11" t="s">
        <v>275</v>
      </c>
      <c r="X243" s="11" t="s">
        <v>276</v>
      </c>
      <c r="Y243" s="11" t="s">
        <v>273</v>
      </c>
      <c r="Z243" s="11" t="s">
        <v>276</v>
      </c>
      <c r="AA243" s="11" t="s">
        <v>273</v>
      </c>
      <c r="AB243" s="151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1</v>
      </c>
    </row>
    <row r="244" spans="1:65">
      <c r="A244" s="30"/>
      <c r="B244" s="19"/>
      <c r="C244" s="9"/>
      <c r="D244" s="26" t="s">
        <v>313</v>
      </c>
      <c r="E244" s="26" t="s">
        <v>264</v>
      </c>
      <c r="F244" s="26" t="s">
        <v>313</v>
      </c>
      <c r="G244" s="26" t="s">
        <v>314</v>
      </c>
      <c r="H244" s="26" t="s">
        <v>314</v>
      </c>
      <c r="I244" s="26" t="s">
        <v>314</v>
      </c>
      <c r="J244" s="26" t="s">
        <v>116</v>
      </c>
      <c r="K244" s="26" t="s">
        <v>116</v>
      </c>
      <c r="L244" s="26" t="s">
        <v>315</v>
      </c>
      <c r="M244" s="26" t="s">
        <v>314</v>
      </c>
      <c r="N244" s="26" t="s">
        <v>313</v>
      </c>
      <c r="O244" s="26" t="s">
        <v>313</v>
      </c>
      <c r="P244" s="26" t="s">
        <v>313</v>
      </c>
      <c r="Q244" s="26" t="s">
        <v>314</v>
      </c>
      <c r="R244" s="26" t="s">
        <v>313</v>
      </c>
      <c r="S244" s="26" t="s">
        <v>313</v>
      </c>
      <c r="T244" s="26" t="s">
        <v>315</v>
      </c>
      <c r="U244" s="26" t="s">
        <v>278</v>
      </c>
      <c r="V244" s="26" t="s">
        <v>314</v>
      </c>
      <c r="W244" s="26" t="s">
        <v>316</v>
      </c>
      <c r="X244" s="26" t="s">
        <v>317</v>
      </c>
      <c r="Y244" s="26" t="s">
        <v>313</v>
      </c>
      <c r="Z244" s="26" t="s">
        <v>313</v>
      </c>
      <c r="AA244" s="26" t="s">
        <v>313</v>
      </c>
      <c r="AB244" s="151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2</v>
      </c>
    </row>
    <row r="245" spans="1:65">
      <c r="A245" s="30"/>
      <c r="B245" s="18">
        <v>1</v>
      </c>
      <c r="C245" s="14">
        <v>1</v>
      </c>
      <c r="D245" s="227">
        <v>35.1</v>
      </c>
      <c r="E245" s="227">
        <v>33</v>
      </c>
      <c r="F245" s="227">
        <v>34.928666666666665</v>
      </c>
      <c r="G245" s="227">
        <v>36.799999999999997</v>
      </c>
      <c r="H245" s="227">
        <v>32.1</v>
      </c>
      <c r="I245" s="227">
        <v>29.9</v>
      </c>
      <c r="J245" s="227">
        <v>31.100000000000005</v>
      </c>
      <c r="K245" s="227">
        <v>31</v>
      </c>
      <c r="L245" s="227">
        <v>36</v>
      </c>
      <c r="M245" s="227">
        <v>31.961000000000002</v>
      </c>
      <c r="N245" s="227">
        <v>34.6</v>
      </c>
      <c r="O245" s="227">
        <v>30.5</v>
      </c>
      <c r="P245" s="227">
        <v>33.043500000000002</v>
      </c>
      <c r="Q245" s="227">
        <v>32.4</v>
      </c>
      <c r="R245" s="228">
        <v>28.447299999999998</v>
      </c>
      <c r="S245" s="227">
        <v>35.1</v>
      </c>
      <c r="T245" s="227">
        <v>34</v>
      </c>
      <c r="U245" s="227">
        <v>35.159999999999997</v>
      </c>
      <c r="V245" s="227">
        <v>33.37729186</v>
      </c>
      <c r="W245" s="227">
        <v>38</v>
      </c>
      <c r="X245" s="227">
        <v>29</v>
      </c>
      <c r="Y245" s="227">
        <v>31.100000000000005</v>
      </c>
      <c r="Z245" s="227">
        <v>34.700000000000003</v>
      </c>
      <c r="AA245" s="227">
        <v>33.5</v>
      </c>
      <c r="AB245" s="224"/>
      <c r="AC245" s="225"/>
      <c r="AD245" s="225"/>
      <c r="AE245" s="225"/>
      <c r="AF245" s="225"/>
      <c r="AG245" s="225"/>
      <c r="AH245" s="225"/>
      <c r="AI245" s="225"/>
      <c r="AJ245" s="225"/>
      <c r="AK245" s="225"/>
      <c r="AL245" s="225"/>
      <c r="AM245" s="225"/>
      <c r="AN245" s="225"/>
      <c r="AO245" s="225"/>
      <c r="AP245" s="225"/>
      <c r="AQ245" s="225"/>
      <c r="AR245" s="225"/>
      <c r="AS245" s="225"/>
      <c r="AT245" s="225"/>
      <c r="AU245" s="225"/>
      <c r="AV245" s="225"/>
      <c r="AW245" s="225"/>
      <c r="AX245" s="225"/>
      <c r="AY245" s="225"/>
      <c r="AZ245" s="225"/>
      <c r="BA245" s="225"/>
      <c r="BB245" s="225"/>
      <c r="BC245" s="225"/>
      <c r="BD245" s="225"/>
      <c r="BE245" s="225"/>
      <c r="BF245" s="225"/>
      <c r="BG245" s="225"/>
      <c r="BH245" s="225"/>
      <c r="BI245" s="225"/>
      <c r="BJ245" s="225"/>
      <c r="BK245" s="225"/>
      <c r="BL245" s="225"/>
      <c r="BM245" s="230">
        <v>1</v>
      </c>
    </row>
    <row r="246" spans="1:65">
      <c r="A246" s="30"/>
      <c r="B246" s="19">
        <v>1</v>
      </c>
      <c r="C246" s="9">
        <v>2</v>
      </c>
      <c r="D246" s="223">
        <v>36</v>
      </c>
      <c r="E246" s="223">
        <v>33</v>
      </c>
      <c r="F246" s="223">
        <v>34.823333333333331</v>
      </c>
      <c r="G246" s="223">
        <v>37.200000000000003</v>
      </c>
      <c r="H246" s="223">
        <v>32.6</v>
      </c>
      <c r="I246" s="223">
        <v>30.800000000000004</v>
      </c>
      <c r="J246" s="223">
        <v>32.6</v>
      </c>
      <c r="K246" s="223">
        <v>30.3</v>
      </c>
      <c r="L246" s="223">
        <v>36</v>
      </c>
      <c r="M246" s="223">
        <v>31.873999999999999</v>
      </c>
      <c r="N246" s="223">
        <v>33.6</v>
      </c>
      <c r="O246" s="223">
        <v>30.3</v>
      </c>
      <c r="P246" s="223">
        <v>32.497500000000002</v>
      </c>
      <c r="Q246" s="223">
        <v>34.200000000000003</v>
      </c>
      <c r="R246" s="231">
        <v>28.808299999999999</v>
      </c>
      <c r="S246" s="223">
        <v>34.6</v>
      </c>
      <c r="T246" s="223">
        <v>34</v>
      </c>
      <c r="U246" s="223">
        <v>35.08</v>
      </c>
      <c r="V246" s="223">
        <v>32.822541659999999</v>
      </c>
      <c r="W246" s="223">
        <v>36</v>
      </c>
      <c r="X246" s="223">
        <v>27</v>
      </c>
      <c r="Y246" s="223">
        <v>30.1</v>
      </c>
      <c r="Z246" s="223">
        <v>34.4</v>
      </c>
      <c r="AA246" s="223">
        <v>33.1</v>
      </c>
      <c r="AB246" s="224"/>
      <c r="AC246" s="225"/>
      <c r="AD246" s="225"/>
      <c r="AE246" s="225"/>
      <c r="AF246" s="225"/>
      <c r="AG246" s="225"/>
      <c r="AH246" s="225"/>
      <c r="AI246" s="225"/>
      <c r="AJ246" s="225"/>
      <c r="AK246" s="225"/>
      <c r="AL246" s="225"/>
      <c r="AM246" s="225"/>
      <c r="AN246" s="225"/>
      <c r="AO246" s="225"/>
      <c r="AP246" s="225"/>
      <c r="AQ246" s="225"/>
      <c r="AR246" s="225"/>
      <c r="AS246" s="225"/>
      <c r="AT246" s="225"/>
      <c r="AU246" s="225"/>
      <c r="AV246" s="225"/>
      <c r="AW246" s="225"/>
      <c r="AX246" s="225"/>
      <c r="AY246" s="225"/>
      <c r="AZ246" s="225"/>
      <c r="BA246" s="225"/>
      <c r="BB246" s="225"/>
      <c r="BC246" s="225"/>
      <c r="BD246" s="225"/>
      <c r="BE246" s="225"/>
      <c r="BF246" s="225"/>
      <c r="BG246" s="225"/>
      <c r="BH246" s="225"/>
      <c r="BI246" s="225"/>
      <c r="BJ246" s="225"/>
      <c r="BK246" s="225"/>
      <c r="BL246" s="225"/>
      <c r="BM246" s="230">
        <v>12</v>
      </c>
    </row>
    <row r="247" spans="1:65">
      <c r="A247" s="30"/>
      <c r="B247" s="19">
        <v>1</v>
      </c>
      <c r="C247" s="9">
        <v>3</v>
      </c>
      <c r="D247" s="223">
        <v>36</v>
      </c>
      <c r="E247" s="223">
        <v>34</v>
      </c>
      <c r="F247" s="223">
        <v>34.886666666666663</v>
      </c>
      <c r="G247" s="223">
        <v>36.299999999999997</v>
      </c>
      <c r="H247" s="223">
        <v>31.6</v>
      </c>
      <c r="I247" s="223">
        <v>29.3</v>
      </c>
      <c r="J247" s="223">
        <v>29.6</v>
      </c>
      <c r="K247" s="223">
        <v>31.7</v>
      </c>
      <c r="L247" s="223">
        <v>31</v>
      </c>
      <c r="M247" s="223">
        <v>32.277000000000001</v>
      </c>
      <c r="N247" s="223">
        <v>33.799999999999997</v>
      </c>
      <c r="O247" s="232">
        <v>39.5</v>
      </c>
      <c r="P247" s="223">
        <v>33.232500000000002</v>
      </c>
      <c r="Q247" s="223">
        <v>33.700000000000003</v>
      </c>
      <c r="R247" s="231">
        <v>24.401399999999999</v>
      </c>
      <c r="S247" s="223">
        <v>36.1</v>
      </c>
      <c r="T247" s="223">
        <v>34</v>
      </c>
      <c r="U247" s="232">
        <v>37.159999999999997</v>
      </c>
      <c r="V247" s="223">
        <v>32.691663230000003</v>
      </c>
      <c r="W247" s="223">
        <v>36</v>
      </c>
      <c r="X247" s="223">
        <v>31</v>
      </c>
      <c r="Y247" s="223">
        <v>28.6</v>
      </c>
      <c r="Z247" s="223">
        <v>34.700000000000003</v>
      </c>
      <c r="AA247" s="223">
        <v>33.700000000000003</v>
      </c>
      <c r="AB247" s="224"/>
      <c r="AC247" s="225"/>
      <c r="AD247" s="225"/>
      <c r="AE247" s="225"/>
      <c r="AF247" s="225"/>
      <c r="AG247" s="225"/>
      <c r="AH247" s="225"/>
      <c r="AI247" s="225"/>
      <c r="AJ247" s="225"/>
      <c r="AK247" s="225"/>
      <c r="AL247" s="225"/>
      <c r="AM247" s="225"/>
      <c r="AN247" s="225"/>
      <c r="AO247" s="225"/>
      <c r="AP247" s="225"/>
      <c r="AQ247" s="225"/>
      <c r="AR247" s="225"/>
      <c r="AS247" s="225"/>
      <c r="AT247" s="225"/>
      <c r="AU247" s="225"/>
      <c r="AV247" s="225"/>
      <c r="AW247" s="225"/>
      <c r="AX247" s="225"/>
      <c r="AY247" s="225"/>
      <c r="AZ247" s="225"/>
      <c r="BA247" s="225"/>
      <c r="BB247" s="225"/>
      <c r="BC247" s="225"/>
      <c r="BD247" s="225"/>
      <c r="BE247" s="225"/>
      <c r="BF247" s="225"/>
      <c r="BG247" s="225"/>
      <c r="BH247" s="225"/>
      <c r="BI247" s="225"/>
      <c r="BJ247" s="225"/>
      <c r="BK247" s="225"/>
      <c r="BL247" s="225"/>
      <c r="BM247" s="230">
        <v>16</v>
      </c>
    </row>
    <row r="248" spans="1:65">
      <c r="A248" s="30"/>
      <c r="B248" s="19">
        <v>1</v>
      </c>
      <c r="C248" s="9">
        <v>4</v>
      </c>
      <c r="D248" s="223">
        <v>35.4</v>
      </c>
      <c r="E248" s="223">
        <v>33.5</v>
      </c>
      <c r="F248" s="223">
        <v>35.30866666666666</v>
      </c>
      <c r="G248" s="223">
        <v>37.4</v>
      </c>
      <c r="H248" s="223">
        <v>32.6</v>
      </c>
      <c r="I248" s="223">
        <v>30.7</v>
      </c>
      <c r="J248" s="223">
        <v>30.2</v>
      </c>
      <c r="K248" s="223">
        <v>31.8</v>
      </c>
      <c r="L248" s="223">
        <v>30</v>
      </c>
      <c r="M248" s="223">
        <v>31.957000000000001</v>
      </c>
      <c r="N248" s="223">
        <v>34.200000000000003</v>
      </c>
      <c r="O248" s="223">
        <v>31.8</v>
      </c>
      <c r="P248" s="223">
        <v>33.789000000000001</v>
      </c>
      <c r="Q248" s="223">
        <v>34.200000000000003</v>
      </c>
      <c r="R248" s="231">
        <v>25.3432</v>
      </c>
      <c r="S248" s="223">
        <v>35.6</v>
      </c>
      <c r="T248" s="223">
        <v>36</v>
      </c>
      <c r="U248" s="223">
        <v>35.18</v>
      </c>
      <c r="V248" s="232">
        <v>37.23381526</v>
      </c>
      <c r="W248" s="223">
        <v>38</v>
      </c>
      <c r="X248" s="223">
        <v>31</v>
      </c>
      <c r="Y248" s="223">
        <v>34.4</v>
      </c>
      <c r="Z248" s="223">
        <v>34.5</v>
      </c>
      <c r="AA248" s="223">
        <v>33.6</v>
      </c>
      <c r="AB248" s="224"/>
      <c r="AC248" s="225"/>
      <c r="AD248" s="225"/>
      <c r="AE248" s="225"/>
      <c r="AF248" s="225"/>
      <c r="AG248" s="225"/>
      <c r="AH248" s="225"/>
      <c r="AI248" s="225"/>
      <c r="AJ248" s="225"/>
      <c r="AK248" s="225"/>
      <c r="AL248" s="225"/>
      <c r="AM248" s="225"/>
      <c r="AN248" s="225"/>
      <c r="AO248" s="225"/>
      <c r="AP248" s="225"/>
      <c r="AQ248" s="225"/>
      <c r="AR248" s="225"/>
      <c r="AS248" s="225"/>
      <c r="AT248" s="225"/>
      <c r="AU248" s="225"/>
      <c r="AV248" s="225"/>
      <c r="AW248" s="225"/>
      <c r="AX248" s="225"/>
      <c r="AY248" s="225"/>
      <c r="AZ248" s="225"/>
      <c r="BA248" s="225"/>
      <c r="BB248" s="225"/>
      <c r="BC248" s="225"/>
      <c r="BD248" s="225"/>
      <c r="BE248" s="225"/>
      <c r="BF248" s="225"/>
      <c r="BG248" s="225"/>
      <c r="BH248" s="225"/>
      <c r="BI248" s="225"/>
      <c r="BJ248" s="225"/>
      <c r="BK248" s="225"/>
      <c r="BL248" s="225"/>
      <c r="BM248" s="230">
        <v>33.347930915449275</v>
      </c>
    </row>
    <row r="249" spans="1:65">
      <c r="A249" s="30"/>
      <c r="B249" s="19">
        <v>1</v>
      </c>
      <c r="C249" s="9">
        <v>5</v>
      </c>
      <c r="D249" s="223">
        <v>36.299999999999997</v>
      </c>
      <c r="E249" s="223">
        <v>33.5</v>
      </c>
      <c r="F249" s="223">
        <v>35.089999999999996</v>
      </c>
      <c r="G249" s="223">
        <v>36.1</v>
      </c>
      <c r="H249" s="223">
        <v>32.200000000000003</v>
      </c>
      <c r="I249" s="223">
        <v>29.8</v>
      </c>
      <c r="J249" s="223">
        <v>31.899999999999995</v>
      </c>
      <c r="K249" s="223">
        <v>32.200000000000003</v>
      </c>
      <c r="L249" s="223">
        <v>30</v>
      </c>
      <c r="M249" s="223">
        <v>31.946999999999999</v>
      </c>
      <c r="N249" s="223">
        <v>34.799999999999997</v>
      </c>
      <c r="O249" s="223">
        <v>30.800000000000004</v>
      </c>
      <c r="P249" s="223">
        <v>33.9465</v>
      </c>
      <c r="Q249" s="223">
        <v>33</v>
      </c>
      <c r="R249" s="231">
        <v>25.703399999999998</v>
      </c>
      <c r="S249" s="223">
        <v>35.200000000000003</v>
      </c>
      <c r="T249" s="223">
        <v>34</v>
      </c>
      <c r="U249" s="223">
        <v>35.36</v>
      </c>
      <c r="V249" s="223">
        <v>33.995624249999999</v>
      </c>
      <c r="W249" s="223">
        <v>37</v>
      </c>
      <c r="X249" s="223">
        <v>28</v>
      </c>
      <c r="Y249" s="223">
        <v>29.8</v>
      </c>
      <c r="Z249" s="223">
        <v>34</v>
      </c>
      <c r="AA249" s="223">
        <v>34.4</v>
      </c>
      <c r="AB249" s="224"/>
      <c r="AC249" s="225"/>
      <c r="AD249" s="225"/>
      <c r="AE249" s="225"/>
      <c r="AF249" s="225"/>
      <c r="AG249" s="225"/>
      <c r="AH249" s="225"/>
      <c r="AI249" s="225"/>
      <c r="AJ249" s="225"/>
      <c r="AK249" s="225"/>
      <c r="AL249" s="225"/>
      <c r="AM249" s="225"/>
      <c r="AN249" s="225"/>
      <c r="AO249" s="225"/>
      <c r="AP249" s="225"/>
      <c r="AQ249" s="225"/>
      <c r="AR249" s="225"/>
      <c r="AS249" s="225"/>
      <c r="AT249" s="225"/>
      <c r="AU249" s="225"/>
      <c r="AV249" s="225"/>
      <c r="AW249" s="225"/>
      <c r="AX249" s="225"/>
      <c r="AY249" s="225"/>
      <c r="AZ249" s="225"/>
      <c r="BA249" s="225"/>
      <c r="BB249" s="225"/>
      <c r="BC249" s="225"/>
      <c r="BD249" s="225"/>
      <c r="BE249" s="225"/>
      <c r="BF249" s="225"/>
      <c r="BG249" s="225"/>
      <c r="BH249" s="225"/>
      <c r="BI249" s="225"/>
      <c r="BJ249" s="225"/>
      <c r="BK249" s="225"/>
      <c r="BL249" s="225"/>
      <c r="BM249" s="230">
        <v>88</v>
      </c>
    </row>
    <row r="250" spans="1:65">
      <c r="A250" s="30"/>
      <c r="B250" s="19">
        <v>1</v>
      </c>
      <c r="C250" s="9">
        <v>6</v>
      </c>
      <c r="D250" s="223">
        <v>35.799999999999997</v>
      </c>
      <c r="E250" s="223">
        <v>34.5</v>
      </c>
      <c r="F250" s="223">
        <v>34.764666666666663</v>
      </c>
      <c r="G250" s="223">
        <v>37.200000000000003</v>
      </c>
      <c r="H250" s="223">
        <v>32.1</v>
      </c>
      <c r="I250" s="232">
        <v>37.200000000000003</v>
      </c>
      <c r="J250" s="223">
        <v>32.799999999999997</v>
      </c>
      <c r="K250" s="223">
        <v>32.5</v>
      </c>
      <c r="L250" s="223">
        <v>33</v>
      </c>
      <c r="M250" s="223">
        <v>32.773000000000003</v>
      </c>
      <c r="N250" s="223">
        <v>33.5</v>
      </c>
      <c r="O250" s="223">
        <v>31.4</v>
      </c>
      <c r="P250" s="223">
        <v>33.537000000000006</v>
      </c>
      <c r="Q250" s="223">
        <v>32.9</v>
      </c>
      <c r="R250" s="231">
        <v>24.004000000000001</v>
      </c>
      <c r="S250" s="223">
        <v>36.1</v>
      </c>
      <c r="T250" s="223">
        <v>33</v>
      </c>
      <c r="U250" s="223">
        <v>35.06</v>
      </c>
      <c r="V250" s="223">
        <v>32.320767609999997</v>
      </c>
      <c r="W250" s="223">
        <v>37</v>
      </c>
      <c r="X250" s="223">
        <v>31</v>
      </c>
      <c r="Y250" s="223">
        <v>35</v>
      </c>
      <c r="Z250" s="223">
        <v>34.9</v>
      </c>
      <c r="AA250" s="232">
        <v>35.299999999999997</v>
      </c>
      <c r="AB250" s="224"/>
      <c r="AC250" s="225"/>
      <c r="AD250" s="225"/>
      <c r="AE250" s="225"/>
      <c r="AF250" s="225"/>
      <c r="AG250" s="225"/>
      <c r="AH250" s="225"/>
      <c r="AI250" s="225"/>
      <c r="AJ250" s="225"/>
      <c r="AK250" s="225"/>
      <c r="AL250" s="225"/>
      <c r="AM250" s="225"/>
      <c r="AN250" s="225"/>
      <c r="AO250" s="225"/>
      <c r="AP250" s="225"/>
      <c r="AQ250" s="225"/>
      <c r="AR250" s="225"/>
      <c r="AS250" s="225"/>
      <c r="AT250" s="225"/>
      <c r="AU250" s="225"/>
      <c r="AV250" s="225"/>
      <c r="AW250" s="225"/>
      <c r="AX250" s="225"/>
      <c r="AY250" s="225"/>
      <c r="AZ250" s="225"/>
      <c r="BA250" s="225"/>
      <c r="BB250" s="225"/>
      <c r="BC250" s="225"/>
      <c r="BD250" s="225"/>
      <c r="BE250" s="225"/>
      <c r="BF250" s="225"/>
      <c r="BG250" s="225"/>
      <c r="BH250" s="225"/>
      <c r="BI250" s="225"/>
      <c r="BJ250" s="225"/>
      <c r="BK250" s="225"/>
      <c r="BL250" s="225"/>
      <c r="BM250" s="226"/>
    </row>
    <row r="251" spans="1:65">
      <c r="A251" s="30"/>
      <c r="B251" s="20" t="s">
        <v>267</v>
      </c>
      <c r="C251" s="12"/>
      <c r="D251" s="233">
        <v>35.766666666666673</v>
      </c>
      <c r="E251" s="233">
        <v>33.583333333333336</v>
      </c>
      <c r="F251" s="233">
        <v>34.966999999999999</v>
      </c>
      <c r="G251" s="233">
        <v>36.833333333333336</v>
      </c>
      <c r="H251" s="233">
        <v>32.200000000000003</v>
      </c>
      <c r="I251" s="233">
        <v>31.283333333333331</v>
      </c>
      <c r="J251" s="233">
        <v>31.366666666666664</v>
      </c>
      <c r="K251" s="233">
        <v>31.583333333333332</v>
      </c>
      <c r="L251" s="233">
        <v>32.666666666666664</v>
      </c>
      <c r="M251" s="233">
        <v>32.131499999999996</v>
      </c>
      <c r="N251" s="233">
        <v>34.083333333333336</v>
      </c>
      <c r="O251" s="233">
        <v>32.383333333333333</v>
      </c>
      <c r="P251" s="233">
        <v>33.341000000000001</v>
      </c>
      <c r="Q251" s="233">
        <v>33.4</v>
      </c>
      <c r="R251" s="233">
        <v>26.11793333333333</v>
      </c>
      <c r="S251" s="233">
        <v>35.450000000000003</v>
      </c>
      <c r="T251" s="233">
        <v>34.166666666666664</v>
      </c>
      <c r="U251" s="233">
        <v>35.5</v>
      </c>
      <c r="V251" s="233">
        <v>33.740283978333331</v>
      </c>
      <c r="W251" s="233">
        <v>37</v>
      </c>
      <c r="X251" s="233">
        <v>29.5</v>
      </c>
      <c r="Y251" s="233">
        <v>31.500000000000004</v>
      </c>
      <c r="Z251" s="233">
        <v>34.533333333333339</v>
      </c>
      <c r="AA251" s="233">
        <v>33.933333333333337</v>
      </c>
      <c r="AB251" s="224"/>
      <c r="AC251" s="225"/>
      <c r="AD251" s="225"/>
      <c r="AE251" s="225"/>
      <c r="AF251" s="225"/>
      <c r="AG251" s="225"/>
      <c r="AH251" s="225"/>
      <c r="AI251" s="225"/>
      <c r="AJ251" s="225"/>
      <c r="AK251" s="225"/>
      <c r="AL251" s="225"/>
      <c r="AM251" s="225"/>
      <c r="AN251" s="225"/>
      <c r="AO251" s="225"/>
      <c r="AP251" s="225"/>
      <c r="AQ251" s="225"/>
      <c r="AR251" s="225"/>
      <c r="AS251" s="225"/>
      <c r="AT251" s="225"/>
      <c r="AU251" s="225"/>
      <c r="AV251" s="225"/>
      <c r="AW251" s="225"/>
      <c r="AX251" s="225"/>
      <c r="AY251" s="225"/>
      <c r="AZ251" s="225"/>
      <c r="BA251" s="225"/>
      <c r="BB251" s="225"/>
      <c r="BC251" s="225"/>
      <c r="BD251" s="225"/>
      <c r="BE251" s="225"/>
      <c r="BF251" s="225"/>
      <c r="BG251" s="225"/>
      <c r="BH251" s="225"/>
      <c r="BI251" s="225"/>
      <c r="BJ251" s="225"/>
      <c r="BK251" s="225"/>
      <c r="BL251" s="225"/>
      <c r="BM251" s="226"/>
    </row>
    <row r="252" spans="1:65">
      <c r="A252" s="30"/>
      <c r="B252" s="3" t="s">
        <v>268</v>
      </c>
      <c r="C252" s="29"/>
      <c r="D252" s="223">
        <v>35.9</v>
      </c>
      <c r="E252" s="223">
        <v>33.5</v>
      </c>
      <c r="F252" s="223">
        <v>34.907666666666664</v>
      </c>
      <c r="G252" s="223">
        <v>37</v>
      </c>
      <c r="H252" s="223">
        <v>32.150000000000006</v>
      </c>
      <c r="I252" s="223">
        <v>30.299999999999997</v>
      </c>
      <c r="J252" s="223">
        <v>31.5</v>
      </c>
      <c r="K252" s="223">
        <v>31.75</v>
      </c>
      <c r="L252" s="223">
        <v>32</v>
      </c>
      <c r="M252" s="223">
        <v>31.959000000000003</v>
      </c>
      <c r="N252" s="223">
        <v>34</v>
      </c>
      <c r="O252" s="223">
        <v>31.1</v>
      </c>
      <c r="P252" s="223">
        <v>33.384750000000004</v>
      </c>
      <c r="Q252" s="223">
        <v>33.35</v>
      </c>
      <c r="R252" s="223">
        <v>25.523299999999999</v>
      </c>
      <c r="S252" s="223">
        <v>35.400000000000006</v>
      </c>
      <c r="T252" s="223">
        <v>34</v>
      </c>
      <c r="U252" s="223">
        <v>35.17</v>
      </c>
      <c r="V252" s="223">
        <v>33.099916759999999</v>
      </c>
      <c r="W252" s="223">
        <v>37</v>
      </c>
      <c r="X252" s="223">
        <v>30</v>
      </c>
      <c r="Y252" s="223">
        <v>30.6</v>
      </c>
      <c r="Z252" s="223">
        <v>34.6</v>
      </c>
      <c r="AA252" s="223">
        <v>33.650000000000006</v>
      </c>
      <c r="AB252" s="224"/>
      <c r="AC252" s="225"/>
      <c r="AD252" s="225"/>
      <c r="AE252" s="225"/>
      <c r="AF252" s="225"/>
      <c r="AG252" s="225"/>
      <c r="AH252" s="225"/>
      <c r="AI252" s="225"/>
      <c r="AJ252" s="225"/>
      <c r="AK252" s="225"/>
      <c r="AL252" s="225"/>
      <c r="AM252" s="225"/>
      <c r="AN252" s="225"/>
      <c r="AO252" s="225"/>
      <c r="AP252" s="225"/>
      <c r="AQ252" s="225"/>
      <c r="AR252" s="225"/>
      <c r="AS252" s="225"/>
      <c r="AT252" s="225"/>
      <c r="AU252" s="225"/>
      <c r="AV252" s="225"/>
      <c r="AW252" s="225"/>
      <c r="AX252" s="225"/>
      <c r="AY252" s="225"/>
      <c r="AZ252" s="225"/>
      <c r="BA252" s="225"/>
      <c r="BB252" s="225"/>
      <c r="BC252" s="225"/>
      <c r="BD252" s="225"/>
      <c r="BE252" s="225"/>
      <c r="BF252" s="225"/>
      <c r="BG252" s="225"/>
      <c r="BH252" s="225"/>
      <c r="BI252" s="225"/>
      <c r="BJ252" s="225"/>
      <c r="BK252" s="225"/>
      <c r="BL252" s="225"/>
      <c r="BM252" s="226"/>
    </row>
    <row r="253" spans="1:65">
      <c r="A253" s="30"/>
      <c r="B253" s="3" t="s">
        <v>269</v>
      </c>
      <c r="C253" s="29"/>
      <c r="D253" s="24">
        <v>0.44121045620731364</v>
      </c>
      <c r="E253" s="24">
        <v>0.5845225972250061</v>
      </c>
      <c r="F253" s="24">
        <v>0.20068228067713723</v>
      </c>
      <c r="G253" s="24">
        <v>0.53166405433005093</v>
      </c>
      <c r="H253" s="24">
        <v>0.37416573867739411</v>
      </c>
      <c r="I253" s="24">
        <v>2.9539239439543246</v>
      </c>
      <c r="J253" s="24">
        <v>1.2971764207950525</v>
      </c>
      <c r="K253" s="24">
        <v>0.80849654709631691</v>
      </c>
      <c r="L253" s="24">
        <v>2.8047578623950176</v>
      </c>
      <c r="M253" s="24">
        <v>0.34425557366584619</v>
      </c>
      <c r="N253" s="24">
        <v>0.53820689949745748</v>
      </c>
      <c r="O253" s="24">
        <v>3.5312415191638569</v>
      </c>
      <c r="P253" s="24">
        <v>0.5324511245175465</v>
      </c>
      <c r="Q253" s="24">
        <v>0.74565407529229188</v>
      </c>
      <c r="R253" s="24">
        <v>2.0421200901677317</v>
      </c>
      <c r="S253" s="24">
        <v>0.59581876439064907</v>
      </c>
      <c r="T253" s="24">
        <v>0.98319208025017502</v>
      </c>
      <c r="U253" s="24">
        <v>0.82014632840731427</v>
      </c>
      <c r="V253" s="24">
        <v>1.8087899770261737</v>
      </c>
      <c r="W253" s="24">
        <v>0.89442719099991586</v>
      </c>
      <c r="X253" s="24">
        <v>1.7606816861659009</v>
      </c>
      <c r="Y253" s="24">
        <v>2.6107470195329139</v>
      </c>
      <c r="Z253" s="24">
        <v>0.31411250638372695</v>
      </c>
      <c r="AA253" s="24">
        <v>0.79162280580252609</v>
      </c>
      <c r="AB253" s="151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  <c r="BA253" s="3"/>
      <c r="BB253" s="3"/>
      <c r="BC253" s="3"/>
      <c r="BD253" s="3"/>
      <c r="BE253" s="3"/>
      <c r="BF253" s="3"/>
      <c r="BG253" s="3"/>
      <c r="BH253" s="3"/>
      <c r="BI253" s="3"/>
      <c r="BJ253" s="3"/>
      <c r="BK253" s="3"/>
      <c r="BL253" s="3"/>
      <c r="BM253" s="55"/>
    </row>
    <row r="254" spans="1:65">
      <c r="A254" s="30"/>
      <c r="B254" s="3" t="s">
        <v>86</v>
      </c>
      <c r="C254" s="29"/>
      <c r="D254" s="13">
        <v>1.2335800266746884E-2</v>
      </c>
      <c r="E254" s="13">
        <v>1.74051393714642E-2</v>
      </c>
      <c r="F254" s="13">
        <v>5.7391906848496361E-3</v>
      </c>
      <c r="G254" s="13">
        <v>1.4434318217105455E-2</v>
      </c>
      <c r="H254" s="13">
        <v>1.1620053996192363E-2</v>
      </c>
      <c r="I254" s="13">
        <v>9.4424846370409959E-2</v>
      </c>
      <c r="J254" s="13">
        <v>4.1355252522690303E-2</v>
      </c>
      <c r="K254" s="13">
        <v>2.5598835264263334E-2</v>
      </c>
      <c r="L254" s="13">
        <v>8.5859934563112791E-2</v>
      </c>
      <c r="M254" s="13">
        <v>1.0713959001784736E-2</v>
      </c>
      <c r="N254" s="13">
        <v>1.5790911476698019E-2</v>
      </c>
      <c r="O254" s="13">
        <v>0.10904502889852363</v>
      </c>
      <c r="P254" s="13">
        <v>1.5969860667572854E-2</v>
      </c>
      <c r="Q254" s="13">
        <v>2.2324972314140476E-2</v>
      </c>
      <c r="R254" s="13">
        <v>7.818842571136557E-2</v>
      </c>
      <c r="S254" s="13">
        <v>1.6807299418636078E-2</v>
      </c>
      <c r="T254" s="13">
        <v>2.8776353568297806E-2</v>
      </c>
      <c r="U254" s="13">
        <v>2.3102713476262374E-2</v>
      </c>
      <c r="V254" s="13">
        <v>5.3609210230349771E-2</v>
      </c>
      <c r="W254" s="13">
        <v>2.417370786486259E-2</v>
      </c>
      <c r="X254" s="13">
        <v>5.9684124954776305E-2</v>
      </c>
      <c r="Y254" s="13">
        <v>8.2880857762949636E-2</v>
      </c>
      <c r="Z254" s="13">
        <v>9.0959219995287721E-3</v>
      </c>
      <c r="AA254" s="13">
        <v>2.3328766379249292E-2</v>
      </c>
      <c r="AB254" s="151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55"/>
    </row>
    <row r="255" spans="1:65">
      <c r="A255" s="30"/>
      <c r="B255" s="3" t="s">
        <v>270</v>
      </c>
      <c r="C255" s="29"/>
      <c r="D255" s="13">
        <v>7.2530309522047531E-2</v>
      </c>
      <c r="E255" s="13">
        <v>7.058981214783655E-3</v>
      </c>
      <c r="F255" s="13">
        <v>4.8550810803096978E-2</v>
      </c>
      <c r="G255" s="13">
        <v>0.10451630197750461</v>
      </c>
      <c r="H255" s="13">
        <v>-3.4422852750887301E-2</v>
      </c>
      <c r="I255" s="13">
        <v>-6.1910815017295895E-2</v>
      </c>
      <c r="J255" s="13">
        <v>-5.9411909356713366E-2</v>
      </c>
      <c r="K255" s="13">
        <v>-5.2914754639198591E-2</v>
      </c>
      <c r="L255" s="13">
        <v>-2.0428981051624939E-2</v>
      </c>
      <c r="M255" s="13">
        <v>-3.6476953203886442E-2</v>
      </c>
      <c r="N255" s="13">
        <v>2.2052415178279272E-2</v>
      </c>
      <c r="O255" s="13">
        <v>-2.8925260297605671E-2</v>
      </c>
      <c r="P255" s="13">
        <v>-2.0783644619049024E-4</v>
      </c>
      <c r="Q255" s="13">
        <v>1.5613887615018029E-3</v>
      </c>
      <c r="R255" s="13">
        <v>-0.21680498260737568</v>
      </c>
      <c r="S255" s="13">
        <v>6.3034468011833766E-2</v>
      </c>
      <c r="T255" s="13">
        <v>2.455132083886169E-2</v>
      </c>
      <c r="U255" s="13">
        <v>6.4533811408183261E-2</v>
      </c>
      <c r="V255" s="13">
        <v>1.1765439477454676E-2</v>
      </c>
      <c r="W255" s="13">
        <v>0.10951411329866989</v>
      </c>
      <c r="X255" s="13">
        <v>-0.11538739615376326</v>
      </c>
      <c r="Y255" s="13">
        <v>-5.5413660299781009E-2</v>
      </c>
      <c r="Z255" s="13">
        <v>3.5546505745425394E-2</v>
      </c>
      <c r="AA255" s="13">
        <v>1.7554384989230565E-2</v>
      </c>
      <c r="AB255" s="151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55"/>
    </row>
    <row r="256" spans="1:65">
      <c r="A256" s="30"/>
      <c r="B256" s="46" t="s">
        <v>271</v>
      </c>
      <c r="C256" s="47"/>
      <c r="D256" s="45">
        <v>1.08</v>
      </c>
      <c r="E256" s="45">
        <v>0.04</v>
      </c>
      <c r="F256" s="45">
        <v>0.7</v>
      </c>
      <c r="G256" s="45">
        <v>1.59</v>
      </c>
      <c r="H256" s="45">
        <v>0.61</v>
      </c>
      <c r="I256" s="45">
        <v>1.05</v>
      </c>
      <c r="J256" s="45">
        <v>1.01</v>
      </c>
      <c r="K256" s="45">
        <v>0.91</v>
      </c>
      <c r="L256" s="45">
        <v>0.39</v>
      </c>
      <c r="M256" s="45">
        <v>0.65</v>
      </c>
      <c r="N256" s="45">
        <v>0.28000000000000003</v>
      </c>
      <c r="O256" s="45">
        <v>0.53</v>
      </c>
      <c r="P256" s="45">
        <v>7.0000000000000007E-2</v>
      </c>
      <c r="Q256" s="45">
        <v>0.04</v>
      </c>
      <c r="R256" s="45">
        <v>3.51</v>
      </c>
      <c r="S256" s="45">
        <v>0.93</v>
      </c>
      <c r="T256" s="45">
        <v>0.32</v>
      </c>
      <c r="U256" s="45">
        <v>0.96</v>
      </c>
      <c r="V256" s="45">
        <v>0.12</v>
      </c>
      <c r="W256" s="45">
        <v>1.67</v>
      </c>
      <c r="X256" s="45">
        <v>1.9</v>
      </c>
      <c r="Y256" s="45">
        <v>0.95</v>
      </c>
      <c r="Z256" s="45">
        <v>0.5</v>
      </c>
      <c r="AA256" s="45">
        <v>0.21</v>
      </c>
      <c r="AB256" s="151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55"/>
    </row>
    <row r="257" spans="1:65">
      <c r="B257" s="31"/>
      <c r="C257" s="20"/>
      <c r="D257" s="20"/>
      <c r="E257" s="20"/>
      <c r="F257" s="20"/>
      <c r="G257" s="20"/>
      <c r="H257" s="20"/>
      <c r="I257" s="20"/>
      <c r="J257" s="20"/>
      <c r="K257" s="20"/>
      <c r="L257" s="20"/>
      <c r="M257" s="20"/>
      <c r="N257" s="20"/>
      <c r="O257" s="20"/>
      <c r="P257" s="20"/>
      <c r="Q257" s="20"/>
      <c r="R257" s="20"/>
      <c r="S257" s="20"/>
      <c r="T257" s="20"/>
      <c r="U257" s="20"/>
      <c r="V257" s="20"/>
      <c r="W257" s="20"/>
      <c r="X257" s="20"/>
      <c r="Y257" s="20"/>
      <c r="Z257" s="20"/>
      <c r="AA257" s="20"/>
      <c r="BM257" s="55"/>
    </row>
    <row r="258" spans="1:65" ht="15">
      <c r="B258" s="8" t="s">
        <v>548</v>
      </c>
      <c r="BM258" s="28" t="s">
        <v>66</v>
      </c>
    </row>
    <row r="259" spans="1:65" ht="15">
      <c r="A259" s="25" t="s">
        <v>33</v>
      </c>
      <c r="B259" s="18" t="s">
        <v>110</v>
      </c>
      <c r="C259" s="15" t="s">
        <v>111</v>
      </c>
      <c r="D259" s="16" t="s">
        <v>232</v>
      </c>
      <c r="E259" s="17" t="s">
        <v>232</v>
      </c>
      <c r="F259" s="17" t="s">
        <v>232</v>
      </c>
      <c r="G259" s="17" t="s">
        <v>232</v>
      </c>
      <c r="H259" s="17" t="s">
        <v>232</v>
      </c>
      <c r="I259" s="151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</v>
      </c>
    </row>
    <row r="260" spans="1:65">
      <c r="A260" s="30"/>
      <c r="B260" s="19" t="s">
        <v>233</v>
      </c>
      <c r="C260" s="9" t="s">
        <v>233</v>
      </c>
      <c r="D260" s="149" t="s">
        <v>236</v>
      </c>
      <c r="E260" s="150" t="s">
        <v>242</v>
      </c>
      <c r="F260" s="150" t="s">
        <v>244</v>
      </c>
      <c r="G260" s="150" t="s">
        <v>248</v>
      </c>
      <c r="H260" s="150" t="s">
        <v>249</v>
      </c>
      <c r="I260" s="151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 t="s">
        <v>3</v>
      </c>
    </row>
    <row r="261" spans="1:65">
      <c r="A261" s="30"/>
      <c r="B261" s="19"/>
      <c r="C261" s="9"/>
      <c r="D261" s="10" t="s">
        <v>273</v>
      </c>
      <c r="E261" s="11" t="s">
        <v>273</v>
      </c>
      <c r="F261" s="11" t="s">
        <v>273</v>
      </c>
      <c r="G261" s="11" t="s">
        <v>276</v>
      </c>
      <c r="H261" s="11" t="s">
        <v>273</v>
      </c>
      <c r="I261" s="151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2</v>
      </c>
    </row>
    <row r="262" spans="1:65">
      <c r="A262" s="30"/>
      <c r="B262" s="19"/>
      <c r="C262" s="9"/>
      <c r="D262" s="26" t="s">
        <v>264</v>
      </c>
      <c r="E262" s="26" t="s">
        <v>116</v>
      </c>
      <c r="F262" s="26" t="s">
        <v>116</v>
      </c>
      <c r="G262" s="26" t="s">
        <v>313</v>
      </c>
      <c r="H262" s="26" t="s">
        <v>313</v>
      </c>
      <c r="I262" s="151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3</v>
      </c>
    </row>
    <row r="263" spans="1:65">
      <c r="A263" s="30"/>
      <c r="B263" s="18">
        <v>1</v>
      </c>
      <c r="C263" s="14">
        <v>1</v>
      </c>
      <c r="D263" s="22">
        <v>2.0499999999999998</v>
      </c>
      <c r="E263" s="22">
        <v>2.0489999999999999</v>
      </c>
      <c r="F263" s="22">
        <v>1.91</v>
      </c>
      <c r="G263" s="22">
        <v>2.4</v>
      </c>
      <c r="H263" s="22">
        <v>2.158175784865632</v>
      </c>
      <c r="I263" s="151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28">
        <v>1</v>
      </c>
    </row>
    <row r="264" spans="1:65">
      <c r="A264" s="30"/>
      <c r="B264" s="19">
        <v>1</v>
      </c>
      <c r="C264" s="9">
        <v>2</v>
      </c>
      <c r="D264" s="11">
        <v>2.08</v>
      </c>
      <c r="E264" s="11">
        <v>2.0470000000000002</v>
      </c>
      <c r="F264" s="11">
        <v>1.77</v>
      </c>
      <c r="G264" s="11">
        <v>2.4</v>
      </c>
      <c r="H264" s="11">
        <v>2.1367589710133625</v>
      </c>
      <c r="I264" s="151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28">
        <v>29</v>
      </c>
    </row>
    <row r="265" spans="1:65">
      <c r="A265" s="30"/>
      <c r="B265" s="19">
        <v>1</v>
      </c>
      <c r="C265" s="9">
        <v>3</v>
      </c>
      <c r="D265" s="11">
        <v>2.11</v>
      </c>
      <c r="E265" s="147">
        <v>1.8460000000000001</v>
      </c>
      <c r="F265" s="11">
        <v>1.88</v>
      </c>
      <c r="G265" s="11">
        <v>2.6</v>
      </c>
      <c r="H265" s="11">
        <v>2.1685624064598272</v>
      </c>
      <c r="I265" s="151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28">
        <v>16</v>
      </c>
    </row>
    <row r="266" spans="1:65">
      <c r="A266" s="30"/>
      <c r="B266" s="19">
        <v>1</v>
      </c>
      <c r="C266" s="9">
        <v>4</v>
      </c>
      <c r="D266" s="11">
        <v>2.12</v>
      </c>
      <c r="E266" s="11">
        <v>2.0830000000000002</v>
      </c>
      <c r="F266" s="11">
        <v>2</v>
      </c>
      <c r="G266" s="11">
        <v>2.2999999999999998</v>
      </c>
      <c r="H266" s="11">
        <v>2.248304347009161</v>
      </c>
      <c r="I266" s="151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  <c r="BA266" s="3"/>
      <c r="BB266" s="3"/>
      <c r="BC266" s="3"/>
      <c r="BD266" s="3"/>
      <c r="BE266" s="3"/>
      <c r="BF266" s="3"/>
      <c r="BG266" s="3"/>
      <c r="BH266" s="3"/>
      <c r="BI266" s="3"/>
      <c r="BJ266" s="3"/>
      <c r="BK266" s="3"/>
      <c r="BL266" s="3"/>
      <c r="BM266" s="28">
        <v>2.1382729562925098</v>
      </c>
    </row>
    <row r="267" spans="1:65">
      <c r="A267" s="30"/>
      <c r="B267" s="19">
        <v>1</v>
      </c>
      <c r="C267" s="9">
        <v>5</v>
      </c>
      <c r="D267" s="11">
        <v>2.0699999999999998</v>
      </c>
      <c r="E267" s="11">
        <v>1.968</v>
      </c>
      <c r="F267" s="11">
        <v>2.09</v>
      </c>
      <c r="G267" s="11">
        <v>2.2999999999999998</v>
      </c>
      <c r="H267" s="11">
        <v>2.238300377416194</v>
      </c>
      <c r="I267" s="151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  <c r="BA267" s="3"/>
      <c r="BB267" s="3"/>
      <c r="BC267" s="3"/>
      <c r="BD267" s="3"/>
      <c r="BE267" s="3"/>
      <c r="BF267" s="3"/>
      <c r="BG267" s="3"/>
      <c r="BH267" s="3"/>
      <c r="BI267" s="3"/>
      <c r="BJ267" s="3"/>
      <c r="BK267" s="3"/>
      <c r="BL267" s="3"/>
      <c r="BM267" s="28">
        <v>89</v>
      </c>
    </row>
    <row r="268" spans="1:65">
      <c r="A268" s="30"/>
      <c r="B268" s="19">
        <v>1</v>
      </c>
      <c r="C268" s="9">
        <v>6</v>
      </c>
      <c r="D268" s="11">
        <v>2.11</v>
      </c>
      <c r="E268" s="11">
        <v>2.0630000000000002</v>
      </c>
      <c r="F268" s="11">
        <v>2.14</v>
      </c>
      <c r="G268" s="11">
        <v>2.4</v>
      </c>
      <c r="H268" s="11">
        <v>2.2160868020111097</v>
      </c>
      <c r="I268" s="151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55"/>
    </row>
    <row r="269" spans="1:65">
      <c r="A269" s="30"/>
      <c r="B269" s="20" t="s">
        <v>267</v>
      </c>
      <c r="C269" s="12"/>
      <c r="D269" s="23">
        <v>2.09</v>
      </c>
      <c r="E269" s="23">
        <v>2.0093333333333336</v>
      </c>
      <c r="F269" s="23">
        <v>1.9649999999999999</v>
      </c>
      <c r="G269" s="23">
        <v>2.4</v>
      </c>
      <c r="H269" s="23">
        <v>2.1943647814625478</v>
      </c>
      <c r="I269" s="151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55"/>
    </row>
    <row r="270" spans="1:65">
      <c r="A270" s="30"/>
      <c r="B270" s="3" t="s">
        <v>268</v>
      </c>
      <c r="C270" s="29"/>
      <c r="D270" s="11">
        <v>2.0949999999999998</v>
      </c>
      <c r="E270" s="11">
        <v>2.048</v>
      </c>
      <c r="F270" s="11">
        <v>1.9550000000000001</v>
      </c>
      <c r="G270" s="11">
        <v>2.4</v>
      </c>
      <c r="H270" s="11">
        <v>2.1923246042354685</v>
      </c>
      <c r="I270" s="151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55"/>
    </row>
    <row r="271" spans="1:65">
      <c r="A271" s="30"/>
      <c r="B271" s="3" t="s">
        <v>269</v>
      </c>
      <c r="C271" s="29"/>
      <c r="D271" s="24">
        <v>2.7568097504180499E-2</v>
      </c>
      <c r="E271" s="24">
        <v>8.9090216447523976E-2</v>
      </c>
      <c r="F271" s="24">
        <v>0.1383835250309805</v>
      </c>
      <c r="G271" s="24">
        <v>0.10954451150103332</v>
      </c>
      <c r="H271" s="24">
        <v>4.6055390407316391E-2</v>
      </c>
      <c r="I271" s="203"/>
      <c r="J271" s="204"/>
      <c r="K271" s="204"/>
      <c r="L271" s="204"/>
      <c r="M271" s="204"/>
      <c r="N271" s="204"/>
      <c r="O271" s="204"/>
      <c r="P271" s="204"/>
      <c r="Q271" s="204"/>
      <c r="R271" s="204"/>
      <c r="S271" s="204"/>
      <c r="T271" s="204"/>
      <c r="U271" s="204"/>
      <c r="V271" s="204"/>
      <c r="W271" s="204"/>
      <c r="X271" s="204"/>
      <c r="Y271" s="204"/>
      <c r="Z271" s="204"/>
      <c r="AA271" s="204"/>
      <c r="AB271" s="204"/>
      <c r="AC271" s="204"/>
      <c r="AD271" s="204"/>
      <c r="AE271" s="204"/>
      <c r="AF271" s="204"/>
      <c r="AG271" s="204"/>
      <c r="AH271" s="204"/>
      <c r="AI271" s="204"/>
      <c r="AJ271" s="204"/>
      <c r="AK271" s="204"/>
      <c r="AL271" s="204"/>
      <c r="AM271" s="204"/>
      <c r="AN271" s="204"/>
      <c r="AO271" s="204"/>
      <c r="AP271" s="204"/>
      <c r="AQ271" s="204"/>
      <c r="AR271" s="204"/>
      <c r="AS271" s="204"/>
      <c r="AT271" s="204"/>
      <c r="AU271" s="204"/>
      <c r="AV271" s="204"/>
      <c r="AW271" s="204"/>
      <c r="AX271" s="204"/>
      <c r="AY271" s="204"/>
      <c r="AZ271" s="204"/>
      <c r="BA271" s="204"/>
      <c r="BB271" s="204"/>
      <c r="BC271" s="204"/>
      <c r="BD271" s="204"/>
      <c r="BE271" s="204"/>
      <c r="BF271" s="204"/>
      <c r="BG271" s="204"/>
      <c r="BH271" s="204"/>
      <c r="BI271" s="204"/>
      <c r="BJ271" s="204"/>
      <c r="BK271" s="204"/>
      <c r="BL271" s="204"/>
      <c r="BM271" s="56"/>
    </row>
    <row r="272" spans="1:65">
      <c r="A272" s="30"/>
      <c r="B272" s="3" t="s">
        <v>86</v>
      </c>
      <c r="C272" s="29"/>
      <c r="D272" s="13">
        <v>1.3190477274727512E-2</v>
      </c>
      <c r="E272" s="13">
        <v>4.433819663944457E-2</v>
      </c>
      <c r="F272" s="13">
        <v>7.0424185766402303E-2</v>
      </c>
      <c r="G272" s="13">
        <v>4.5643546458763888E-2</v>
      </c>
      <c r="H272" s="13">
        <v>2.0988028424617895E-2</v>
      </c>
      <c r="I272" s="151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  <c r="BA272" s="3"/>
      <c r="BB272" s="3"/>
      <c r="BC272" s="3"/>
      <c r="BD272" s="3"/>
      <c r="BE272" s="3"/>
      <c r="BF272" s="3"/>
      <c r="BG272" s="3"/>
      <c r="BH272" s="3"/>
      <c r="BI272" s="3"/>
      <c r="BJ272" s="3"/>
      <c r="BK272" s="3"/>
      <c r="BL272" s="3"/>
      <c r="BM272" s="55"/>
    </row>
    <row r="273" spans="1:65">
      <c r="A273" s="30"/>
      <c r="B273" s="3" t="s">
        <v>270</v>
      </c>
      <c r="C273" s="29"/>
      <c r="D273" s="13">
        <v>-2.2575675453618937E-2</v>
      </c>
      <c r="E273" s="13">
        <v>-6.0300824822075549E-2</v>
      </c>
      <c r="F273" s="13">
        <v>-8.1034068070029219E-2</v>
      </c>
      <c r="G273" s="13">
        <v>0.1224011382350787</v>
      </c>
      <c r="H273" s="13">
        <v>2.6232303506888988E-2</v>
      </c>
      <c r="I273" s="151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  <c r="BA273" s="3"/>
      <c r="BB273" s="3"/>
      <c r="BC273" s="3"/>
      <c r="BD273" s="3"/>
      <c r="BE273" s="3"/>
      <c r="BF273" s="3"/>
      <c r="BG273" s="3"/>
      <c r="BH273" s="3"/>
      <c r="BI273" s="3"/>
      <c r="BJ273" s="3"/>
      <c r="BK273" s="3"/>
      <c r="BL273" s="3"/>
      <c r="BM273" s="55"/>
    </row>
    <row r="274" spans="1:65">
      <c r="A274" s="30"/>
      <c r="B274" s="46" t="s">
        <v>271</v>
      </c>
      <c r="C274" s="47"/>
      <c r="D274" s="45">
        <v>0</v>
      </c>
      <c r="E274" s="45">
        <v>0.52</v>
      </c>
      <c r="F274" s="45">
        <v>0.81</v>
      </c>
      <c r="G274" s="45">
        <v>2</v>
      </c>
      <c r="H274" s="45">
        <v>0.67</v>
      </c>
      <c r="I274" s="151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  <c r="BA274" s="3"/>
      <c r="BB274" s="3"/>
      <c r="BC274" s="3"/>
      <c r="BD274" s="3"/>
      <c r="BE274" s="3"/>
      <c r="BF274" s="3"/>
      <c r="BG274" s="3"/>
      <c r="BH274" s="3"/>
      <c r="BI274" s="3"/>
      <c r="BJ274" s="3"/>
      <c r="BK274" s="3"/>
      <c r="BL274" s="3"/>
      <c r="BM274" s="55"/>
    </row>
    <row r="275" spans="1:65">
      <c r="B275" s="31"/>
      <c r="C275" s="20"/>
      <c r="D275" s="20"/>
      <c r="E275" s="20"/>
      <c r="F275" s="20"/>
      <c r="G275" s="20"/>
      <c r="H275" s="20"/>
      <c r="BM275" s="55"/>
    </row>
    <row r="276" spans="1:65" ht="15">
      <c r="B276" s="8" t="s">
        <v>549</v>
      </c>
      <c r="BM276" s="28" t="s">
        <v>66</v>
      </c>
    </row>
    <row r="277" spans="1:65" ht="15">
      <c r="A277" s="25" t="s">
        <v>36</v>
      </c>
      <c r="B277" s="18" t="s">
        <v>110</v>
      </c>
      <c r="C277" s="15" t="s">
        <v>111</v>
      </c>
      <c r="D277" s="16" t="s">
        <v>232</v>
      </c>
      <c r="E277" s="17" t="s">
        <v>232</v>
      </c>
      <c r="F277" s="17" t="s">
        <v>232</v>
      </c>
      <c r="G277" s="17" t="s">
        <v>232</v>
      </c>
      <c r="H277" s="17" t="s">
        <v>232</v>
      </c>
      <c r="I277" s="151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28">
        <v>1</v>
      </c>
    </row>
    <row r="278" spans="1:65">
      <c r="A278" s="30"/>
      <c r="B278" s="19" t="s">
        <v>233</v>
      </c>
      <c r="C278" s="9" t="s">
        <v>233</v>
      </c>
      <c r="D278" s="149" t="s">
        <v>236</v>
      </c>
      <c r="E278" s="150" t="s">
        <v>242</v>
      </c>
      <c r="F278" s="150" t="s">
        <v>244</v>
      </c>
      <c r="G278" s="150" t="s">
        <v>248</v>
      </c>
      <c r="H278" s="150" t="s">
        <v>249</v>
      </c>
      <c r="I278" s="151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28" t="s">
        <v>3</v>
      </c>
    </row>
    <row r="279" spans="1:65">
      <c r="A279" s="30"/>
      <c r="B279" s="19"/>
      <c r="C279" s="9"/>
      <c r="D279" s="10" t="s">
        <v>273</v>
      </c>
      <c r="E279" s="11" t="s">
        <v>273</v>
      </c>
      <c r="F279" s="11" t="s">
        <v>273</v>
      </c>
      <c r="G279" s="11" t="s">
        <v>276</v>
      </c>
      <c r="H279" s="11" t="s">
        <v>273</v>
      </c>
      <c r="I279" s="151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28">
        <v>2</v>
      </c>
    </row>
    <row r="280" spans="1:65">
      <c r="A280" s="30"/>
      <c r="B280" s="19"/>
      <c r="C280" s="9"/>
      <c r="D280" s="26" t="s">
        <v>264</v>
      </c>
      <c r="E280" s="26" t="s">
        <v>116</v>
      </c>
      <c r="F280" s="26" t="s">
        <v>116</v>
      </c>
      <c r="G280" s="26" t="s">
        <v>313</v>
      </c>
      <c r="H280" s="26" t="s">
        <v>313</v>
      </c>
      <c r="I280" s="151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  <c r="BA280" s="3"/>
      <c r="BB280" s="3"/>
      <c r="BC280" s="3"/>
      <c r="BD280" s="3"/>
      <c r="BE280" s="3"/>
      <c r="BF280" s="3"/>
      <c r="BG280" s="3"/>
      <c r="BH280" s="3"/>
      <c r="BI280" s="3"/>
      <c r="BJ280" s="3"/>
      <c r="BK280" s="3"/>
      <c r="BL280" s="3"/>
      <c r="BM280" s="28">
        <v>3</v>
      </c>
    </row>
    <row r="281" spans="1:65">
      <c r="A281" s="30"/>
      <c r="B281" s="18">
        <v>1</v>
      </c>
      <c r="C281" s="14">
        <v>1</v>
      </c>
      <c r="D281" s="22">
        <v>0.77</v>
      </c>
      <c r="E281" s="22">
        <v>0.80800000000000005</v>
      </c>
      <c r="F281" s="22">
        <v>0.81</v>
      </c>
      <c r="G281" s="22">
        <v>0.8</v>
      </c>
      <c r="H281" s="22">
        <v>0.90070491746458869</v>
      </c>
      <c r="I281" s="151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  <c r="BA281" s="3"/>
      <c r="BB281" s="3"/>
      <c r="BC281" s="3"/>
      <c r="BD281" s="3"/>
      <c r="BE281" s="3"/>
      <c r="BF281" s="3"/>
      <c r="BG281" s="3"/>
      <c r="BH281" s="3"/>
      <c r="BI281" s="3"/>
      <c r="BJ281" s="3"/>
      <c r="BK281" s="3"/>
      <c r="BL281" s="3"/>
      <c r="BM281" s="28">
        <v>1</v>
      </c>
    </row>
    <row r="282" spans="1:65">
      <c r="A282" s="30"/>
      <c r="B282" s="19">
        <v>1</v>
      </c>
      <c r="C282" s="9">
        <v>2</v>
      </c>
      <c r="D282" s="11">
        <v>0.8</v>
      </c>
      <c r="E282" s="11">
        <v>0.81699999999999995</v>
      </c>
      <c r="F282" s="11">
        <v>0.74</v>
      </c>
      <c r="G282" s="11">
        <v>0.8</v>
      </c>
      <c r="H282" s="11">
        <v>0.88512908874476948</v>
      </c>
      <c r="I282" s="151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30</v>
      </c>
    </row>
    <row r="283" spans="1:65">
      <c r="A283" s="30"/>
      <c r="B283" s="19">
        <v>1</v>
      </c>
      <c r="C283" s="9">
        <v>3</v>
      </c>
      <c r="D283" s="11">
        <v>0.79</v>
      </c>
      <c r="E283" s="11">
        <v>0.73499999999999999</v>
      </c>
      <c r="F283" s="11">
        <v>0.8</v>
      </c>
      <c r="G283" s="147">
        <v>1.1000000000000001</v>
      </c>
      <c r="H283" s="11">
        <v>0.94822926120124129</v>
      </c>
      <c r="I283" s="151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>
        <v>16</v>
      </c>
    </row>
    <row r="284" spans="1:65">
      <c r="A284" s="30"/>
      <c r="B284" s="19">
        <v>1</v>
      </c>
      <c r="C284" s="9">
        <v>4</v>
      </c>
      <c r="D284" s="11">
        <v>0.77</v>
      </c>
      <c r="E284" s="11">
        <v>0.74199999999999999</v>
      </c>
      <c r="F284" s="11">
        <v>0.84</v>
      </c>
      <c r="G284" s="11">
        <v>0.9</v>
      </c>
      <c r="H284" s="11">
        <v>0.95438439349748572</v>
      </c>
      <c r="I284" s="151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0.83310019972669769</v>
      </c>
    </row>
    <row r="285" spans="1:65">
      <c r="A285" s="30"/>
      <c r="B285" s="19">
        <v>1</v>
      </c>
      <c r="C285" s="9">
        <v>5</v>
      </c>
      <c r="D285" s="11">
        <v>0.74</v>
      </c>
      <c r="E285" s="11">
        <v>0.76400000000000001</v>
      </c>
      <c r="F285" s="11">
        <v>0.87</v>
      </c>
      <c r="G285" s="11">
        <v>0.9</v>
      </c>
      <c r="H285" s="11">
        <v>0.97095476969222461</v>
      </c>
      <c r="I285" s="151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90</v>
      </c>
    </row>
    <row r="286" spans="1:65">
      <c r="A286" s="30"/>
      <c r="B286" s="19">
        <v>1</v>
      </c>
      <c r="C286" s="9">
        <v>6</v>
      </c>
      <c r="D286" s="11">
        <v>0.78</v>
      </c>
      <c r="E286" s="11">
        <v>0.80800000000000005</v>
      </c>
      <c r="F286" s="11">
        <v>0.86</v>
      </c>
      <c r="G286" s="11">
        <v>0.9</v>
      </c>
      <c r="H286" s="11">
        <v>0.92960356120062171</v>
      </c>
      <c r="I286" s="151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  <c r="BA286" s="3"/>
      <c r="BB286" s="3"/>
      <c r="BC286" s="3"/>
      <c r="BD286" s="3"/>
      <c r="BE286" s="3"/>
      <c r="BF286" s="3"/>
      <c r="BG286" s="3"/>
      <c r="BH286" s="3"/>
      <c r="BI286" s="3"/>
      <c r="BJ286" s="3"/>
      <c r="BK286" s="3"/>
      <c r="BL286" s="3"/>
      <c r="BM286" s="55"/>
    </row>
    <row r="287" spans="1:65">
      <c r="A287" s="30"/>
      <c r="B287" s="20" t="s">
        <v>267</v>
      </c>
      <c r="C287" s="12"/>
      <c r="D287" s="23">
        <v>0.77500000000000002</v>
      </c>
      <c r="E287" s="23">
        <v>0.77899999999999991</v>
      </c>
      <c r="F287" s="23">
        <v>0.82</v>
      </c>
      <c r="G287" s="23">
        <v>0.9</v>
      </c>
      <c r="H287" s="23">
        <v>0.93150099863348856</v>
      </c>
      <c r="I287" s="151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  <c r="BA287" s="3"/>
      <c r="BB287" s="3"/>
      <c r="BC287" s="3"/>
      <c r="BD287" s="3"/>
      <c r="BE287" s="3"/>
      <c r="BF287" s="3"/>
      <c r="BG287" s="3"/>
      <c r="BH287" s="3"/>
      <c r="BI287" s="3"/>
      <c r="BJ287" s="3"/>
      <c r="BK287" s="3"/>
      <c r="BL287" s="3"/>
      <c r="BM287" s="55"/>
    </row>
    <row r="288" spans="1:65">
      <c r="A288" s="30"/>
      <c r="B288" s="3" t="s">
        <v>268</v>
      </c>
      <c r="C288" s="29"/>
      <c r="D288" s="11">
        <v>0.77500000000000002</v>
      </c>
      <c r="E288" s="11">
        <v>0.78600000000000003</v>
      </c>
      <c r="F288" s="11">
        <v>0.82499999999999996</v>
      </c>
      <c r="G288" s="11">
        <v>0.9</v>
      </c>
      <c r="H288" s="11">
        <v>0.9389164112009315</v>
      </c>
      <c r="I288" s="151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  <c r="BA288" s="3"/>
      <c r="BB288" s="3"/>
      <c r="BC288" s="3"/>
      <c r="BD288" s="3"/>
      <c r="BE288" s="3"/>
      <c r="BF288" s="3"/>
      <c r="BG288" s="3"/>
      <c r="BH288" s="3"/>
      <c r="BI288" s="3"/>
      <c r="BJ288" s="3"/>
      <c r="BK288" s="3"/>
      <c r="BL288" s="3"/>
      <c r="BM288" s="55"/>
    </row>
    <row r="289" spans="1:65">
      <c r="A289" s="30"/>
      <c r="B289" s="3" t="s">
        <v>269</v>
      </c>
      <c r="C289" s="29"/>
      <c r="D289" s="24">
        <v>2.0736441353327736E-2</v>
      </c>
      <c r="E289" s="24">
        <v>3.6485613603172422E-2</v>
      </c>
      <c r="F289" s="24">
        <v>4.7749345545253279E-2</v>
      </c>
      <c r="G289" s="24">
        <v>0.10954451150103287</v>
      </c>
      <c r="H289" s="24">
        <v>3.3052798643059086E-2</v>
      </c>
      <c r="I289" s="203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56"/>
    </row>
    <row r="290" spans="1:65">
      <c r="A290" s="30"/>
      <c r="B290" s="3" t="s">
        <v>86</v>
      </c>
      <c r="C290" s="29"/>
      <c r="D290" s="13">
        <v>2.6756698520422884E-2</v>
      </c>
      <c r="E290" s="13">
        <v>4.6836474458501191E-2</v>
      </c>
      <c r="F290" s="13">
        <v>5.8230909201528389E-2</v>
      </c>
      <c r="G290" s="13">
        <v>0.12171612389003651</v>
      </c>
      <c r="H290" s="13">
        <v>3.5483374351232604E-2</v>
      </c>
      <c r="I290" s="151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  <c r="BA290" s="3"/>
      <c r="BB290" s="3"/>
      <c r="BC290" s="3"/>
      <c r="BD290" s="3"/>
      <c r="BE290" s="3"/>
      <c r="BF290" s="3"/>
      <c r="BG290" s="3"/>
      <c r="BH290" s="3"/>
      <c r="BI290" s="3"/>
      <c r="BJ290" s="3"/>
      <c r="BK290" s="3"/>
      <c r="BL290" s="3"/>
      <c r="BM290" s="55"/>
    </row>
    <row r="291" spans="1:65">
      <c r="A291" s="30"/>
      <c r="B291" s="3" t="s">
        <v>270</v>
      </c>
      <c r="C291" s="29"/>
      <c r="D291" s="13">
        <v>-6.9739750087393637E-2</v>
      </c>
      <c r="E291" s="13">
        <v>-6.4938406862038445E-2</v>
      </c>
      <c r="F291" s="13">
        <v>-1.5724638802145696E-2</v>
      </c>
      <c r="G291" s="13">
        <v>8.0302225704962149E-2</v>
      </c>
      <c r="H291" s="13">
        <v>0.11811400230016944</v>
      </c>
      <c r="I291" s="151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46" t="s">
        <v>271</v>
      </c>
      <c r="C292" s="47"/>
      <c r="D292" s="45">
        <v>0.67</v>
      </c>
      <c r="E292" s="45">
        <v>0.61</v>
      </c>
      <c r="F292" s="45">
        <v>0</v>
      </c>
      <c r="G292" s="45">
        <v>1.2</v>
      </c>
      <c r="H292" s="45">
        <v>1.67</v>
      </c>
      <c r="I292" s="151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B293" s="31"/>
      <c r="C293" s="20"/>
      <c r="D293" s="20"/>
      <c r="E293" s="20"/>
      <c r="F293" s="20"/>
      <c r="G293" s="20"/>
      <c r="H293" s="20"/>
      <c r="BM293" s="55"/>
    </row>
    <row r="294" spans="1:65" ht="15">
      <c r="B294" s="8" t="s">
        <v>550</v>
      </c>
      <c r="BM294" s="28" t="s">
        <v>66</v>
      </c>
    </row>
    <row r="295" spans="1:65" ht="15">
      <c r="A295" s="25" t="s">
        <v>39</v>
      </c>
      <c r="B295" s="18" t="s">
        <v>110</v>
      </c>
      <c r="C295" s="15" t="s">
        <v>111</v>
      </c>
      <c r="D295" s="16" t="s">
        <v>232</v>
      </c>
      <c r="E295" s="17" t="s">
        <v>232</v>
      </c>
      <c r="F295" s="17" t="s">
        <v>232</v>
      </c>
      <c r="G295" s="17" t="s">
        <v>232</v>
      </c>
      <c r="H295" s="17" t="s">
        <v>232</v>
      </c>
      <c r="I295" s="151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  <c r="BA295" s="3"/>
      <c r="BB295" s="3"/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28">
        <v>1</v>
      </c>
    </row>
    <row r="296" spans="1:65">
      <c r="A296" s="30"/>
      <c r="B296" s="19" t="s">
        <v>233</v>
      </c>
      <c r="C296" s="9" t="s">
        <v>233</v>
      </c>
      <c r="D296" s="149" t="s">
        <v>236</v>
      </c>
      <c r="E296" s="150" t="s">
        <v>242</v>
      </c>
      <c r="F296" s="150" t="s">
        <v>244</v>
      </c>
      <c r="G296" s="150" t="s">
        <v>248</v>
      </c>
      <c r="H296" s="150" t="s">
        <v>249</v>
      </c>
      <c r="I296" s="151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 t="s">
        <v>3</v>
      </c>
    </row>
    <row r="297" spans="1:65">
      <c r="A297" s="30"/>
      <c r="B297" s="19"/>
      <c r="C297" s="9"/>
      <c r="D297" s="10" t="s">
        <v>273</v>
      </c>
      <c r="E297" s="11" t="s">
        <v>273</v>
      </c>
      <c r="F297" s="11" t="s">
        <v>273</v>
      </c>
      <c r="G297" s="11" t="s">
        <v>276</v>
      </c>
      <c r="H297" s="11" t="s">
        <v>273</v>
      </c>
      <c r="I297" s="151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>
        <v>2</v>
      </c>
    </row>
    <row r="298" spans="1:65">
      <c r="A298" s="30"/>
      <c r="B298" s="19"/>
      <c r="C298" s="9"/>
      <c r="D298" s="26" t="s">
        <v>264</v>
      </c>
      <c r="E298" s="26" t="s">
        <v>116</v>
      </c>
      <c r="F298" s="26" t="s">
        <v>116</v>
      </c>
      <c r="G298" s="26" t="s">
        <v>313</v>
      </c>
      <c r="H298" s="26" t="s">
        <v>313</v>
      </c>
      <c r="I298" s="151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8">
        <v>1</v>
      </c>
      <c r="C299" s="14">
        <v>1</v>
      </c>
      <c r="D299" s="22">
        <v>0.748</v>
      </c>
      <c r="E299" s="22">
        <v>0.83799999999999997</v>
      </c>
      <c r="F299" s="22">
        <v>0.79</v>
      </c>
      <c r="G299" s="22">
        <v>1</v>
      </c>
      <c r="H299" s="22">
        <v>0.94724190595642555</v>
      </c>
      <c r="I299" s="151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1</v>
      </c>
    </row>
    <row r="300" spans="1:65">
      <c r="A300" s="30"/>
      <c r="B300" s="19">
        <v>1</v>
      </c>
      <c r="C300" s="9">
        <v>2</v>
      </c>
      <c r="D300" s="11">
        <v>0.78200000000000003</v>
      </c>
      <c r="E300" s="11">
        <v>0.874</v>
      </c>
      <c r="F300" s="11">
        <v>0.72</v>
      </c>
      <c r="G300" s="11">
        <v>1</v>
      </c>
      <c r="H300" s="11">
        <v>0.92576342251266941</v>
      </c>
      <c r="I300" s="151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31</v>
      </c>
    </row>
    <row r="301" spans="1:65">
      <c r="A301" s="30"/>
      <c r="B301" s="19">
        <v>1</v>
      </c>
      <c r="C301" s="9">
        <v>3</v>
      </c>
      <c r="D301" s="11">
        <v>0.79</v>
      </c>
      <c r="E301" s="11">
        <v>0.77300000000000002</v>
      </c>
      <c r="F301" s="11">
        <v>0.8</v>
      </c>
      <c r="G301" s="11">
        <v>1</v>
      </c>
      <c r="H301" s="11">
        <v>0.95570525588802613</v>
      </c>
      <c r="I301" s="151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16</v>
      </c>
    </row>
    <row r="302" spans="1:65">
      <c r="A302" s="30"/>
      <c r="B302" s="19">
        <v>1</v>
      </c>
      <c r="C302" s="9">
        <v>4</v>
      </c>
      <c r="D302" s="11">
        <v>0.77800000000000002</v>
      </c>
      <c r="E302" s="11">
        <v>0.79100000000000004</v>
      </c>
      <c r="F302" s="11">
        <v>0.86</v>
      </c>
      <c r="G302" s="11">
        <v>1</v>
      </c>
      <c r="H302" s="11">
        <v>0.95002784807645901</v>
      </c>
      <c r="I302" s="151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0.87544889116536928</v>
      </c>
    </row>
    <row r="303" spans="1:65">
      <c r="A303" s="30"/>
      <c r="B303" s="19">
        <v>1</v>
      </c>
      <c r="C303" s="9">
        <v>5</v>
      </c>
      <c r="D303" s="11">
        <v>0.76</v>
      </c>
      <c r="E303" s="11">
        <v>0.83</v>
      </c>
      <c r="F303" s="11">
        <v>0.88</v>
      </c>
      <c r="G303" s="11">
        <v>1</v>
      </c>
      <c r="H303" s="11">
        <v>0.96339556437835094</v>
      </c>
      <c r="I303" s="151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91</v>
      </c>
    </row>
    <row r="304" spans="1:65">
      <c r="A304" s="30"/>
      <c r="B304" s="19">
        <v>1</v>
      </c>
      <c r="C304" s="9">
        <v>6</v>
      </c>
      <c r="D304" s="11">
        <v>0.78200000000000003</v>
      </c>
      <c r="E304" s="11">
        <v>0.86599999999999999</v>
      </c>
      <c r="F304" s="11">
        <v>0.88</v>
      </c>
      <c r="G304" s="11">
        <v>1</v>
      </c>
      <c r="H304" s="11">
        <v>0.97933273814914645</v>
      </c>
      <c r="I304" s="151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55"/>
    </row>
    <row r="305" spans="1:65">
      <c r="A305" s="30"/>
      <c r="B305" s="20" t="s">
        <v>267</v>
      </c>
      <c r="C305" s="12"/>
      <c r="D305" s="23">
        <v>0.77333333333333343</v>
      </c>
      <c r="E305" s="23">
        <v>0.82866666666666655</v>
      </c>
      <c r="F305" s="23">
        <v>0.82166666666666666</v>
      </c>
      <c r="G305" s="23">
        <v>1</v>
      </c>
      <c r="H305" s="23">
        <v>0.95357778916017966</v>
      </c>
      <c r="I305" s="151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268</v>
      </c>
      <c r="C306" s="29"/>
      <c r="D306" s="11">
        <v>0.78</v>
      </c>
      <c r="E306" s="11">
        <v>0.83399999999999996</v>
      </c>
      <c r="F306" s="11">
        <v>0.83000000000000007</v>
      </c>
      <c r="G306" s="11">
        <v>1</v>
      </c>
      <c r="H306" s="11">
        <v>0.95286655198224257</v>
      </c>
      <c r="I306" s="151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3" t="s">
        <v>269</v>
      </c>
      <c r="C307" s="29"/>
      <c r="D307" s="24">
        <v>1.5933193862708979E-2</v>
      </c>
      <c r="E307" s="24">
        <v>4.0138094955623704E-2</v>
      </c>
      <c r="F307" s="24">
        <v>6.3377177806105148E-2</v>
      </c>
      <c r="G307" s="24">
        <v>0</v>
      </c>
      <c r="H307" s="24">
        <v>1.7836012514060116E-2</v>
      </c>
      <c r="I307" s="151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A308" s="30"/>
      <c r="B308" s="3" t="s">
        <v>86</v>
      </c>
      <c r="C308" s="29"/>
      <c r="D308" s="13">
        <v>2.0603267925916782E-2</v>
      </c>
      <c r="E308" s="13">
        <v>4.8436960927944944E-2</v>
      </c>
      <c r="F308" s="13">
        <v>7.7132467918180708E-2</v>
      </c>
      <c r="G308" s="13">
        <v>0</v>
      </c>
      <c r="H308" s="13">
        <v>1.8704307836037555E-2</v>
      </c>
      <c r="I308" s="151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  <c r="BA308" s="3"/>
      <c r="BB308" s="3"/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55"/>
    </row>
    <row r="309" spans="1:65">
      <c r="A309" s="30"/>
      <c r="B309" s="3" t="s">
        <v>270</v>
      </c>
      <c r="C309" s="29"/>
      <c r="D309" s="13">
        <v>-0.11664365431556256</v>
      </c>
      <c r="E309" s="13">
        <v>-5.3437984753659018E-2</v>
      </c>
      <c r="F309" s="13">
        <v>-6.143388271028527E-2</v>
      </c>
      <c r="G309" s="13">
        <v>0.1422711366609104</v>
      </c>
      <c r="H309" s="13">
        <v>8.9244385118596448E-2</v>
      </c>
      <c r="I309" s="151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  <c r="BA309" s="3"/>
      <c r="BB309" s="3"/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55"/>
    </row>
    <row r="310" spans="1:65">
      <c r="A310" s="30"/>
      <c r="B310" s="46" t="s">
        <v>271</v>
      </c>
      <c r="C310" s="47"/>
      <c r="D310" s="45">
        <v>0.67</v>
      </c>
      <c r="E310" s="45">
        <v>0</v>
      </c>
      <c r="F310" s="45">
        <v>0.09</v>
      </c>
      <c r="G310" s="45">
        <v>2.09</v>
      </c>
      <c r="H310" s="45">
        <v>1.52</v>
      </c>
      <c r="I310" s="151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55"/>
    </row>
    <row r="311" spans="1:65">
      <c r="B311" s="31"/>
      <c r="C311" s="20"/>
      <c r="D311" s="20"/>
      <c r="E311" s="20"/>
      <c r="F311" s="20"/>
      <c r="G311" s="20"/>
      <c r="H311" s="20"/>
      <c r="BM311" s="55"/>
    </row>
    <row r="312" spans="1:65" ht="15">
      <c r="B312" s="8" t="s">
        <v>551</v>
      </c>
      <c r="BM312" s="28" t="s">
        <v>66</v>
      </c>
    </row>
    <row r="313" spans="1:65" ht="15">
      <c r="A313" s="25" t="s">
        <v>52</v>
      </c>
      <c r="B313" s="18" t="s">
        <v>110</v>
      </c>
      <c r="C313" s="15" t="s">
        <v>111</v>
      </c>
      <c r="D313" s="16" t="s">
        <v>232</v>
      </c>
      <c r="E313" s="17" t="s">
        <v>232</v>
      </c>
      <c r="F313" s="17" t="s">
        <v>232</v>
      </c>
      <c r="G313" s="17" t="s">
        <v>232</v>
      </c>
      <c r="H313" s="17" t="s">
        <v>232</v>
      </c>
      <c r="I313" s="17" t="s">
        <v>232</v>
      </c>
      <c r="J313" s="17" t="s">
        <v>232</v>
      </c>
      <c r="K313" s="17" t="s">
        <v>232</v>
      </c>
      <c r="L313" s="17" t="s">
        <v>232</v>
      </c>
      <c r="M313" s="17" t="s">
        <v>232</v>
      </c>
      <c r="N313" s="17" t="s">
        <v>232</v>
      </c>
      <c r="O313" s="17" t="s">
        <v>232</v>
      </c>
      <c r="P313" s="17" t="s">
        <v>232</v>
      </c>
      <c r="Q313" s="17" t="s">
        <v>232</v>
      </c>
      <c r="R313" s="17" t="s">
        <v>232</v>
      </c>
      <c r="S313" s="17" t="s">
        <v>232</v>
      </c>
      <c r="T313" s="17" t="s">
        <v>232</v>
      </c>
      <c r="U313" s="17" t="s">
        <v>232</v>
      </c>
      <c r="V313" s="17" t="s">
        <v>232</v>
      </c>
      <c r="W313" s="17" t="s">
        <v>232</v>
      </c>
      <c r="X313" s="17" t="s">
        <v>232</v>
      </c>
      <c r="Y313" s="17" t="s">
        <v>232</v>
      </c>
      <c r="Z313" s="17" t="s">
        <v>232</v>
      </c>
      <c r="AA313" s="17" t="s">
        <v>232</v>
      </c>
      <c r="AB313" s="151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1</v>
      </c>
    </row>
    <row r="314" spans="1:65">
      <c r="A314" s="30"/>
      <c r="B314" s="19" t="s">
        <v>233</v>
      </c>
      <c r="C314" s="9" t="s">
        <v>233</v>
      </c>
      <c r="D314" s="149" t="s">
        <v>235</v>
      </c>
      <c r="E314" s="150" t="s">
        <v>236</v>
      </c>
      <c r="F314" s="150" t="s">
        <v>237</v>
      </c>
      <c r="G314" s="150" t="s">
        <v>238</v>
      </c>
      <c r="H314" s="150" t="s">
        <v>239</v>
      </c>
      <c r="I314" s="150" t="s">
        <v>241</v>
      </c>
      <c r="J314" s="150" t="s">
        <v>242</v>
      </c>
      <c r="K314" s="150" t="s">
        <v>244</v>
      </c>
      <c r="L314" s="150" t="s">
        <v>245</v>
      </c>
      <c r="M314" s="150" t="s">
        <v>246</v>
      </c>
      <c r="N314" s="150" t="s">
        <v>247</v>
      </c>
      <c r="O314" s="150" t="s">
        <v>248</v>
      </c>
      <c r="P314" s="150" t="s">
        <v>249</v>
      </c>
      <c r="Q314" s="150" t="s">
        <v>250</v>
      </c>
      <c r="R314" s="150" t="s">
        <v>251</v>
      </c>
      <c r="S314" s="150" t="s">
        <v>252</v>
      </c>
      <c r="T314" s="150" t="s">
        <v>253</v>
      </c>
      <c r="U314" s="150" t="s">
        <v>254</v>
      </c>
      <c r="V314" s="150" t="s">
        <v>281</v>
      </c>
      <c r="W314" s="150" t="s">
        <v>256</v>
      </c>
      <c r="X314" s="150" t="s">
        <v>257</v>
      </c>
      <c r="Y314" s="150" t="s">
        <v>258</v>
      </c>
      <c r="Z314" s="150" t="s">
        <v>259</v>
      </c>
      <c r="AA314" s="150" t="s">
        <v>260</v>
      </c>
      <c r="AB314" s="151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  <c r="BA314" s="3"/>
      <c r="BB314" s="3"/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28" t="s">
        <v>1</v>
      </c>
    </row>
    <row r="315" spans="1:65">
      <c r="A315" s="30"/>
      <c r="B315" s="19"/>
      <c r="C315" s="9"/>
      <c r="D315" s="10" t="s">
        <v>273</v>
      </c>
      <c r="E315" s="11" t="s">
        <v>275</v>
      </c>
      <c r="F315" s="11" t="s">
        <v>275</v>
      </c>
      <c r="G315" s="11" t="s">
        <v>276</v>
      </c>
      <c r="H315" s="11" t="s">
        <v>276</v>
      </c>
      <c r="I315" s="11" t="s">
        <v>276</v>
      </c>
      <c r="J315" s="11" t="s">
        <v>273</v>
      </c>
      <c r="K315" s="11" t="s">
        <v>275</v>
      </c>
      <c r="L315" s="11" t="s">
        <v>276</v>
      </c>
      <c r="M315" s="11" t="s">
        <v>275</v>
      </c>
      <c r="N315" s="11" t="s">
        <v>273</v>
      </c>
      <c r="O315" s="11" t="s">
        <v>276</v>
      </c>
      <c r="P315" s="11" t="s">
        <v>275</v>
      </c>
      <c r="Q315" s="11" t="s">
        <v>275</v>
      </c>
      <c r="R315" s="11" t="s">
        <v>275</v>
      </c>
      <c r="S315" s="11" t="s">
        <v>273</v>
      </c>
      <c r="T315" s="11" t="s">
        <v>276</v>
      </c>
      <c r="U315" s="11" t="s">
        <v>273</v>
      </c>
      <c r="V315" s="11" t="s">
        <v>275</v>
      </c>
      <c r="W315" s="11" t="s">
        <v>275</v>
      </c>
      <c r="X315" s="11" t="s">
        <v>276</v>
      </c>
      <c r="Y315" s="11" t="s">
        <v>273</v>
      </c>
      <c r="Z315" s="11" t="s">
        <v>276</v>
      </c>
      <c r="AA315" s="11" t="s">
        <v>273</v>
      </c>
      <c r="AB315" s="151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  <c r="BA315" s="3"/>
      <c r="BB315" s="3"/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28">
        <v>2</v>
      </c>
    </row>
    <row r="316" spans="1:65">
      <c r="A316" s="30"/>
      <c r="B316" s="19"/>
      <c r="C316" s="9"/>
      <c r="D316" s="26" t="s">
        <v>313</v>
      </c>
      <c r="E316" s="26" t="s">
        <v>264</v>
      </c>
      <c r="F316" s="26" t="s">
        <v>313</v>
      </c>
      <c r="G316" s="26" t="s">
        <v>314</v>
      </c>
      <c r="H316" s="26" t="s">
        <v>314</v>
      </c>
      <c r="I316" s="26" t="s">
        <v>314</v>
      </c>
      <c r="J316" s="26" t="s">
        <v>116</v>
      </c>
      <c r="K316" s="26" t="s">
        <v>116</v>
      </c>
      <c r="L316" s="26" t="s">
        <v>315</v>
      </c>
      <c r="M316" s="26" t="s">
        <v>314</v>
      </c>
      <c r="N316" s="26" t="s">
        <v>313</v>
      </c>
      <c r="O316" s="26" t="s">
        <v>313</v>
      </c>
      <c r="P316" s="26" t="s">
        <v>313</v>
      </c>
      <c r="Q316" s="26" t="s">
        <v>314</v>
      </c>
      <c r="R316" s="26" t="s">
        <v>313</v>
      </c>
      <c r="S316" s="26" t="s">
        <v>313</v>
      </c>
      <c r="T316" s="26" t="s">
        <v>315</v>
      </c>
      <c r="U316" s="26" t="s">
        <v>278</v>
      </c>
      <c r="V316" s="26" t="s">
        <v>314</v>
      </c>
      <c r="W316" s="26" t="s">
        <v>316</v>
      </c>
      <c r="X316" s="26" t="s">
        <v>317</v>
      </c>
      <c r="Y316" s="26" t="s">
        <v>313</v>
      </c>
      <c r="Z316" s="26" t="s">
        <v>313</v>
      </c>
      <c r="AA316" s="26" t="s">
        <v>313</v>
      </c>
      <c r="AB316" s="151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  <c r="BA316" s="3"/>
      <c r="BB316" s="3"/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28">
        <v>3</v>
      </c>
    </row>
    <row r="317" spans="1:65">
      <c r="A317" s="30"/>
      <c r="B317" s="18">
        <v>1</v>
      </c>
      <c r="C317" s="14">
        <v>1</v>
      </c>
      <c r="D317" s="22">
        <v>2.97</v>
      </c>
      <c r="E317" s="22">
        <v>2.82</v>
      </c>
      <c r="F317" s="22">
        <v>3.0809722222222224</v>
      </c>
      <c r="G317" s="22">
        <v>2.92</v>
      </c>
      <c r="H317" s="22">
        <v>2.97</v>
      </c>
      <c r="I317" s="22">
        <v>2.68</v>
      </c>
      <c r="J317" s="22">
        <v>2.87</v>
      </c>
      <c r="K317" s="22">
        <v>3.03</v>
      </c>
      <c r="L317" s="22">
        <v>3.3300000000000005</v>
      </c>
      <c r="M317" s="22">
        <v>3.1337360000000003</v>
      </c>
      <c r="N317" s="22">
        <v>3.2400000000000007</v>
      </c>
      <c r="O317" s="22">
        <v>3.2300000000000004</v>
      </c>
      <c r="P317" s="22">
        <v>2.8080000000000003</v>
      </c>
      <c r="Q317" s="22">
        <v>2.99</v>
      </c>
      <c r="R317" s="22">
        <v>2.84612</v>
      </c>
      <c r="S317" s="22">
        <v>3.1</v>
      </c>
      <c r="T317" s="22">
        <v>3.44</v>
      </c>
      <c r="U317" s="22">
        <v>2.99</v>
      </c>
      <c r="V317" s="22">
        <v>3.3946147689999999</v>
      </c>
      <c r="W317" s="22">
        <v>2.97</v>
      </c>
      <c r="X317" s="152">
        <v>2.11</v>
      </c>
      <c r="Y317" s="22">
        <v>3.1300000000000003</v>
      </c>
      <c r="Z317" s="22">
        <v>3.06</v>
      </c>
      <c r="AA317" s="22">
        <v>2.93</v>
      </c>
      <c r="AB317" s="151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  <c r="BA317" s="3"/>
      <c r="BB317" s="3"/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28">
        <v>1</v>
      </c>
    </row>
    <row r="318" spans="1:65">
      <c r="A318" s="30"/>
      <c r="B318" s="19">
        <v>1</v>
      </c>
      <c r="C318" s="9">
        <v>2</v>
      </c>
      <c r="D318" s="11">
        <v>2.98</v>
      </c>
      <c r="E318" s="11">
        <v>2.84</v>
      </c>
      <c r="F318" s="11">
        <v>3.0658333333333334</v>
      </c>
      <c r="G318" s="11">
        <v>2.84</v>
      </c>
      <c r="H318" s="11">
        <v>2.96</v>
      </c>
      <c r="I318" s="11">
        <v>2.69</v>
      </c>
      <c r="J318" s="11">
        <v>2.96</v>
      </c>
      <c r="K318" s="11">
        <v>2.88</v>
      </c>
      <c r="L318" s="11">
        <v>3.3000000000000003</v>
      </c>
      <c r="M318" s="11">
        <v>3.2631599999999996</v>
      </c>
      <c r="N318" s="11">
        <v>3.1400000000000006</v>
      </c>
      <c r="O318" s="11">
        <v>3.25</v>
      </c>
      <c r="P318" s="11">
        <v>2.8170000000000002</v>
      </c>
      <c r="Q318" s="11">
        <v>3.15</v>
      </c>
      <c r="R318" s="11">
        <v>2.9987400000000002</v>
      </c>
      <c r="S318" s="11">
        <v>3.11</v>
      </c>
      <c r="T318" s="11">
        <v>3.4299999999999997</v>
      </c>
      <c r="U318" s="11">
        <v>2.97</v>
      </c>
      <c r="V318" s="11">
        <v>3.268389655</v>
      </c>
      <c r="W318" s="11">
        <v>3.1</v>
      </c>
      <c r="X318" s="153">
        <v>2.1</v>
      </c>
      <c r="Y318" s="11">
        <v>3.1400000000000006</v>
      </c>
      <c r="Z318" s="11">
        <v>3.1300000000000003</v>
      </c>
      <c r="AA318" s="11">
        <v>2.9</v>
      </c>
      <c r="AB318" s="151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  <c r="BA318" s="3"/>
      <c r="BB318" s="3"/>
      <c r="BC318" s="3"/>
      <c r="BD318" s="3"/>
      <c r="BE318" s="3"/>
      <c r="BF318" s="3"/>
      <c r="BG318" s="3"/>
      <c r="BH318" s="3"/>
      <c r="BI318" s="3"/>
      <c r="BJ318" s="3"/>
      <c r="BK318" s="3"/>
      <c r="BL318" s="3"/>
      <c r="BM318" s="28" t="e">
        <v>#N/A</v>
      </c>
    </row>
    <row r="319" spans="1:65">
      <c r="A319" s="30"/>
      <c r="B319" s="19">
        <v>1</v>
      </c>
      <c r="C319" s="9">
        <v>3</v>
      </c>
      <c r="D319" s="11">
        <v>3.03</v>
      </c>
      <c r="E319" s="11">
        <v>2.91</v>
      </c>
      <c r="F319" s="11">
        <v>3.1008333333333336</v>
      </c>
      <c r="G319" s="11">
        <v>2.8</v>
      </c>
      <c r="H319" s="11">
        <v>2.88</v>
      </c>
      <c r="I319" s="11">
        <v>2.7</v>
      </c>
      <c r="J319" s="11">
        <v>2.61</v>
      </c>
      <c r="K319" s="11">
        <v>3.02</v>
      </c>
      <c r="L319" s="11">
        <v>3.3300000000000005</v>
      </c>
      <c r="M319" s="11">
        <v>3.2144010000000001</v>
      </c>
      <c r="N319" s="11">
        <v>3.19</v>
      </c>
      <c r="O319" s="147">
        <v>3.61</v>
      </c>
      <c r="P319" s="11">
        <v>2.8182</v>
      </c>
      <c r="Q319" s="11">
        <v>3.16</v>
      </c>
      <c r="R319" s="11">
        <v>2.9287999999999998</v>
      </c>
      <c r="S319" s="11">
        <v>3.15</v>
      </c>
      <c r="T319" s="11">
        <v>3.38</v>
      </c>
      <c r="U319" s="11">
        <v>3.06</v>
      </c>
      <c r="V319" s="11">
        <v>3.3179575880000001</v>
      </c>
      <c r="W319" s="11">
        <v>3.07</v>
      </c>
      <c r="X319" s="153">
        <v>2.15</v>
      </c>
      <c r="Y319" s="11">
        <v>3.1300000000000003</v>
      </c>
      <c r="Z319" s="11">
        <v>3.08</v>
      </c>
      <c r="AA319" s="11">
        <v>2.93</v>
      </c>
      <c r="AB319" s="151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28">
        <v>16</v>
      </c>
    </row>
    <row r="320" spans="1:65">
      <c r="A320" s="30"/>
      <c r="B320" s="19">
        <v>1</v>
      </c>
      <c r="C320" s="9">
        <v>4</v>
      </c>
      <c r="D320" s="11">
        <v>3.02</v>
      </c>
      <c r="E320" s="11">
        <v>2.88</v>
      </c>
      <c r="F320" s="11">
        <v>3.1183333333333336</v>
      </c>
      <c r="G320" s="11">
        <v>2.88</v>
      </c>
      <c r="H320" s="11">
        <v>2.76</v>
      </c>
      <c r="I320" s="11">
        <v>2.69</v>
      </c>
      <c r="J320" s="11">
        <v>2.65</v>
      </c>
      <c r="K320" s="11">
        <v>3.09</v>
      </c>
      <c r="L320" s="11">
        <v>3.27</v>
      </c>
      <c r="M320" s="11">
        <v>3.1338339999999998</v>
      </c>
      <c r="N320" s="11">
        <v>3.19</v>
      </c>
      <c r="O320" s="11">
        <v>3.2799999999999994</v>
      </c>
      <c r="P320" s="11">
        <v>2.8155000000000001</v>
      </c>
      <c r="Q320" s="11">
        <v>3.12</v>
      </c>
      <c r="R320" s="11">
        <v>2.9422299999999999</v>
      </c>
      <c r="S320" s="11">
        <v>3.17</v>
      </c>
      <c r="T320" s="11">
        <v>3.44</v>
      </c>
      <c r="U320" s="11">
        <v>3.04</v>
      </c>
      <c r="V320" s="147">
        <v>3.7676162969999996</v>
      </c>
      <c r="W320" s="11">
        <v>2.96</v>
      </c>
      <c r="X320" s="153">
        <v>2.15</v>
      </c>
      <c r="Y320" s="11">
        <v>3.08</v>
      </c>
      <c r="Z320" s="11">
        <v>3.16</v>
      </c>
      <c r="AA320" s="11">
        <v>2.95</v>
      </c>
      <c r="AB320" s="151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28">
        <v>3.0528948332196313</v>
      </c>
    </row>
    <row r="321" spans="1:65">
      <c r="A321" s="30"/>
      <c r="B321" s="19">
        <v>1</v>
      </c>
      <c r="C321" s="9">
        <v>5</v>
      </c>
      <c r="D321" s="11">
        <v>3.08</v>
      </c>
      <c r="E321" s="11">
        <v>2.86</v>
      </c>
      <c r="F321" s="11">
        <v>3.1191666666666666</v>
      </c>
      <c r="G321" s="11">
        <v>2.85</v>
      </c>
      <c r="H321" s="11">
        <v>3</v>
      </c>
      <c r="I321" s="11">
        <v>2.66</v>
      </c>
      <c r="J321" s="11">
        <v>2.88</v>
      </c>
      <c r="K321" s="11">
        <v>3.03</v>
      </c>
      <c r="L321" s="11">
        <v>3.25</v>
      </c>
      <c r="M321" s="11">
        <v>3.2635700000000005</v>
      </c>
      <c r="N321" s="11">
        <v>3.2799999999999994</v>
      </c>
      <c r="O321" s="11">
        <v>3.2099999999999995</v>
      </c>
      <c r="P321" s="11">
        <v>2.8266</v>
      </c>
      <c r="Q321" s="11">
        <v>2.93</v>
      </c>
      <c r="R321" s="11">
        <v>3.0962399999999999</v>
      </c>
      <c r="S321" s="11">
        <v>3.12</v>
      </c>
      <c r="T321" s="11">
        <v>3.4000000000000004</v>
      </c>
      <c r="U321" s="11">
        <v>3.01</v>
      </c>
      <c r="V321" s="11">
        <v>3.3509260059999999</v>
      </c>
      <c r="W321" s="11">
        <v>2.98</v>
      </c>
      <c r="X321" s="153">
        <v>2.12</v>
      </c>
      <c r="Y321" s="11">
        <v>3.18</v>
      </c>
      <c r="Z321" s="11">
        <v>3.03</v>
      </c>
      <c r="AA321" s="11">
        <v>3.01</v>
      </c>
      <c r="AB321" s="151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28">
        <v>92</v>
      </c>
    </row>
    <row r="322" spans="1:65">
      <c r="A322" s="30"/>
      <c r="B322" s="19">
        <v>1</v>
      </c>
      <c r="C322" s="9">
        <v>6</v>
      </c>
      <c r="D322" s="11">
        <v>3.05</v>
      </c>
      <c r="E322" s="11">
        <v>2.85</v>
      </c>
      <c r="F322" s="11">
        <v>3.0641666666666665</v>
      </c>
      <c r="G322" s="11">
        <v>2.95</v>
      </c>
      <c r="H322" s="11">
        <v>2.92</v>
      </c>
      <c r="I322" s="147">
        <v>3.2799999999999994</v>
      </c>
      <c r="J322" s="11">
        <v>3</v>
      </c>
      <c r="K322" s="11">
        <v>3.16</v>
      </c>
      <c r="L322" s="11">
        <v>3.36</v>
      </c>
      <c r="M322" s="11">
        <v>3.2149070000000002</v>
      </c>
      <c r="N322" s="11">
        <v>3.12</v>
      </c>
      <c r="O322" s="11">
        <v>3.29</v>
      </c>
      <c r="P322" s="11">
        <v>2.8502999999999998</v>
      </c>
      <c r="Q322" s="11">
        <v>3.03</v>
      </c>
      <c r="R322" s="11">
        <v>3.0732300000000001</v>
      </c>
      <c r="S322" s="147">
        <v>2.9</v>
      </c>
      <c r="T322" s="11">
        <v>3.38</v>
      </c>
      <c r="U322" s="11">
        <v>3.01</v>
      </c>
      <c r="V322" s="11">
        <v>3.2494560350000001</v>
      </c>
      <c r="W322" s="11">
        <v>3.16</v>
      </c>
      <c r="X322" s="153">
        <v>2.13</v>
      </c>
      <c r="Y322" s="147">
        <v>2.99</v>
      </c>
      <c r="Z322" s="11">
        <v>3.12</v>
      </c>
      <c r="AA322" s="11">
        <v>2.95</v>
      </c>
      <c r="AB322" s="151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55"/>
    </row>
    <row r="323" spans="1:65">
      <c r="A323" s="30"/>
      <c r="B323" s="20" t="s">
        <v>267</v>
      </c>
      <c r="C323" s="12"/>
      <c r="D323" s="23">
        <v>3.0216666666666665</v>
      </c>
      <c r="E323" s="23">
        <v>2.86</v>
      </c>
      <c r="F323" s="23">
        <v>3.091550925925926</v>
      </c>
      <c r="G323" s="23">
        <v>2.8733333333333331</v>
      </c>
      <c r="H323" s="23">
        <v>2.9149999999999996</v>
      </c>
      <c r="I323" s="23">
        <v>2.7833333333333332</v>
      </c>
      <c r="J323" s="23">
        <v>2.8283333333333331</v>
      </c>
      <c r="K323" s="23">
        <v>3.0350000000000001</v>
      </c>
      <c r="L323" s="23">
        <v>3.3066666666666666</v>
      </c>
      <c r="M323" s="23">
        <v>3.203934666666667</v>
      </c>
      <c r="N323" s="23">
        <v>3.1933333333333334</v>
      </c>
      <c r="O323" s="23">
        <v>3.3116666666666661</v>
      </c>
      <c r="P323" s="23">
        <v>2.8226</v>
      </c>
      <c r="Q323" s="23">
        <v>3.0633333333333339</v>
      </c>
      <c r="R323" s="23">
        <v>2.980893333333333</v>
      </c>
      <c r="S323" s="23">
        <v>3.0916666666666663</v>
      </c>
      <c r="T323" s="23">
        <v>3.4116666666666666</v>
      </c>
      <c r="U323" s="23">
        <v>3.0133333333333336</v>
      </c>
      <c r="V323" s="23">
        <v>3.3914933916666672</v>
      </c>
      <c r="W323" s="23">
        <v>3.0400000000000005</v>
      </c>
      <c r="X323" s="23">
        <v>2.1266666666666665</v>
      </c>
      <c r="Y323" s="23">
        <v>3.1083333333333338</v>
      </c>
      <c r="Z323" s="23">
        <v>3.0966666666666662</v>
      </c>
      <c r="AA323" s="23">
        <v>2.9450000000000003</v>
      </c>
      <c r="AB323" s="151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55"/>
    </row>
    <row r="324" spans="1:65">
      <c r="A324" s="30"/>
      <c r="B324" s="3" t="s">
        <v>268</v>
      </c>
      <c r="C324" s="29"/>
      <c r="D324" s="11">
        <v>3.0249999999999999</v>
      </c>
      <c r="E324" s="11">
        <v>2.855</v>
      </c>
      <c r="F324" s="11">
        <v>3.090902777777778</v>
      </c>
      <c r="G324" s="11">
        <v>2.8650000000000002</v>
      </c>
      <c r="H324" s="11">
        <v>2.94</v>
      </c>
      <c r="I324" s="11">
        <v>2.69</v>
      </c>
      <c r="J324" s="11">
        <v>2.875</v>
      </c>
      <c r="K324" s="11">
        <v>3.03</v>
      </c>
      <c r="L324" s="11">
        <v>3.3150000000000004</v>
      </c>
      <c r="M324" s="11">
        <v>3.2146540000000003</v>
      </c>
      <c r="N324" s="11">
        <v>3.19</v>
      </c>
      <c r="O324" s="11">
        <v>3.2649999999999997</v>
      </c>
      <c r="P324" s="11">
        <v>2.8176000000000001</v>
      </c>
      <c r="Q324" s="11">
        <v>3.0750000000000002</v>
      </c>
      <c r="R324" s="11">
        <v>2.970485</v>
      </c>
      <c r="S324" s="11">
        <v>3.1150000000000002</v>
      </c>
      <c r="T324" s="11">
        <v>3.415</v>
      </c>
      <c r="U324" s="11">
        <v>3.01</v>
      </c>
      <c r="V324" s="11">
        <v>3.3344417970000002</v>
      </c>
      <c r="W324" s="11">
        <v>3.0249999999999999</v>
      </c>
      <c r="X324" s="11">
        <v>2.125</v>
      </c>
      <c r="Y324" s="11">
        <v>3.1300000000000003</v>
      </c>
      <c r="Z324" s="11">
        <v>3.1</v>
      </c>
      <c r="AA324" s="11">
        <v>2.9400000000000004</v>
      </c>
      <c r="AB324" s="151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55"/>
    </row>
    <row r="325" spans="1:65">
      <c r="A325" s="30"/>
      <c r="B325" s="3" t="s">
        <v>269</v>
      </c>
      <c r="C325" s="29"/>
      <c r="D325" s="24">
        <v>4.1673332800085262E-2</v>
      </c>
      <c r="E325" s="24">
        <v>3.1622776601683882E-2</v>
      </c>
      <c r="F325" s="24">
        <v>2.485675266989204E-2</v>
      </c>
      <c r="G325" s="24">
        <v>5.5015149428740778E-2</v>
      </c>
      <c r="H325" s="24">
        <v>8.6660256173173286E-2</v>
      </c>
      <c r="I325" s="24">
        <v>0.24369379693924612</v>
      </c>
      <c r="J325" s="24">
        <v>0.16166838487059454</v>
      </c>
      <c r="K325" s="24">
        <v>9.2682252885868122E-2</v>
      </c>
      <c r="L325" s="24">
        <v>4.1311822359545856E-2</v>
      </c>
      <c r="M325" s="24">
        <v>5.8542131138750571E-2</v>
      </c>
      <c r="N325" s="24">
        <v>5.9888785817268343E-2</v>
      </c>
      <c r="O325" s="24">
        <v>0.14918668394554074</v>
      </c>
      <c r="P325" s="24">
        <v>1.481607235403485E-2</v>
      </c>
      <c r="Q325" s="24">
        <v>9.416297927883685E-2</v>
      </c>
      <c r="R325" s="24">
        <v>9.4362955796576622E-2</v>
      </c>
      <c r="S325" s="24">
        <v>9.7450842308656679E-2</v>
      </c>
      <c r="T325" s="24">
        <v>2.8577380332470374E-2</v>
      </c>
      <c r="U325" s="24">
        <v>3.2659863237108989E-2</v>
      </c>
      <c r="V325" s="24">
        <v>0.19176055422517155</v>
      </c>
      <c r="W325" s="24">
        <v>8.2219219164377882E-2</v>
      </c>
      <c r="X325" s="24">
        <v>2.0655911179772838E-2</v>
      </c>
      <c r="Y325" s="24">
        <v>6.6156380392723063E-2</v>
      </c>
      <c r="Z325" s="24">
        <v>4.8442405665559997E-2</v>
      </c>
      <c r="AA325" s="24">
        <v>3.6742346141747602E-2</v>
      </c>
      <c r="AB325" s="203"/>
      <c r="AC325" s="204"/>
      <c r="AD325" s="204"/>
      <c r="AE325" s="204"/>
      <c r="AF325" s="204"/>
      <c r="AG325" s="204"/>
      <c r="AH325" s="204"/>
      <c r="AI325" s="204"/>
      <c r="AJ325" s="204"/>
      <c r="AK325" s="204"/>
      <c r="AL325" s="204"/>
      <c r="AM325" s="204"/>
      <c r="AN325" s="204"/>
      <c r="AO325" s="204"/>
      <c r="AP325" s="204"/>
      <c r="AQ325" s="204"/>
      <c r="AR325" s="204"/>
      <c r="AS325" s="204"/>
      <c r="AT325" s="204"/>
      <c r="AU325" s="204"/>
      <c r="AV325" s="204"/>
      <c r="AW325" s="204"/>
      <c r="AX325" s="204"/>
      <c r="AY325" s="204"/>
      <c r="AZ325" s="204"/>
      <c r="BA325" s="204"/>
      <c r="BB325" s="204"/>
      <c r="BC325" s="204"/>
      <c r="BD325" s="204"/>
      <c r="BE325" s="204"/>
      <c r="BF325" s="204"/>
      <c r="BG325" s="204"/>
      <c r="BH325" s="204"/>
      <c r="BI325" s="204"/>
      <c r="BJ325" s="204"/>
      <c r="BK325" s="204"/>
      <c r="BL325" s="204"/>
      <c r="BM325" s="56"/>
    </row>
    <row r="326" spans="1:65">
      <c r="A326" s="30"/>
      <c r="B326" s="3" t="s">
        <v>86</v>
      </c>
      <c r="C326" s="29"/>
      <c r="D326" s="13">
        <v>1.3791505615030975E-2</v>
      </c>
      <c r="E326" s="13">
        <v>1.1056914895693666E-2</v>
      </c>
      <c r="F326" s="13">
        <v>8.0402209976364498E-3</v>
      </c>
      <c r="G326" s="13">
        <v>1.9146803745501432E-2</v>
      </c>
      <c r="H326" s="13">
        <v>2.9729075874158937E-2</v>
      </c>
      <c r="I326" s="13">
        <v>8.7554657582962686E-2</v>
      </c>
      <c r="J326" s="13">
        <v>5.7160301073869609E-2</v>
      </c>
      <c r="K326" s="13">
        <v>3.0537809847073515E-2</v>
      </c>
      <c r="L326" s="13">
        <v>1.2493494665185239E-2</v>
      </c>
      <c r="M326" s="13">
        <v>1.8271949096782633E-2</v>
      </c>
      <c r="N326" s="13">
        <v>1.8754317061775057E-2</v>
      </c>
      <c r="O326" s="13">
        <v>4.5048822530107932E-2</v>
      </c>
      <c r="P326" s="13">
        <v>5.24908678312012E-3</v>
      </c>
      <c r="Q326" s="13">
        <v>3.0738730994179599E-2</v>
      </c>
      <c r="R326" s="13">
        <v>3.1655931710597933E-2</v>
      </c>
      <c r="S326" s="13">
        <v>3.1520488078271708E-2</v>
      </c>
      <c r="T326" s="13">
        <v>8.3763694184085125E-3</v>
      </c>
      <c r="U326" s="13">
        <v>1.0838450189306079E-2</v>
      </c>
      <c r="V326" s="13">
        <v>5.6541626970688409E-2</v>
      </c>
      <c r="W326" s="13">
        <v>2.7045795777755878E-2</v>
      </c>
      <c r="X326" s="13">
        <v>9.7128108995797047E-3</v>
      </c>
      <c r="Y326" s="13">
        <v>2.1283554013744682E-2</v>
      </c>
      <c r="Z326" s="13">
        <v>1.5643403336564048E-2</v>
      </c>
      <c r="AA326" s="13">
        <v>1.247617865594146E-2</v>
      </c>
      <c r="AB326" s="151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55"/>
    </row>
    <row r="327" spans="1:65">
      <c r="A327" s="30"/>
      <c r="B327" s="3" t="s">
        <v>270</v>
      </c>
      <c r="C327" s="29"/>
      <c r="D327" s="13">
        <v>-1.0229034493150602E-2</v>
      </c>
      <c r="E327" s="13">
        <v>-6.3184237832457968E-2</v>
      </c>
      <c r="F327" s="13">
        <v>1.2662110822051265E-2</v>
      </c>
      <c r="G327" s="13">
        <v>-5.8816798381793545E-2</v>
      </c>
      <c r="H327" s="13">
        <v>-4.5168550098466875E-2</v>
      </c>
      <c r="I327" s="13">
        <v>-8.829701467377904E-2</v>
      </c>
      <c r="J327" s="13">
        <v>-7.3556906527786348E-2</v>
      </c>
      <c r="K327" s="13">
        <v>-5.8615950424859564E-3</v>
      </c>
      <c r="L327" s="13">
        <v>8.3124983764803817E-2</v>
      </c>
      <c r="M327" s="13">
        <v>4.947429954137883E-2</v>
      </c>
      <c r="N327" s="13">
        <v>4.6001748434155276E-2</v>
      </c>
      <c r="O327" s="13">
        <v>8.4762773558802795E-2</v>
      </c>
      <c r="P327" s="13">
        <v>-7.5434905491571946E-2</v>
      </c>
      <c r="Q327" s="13">
        <v>3.4192137901762898E-3</v>
      </c>
      <c r="R327" s="13">
        <v>-2.3584664333282768E-2</v>
      </c>
      <c r="S327" s="13">
        <v>1.2700022622838203E-2</v>
      </c>
      <c r="T327" s="13">
        <v>0.11751856943878702</v>
      </c>
      <c r="U327" s="13">
        <v>-1.2958684149815713E-2</v>
      </c>
      <c r="V327" s="13">
        <v>0.11091065265747946</v>
      </c>
      <c r="W327" s="13">
        <v>-4.2238052484866451E-3</v>
      </c>
      <c r="X327" s="13">
        <v>-0.30339340761900724</v>
      </c>
      <c r="Y327" s="13">
        <v>1.8159321936169093E-2</v>
      </c>
      <c r="Z327" s="13">
        <v>1.4337812416837403E-2</v>
      </c>
      <c r="AA327" s="13">
        <v>-3.5341811334471451E-2</v>
      </c>
      <c r="AB327" s="151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55"/>
    </row>
    <row r="328" spans="1:65">
      <c r="A328" s="30"/>
      <c r="B328" s="46" t="s">
        <v>271</v>
      </c>
      <c r="C328" s="47"/>
      <c r="D328" s="45">
        <v>0.08</v>
      </c>
      <c r="E328" s="45">
        <v>0.86</v>
      </c>
      <c r="F328" s="45">
        <v>0.26</v>
      </c>
      <c r="G328" s="45">
        <v>0.8</v>
      </c>
      <c r="H328" s="45">
        <v>0.59</v>
      </c>
      <c r="I328" s="45">
        <v>1.23</v>
      </c>
      <c r="J328" s="45">
        <v>1.01</v>
      </c>
      <c r="K328" s="45">
        <v>0.01</v>
      </c>
      <c r="L328" s="45">
        <v>1.3</v>
      </c>
      <c r="M328" s="45">
        <v>0.81</v>
      </c>
      <c r="N328" s="45">
        <v>0.76</v>
      </c>
      <c r="O328" s="45">
        <v>1.33</v>
      </c>
      <c r="P328" s="45">
        <v>1.04</v>
      </c>
      <c r="Q328" s="45">
        <v>0.13</v>
      </c>
      <c r="R328" s="45">
        <v>0.27</v>
      </c>
      <c r="S328" s="45">
        <v>0.26</v>
      </c>
      <c r="T328" s="45">
        <v>1.81</v>
      </c>
      <c r="U328" s="45">
        <v>0.12</v>
      </c>
      <c r="V328" s="45">
        <v>1.72</v>
      </c>
      <c r="W328" s="45">
        <v>0.01</v>
      </c>
      <c r="X328" s="45">
        <v>4.41</v>
      </c>
      <c r="Y328" s="45">
        <v>0.34</v>
      </c>
      <c r="Z328" s="45">
        <v>0.28999999999999998</v>
      </c>
      <c r="AA328" s="45">
        <v>0.45</v>
      </c>
      <c r="AB328" s="151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55"/>
    </row>
    <row r="329" spans="1:65">
      <c r="B329" s="31"/>
      <c r="C329" s="20"/>
      <c r="D329" s="20"/>
      <c r="E329" s="20"/>
      <c r="F329" s="20"/>
      <c r="G329" s="20"/>
      <c r="H329" s="20"/>
      <c r="I329" s="20"/>
      <c r="J329" s="20"/>
      <c r="K329" s="20"/>
      <c r="L329" s="20"/>
      <c r="M329" s="20"/>
      <c r="N329" s="20"/>
      <c r="O329" s="20"/>
      <c r="P329" s="20"/>
      <c r="Q329" s="20"/>
      <c r="R329" s="20"/>
      <c r="S329" s="20"/>
      <c r="T329" s="20"/>
      <c r="U329" s="20"/>
      <c r="V329" s="20"/>
      <c r="W329" s="20"/>
      <c r="X329" s="20"/>
      <c r="Y329" s="20"/>
      <c r="Z329" s="20"/>
      <c r="AA329" s="20"/>
      <c r="BM329" s="55"/>
    </row>
    <row r="330" spans="1:65" ht="15">
      <c r="B330" s="8" t="s">
        <v>552</v>
      </c>
      <c r="BM330" s="28" t="s">
        <v>66</v>
      </c>
    </row>
    <row r="331" spans="1:65" ht="15">
      <c r="A331" s="25" t="s">
        <v>42</v>
      </c>
      <c r="B331" s="18" t="s">
        <v>110</v>
      </c>
      <c r="C331" s="15" t="s">
        <v>111</v>
      </c>
      <c r="D331" s="16" t="s">
        <v>232</v>
      </c>
      <c r="E331" s="17" t="s">
        <v>232</v>
      </c>
      <c r="F331" s="17" t="s">
        <v>232</v>
      </c>
      <c r="G331" s="17" t="s">
        <v>232</v>
      </c>
      <c r="H331" s="17" t="s">
        <v>232</v>
      </c>
      <c r="I331" s="17" t="s">
        <v>232</v>
      </c>
      <c r="J331" s="17" t="s">
        <v>232</v>
      </c>
      <c r="K331" s="17" t="s">
        <v>232</v>
      </c>
      <c r="L331" s="17" t="s">
        <v>232</v>
      </c>
      <c r="M331" s="17" t="s">
        <v>232</v>
      </c>
      <c r="N331" s="17" t="s">
        <v>232</v>
      </c>
      <c r="O331" s="17" t="s">
        <v>232</v>
      </c>
      <c r="P331" s="17" t="s">
        <v>232</v>
      </c>
      <c r="Q331" s="17" t="s">
        <v>232</v>
      </c>
      <c r="R331" s="17" t="s">
        <v>232</v>
      </c>
      <c r="S331" s="17" t="s">
        <v>232</v>
      </c>
      <c r="T331" s="17" t="s">
        <v>232</v>
      </c>
      <c r="U331" s="17" t="s">
        <v>232</v>
      </c>
      <c r="V331" s="17" t="s">
        <v>232</v>
      </c>
      <c r="W331" s="17" t="s">
        <v>232</v>
      </c>
      <c r="X331" s="17" t="s">
        <v>232</v>
      </c>
      <c r="Y331" s="151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1</v>
      </c>
    </row>
    <row r="332" spans="1:65">
      <c r="A332" s="30"/>
      <c r="B332" s="19" t="s">
        <v>233</v>
      </c>
      <c r="C332" s="9" t="s">
        <v>233</v>
      </c>
      <c r="D332" s="149" t="s">
        <v>235</v>
      </c>
      <c r="E332" s="150" t="s">
        <v>236</v>
      </c>
      <c r="F332" s="150" t="s">
        <v>237</v>
      </c>
      <c r="G332" s="150" t="s">
        <v>238</v>
      </c>
      <c r="H332" s="150" t="s">
        <v>239</v>
      </c>
      <c r="I332" s="150" t="s">
        <v>241</v>
      </c>
      <c r="J332" s="150" t="s">
        <v>242</v>
      </c>
      <c r="K332" s="150" t="s">
        <v>244</v>
      </c>
      <c r="L332" s="150" t="s">
        <v>245</v>
      </c>
      <c r="M332" s="150" t="s">
        <v>247</v>
      </c>
      <c r="N332" s="150" t="s">
        <v>248</v>
      </c>
      <c r="O332" s="150" t="s">
        <v>249</v>
      </c>
      <c r="P332" s="150" t="s">
        <v>250</v>
      </c>
      <c r="Q332" s="150" t="s">
        <v>252</v>
      </c>
      <c r="R332" s="150" t="s">
        <v>253</v>
      </c>
      <c r="S332" s="150" t="s">
        <v>254</v>
      </c>
      <c r="T332" s="150" t="s">
        <v>256</v>
      </c>
      <c r="U332" s="150" t="s">
        <v>257</v>
      </c>
      <c r="V332" s="150" t="s">
        <v>258</v>
      </c>
      <c r="W332" s="150" t="s">
        <v>259</v>
      </c>
      <c r="X332" s="150" t="s">
        <v>260</v>
      </c>
      <c r="Y332" s="151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 t="s">
        <v>3</v>
      </c>
    </row>
    <row r="333" spans="1:65">
      <c r="A333" s="30"/>
      <c r="B333" s="19"/>
      <c r="C333" s="9"/>
      <c r="D333" s="10" t="s">
        <v>273</v>
      </c>
      <c r="E333" s="11" t="s">
        <v>273</v>
      </c>
      <c r="F333" s="11" t="s">
        <v>275</v>
      </c>
      <c r="G333" s="11" t="s">
        <v>276</v>
      </c>
      <c r="H333" s="11" t="s">
        <v>276</v>
      </c>
      <c r="I333" s="11" t="s">
        <v>276</v>
      </c>
      <c r="J333" s="11" t="s">
        <v>273</v>
      </c>
      <c r="K333" s="11" t="s">
        <v>273</v>
      </c>
      <c r="L333" s="11" t="s">
        <v>276</v>
      </c>
      <c r="M333" s="11" t="s">
        <v>273</v>
      </c>
      <c r="N333" s="11" t="s">
        <v>276</v>
      </c>
      <c r="O333" s="11" t="s">
        <v>275</v>
      </c>
      <c r="P333" s="11" t="s">
        <v>273</v>
      </c>
      <c r="Q333" s="11" t="s">
        <v>273</v>
      </c>
      <c r="R333" s="11" t="s">
        <v>276</v>
      </c>
      <c r="S333" s="11" t="s">
        <v>273</v>
      </c>
      <c r="T333" s="11" t="s">
        <v>275</v>
      </c>
      <c r="U333" s="11" t="s">
        <v>276</v>
      </c>
      <c r="V333" s="11" t="s">
        <v>273</v>
      </c>
      <c r="W333" s="11" t="s">
        <v>276</v>
      </c>
      <c r="X333" s="11" t="s">
        <v>273</v>
      </c>
      <c r="Y333" s="151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28">
        <v>2</v>
      </c>
    </row>
    <row r="334" spans="1:65">
      <c r="A334" s="30"/>
      <c r="B334" s="19"/>
      <c r="C334" s="9"/>
      <c r="D334" s="26" t="s">
        <v>313</v>
      </c>
      <c r="E334" s="26" t="s">
        <v>264</v>
      </c>
      <c r="F334" s="26" t="s">
        <v>313</v>
      </c>
      <c r="G334" s="26" t="s">
        <v>314</v>
      </c>
      <c r="H334" s="26" t="s">
        <v>314</v>
      </c>
      <c r="I334" s="26" t="s">
        <v>314</v>
      </c>
      <c r="J334" s="26" t="s">
        <v>116</v>
      </c>
      <c r="K334" s="26" t="s">
        <v>116</v>
      </c>
      <c r="L334" s="26" t="s">
        <v>315</v>
      </c>
      <c r="M334" s="26" t="s">
        <v>313</v>
      </c>
      <c r="N334" s="26" t="s">
        <v>313</v>
      </c>
      <c r="O334" s="26" t="s">
        <v>313</v>
      </c>
      <c r="P334" s="26" t="s">
        <v>314</v>
      </c>
      <c r="Q334" s="26" t="s">
        <v>313</v>
      </c>
      <c r="R334" s="26" t="s">
        <v>315</v>
      </c>
      <c r="S334" s="26" t="s">
        <v>278</v>
      </c>
      <c r="T334" s="26" t="s">
        <v>316</v>
      </c>
      <c r="U334" s="26" t="s">
        <v>317</v>
      </c>
      <c r="V334" s="26" t="s">
        <v>313</v>
      </c>
      <c r="W334" s="26" t="s">
        <v>313</v>
      </c>
      <c r="X334" s="26" t="s">
        <v>313</v>
      </c>
      <c r="Y334" s="151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28">
        <v>2</v>
      </c>
    </row>
    <row r="335" spans="1:65">
      <c r="A335" s="30"/>
      <c r="B335" s="18">
        <v>1</v>
      </c>
      <c r="C335" s="14">
        <v>1</v>
      </c>
      <c r="D335" s="22">
        <v>4.2300000000000004</v>
      </c>
      <c r="E335" s="22">
        <v>3.8</v>
      </c>
      <c r="F335" s="152">
        <v>5.726</v>
      </c>
      <c r="G335" s="22">
        <v>3.5</v>
      </c>
      <c r="H335" s="22">
        <v>3.6</v>
      </c>
      <c r="I335" s="152">
        <v>5</v>
      </c>
      <c r="J335" s="22">
        <v>3.15</v>
      </c>
      <c r="K335" s="22">
        <v>3.16</v>
      </c>
      <c r="L335" s="22">
        <v>4.5</v>
      </c>
      <c r="M335" s="22">
        <v>3.97</v>
      </c>
      <c r="N335" s="22">
        <v>4.7300000000000004</v>
      </c>
      <c r="O335" s="152" t="s">
        <v>95</v>
      </c>
      <c r="P335" s="22">
        <v>3.7</v>
      </c>
      <c r="Q335" s="22">
        <v>4.1399999999999997</v>
      </c>
      <c r="R335" s="22">
        <v>4.9000000000000004</v>
      </c>
      <c r="S335" s="22">
        <v>4.0999999999999996</v>
      </c>
      <c r="T335" s="152">
        <v>6</v>
      </c>
      <c r="U335" s="152">
        <v>4</v>
      </c>
      <c r="V335" s="22">
        <v>3.74</v>
      </c>
      <c r="W335" s="22">
        <v>4.33</v>
      </c>
      <c r="X335" s="22">
        <v>3.68</v>
      </c>
      <c r="Y335" s="151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28">
        <v>1</v>
      </c>
    </row>
    <row r="336" spans="1:65">
      <c r="A336" s="30"/>
      <c r="B336" s="19">
        <v>1</v>
      </c>
      <c r="C336" s="9">
        <v>2</v>
      </c>
      <c r="D336" s="11">
        <v>4.3099999999999996</v>
      </c>
      <c r="E336" s="11">
        <v>4</v>
      </c>
      <c r="F336" s="153">
        <v>5.7020000000000008</v>
      </c>
      <c r="G336" s="11">
        <v>3.6</v>
      </c>
      <c r="H336" s="11">
        <v>3.6</v>
      </c>
      <c r="I336" s="153">
        <v>6</v>
      </c>
      <c r="J336" s="11">
        <v>3.38</v>
      </c>
      <c r="K336" s="11">
        <v>2.77</v>
      </c>
      <c r="L336" s="11">
        <v>4.4000000000000004</v>
      </c>
      <c r="M336" s="11">
        <v>4.0999999999999996</v>
      </c>
      <c r="N336" s="11">
        <v>4.6900000000000004</v>
      </c>
      <c r="O336" s="153" t="s">
        <v>95</v>
      </c>
      <c r="P336" s="11">
        <v>3.9</v>
      </c>
      <c r="Q336" s="11">
        <v>4.2300000000000004</v>
      </c>
      <c r="R336" s="11">
        <v>4.9000000000000004</v>
      </c>
      <c r="S336" s="11">
        <v>3.8</v>
      </c>
      <c r="T336" s="153">
        <v>6</v>
      </c>
      <c r="U336" s="153">
        <v>4</v>
      </c>
      <c r="V336" s="11">
        <v>3.61</v>
      </c>
      <c r="W336" s="11">
        <v>4.34</v>
      </c>
      <c r="X336" s="11">
        <v>3.68</v>
      </c>
      <c r="Y336" s="151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  <c r="BA336" s="3"/>
      <c r="BB336" s="3"/>
      <c r="BC336" s="3"/>
      <c r="BD336" s="3"/>
      <c r="BE336" s="3"/>
      <c r="BF336" s="3"/>
      <c r="BG336" s="3"/>
      <c r="BH336" s="3"/>
      <c r="BI336" s="3"/>
      <c r="BJ336" s="3"/>
      <c r="BK336" s="3"/>
      <c r="BL336" s="3"/>
      <c r="BM336" s="28">
        <v>32</v>
      </c>
    </row>
    <row r="337" spans="1:65">
      <c r="A337" s="30"/>
      <c r="B337" s="19">
        <v>1</v>
      </c>
      <c r="C337" s="9">
        <v>3</v>
      </c>
      <c r="D337" s="11">
        <v>4.46</v>
      </c>
      <c r="E337" s="11">
        <v>3.8</v>
      </c>
      <c r="F337" s="153">
        <v>5.889333333333334</v>
      </c>
      <c r="G337" s="11">
        <v>3.6</v>
      </c>
      <c r="H337" s="11">
        <v>3.7</v>
      </c>
      <c r="I337" s="153">
        <v>5</v>
      </c>
      <c r="J337" s="11">
        <v>2.96</v>
      </c>
      <c r="K337" s="11">
        <v>3.28</v>
      </c>
      <c r="L337" s="11">
        <v>4.5999999999999996</v>
      </c>
      <c r="M337" s="11">
        <v>4.09</v>
      </c>
      <c r="N337" s="147">
        <v>5.5</v>
      </c>
      <c r="O337" s="153" t="s">
        <v>95</v>
      </c>
      <c r="P337" s="11">
        <v>4.0999999999999996</v>
      </c>
      <c r="Q337" s="11">
        <v>4.41</v>
      </c>
      <c r="R337" s="11">
        <v>5</v>
      </c>
      <c r="S337" s="11">
        <v>3.9</v>
      </c>
      <c r="T337" s="153">
        <v>7</v>
      </c>
      <c r="U337" s="153">
        <v>4</v>
      </c>
      <c r="V337" s="11">
        <v>3.51</v>
      </c>
      <c r="W337" s="11">
        <v>4.26</v>
      </c>
      <c r="X337" s="11">
        <v>3.87</v>
      </c>
      <c r="Y337" s="151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  <c r="BA337" s="3"/>
      <c r="BB337" s="3"/>
      <c r="BC337" s="3"/>
      <c r="BD337" s="3"/>
      <c r="BE337" s="3"/>
      <c r="BF337" s="3"/>
      <c r="BG337" s="3"/>
      <c r="BH337" s="3"/>
      <c r="BI337" s="3"/>
      <c r="BJ337" s="3"/>
      <c r="BK337" s="3"/>
      <c r="BL337" s="3"/>
      <c r="BM337" s="28">
        <v>16</v>
      </c>
    </row>
    <row r="338" spans="1:65">
      <c r="A338" s="30"/>
      <c r="B338" s="19">
        <v>1</v>
      </c>
      <c r="C338" s="9">
        <v>4</v>
      </c>
      <c r="D338" s="11">
        <v>4.37</v>
      </c>
      <c r="E338" s="11">
        <v>4</v>
      </c>
      <c r="F338" s="153">
        <v>5.8303333333333329</v>
      </c>
      <c r="G338" s="11">
        <v>3.6</v>
      </c>
      <c r="H338" s="11">
        <v>3.8</v>
      </c>
      <c r="I338" s="153">
        <v>6</v>
      </c>
      <c r="J338" s="11">
        <v>3.13</v>
      </c>
      <c r="K338" s="11">
        <v>3.35</v>
      </c>
      <c r="L338" s="11">
        <v>4.2</v>
      </c>
      <c r="M338" s="11">
        <v>3.98</v>
      </c>
      <c r="N338" s="11">
        <v>4.74</v>
      </c>
      <c r="O338" s="153" t="s">
        <v>95</v>
      </c>
      <c r="P338" s="11">
        <v>3.6</v>
      </c>
      <c r="Q338" s="11">
        <v>4.33</v>
      </c>
      <c r="R338" s="11">
        <v>5</v>
      </c>
      <c r="S338" s="11">
        <v>4.2</v>
      </c>
      <c r="T338" s="153" t="s">
        <v>103</v>
      </c>
      <c r="U338" s="153">
        <v>4</v>
      </c>
      <c r="V338" s="11">
        <v>3.78</v>
      </c>
      <c r="W338" s="11">
        <v>4.17</v>
      </c>
      <c r="X338" s="11">
        <v>3.77</v>
      </c>
      <c r="Y338" s="151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3.9867499999999998</v>
      </c>
    </row>
    <row r="339" spans="1:65">
      <c r="A339" s="30"/>
      <c r="B339" s="19">
        <v>1</v>
      </c>
      <c r="C339" s="9">
        <v>5</v>
      </c>
      <c r="D339" s="11">
        <v>4.4000000000000004</v>
      </c>
      <c r="E339" s="11">
        <v>3.8</v>
      </c>
      <c r="F339" s="153">
        <v>5.9173333333333344</v>
      </c>
      <c r="G339" s="11">
        <v>3.5</v>
      </c>
      <c r="H339" s="11">
        <v>3.9</v>
      </c>
      <c r="I339" s="153">
        <v>5</v>
      </c>
      <c r="J339" s="11">
        <v>3.18</v>
      </c>
      <c r="K339" s="11">
        <v>3.43</v>
      </c>
      <c r="L339" s="11">
        <v>4.2</v>
      </c>
      <c r="M339" s="11">
        <v>4.2</v>
      </c>
      <c r="N339" s="11">
        <v>4.72</v>
      </c>
      <c r="O339" s="153" t="s">
        <v>95</v>
      </c>
      <c r="P339" s="11">
        <v>3.5</v>
      </c>
      <c r="Q339" s="11">
        <v>4.3499999999999996</v>
      </c>
      <c r="R339" s="11">
        <v>4.7</v>
      </c>
      <c r="S339" s="11">
        <v>3.9</v>
      </c>
      <c r="T339" s="153" t="s">
        <v>103</v>
      </c>
      <c r="U339" s="153">
        <v>3</v>
      </c>
      <c r="V339" s="11">
        <v>3.6</v>
      </c>
      <c r="W339" s="11">
        <v>4.12</v>
      </c>
      <c r="X339" s="11">
        <v>4.01</v>
      </c>
      <c r="Y339" s="151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>
        <v>93</v>
      </c>
    </row>
    <row r="340" spans="1:65">
      <c r="A340" s="30"/>
      <c r="B340" s="19">
        <v>1</v>
      </c>
      <c r="C340" s="9">
        <v>6</v>
      </c>
      <c r="D340" s="11">
        <v>4.45</v>
      </c>
      <c r="E340" s="11">
        <v>3.8</v>
      </c>
      <c r="F340" s="153">
        <v>5.7446666666666673</v>
      </c>
      <c r="G340" s="11">
        <v>3.4</v>
      </c>
      <c r="H340" s="11">
        <v>3.8</v>
      </c>
      <c r="I340" s="153">
        <v>5</v>
      </c>
      <c r="J340" s="11">
        <v>3.53</v>
      </c>
      <c r="K340" s="11">
        <v>3.62</v>
      </c>
      <c r="L340" s="11">
        <v>4.5999999999999996</v>
      </c>
      <c r="M340" s="11">
        <v>3.98</v>
      </c>
      <c r="N340" s="11">
        <v>4.75</v>
      </c>
      <c r="O340" s="153" t="s">
        <v>95</v>
      </c>
      <c r="P340" s="11">
        <v>3.6</v>
      </c>
      <c r="Q340" s="147">
        <v>3.64</v>
      </c>
      <c r="R340" s="11">
        <v>4.7</v>
      </c>
      <c r="S340" s="11">
        <v>4.0999999999999996</v>
      </c>
      <c r="T340" s="153">
        <v>6</v>
      </c>
      <c r="U340" s="153">
        <v>4</v>
      </c>
      <c r="V340" s="11">
        <v>3.8299999999999996</v>
      </c>
      <c r="W340" s="11">
        <v>3.89</v>
      </c>
      <c r="X340" s="11">
        <v>4.05</v>
      </c>
      <c r="Y340" s="151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55"/>
    </row>
    <row r="341" spans="1:65">
      <c r="A341" s="30"/>
      <c r="B341" s="20" t="s">
        <v>267</v>
      </c>
      <c r="C341" s="12"/>
      <c r="D341" s="23">
        <v>4.37</v>
      </c>
      <c r="E341" s="23">
        <v>3.8666666666666667</v>
      </c>
      <c r="F341" s="23">
        <v>5.8016111111111117</v>
      </c>
      <c r="G341" s="23">
        <v>3.5333333333333328</v>
      </c>
      <c r="H341" s="23">
        <v>3.7333333333333329</v>
      </c>
      <c r="I341" s="23">
        <v>5.333333333333333</v>
      </c>
      <c r="J341" s="23">
        <v>3.2216666666666662</v>
      </c>
      <c r="K341" s="23">
        <v>3.2683333333333331</v>
      </c>
      <c r="L341" s="23">
        <v>4.416666666666667</v>
      </c>
      <c r="M341" s="23">
        <v>4.0533333333333337</v>
      </c>
      <c r="N341" s="23">
        <v>4.8550000000000004</v>
      </c>
      <c r="O341" s="23" t="s">
        <v>675</v>
      </c>
      <c r="P341" s="23">
        <v>3.7333333333333329</v>
      </c>
      <c r="Q341" s="23">
        <v>4.1833333333333336</v>
      </c>
      <c r="R341" s="23">
        <v>4.8666666666666663</v>
      </c>
      <c r="S341" s="23">
        <v>4</v>
      </c>
      <c r="T341" s="23">
        <v>6.25</v>
      </c>
      <c r="U341" s="23">
        <v>3.8333333333333335</v>
      </c>
      <c r="V341" s="23">
        <v>3.6783333333333328</v>
      </c>
      <c r="W341" s="23">
        <v>4.1850000000000005</v>
      </c>
      <c r="X341" s="23">
        <v>3.8433333333333333</v>
      </c>
      <c r="Y341" s="151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55"/>
    </row>
    <row r="342" spans="1:65">
      <c r="A342" s="30"/>
      <c r="B342" s="3" t="s">
        <v>268</v>
      </c>
      <c r="C342" s="29"/>
      <c r="D342" s="11">
        <v>4.3849999999999998</v>
      </c>
      <c r="E342" s="11">
        <v>3.8</v>
      </c>
      <c r="F342" s="11">
        <v>5.7874999999999996</v>
      </c>
      <c r="G342" s="11">
        <v>3.55</v>
      </c>
      <c r="H342" s="11">
        <v>3.75</v>
      </c>
      <c r="I342" s="11">
        <v>5</v>
      </c>
      <c r="J342" s="11">
        <v>3.165</v>
      </c>
      <c r="K342" s="11">
        <v>3.3149999999999999</v>
      </c>
      <c r="L342" s="11">
        <v>4.45</v>
      </c>
      <c r="M342" s="11">
        <v>4.0350000000000001</v>
      </c>
      <c r="N342" s="11">
        <v>4.7350000000000003</v>
      </c>
      <c r="O342" s="11" t="s">
        <v>675</v>
      </c>
      <c r="P342" s="11">
        <v>3.6500000000000004</v>
      </c>
      <c r="Q342" s="11">
        <v>4.28</v>
      </c>
      <c r="R342" s="11">
        <v>4.9000000000000004</v>
      </c>
      <c r="S342" s="11">
        <v>4</v>
      </c>
      <c r="T342" s="11">
        <v>6</v>
      </c>
      <c r="U342" s="11">
        <v>4</v>
      </c>
      <c r="V342" s="11">
        <v>3.6749999999999998</v>
      </c>
      <c r="W342" s="11">
        <v>4.2149999999999999</v>
      </c>
      <c r="X342" s="11">
        <v>3.8200000000000003</v>
      </c>
      <c r="Y342" s="151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  <c r="BA342" s="3"/>
      <c r="BB342" s="3"/>
      <c r="BC342" s="3"/>
      <c r="BD342" s="3"/>
      <c r="BE342" s="3"/>
      <c r="BF342" s="3"/>
      <c r="BG342" s="3"/>
      <c r="BH342" s="3"/>
      <c r="BI342" s="3"/>
      <c r="BJ342" s="3"/>
      <c r="BK342" s="3"/>
      <c r="BL342" s="3"/>
      <c r="BM342" s="55"/>
    </row>
    <row r="343" spans="1:65">
      <c r="A343" s="30"/>
      <c r="B343" s="3" t="s">
        <v>269</v>
      </c>
      <c r="C343" s="29"/>
      <c r="D343" s="24">
        <v>8.7863530545955151E-2</v>
      </c>
      <c r="E343" s="24">
        <v>0.10327955589886455</v>
      </c>
      <c r="F343" s="24">
        <v>9.0325932456156235E-2</v>
      </c>
      <c r="G343" s="24">
        <v>8.1649658092772678E-2</v>
      </c>
      <c r="H343" s="24">
        <v>0.12110601416389956</v>
      </c>
      <c r="I343" s="24">
        <v>0.51639777949432231</v>
      </c>
      <c r="J343" s="24">
        <v>0.20193233190023493</v>
      </c>
      <c r="K343" s="24">
        <v>0.28868090803977092</v>
      </c>
      <c r="L343" s="24">
        <v>0.18348478592697157</v>
      </c>
      <c r="M343" s="24">
        <v>9.2448183685060373E-2</v>
      </c>
      <c r="N343" s="24">
        <v>0.31665438572677301</v>
      </c>
      <c r="O343" s="24" t="s">
        <v>675</v>
      </c>
      <c r="P343" s="24">
        <v>0.22509257354845497</v>
      </c>
      <c r="Q343" s="24">
        <v>0.28281914126640484</v>
      </c>
      <c r="R343" s="24">
        <v>0.13662601021279461</v>
      </c>
      <c r="S343" s="24">
        <v>0.1549193338482967</v>
      </c>
      <c r="T343" s="24">
        <v>0.5</v>
      </c>
      <c r="U343" s="24">
        <v>0.40824829046386302</v>
      </c>
      <c r="V343" s="24">
        <v>0.12351787994726374</v>
      </c>
      <c r="W343" s="24">
        <v>0.16861198059449978</v>
      </c>
      <c r="X343" s="24">
        <v>0.16120380475245186</v>
      </c>
      <c r="Y343" s="151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  <c r="BA343" s="3"/>
      <c r="BB343" s="3"/>
      <c r="BC343" s="3"/>
      <c r="BD343" s="3"/>
      <c r="BE343" s="3"/>
      <c r="BF343" s="3"/>
      <c r="BG343" s="3"/>
      <c r="BH343" s="3"/>
      <c r="BI343" s="3"/>
      <c r="BJ343" s="3"/>
      <c r="BK343" s="3"/>
      <c r="BL343" s="3"/>
      <c r="BM343" s="55"/>
    </row>
    <row r="344" spans="1:65">
      <c r="A344" s="30"/>
      <c r="B344" s="3" t="s">
        <v>86</v>
      </c>
      <c r="C344" s="29"/>
      <c r="D344" s="13">
        <v>2.0106071063147633E-2</v>
      </c>
      <c r="E344" s="13">
        <v>2.6710229973844278E-2</v>
      </c>
      <c r="F344" s="13">
        <v>1.5569111877072576E-2</v>
      </c>
      <c r="G344" s="13">
        <v>2.3108393799841326E-2</v>
      </c>
      <c r="H344" s="13">
        <v>3.2439110936758817E-2</v>
      </c>
      <c r="I344" s="13">
        <v>9.6824583655185439E-2</v>
      </c>
      <c r="J344" s="13">
        <v>6.2679461531371425E-2</v>
      </c>
      <c r="K344" s="13">
        <v>8.8326641929557664E-2</v>
      </c>
      <c r="L344" s="13">
        <v>4.1543725115540726E-2</v>
      </c>
      <c r="M344" s="13">
        <v>2.2807940053880024E-2</v>
      </c>
      <c r="N344" s="13">
        <v>6.5222324557522762E-2</v>
      </c>
      <c r="O344" s="13" t="s">
        <v>675</v>
      </c>
      <c r="P344" s="13">
        <v>6.0292653629050445E-2</v>
      </c>
      <c r="Q344" s="13">
        <v>6.7606169227029042E-2</v>
      </c>
      <c r="R344" s="13">
        <v>2.8073837714957799E-2</v>
      </c>
      <c r="S344" s="13">
        <v>3.8729833462074176E-2</v>
      </c>
      <c r="T344" s="13">
        <v>0.08</v>
      </c>
      <c r="U344" s="13">
        <v>0.10649955403405122</v>
      </c>
      <c r="V344" s="13">
        <v>3.3579849555214432E-2</v>
      </c>
      <c r="W344" s="13">
        <v>4.0289601097849403E-2</v>
      </c>
      <c r="X344" s="13">
        <v>4.1943747984159202E-2</v>
      </c>
      <c r="Y344" s="151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  <c r="BA344" s="3"/>
      <c r="BB344" s="3"/>
      <c r="BC344" s="3"/>
      <c r="BD344" s="3"/>
      <c r="BE344" s="3"/>
      <c r="BF344" s="3"/>
      <c r="BG344" s="3"/>
      <c r="BH344" s="3"/>
      <c r="BI344" s="3"/>
      <c r="BJ344" s="3"/>
      <c r="BK344" s="3"/>
      <c r="BL344" s="3"/>
      <c r="BM344" s="55"/>
    </row>
    <row r="345" spans="1:65">
      <c r="A345" s="30"/>
      <c r="B345" s="3" t="s">
        <v>270</v>
      </c>
      <c r="C345" s="29"/>
      <c r="D345" s="13">
        <v>9.6130933717940792E-2</v>
      </c>
      <c r="E345" s="13">
        <v>-3.0120607846825909E-2</v>
      </c>
      <c r="F345" s="13">
        <v>0.45522320464315857</v>
      </c>
      <c r="G345" s="13">
        <v>-0.11373090027382382</v>
      </c>
      <c r="H345" s="13">
        <v>-6.3564724817625096E-2</v>
      </c>
      <c r="I345" s="13">
        <v>0.33776467883196415</v>
      </c>
      <c r="J345" s="13">
        <v>-0.19190652369306671</v>
      </c>
      <c r="K345" s="13">
        <v>-0.18020108275328695</v>
      </c>
      <c r="L345" s="13">
        <v>0.10783637465772045</v>
      </c>
      <c r="M345" s="13">
        <v>1.6701155912292931E-2</v>
      </c>
      <c r="N345" s="13">
        <v>0.21778390919922264</v>
      </c>
      <c r="O345" s="13" t="s">
        <v>675</v>
      </c>
      <c r="P345" s="13">
        <v>-6.3564724817625096E-2</v>
      </c>
      <c r="Q345" s="13">
        <v>4.9309169958821952E-2</v>
      </c>
      <c r="R345" s="13">
        <v>0.22071026943416738</v>
      </c>
      <c r="S345" s="13">
        <v>3.3235091239731673E-3</v>
      </c>
      <c r="T345" s="13">
        <v>0.56769298300620807</v>
      </c>
      <c r="U345" s="13">
        <v>-3.8481637089525678E-2</v>
      </c>
      <c r="V345" s="13">
        <v>-7.7360423068079776E-2</v>
      </c>
      <c r="W345" s="13">
        <v>4.9727221420957202E-2</v>
      </c>
      <c r="X345" s="13">
        <v>-3.5973328316715736E-2</v>
      </c>
      <c r="Y345" s="151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  <c r="BA345" s="3"/>
      <c r="BB345" s="3"/>
      <c r="BC345" s="3"/>
      <c r="BD345" s="3"/>
      <c r="BE345" s="3"/>
      <c r="BF345" s="3"/>
      <c r="BG345" s="3"/>
      <c r="BH345" s="3"/>
      <c r="BI345" s="3"/>
      <c r="BJ345" s="3"/>
      <c r="BK345" s="3"/>
      <c r="BL345" s="3"/>
      <c r="BM345" s="55"/>
    </row>
    <row r="346" spans="1:65">
      <c r="A346" s="30"/>
      <c r="B346" s="46" t="s">
        <v>271</v>
      </c>
      <c r="C346" s="47"/>
      <c r="D346" s="45">
        <v>0.67</v>
      </c>
      <c r="E346" s="45">
        <v>0.31</v>
      </c>
      <c r="F346" s="45">
        <v>3.46</v>
      </c>
      <c r="G346" s="45">
        <v>0.96</v>
      </c>
      <c r="H346" s="45">
        <v>0.56999999999999995</v>
      </c>
      <c r="I346" s="45" t="s">
        <v>272</v>
      </c>
      <c r="J346" s="45">
        <v>1.57</v>
      </c>
      <c r="K346" s="45">
        <v>1.48</v>
      </c>
      <c r="L346" s="45">
        <v>0.76</v>
      </c>
      <c r="M346" s="45">
        <v>0.05</v>
      </c>
      <c r="N346" s="45">
        <v>1.62</v>
      </c>
      <c r="O346" s="45">
        <v>1.9</v>
      </c>
      <c r="P346" s="45">
        <v>0.56999999999999995</v>
      </c>
      <c r="Q346" s="45">
        <v>0.31</v>
      </c>
      <c r="R346" s="45">
        <v>1.64</v>
      </c>
      <c r="S346" s="45">
        <v>0.05</v>
      </c>
      <c r="T346" s="45" t="s">
        <v>272</v>
      </c>
      <c r="U346" s="45" t="s">
        <v>272</v>
      </c>
      <c r="V346" s="45">
        <v>0.68</v>
      </c>
      <c r="W346" s="45">
        <v>0.31</v>
      </c>
      <c r="X346" s="45">
        <v>0.36</v>
      </c>
      <c r="Y346" s="151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  <c r="BA346" s="3"/>
      <c r="BB346" s="3"/>
      <c r="BC346" s="3"/>
      <c r="BD346" s="3"/>
      <c r="BE346" s="3"/>
      <c r="BF346" s="3"/>
      <c r="BG346" s="3"/>
      <c r="BH346" s="3"/>
      <c r="BI346" s="3"/>
      <c r="BJ346" s="3"/>
      <c r="BK346" s="3"/>
      <c r="BL346" s="3"/>
      <c r="BM346" s="55"/>
    </row>
    <row r="347" spans="1:65">
      <c r="B347" s="31" t="s">
        <v>324</v>
      </c>
      <c r="C347" s="20"/>
      <c r="D347" s="20"/>
      <c r="E347" s="20"/>
      <c r="F347" s="20"/>
      <c r="G347" s="20"/>
      <c r="H347" s="20"/>
      <c r="I347" s="20"/>
      <c r="J347" s="20"/>
      <c r="K347" s="20"/>
      <c r="L347" s="20"/>
      <c r="M347" s="20"/>
      <c r="N347" s="20"/>
      <c r="O347" s="20"/>
      <c r="P347" s="20"/>
      <c r="Q347" s="20"/>
      <c r="R347" s="20"/>
      <c r="S347" s="20"/>
      <c r="T347" s="20"/>
      <c r="U347" s="20"/>
      <c r="V347" s="20"/>
      <c r="W347" s="20"/>
      <c r="X347" s="20"/>
      <c r="BM347" s="55"/>
    </row>
    <row r="348" spans="1:65">
      <c r="BM348" s="55"/>
    </row>
    <row r="349" spans="1:65" ht="15">
      <c r="B349" s="8" t="s">
        <v>553</v>
      </c>
      <c r="BM349" s="28" t="s">
        <v>66</v>
      </c>
    </row>
    <row r="350" spans="1:65" ht="15">
      <c r="A350" s="25" t="s">
        <v>5</v>
      </c>
      <c r="B350" s="18" t="s">
        <v>110</v>
      </c>
      <c r="C350" s="15" t="s">
        <v>111</v>
      </c>
      <c r="D350" s="16" t="s">
        <v>232</v>
      </c>
      <c r="E350" s="17" t="s">
        <v>232</v>
      </c>
      <c r="F350" s="17" t="s">
        <v>232</v>
      </c>
      <c r="G350" s="17" t="s">
        <v>232</v>
      </c>
      <c r="H350" s="17" t="s">
        <v>232</v>
      </c>
      <c r="I350" s="151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28">
        <v>1</v>
      </c>
    </row>
    <row r="351" spans="1:65">
      <c r="A351" s="30"/>
      <c r="B351" s="19" t="s">
        <v>233</v>
      </c>
      <c r="C351" s="9" t="s">
        <v>233</v>
      </c>
      <c r="D351" s="149" t="s">
        <v>236</v>
      </c>
      <c r="E351" s="150" t="s">
        <v>242</v>
      </c>
      <c r="F351" s="150" t="s">
        <v>244</v>
      </c>
      <c r="G351" s="150" t="s">
        <v>248</v>
      </c>
      <c r="H351" s="150" t="s">
        <v>249</v>
      </c>
      <c r="I351" s="151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28" t="s">
        <v>3</v>
      </c>
    </row>
    <row r="352" spans="1:65">
      <c r="A352" s="30"/>
      <c r="B352" s="19"/>
      <c r="C352" s="9"/>
      <c r="D352" s="10" t="s">
        <v>273</v>
      </c>
      <c r="E352" s="11" t="s">
        <v>273</v>
      </c>
      <c r="F352" s="11" t="s">
        <v>273</v>
      </c>
      <c r="G352" s="11" t="s">
        <v>276</v>
      </c>
      <c r="H352" s="11" t="s">
        <v>273</v>
      </c>
      <c r="I352" s="151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2</v>
      </c>
    </row>
    <row r="353" spans="1:65">
      <c r="A353" s="30"/>
      <c r="B353" s="19"/>
      <c r="C353" s="9"/>
      <c r="D353" s="26" t="s">
        <v>264</v>
      </c>
      <c r="E353" s="26" t="s">
        <v>116</v>
      </c>
      <c r="F353" s="26" t="s">
        <v>116</v>
      </c>
      <c r="G353" s="26" t="s">
        <v>313</v>
      </c>
      <c r="H353" s="26" t="s">
        <v>313</v>
      </c>
      <c r="I353" s="151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>
        <v>2</v>
      </c>
    </row>
    <row r="354" spans="1:65">
      <c r="A354" s="30"/>
      <c r="B354" s="18">
        <v>1</v>
      </c>
      <c r="C354" s="14">
        <v>1</v>
      </c>
      <c r="D354" s="22">
        <v>2.91</v>
      </c>
      <c r="E354" s="22">
        <v>3.1709999999999998</v>
      </c>
      <c r="F354" s="22">
        <v>2.91</v>
      </c>
      <c r="G354" s="146">
        <v>3.4</v>
      </c>
      <c r="H354" s="22">
        <v>4.0531049252279248</v>
      </c>
      <c r="I354" s="151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>
        <v>1</v>
      </c>
      <c r="C355" s="9">
        <v>2</v>
      </c>
      <c r="D355" s="11">
        <v>2.96</v>
      </c>
      <c r="E355" s="11">
        <v>3.2989999999999999</v>
      </c>
      <c r="F355" s="11">
        <v>2.71</v>
      </c>
      <c r="G355" s="11">
        <v>3.7</v>
      </c>
      <c r="H355" s="11">
        <v>4.0227609563607905</v>
      </c>
      <c r="I355" s="151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33</v>
      </c>
    </row>
    <row r="356" spans="1:65">
      <c r="A356" s="30"/>
      <c r="B356" s="19">
        <v>1</v>
      </c>
      <c r="C356" s="9">
        <v>3</v>
      </c>
      <c r="D356" s="11">
        <v>3.01</v>
      </c>
      <c r="E356" s="11">
        <v>2.8839999999999999</v>
      </c>
      <c r="F356" s="11">
        <v>2.84</v>
      </c>
      <c r="G356" s="11">
        <v>3.7</v>
      </c>
      <c r="H356" s="11">
        <v>4.0547171413820404</v>
      </c>
      <c r="I356" s="151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28">
        <v>16</v>
      </c>
    </row>
    <row r="357" spans="1:65">
      <c r="A357" s="30"/>
      <c r="B357" s="19">
        <v>1</v>
      </c>
      <c r="C357" s="9">
        <v>4</v>
      </c>
      <c r="D357" s="11">
        <v>2.95</v>
      </c>
      <c r="E357" s="11">
        <v>2.948</v>
      </c>
      <c r="F357" s="11">
        <v>3.13</v>
      </c>
      <c r="G357" s="11">
        <v>3.7</v>
      </c>
      <c r="H357" s="11">
        <v>4.10134354798834</v>
      </c>
      <c r="I357" s="151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28">
        <v>3.3665433111588863</v>
      </c>
    </row>
    <row r="358" spans="1:65">
      <c r="A358" s="30"/>
      <c r="B358" s="19">
        <v>1</v>
      </c>
      <c r="C358" s="9">
        <v>5</v>
      </c>
      <c r="D358" s="11">
        <v>2.88</v>
      </c>
      <c r="E358" s="11">
        <v>3.0990000000000002</v>
      </c>
      <c r="F358" s="11">
        <v>3.22</v>
      </c>
      <c r="G358" s="11">
        <v>3.6</v>
      </c>
      <c r="H358" s="11">
        <v>4.0994543066635512</v>
      </c>
      <c r="I358" s="151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28">
        <v>94</v>
      </c>
    </row>
    <row r="359" spans="1:65">
      <c r="A359" s="30"/>
      <c r="B359" s="19">
        <v>1</v>
      </c>
      <c r="C359" s="9">
        <v>6</v>
      </c>
      <c r="D359" s="11">
        <v>2.92</v>
      </c>
      <c r="E359" s="11">
        <v>3.218</v>
      </c>
      <c r="F359" s="11">
        <v>3.35</v>
      </c>
      <c r="G359" s="11">
        <v>3.8</v>
      </c>
      <c r="H359" s="11">
        <v>4.0559184571439308</v>
      </c>
      <c r="I359" s="151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55"/>
    </row>
    <row r="360" spans="1:65">
      <c r="A360" s="30"/>
      <c r="B360" s="20" t="s">
        <v>267</v>
      </c>
      <c r="C360" s="12"/>
      <c r="D360" s="23">
        <v>2.9383333333333326</v>
      </c>
      <c r="E360" s="23">
        <v>3.1031666666666666</v>
      </c>
      <c r="F360" s="23">
        <v>3.0266666666666668</v>
      </c>
      <c r="G360" s="23">
        <v>3.6500000000000004</v>
      </c>
      <c r="H360" s="23">
        <v>4.0645498891277638</v>
      </c>
      <c r="I360" s="151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55"/>
    </row>
    <row r="361" spans="1:65">
      <c r="A361" s="30"/>
      <c r="B361" s="3" t="s">
        <v>268</v>
      </c>
      <c r="C361" s="29"/>
      <c r="D361" s="11">
        <v>2.9350000000000001</v>
      </c>
      <c r="E361" s="11">
        <v>3.1349999999999998</v>
      </c>
      <c r="F361" s="11">
        <v>3.02</v>
      </c>
      <c r="G361" s="11">
        <v>3.7</v>
      </c>
      <c r="H361" s="11">
        <v>4.0553177992629852</v>
      </c>
      <c r="I361" s="151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269</v>
      </c>
      <c r="C362" s="29"/>
      <c r="D362" s="24">
        <v>4.5350486950711595E-2</v>
      </c>
      <c r="E362" s="24">
        <v>0.16016668400971118</v>
      </c>
      <c r="F362" s="24">
        <v>0.24549270186029296</v>
      </c>
      <c r="G362" s="24">
        <v>0.13784048752090225</v>
      </c>
      <c r="H362" s="24">
        <v>3.0399270855251896E-2</v>
      </c>
      <c r="I362" s="151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3" t="s">
        <v>86</v>
      </c>
      <c r="C363" s="29"/>
      <c r="D363" s="13">
        <v>1.5434085178914897E-2</v>
      </c>
      <c r="E363" s="13">
        <v>5.1613948335478117E-2</v>
      </c>
      <c r="F363" s="13">
        <v>8.110992352212322E-2</v>
      </c>
      <c r="G363" s="13">
        <v>3.7764517129014311E-2</v>
      </c>
      <c r="H363" s="13">
        <v>7.4791235645960928E-3</v>
      </c>
      <c r="I363" s="151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A364" s="30"/>
      <c r="B364" s="3" t="s">
        <v>270</v>
      </c>
      <c r="C364" s="29"/>
      <c r="D364" s="13">
        <v>-0.12719574300624348</v>
      </c>
      <c r="E364" s="13">
        <v>-7.8233552979764198E-2</v>
      </c>
      <c r="F364" s="13">
        <v>-0.1009571578555517</v>
      </c>
      <c r="G364" s="13">
        <v>8.4198141132346915E-2</v>
      </c>
      <c r="H364" s="13">
        <v>0.20733628337863208</v>
      </c>
      <c r="I364" s="151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55"/>
    </row>
    <row r="365" spans="1:65">
      <c r="A365" s="30"/>
      <c r="B365" s="46" t="s">
        <v>271</v>
      </c>
      <c r="C365" s="47"/>
      <c r="D365" s="45">
        <v>0.67</v>
      </c>
      <c r="E365" s="45">
        <v>0</v>
      </c>
      <c r="F365" s="45">
        <v>0.31</v>
      </c>
      <c r="G365" s="45">
        <v>2.2400000000000002</v>
      </c>
      <c r="H365" s="45">
        <v>3.93</v>
      </c>
      <c r="I365" s="151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55"/>
    </row>
    <row r="366" spans="1:65">
      <c r="B366" s="31"/>
      <c r="C366" s="20"/>
      <c r="D366" s="20"/>
      <c r="E366" s="20"/>
      <c r="F366" s="20"/>
      <c r="G366" s="20"/>
      <c r="H366" s="20"/>
      <c r="BM366" s="55"/>
    </row>
    <row r="367" spans="1:65" ht="15">
      <c r="B367" s="8" t="s">
        <v>554</v>
      </c>
      <c r="BM367" s="28" t="s">
        <v>66</v>
      </c>
    </row>
    <row r="368" spans="1:65" ht="15">
      <c r="A368" s="25" t="s">
        <v>81</v>
      </c>
      <c r="B368" s="18" t="s">
        <v>110</v>
      </c>
      <c r="C368" s="15" t="s">
        <v>111</v>
      </c>
      <c r="D368" s="16" t="s">
        <v>232</v>
      </c>
      <c r="E368" s="17" t="s">
        <v>232</v>
      </c>
      <c r="F368" s="17" t="s">
        <v>232</v>
      </c>
      <c r="G368" s="17" t="s">
        <v>232</v>
      </c>
      <c r="H368" s="17" t="s">
        <v>232</v>
      </c>
      <c r="I368" s="17" t="s">
        <v>232</v>
      </c>
      <c r="J368" s="17" t="s">
        <v>232</v>
      </c>
      <c r="K368" s="17" t="s">
        <v>232</v>
      </c>
      <c r="L368" s="17" t="s">
        <v>232</v>
      </c>
      <c r="M368" s="17" t="s">
        <v>232</v>
      </c>
      <c r="N368" s="17" t="s">
        <v>232</v>
      </c>
      <c r="O368" s="151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1</v>
      </c>
    </row>
    <row r="369" spans="1:65">
      <c r="A369" s="30"/>
      <c r="B369" s="19" t="s">
        <v>233</v>
      </c>
      <c r="C369" s="9" t="s">
        <v>233</v>
      </c>
      <c r="D369" s="149" t="s">
        <v>235</v>
      </c>
      <c r="E369" s="150" t="s">
        <v>238</v>
      </c>
      <c r="F369" s="150" t="s">
        <v>241</v>
      </c>
      <c r="G369" s="150" t="s">
        <v>247</v>
      </c>
      <c r="H369" s="150" t="s">
        <v>248</v>
      </c>
      <c r="I369" s="150" t="s">
        <v>251</v>
      </c>
      <c r="J369" s="150" t="s">
        <v>252</v>
      </c>
      <c r="K369" s="150" t="s">
        <v>256</v>
      </c>
      <c r="L369" s="150" t="s">
        <v>258</v>
      </c>
      <c r="M369" s="150" t="s">
        <v>259</v>
      </c>
      <c r="N369" s="150" t="s">
        <v>260</v>
      </c>
      <c r="O369" s="151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 t="s">
        <v>3</v>
      </c>
    </row>
    <row r="370" spans="1:65">
      <c r="A370" s="30"/>
      <c r="B370" s="19"/>
      <c r="C370" s="9"/>
      <c r="D370" s="10" t="s">
        <v>273</v>
      </c>
      <c r="E370" s="11" t="s">
        <v>276</v>
      </c>
      <c r="F370" s="11" t="s">
        <v>276</v>
      </c>
      <c r="G370" s="11" t="s">
        <v>273</v>
      </c>
      <c r="H370" s="11" t="s">
        <v>276</v>
      </c>
      <c r="I370" s="11" t="s">
        <v>275</v>
      </c>
      <c r="J370" s="11" t="s">
        <v>273</v>
      </c>
      <c r="K370" s="11" t="s">
        <v>275</v>
      </c>
      <c r="L370" s="11" t="s">
        <v>273</v>
      </c>
      <c r="M370" s="11" t="s">
        <v>276</v>
      </c>
      <c r="N370" s="11" t="s">
        <v>273</v>
      </c>
      <c r="O370" s="151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28">
        <v>2</v>
      </c>
    </row>
    <row r="371" spans="1:65">
      <c r="A371" s="30"/>
      <c r="B371" s="19"/>
      <c r="C371" s="9"/>
      <c r="D371" s="26" t="s">
        <v>313</v>
      </c>
      <c r="E371" s="26" t="s">
        <v>314</v>
      </c>
      <c r="F371" s="26" t="s">
        <v>314</v>
      </c>
      <c r="G371" s="26" t="s">
        <v>313</v>
      </c>
      <c r="H371" s="26" t="s">
        <v>313</v>
      </c>
      <c r="I371" s="26" t="s">
        <v>313</v>
      </c>
      <c r="J371" s="26" t="s">
        <v>313</v>
      </c>
      <c r="K371" s="26" t="s">
        <v>316</v>
      </c>
      <c r="L371" s="26" t="s">
        <v>313</v>
      </c>
      <c r="M371" s="26" t="s">
        <v>313</v>
      </c>
      <c r="N371" s="26" t="s">
        <v>313</v>
      </c>
      <c r="O371" s="151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28">
        <v>2</v>
      </c>
    </row>
    <row r="372" spans="1:65">
      <c r="A372" s="30"/>
      <c r="B372" s="18">
        <v>1</v>
      </c>
      <c r="C372" s="14">
        <v>1</v>
      </c>
      <c r="D372" s="22">
        <v>0.08</v>
      </c>
      <c r="E372" s="152">
        <v>0.1</v>
      </c>
      <c r="F372" s="22" t="s">
        <v>104</v>
      </c>
      <c r="G372" s="22" t="s">
        <v>104</v>
      </c>
      <c r="H372" s="22" t="s">
        <v>104</v>
      </c>
      <c r="I372" s="152" t="s">
        <v>321</v>
      </c>
      <c r="J372" s="22">
        <v>7.0000000000000007E-2</v>
      </c>
      <c r="K372" s="152" t="s">
        <v>95</v>
      </c>
      <c r="L372" s="22">
        <v>0.09</v>
      </c>
      <c r="M372" s="22">
        <v>0.06</v>
      </c>
      <c r="N372" s="22">
        <v>7.0000000000000007E-2</v>
      </c>
      <c r="O372" s="151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28">
        <v>1</v>
      </c>
    </row>
    <row r="373" spans="1:65">
      <c r="A373" s="30"/>
      <c r="B373" s="19">
        <v>1</v>
      </c>
      <c r="C373" s="9">
        <v>2</v>
      </c>
      <c r="D373" s="11">
        <v>0.08</v>
      </c>
      <c r="E373" s="153">
        <v>0.2</v>
      </c>
      <c r="F373" s="11" t="s">
        <v>104</v>
      </c>
      <c r="G373" s="11" t="s">
        <v>104</v>
      </c>
      <c r="H373" s="11" t="s">
        <v>104</v>
      </c>
      <c r="I373" s="153" t="s">
        <v>321</v>
      </c>
      <c r="J373" s="11">
        <v>7.0000000000000007E-2</v>
      </c>
      <c r="K373" s="153" t="s">
        <v>95</v>
      </c>
      <c r="L373" s="11">
        <v>0.09</v>
      </c>
      <c r="M373" s="11">
        <v>0.06</v>
      </c>
      <c r="N373" s="11">
        <v>7.0000000000000007E-2</v>
      </c>
      <c r="O373" s="151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28">
        <v>1</v>
      </c>
    </row>
    <row r="374" spans="1:65">
      <c r="A374" s="30"/>
      <c r="B374" s="19">
        <v>1</v>
      </c>
      <c r="C374" s="9">
        <v>3</v>
      </c>
      <c r="D374" s="11">
        <v>0.09</v>
      </c>
      <c r="E374" s="153">
        <v>0.2</v>
      </c>
      <c r="F374" s="11" t="s">
        <v>104</v>
      </c>
      <c r="G374" s="11" t="s">
        <v>104</v>
      </c>
      <c r="H374" s="11" t="s">
        <v>104</v>
      </c>
      <c r="I374" s="153" t="s">
        <v>321</v>
      </c>
      <c r="J374" s="11">
        <v>0.08</v>
      </c>
      <c r="K374" s="153" t="s">
        <v>95</v>
      </c>
      <c r="L374" s="11">
        <v>0.08</v>
      </c>
      <c r="M374" s="11">
        <v>0.06</v>
      </c>
      <c r="N374" s="11">
        <v>0.08</v>
      </c>
      <c r="O374" s="151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28">
        <v>16</v>
      </c>
    </row>
    <row r="375" spans="1:65">
      <c r="A375" s="30"/>
      <c r="B375" s="19">
        <v>1</v>
      </c>
      <c r="C375" s="9">
        <v>4</v>
      </c>
      <c r="D375" s="11">
        <v>0.09</v>
      </c>
      <c r="E375" s="153">
        <v>0.2</v>
      </c>
      <c r="F375" s="11" t="s">
        <v>104</v>
      </c>
      <c r="G375" s="11" t="s">
        <v>104</v>
      </c>
      <c r="H375" s="11" t="s">
        <v>104</v>
      </c>
      <c r="I375" s="153" t="s">
        <v>321</v>
      </c>
      <c r="J375" s="11">
        <v>7.0000000000000007E-2</v>
      </c>
      <c r="K375" s="153" t="s">
        <v>95</v>
      </c>
      <c r="L375" s="11">
        <v>0.08</v>
      </c>
      <c r="M375" s="11">
        <v>0.06</v>
      </c>
      <c r="N375" s="11">
        <v>7.0000000000000007E-2</v>
      </c>
      <c r="O375" s="151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28" t="s">
        <v>104</v>
      </c>
    </row>
    <row r="376" spans="1:65">
      <c r="A376" s="30"/>
      <c r="B376" s="19">
        <v>1</v>
      </c>
      <c r="C376" s="9">
        <v>5</v>
      </c>
      <c r="D376" s="11">
        <v>0.09</v>
      </c>
      <c r="E376" s="153">
        <v>0.2</v>
      </c>
      <c r="F376" s="11" t="s">
        <v>104</v>
      </c>
      <c r="G376" s="11" t="s">
        <v>104</v>
      </c>
      <c r="H376" s="11" t="s">
        <v>104</v>
      </c>
      <c r="I376" s="153" t="s">
        <v>321</v>
      </c>
      <c r="J376" s="11">
        <v>7.0000000000000007E-2</v>
      </c>
      <c r="K376" s="153" t="s">
        <v>95</v>
      </c>
      <c r="L376" s="11">
        <v>0.09</v>
      </c>
      <c r="M376" s="11">
        <v>0.06</v>
      </c>
      <c r="N376" s="11">
        <v>0.08</v>
      </c>
      <c r="O376" s="151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28">
        <v>95</v>
      </c>
    </row>
    <row r="377" spans="1:65">
      <c r="A377" s="30"/>
      <c r="B377" s="19">
        <v>1</v>
      </c>
      <c r="C377" s="9">
        <v>6</v>
      </c>
      <c r="D377" s="11">
        <v>0.08</v>
      </c>
      <c r="E377" s="153">
        <v>0.2</v>
      </c>
      <c r="F377" s="11" t="s">
        <v>104</v>
      </c>
      <c r="G377" s="11" t="s">
        <v>104</v>
      </c>
      <c r="H377" s="11" t="s">
        <v>104</v>
      </c>
      <c r="I377" s="153" t="s">
        <v>321</v>
      </c>
      <c r="J377" s="11">
        <v>0.06</v>
      </c>
      <c r="K377" s="153" t="s">
        <v>95</v>
      </c>
      <c r="L377" s="11">
        <v>0.08</v>
      </c>
      <c r="M377" s="11">
        <v>7.0000000000000007E-2</v>
      </c>
      <c r="N377" s="11">
        <v>7.0000000000000007E-2</v>
      </c>
      <c r="O377" s="151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A378" s="30"/>
      <c r="B378" s="20" t="s">
        <v>267</v>
      </c>
      <c r="C378" s="12"/>
      <c r="D378" s="23">
        <v>8.4999999999999978E-2</v>
      </c>
      <c r="E378" s="23">
        <v>0.18333333333333332</v>
      </c>
      <c r="F378" s="23" t="s">
        <v>675</v>
      </c>
      <c r="G378" s="23" t="s">
        <v>675</v>
      </c>
      <c r="H378" s="23" t="s">
        <v>675</v>
      </c>
      <c r="I378" s="23" t="s">
        <v>675</v>
      </c>
      <c r="J378" s="23">
        <v>7.0000000000000007E-2</v>
      </c>
      <c r="K378" s="23" t="s">
        <v>675</v>
      </c>
      <c r="L378" s="23">
        <v>8.5000000000000006E-2</v>
      </c>
      <c r="M378" s="23">
        <v>6.1666666666666668E-2</v>
      </c>
      <c r="N378" s="23">
        <v>7.3333333333333348E-2</v>
      </c>
      <c r="O378" s="151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55"/>
    </row>
    <row r="379" spans="1:65">
      <c r="A379" s="30"/>
      <c r="B379" s="3" t="s">
        <v>268</v>
      </c>
      <c r="C379" s="29"/>
      <c r="D379" s="11">
        <v>8.4999999999999992E-2</v>
      </c>
      <c r="E379" s="11">
        <v>0.2</v>
      </c>
      <c r="F379" s="11" t="s">
        <v>675</v>
      </c>
      <c r="G379" s="11" t="s">
        <v>675</v>
      </c>
      <c r="H379" s="11" t="s">
        <v>675</v>
      </c>
      <c r="I379" s="11" t="s">
        <v>675</v>
      </c>
      <c r="J379" s="11">
        <v>7.0000000000000007E-2</v>
      </c>
      <c r="K379" s="11" t="s">
        <v>675</v>
      </c>
      <c r="L379" s="11">
        <v>8.4999999999999992E-2</v>
      </c>
      <c r="M379" s="11">
        <v>0.06</v>
      </c>
      <c r="N379" s="11">
        <v>7.0000000000000007E-2</v>
      </c>
      <c r="O379" s="151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55"/>
    </row>
    <row r="380" spans="1:65">
      <c r="A380" s="30"/>
      <c r="B380" s="3" t="s">
        <v>269</v>
      </c>
      <c r="C380" s="29"/>
      <c r="D380" s="24">
        <v>5.4772255750516587E-3</v>
      </c>
      <c r="E380" s="24">
        <v>4.0824829046386499E-2</v>
      </c>
      <c r="F380" s="24" t="s">
        <v>675</v>
      </c>
      <c r="G380" s="24" t="s">
        <v>675</v>
      </c>
      <c r="H380" s="24" t="s">
        <v>675</v>
      </c>
      <c r="I380" s="24" t="s">
        <v>675</v>
      </c>
      <c r="J380" s="24">
        <v>6.3245553203367597E-3</v>
      </c>
      <c r="K380" s="24" t="s">
        <v>675</v>
      </c>
      <c r="L380" s="24">
        <v>5.4772255750516587E-3</v>
      </c>
      <c r="M380" s="24">
        <v>4.0824829046386332E-3</v>
      </c>
      <c r="N380" s="24">
        <v>5.1639777949432199E-3</v>
      </c>
      <c r="O380" s="151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55"/>
    </row>
    <row r="381" spans="1:65">
      <c r="A381" s="30"/>
      <c r="B381" s="3" t="s">
        <v>86</v>
      </c>
      <c r="C381" s="29"/>
      <c r="D381" s="13">
        <v>6.4437947941784243E-2</v>
      </c>
      <c r="E381" s="13">
        <v>0.22268088570756273</v>
      </c>
      <c r="F381" s="13" t="s">
        <v>675</v>
      </c>
      <c r="G381" s="13" t="s">
        <v>675</v>
      </c>
      <c r="H381" s="13" t="s">
        <v>675</v>
      </c>
      <c r="I381" s="13" t="s">
        <v>675</v>
      </c>
      <c r="J381" s="13">
        <v>9.0350790290525132E-2</v>
      </c>
      <c r="K381" s="13" t="s">
        <v>675</v>
      </c>
      <c r="L381" s="13">
        <v>6.4437947941784215E-2</v>
      </c>
      <c r="M381" s="13">
        <v>6.6202425480626478E-2</v>
      </c>
      <c r="N381" s="13">
        <v>7.0417879021952984E-2</v>
      </c>
      <c r="O381" s="151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55"/>
    </row>
    <row r="382" spans="1:65">
      <c r="A382" s="30"/>
      <c r="B382" s="3" t="s">
        <v>270</v>
      </c>
      <c r="C382" s="29"/>
      <c r="D382" s="13" t="s">
        <v>675</v>
      </c>
      <c r="E382" s="13" t="s">
        <v>675</v>
      </c>
      <c r="F382" s="13" t="s">
        <v>675</v>
      </c>
      <c r="G382" s="13" t="s">
        <v>675</v>
      </c>
      <c r="H382" s="13" t="s">
        <v>675</v>
      </c>
      <c r="I382" s="13" t="s">
        <v>675</v>
      </c>
      <c r="J382" s="13" t="s">
        <v>675</v>
      </c>
      <c r="K382" s="13" t="s">
        <v>675</v>
      </c>
      <c r="L382" s="13" t="s">
        <v>675</v>
      </c>
      <c r="M382" s="13" t="s">
        <v>675</v>
      </c>
      <c r="N382" s="13" t="s">
        <v>675</v>
      </c>
      <c r="O382" s="151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55"/>
    </row>
    <row r="383" spans="1:65">
      <c r="A383" s="30"/>
      <c r="B383" s="46" t="s">
        <v>271</v>
      </c>
      <c r="C383" s="47"/>
      <c r="D383" s="45">
        <v>0.34</v>
      </c>
      <c r="E383" s="45">
        <v>3.18</v>
      </c>
      <c r="F383" s="45">
        <v>0.67</v>
      </c>
      <c r="G383" s="45">
        <v>0.67</v>
      </c>
      <c r="H383" s="45">
        <v>0.67</v>
      </c>
      <c r="I383" s="45">
        <v>41.23</v>
      </c>
      <c r="J383" s="45">
        <v>0.1</v>
      </c>
      <c r="K383" s="45">
        <v>142.38</v>
      </c>
      <c r="L383" s="45">
        <v>0.34</v>
      </c>
      <c r="M383" s="45">
        <v>0.34</v>
      </c>
      <c r="N383" s="45">
        <v>0</v>
      </c>
      <c r="O383" s="151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55"/>
    </row>
    <row r="384" spans="1:65">
      <c r="B384" s="31"/>
      <c r="C384" s="20"/>
      <c r="D384" s="20"/>
      <c r="E384" s="20"/>
      <c r="F384" s="20"/>
      <c r="G384" s="20"/>
      <c r="H384" s="20"/>
      <c r="I384" s="20"/>
      <c r="J384" s="20"/>
      <c r="K384" s="20"/>
      <c r="L384" s="20"/>
      <c r="M384" s="20"/>
      <c r="N384" s="20"/>
      <c r="BM384" s="55"/>
    </row>
    <row r="385" spans="1:65" ht="15">
      <c r="B385" s="8" t="s">
        <v>555</v>
      </c>
      <c r="BM385" s="28" t="s">
        <v>66</v>
      </c>
    </row>
    <row r="386" spans="1:65" ht="15">
      <c r="A386" s="25" t="s">
        <v>8</v>
      </c>
      <c r="B386" s="18" t="s">
        <v>110</v>
      </c>
      <c r="C386" s="15" t="s">
        <v>111</v>
      </c>
      <c r="D386" s="16" t="s">
        <v>232</v>
      </c>
      <c r="E386" s="17" t="s">
        <v>232</v>
      </c>
      <c r="F386" s="17" t="s">
        <v>232</v>
      </c>
      <c r="G386" s="17" t="s">
        <v>232</v>
      </c>
      <c r="H386" s="17" t="s">
        <v>232</v>
      </c>
      <c r="I386" s="17" t="s">
        <v>232</v>
      </c>
      <c r="J386" s="17" t="s">
        <v>232</v>
      </c>
      <c r="K386" s="17" t="s">
        <v>232</v>
      </c>
      <c r="L386" s="17" t="s">
        <v>232</v>
      </c>
      <c r="M386" s="17" t="s">
        <v>232</v>
      </c>
      <c r="N386" s="17" t="s">
        <v>232</v>
      </c>
      <c r="O386" s="17" t="s">
        <v>232</v>
      </c>
      <c r="P386" s="17" t="s">
        <v>232</v>
      </c>
      <c r="Q386" s="17" t="s">
        <v>232</v>
      </c>
      <c r="R386" s="17" t="s">
        <v>232</v>
      </c>
      <c r="S386" s="17" t="s">
        <v>232</v>
      </c>
      <c r="T386" s="151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28">
        <v>1</v>
      </c>
    </row>
    <row r="387" spans="1:65">
      <c r="A387" s="30"/>
      <c r="B387" s="19" t="s">
        <v>233</v>
      </c>
      <c r="C387" s="9" t="s">
        <v>233</v>
      </c>
      <c r="D387" s="149" t="s">
        <v>235</v>
      </c>
      <c r="E387" s="150" t="s">
        <v>236</v>
      </c>
      <c r="F387" s="150" t="s">
        <v>238</v>
      </c>
      <c r="G387" s="150" t="s">
        <v>239</v>
      </c>
      <c r="H387" s="150" t="s">
        <v>241</v>
      </c>
      <c r="I387" s="150" t="s">
        <v>242</v>
      </c>
      <c r="J387" s="150" t="s">
        <v>244</v>
      </c>
      <c r="K387" s="150" t="s">
        <v>245</v>
      </c>
      <c r="L387" s="150" t="s">
        <v>247</v>
      </c>
      <c r="M387" s="150" t="s">
        <v>248</v>
      </c>
      <c r="N387" s="150" t="s">
        <v>249</v>
      </c>
      <c r="O387" s="150" t="s">
        <v>252</v>
      </c>
      <c r="P387" s="150" t="s">
        <v>253</v>
      </c>
      <c r="Q387" s="150" t="s">
        <v>258</v>
      </c>
      <c r="R387" s="150" t="s">
        <v>259</v>
      </c>
      <c r="S387" s="150" t="s">
        <v>260</v>
      </c>
      <c r="T387" s="151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28" t="s">
        <v>3</v>
      </c>
    </row>
    <row r="388" spans="1:65">
      <c r="A388" s="30"/>
      <c r="B388" s="19"/>
      <c r="C388" s="9"/>
      <c r="D388" s="10" t="s">
        <v>273</v>
      </c>
      <c r="E388" s="11" t="s">
        <v>273</v>
      </c>
      <c r="F388" s="11" t="s">
        <v>276</v>
      </c>
      <c r="G388" s="11" t="s">
        <v>276</v>
      </c>
      <c r="H388" s="11" t="s">
        <v>276</v>
      </c>
      <c r="I388" s="11" t="s">
        <v>273</v>
      </c>
      <c r="J388" s="11" t="s">
        <v>273</v>
      </c>
      <c r="K388" s="11" t="s">
        <v>276</v>
      </c>
      <c r="L388" s="11" t="s">
        <v>273</v>
      </c>
      <c r="M388" s="11" t="s">
        <v>276</v>
      </c>
      <c r="N388" s="11" t="s">
        <v>273</v>
      </c>
      <c r="O388" s="11" t="s">
        <v>273</v>
      </c>
      <c r="P388" s="11" t="s">
        <v>276</v>
      </c>
      <c r="Q388" s="11" t="s">
        <v>273</v>
      </c>
      <c r="R388" s="11" t="s">
        <v>276</v>
      </c>
      <c r="S388" s="11" t="s">
        <v>273</v>
      </c>
      <c r="T388" s="151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28">
        <v>2</v>
      </c>
    </row>
    <row r="389" spans="1:65">
      <c r="A389" s="30"/>
      <c r="B389" s="19"/>
      <c r="C389" s="9"/>
      <c r="D389" s="26" t="s">
        <v>313</v>
      </c>
      <c r="E389" s="26" t="s">
        <v>264</v>
      </c>
      <c r="F389" s="26" t="s">
        <v>314</v>
      </c>
      <c r="G389" s="26" t="s">
        <v>314</v>
      </c>
      <c r="H389" s="26" t="s">
        <v>314</v>
      </c>
      <c r="I389" s="26" t="s">
        <v>116</v>
      </c>
      <c r="J389" s="26" t="s">
        <v>116</v>
      </c>
      <c r="K389" s="26" t="s">
        <v>315</v>
      </c>
      <c r="L389" s="26" t="s">
        <v>313</v>
      </c>
      <c r="M389" s="26" t="s">
        <v>313</v>
      </c>
      <c r="N389" s="26" t="s">
        <v>313</v>
      </c>
      <c r="O389" s="26" t="s">
        <v>313</v>
      </c>
      <c r="P389" s="26" t="s">
        <v>315</v>
      </c>
      <c r="Q389" s="26" t="s">
        <v>313</v>
      </c>
      <c r="R389" s="26" t="s">
        <v>313</v>
      </c>
      <c r="S389" s="26" t="s">
        <v>313</v>
      </c>
      <c r="T389" s="151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28">
        <v>2</v>
      </c>
    </row>
    <row r="390" spans="1:65">
      <c r="A390" s="30"/>
      <c r="B390" s="18">
        <v>1</v>
      </c>
      <c r="C390" s="14">
        <v>1</v>
      </c>
      <c r="D390" s="22">
        <v>0.39</v>
      </c>
      <c r="E390" s="152" t="s">
        <v>96</v>
      </c>
      <c r="F390" s="22">
        <v>0.64</v>
      </c>
      <c r="G390" s="22">
        <v>0.61</v>
      </c>
      <c r="H390" s="152">
        <v>0.5</v>
      </c>
      <c r="I390" s="152">
        <v>0.1</v>
      </c>
      <c r="J390" s="22">
        <v>0.41</v>
      </c>
      <c r="K390" s="22">
        <v>0.57999999999999996</v>
      </c>
      <c r="L390" s="22">
        <v>0.59</v>
      </c>
      <c r="M390" s="152" t="s">
        <v>104</v>
      </c>
      <c r="N390" s="22">
        <v>0.5235972724577469</v>
      </c>
      <c r="O390" s="22">
        <v>0.33</v>
      </c>
      <c r="P390" s="22">
        <v>0.64</v>
      </c>
      <c r="Q390" s="22">
        <v>0.45</v>
      </c>
      <c r="R390" s="22">
        <v>0.6</v>
      </c>
      <c r="S390" s="22">
        <v>0.48</v>
      </c>
      <c r="T390" s="151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28">
        <v>1</v>
      </c>
    </row>
    <row r="391" spans="1:65">
      <c r="A391" s="30"/>
      <c r="B391" s="19">
        <v>1</v>
      </c>
      <c r="C391" s="9">
        <v>2</v>
      </c>
      <c r="D391" s="11">
        <v>0.42</v>
      </c>
      <c r="E391" s="153" t="s">
        <v>96</v>
      </c>
      <c r="F391" s="11">
        <v>0.65</v>
      </c>
      <c r="G391" s="11">
        <v>0.62</v>
      </c>
      <c r="H391" s="153">
        <v>0.5</v>
      </c>
      <c r="I391" s="153">
        <v>0.08</v>
      </c>
      <c r="J391" s="11">
        <v>0.38</v>
      </c>
      <c r="K391" s="11">
        <v>0.54</v>
      </c>
      <c r="L391" s="11">
        <v>0.59</v>
      </c>
      <c r="M391" s="153" t="s">
        <v>104</v>
      </c>
      <c r="N391" s="11">
        <v>0.54079047530501922</v>
      </c>
      <c r="O391" s="11">
        <v>0.26</v>
      </c>
      <c r="P391" s="11">
        <v>0.64</v>
      </c>
      <c r="Q391" s="11">
        <v>0.41</v>
      </c>
      <c r="R391" s="11">
        <v>0.57999999999999996</v>
      </c>
      <c r="S391" s="11">
        <v>0.47</v>
      </c>
      <c r="T391" s="151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28">
        <v>18</v>
      </c>
    </row>
    <row r="392" spans="1:65">
      <c r="A392" s="30"/>
      <c r="B392" s="19">
        <v>1</v>
      </c>
      <c r="C392" s="9">
        <v>3</v>
      </c>
      <c r="D392" s="11">
        <v>0.44</v>
      </c>
      <c r="E392" s="153" t="s">
        <v>96</v>
      </c>
      <c r="F392" s="11">
        <v>0.63</v>
      </c>
      <c r="G392" s="11">
        <v>0.64</v>
      </c>
      <c r="H392" s="153">
        <v>0.5</v>
      </c>
      <c r="I392" s="153">
        <v>0.09</v>
      </c>
      <c r="J392" s="11">
        <v>0.43</v>
      </c>
      <c r="K392" s="11">
        <v>0.56000000000000005</v>
      </c>
      <c r="L392" s="11">
        <v>0.57999999999999996</v>
      </c>
      <c r="M392" s="153" t="s">
        <v>104</v>
      </c>
      <c r="N392" s="11">
        <v>0.5056150934591197</v>
      </c>
      <c r="O392" s="11">
        <v>0.32</v>
      </c>
      <c r="P392" s="11">
        <v>0.67</v>
      </c>
      <c r="Q392" s="11">
        <v>0.4</v>
      </c>
      <c r="R392" s="11">
        <v>0.59</v>
      </c>
      <c r="S392" s="11">
        <v>0.52</v>
      </c>
      <c r="T392" s="151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28">
        <v>16</v>
      </c>
    </row>
    <row r="393" spans="1:65">
      <c r="A393" s="30"/>
      <c r="B393" s="19">
        <v>1</v>
      </c>
      <c r="C393" s="9">
        <v>4</v>
      </c>
      <c r="D393" s="11">
        <v>0.52</v>
      </c>
      <c r="E393" s="153" t="s">
        <v>96</v>
      </c>
      <c r="F393" s="11">
        <v>0.62</v>
      </c>
      <c r="G393" s="11">
        <v>0.65</v>
      </c>
      <c r="H393" s="153">
        <v>0.5</v>
      </c>
      <c r="I393" s="153">
        <v>0.08</v>
      </c>
      <c r="J393" s="11">
        <v>0.43</v>
      </c>
      <c r="K393" s="11">
        <v>0.63</v>
      </c>
      <c r="L393" s="11">
        <v>0.61</v>
      </c>
      <c r="M393" s="153" t="s">
        <v>104</v>
      </c>
      <c r="N393" s="11">
        <v>0.54898888179173133</v>
      </c>
      <c r="O393" s="11">
        <v>0.34</v>
      </c>
      <c r="P393" s="11">
        <v>0.68</v>
      </c>
      <c r="Q393" s="11">
        <v>0.5</v>
      </c>
      <c r="R393" s="11">
        <v>0.57999999999999996</v>
      </c>
      <c r="S393" s="11">
        <v>0.39</v>
      </c>
      <c r="T393" s="151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28">
        <v>0.52331367812074336</v>
      </c>
    </row>
    <row r="394" spans="1:65">
      <c r="A394" s="30"/>
      <c r="B394" s="19">
        <v>1</v>
      </c>
      <c r="C394" s="9">
        <v>5</v>
      </c>
      <c r="D394" s="11">
        <v>0.42</v>
      </c>
      <c r="E394" s="153" t="s">
        <v>96</v>
      </c>
      <c r="F394" s="11">
        <v>0.63</v>
      </c>
      <c r="G394" s="11">
        <v>0.62</v>
      </c>
      <c r="H394" s="153">
        <v>0.5</v>
      </c>
      <c r="I394" s="153">
        <v>0.08</v>
      </c>
      <c r="J394" s="11">
        <v>0.39</v>
      </c>
      <c r="K394" s="11">
        <v>0.64</v>
      </c>
      <c r="L394" s="11">
        <v>0.56999999999999995</v>
      </c>
      <c r="M394" s="153" t="s">
        <v>104</v>
      </c>
      <c r="N394" s="11">
        <v>0.46771614408776935</v>
      </c>
      <c r="O394" s="11">
        <v>0.34</v>
      </c>
      <c r="P394" s="11">
        <v>0.66</v>
      </c>
      <c r="Q394" s="11">
        <v>0.4</v>
      </c>
      <c r="R394" s="11">
        <v>0.56999999999999995</v>
      </c>
      <c r="S394" s="11">
        <v>0.45</v>
      </c>
      <c r="T394" s="151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96</v>
      </c>
    </row>
    <row r="395" spans="1:65">
      <c r="A395" s="30"/>
      <c r="B395" s="19">
        <v>1</v>
      </c>
      <c r="C395" s="9">
        <v>6</v>
      </c>
      <c r="D395" s="11">
        <v>0.35</v>
      </c>
      <c r="E395" s="153" t="s">
        <v>96</v>
      </c>
      <c r="F395" s="11">
        <v>0.61</v>
      </c>
      <c r="G395" s="11">
        <v>0.62</v>
      </c>
      <c r="H395" s="153">
        <v>0.5</v>
      </c>
      <c r="I395" s="153">
        <v>0.09</v>
      </c>
      <c r="J395" s="11">
        <v>0.44</v>
      </c>
      <c r="K395" s="11">
        <v>0.56999999999999995</v>
      </c>
      <c r="L395" s="11">
        <v>0.61</v>
      </c>
      <c r="M395" s="153" t="s">
        <v>104</v>
      </c>
      <c r="N395" s="11">
        <v>0.51187695759213392</v>
      </c>
      <c r="O395" s="11">
        <v>0.43</v>
      </c>
      <c r="P395" s="11">
        <v>0.67</v>
      </c>
      <c r="Q395" s="11">
        <v>0.54</v>
      </c>
      <c r="R395" s="11">
        <v>0.61</v>
      </c>
      <c r="S395" s="11">
        <v>0.43</v>
      </c>
      <c r="T395" s="151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55"/>
    </row>
    <row r="396" spans="1:65">
      <c r="A396" s="30"/>
      <c r="B396" s="20" t="s">
        <v>267</v>
      </c>
      <c r="C396" s="12"/>
      <c r="D396" s="23">
        <v>0.42333333333333334</v>
      </c>
      <c r="E396" s="23" t="s">
        <v>675</v>
      </c>
      <c r="F396" s="23">
        <v>0.63</v>
      </c>
      <c r="G396" s="23">
        <v>0.62666666666666671</v>
      </c>
      <c r="H396" s="23">
        <v>0.5</v>
      </c>
      <c r="I396" s="23">
        <v>8.666666666666667E-2</v>
      </c>
      <c r="J396" s="23">
        <v>0.41333333333333333</v>
      </c>
      <c r="K396" s="23">
        <v>0.58666666666666667</v>
      </c>
      <c r="L396" s="23">
        <v>0.59166666666666656</v>
      </c>
      <c r="M396" s="23" t="s">
        <v>675</v>
      </c>
      <c r="N396" s="23">
        <v>0.51643080411558684</v>
      </c>
      <c r="O396" s="23">
        <v>0.33666666666666673</v>
      </c>
      <c r="P396" s="23">
        <v>0.66</v>
      </c>
      <c r="Q396" s="23">
        <v>0.45</v>
      </c>
      <c r="R396" s="23">
        <v>0.58833333333333326</v>
      </c>
      <c r="S396" s="23">
        <v>0.45666666666666672</v>
      </c>
      <c r="T396" s="151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55"/>
    </row>
    <row r="397" spans="1:65">
      <c r="A397" s="30"/>
      <c r="B397" s="3" t="s">
        <v>268</v>
      </c>
      <c r="C397" s="29"/>
      <c r="D397" s="11">
        <v>0.42</v>
      </c>
      <c r="E397" s="11" t="s">
        <v>675</v>
      </c>
      <c r="F397" s="11">
        <v>0.63</v>
      </c>
      <c r="G397" s="11">
        <v>0.62</v>
      </c>
      <c r="H397" s="11">
        <v>0.5</v>
      </c>
      <c r="I397" s="11">
        <v>8.4999999999999992E-2</v>
      </c>
      <c r="J397" s="11">
        <v>0.42</v>
      </c>
      <c r="K397" s="11">
        <v>0.57499999999999996</v>
      </c>
      <c r="L397" s="11">
        <v>0.59</v>
      </c>
      <c r="M397" s="11" t="s">
        <v>675</v>
      </c>
      <c r="N397" s="11">
        <v>0.51773711502494035</v>
      </c>
      <c r="O397" s="11">
        <v>0.33500000000000002</v>
      </c>
      <c r="P397" s="11">
        <v>0.66500000000000004</v>
      </c>
      <c r="Q397" s="11">
        <v>0.43</v>
      </c>
      <c r="R397" s="11">
        <v>0.58499999999999996</v>
      </c>
      <c r="S397" s="11">
        <v>0.45999999999999996</v>
      </c>
      <c r="T397" s="151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55"/>
    </row>
    <row r="398" spans="1:65">
      <c r="A398" s="30"/>
      <c r="B398" s="3" t="s">
        <v>269</v>
      </c>
      <c r="C398" s="29"/>
      <c r="D398" s="24">
        <v>5.6803755744375448E-2</v>
      </c>
      <c r="E398" s="24" t="s">
        <v>675</v>
      </c>
      <c r="F398" s="24">
        <v>1.4142135623730963E-2</v>
      </c>
      <c r="G398" s="24">
        <v>1.5055453054181633E-2</v>
      </c>
      <c r="H398" s="24">
        <v>0</v>
      </c>
      <c r="I398" s="24">
        <v>8.1649658092772612E-3</v>
      </c>
      <c r="J398" s="24">
        <v>2.4221202832779929E-2</v>
      </c>
      <c r="K398" s="24">
        <v>3.9832984656772409E-2</v>
      </c>
      <c r="L398" s="24">
        <v>1.6020819787597236E-2</v>
      </c>
      <c r="M398" s="24" t="s">
        <v>675</v>
      </c>
      <c r="N398" s="24">
        <v>2.9036582056818337E-2</v>
      </c>
      <c r="O398" s="24">
        <v>5.4650404085117489E-2</v>
      </c>
      <c r="P398" s="24">
        <v>1.6733200530681527E-2</v>
      </c>
      <c r="Q398" s="24">
        <v>5.8651513194460519E-2</v>
      </c>
      <c r="R398" s="24">
        <v>1.4719601443879758E-2</v>
      </c>
      <c r="S398" s="24">
        <v>4.4572039067858074E-2</v>
      </c>
      <c r="T398" s="151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55"/>
    </row>
    <row r="399" spans="1:65">
      <c r="A399" s="30"/>
      <c r="B399" s="3" t="s">
        <v>86</v>
      </c>
      <c r="C399" s="29"/>
      <c r="D399" s="13">
        <v>0.13418210018356405</v>
      </c>
      <c r="E399" s="13" t="s">
        <v>675</v>
      </c>
      <c r="F399" s="13">
        <v>2.244783432338248E-2</v>
      </c>
      <c r="G399" s="13">
        <v>2.4024659129013241E-2</v>
      </c>
      <c r="H399" s="13">
        <v>0</v>
      </c>
      <c r="I399" s="13">
        <v>9.421114395319917E-2</v>
      </c>
      <c r="J399" s="13">
        <v>5.8599684272854669E-2</v>
      </c>
      <c r="K399" s="13">
        <v>6.7897132937680238E-2</v>
      </c>
      <c r="L399" s="13">
        <v>2.7077441894530544E-2</v>
      </c>
      <c r="M399" s="13" t="s">
        <v>675</v>
      </c>
      <c r="N399" s="13">
        <v>5.6225503640405246E-2</v>
      </c>
      <c r="O399" s="13">
        <v>0.16232793292609152</v>
      </c>
      <c r="P399" s="13">
        <v>2.5353334137396252E-2</v>
      </c>
      <c r="Q399" s="13">
        <v>0.13033669598769004</v>
      </c>
      <c r="R399" s="13">
        <v>2.5019152595829621E-2</v>
      </c>
      <c r="S399" s="13">
        <v>9.7603005258083367E-2</v>
      </c>
      <c r="T399" s="151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55"/>
    </row>
    <row r="400" spans="1:65">
      <c r="A400" s="30"/>
      <c r="B400" s="3" t="s">
        <v>270</v>
      </c>
      <c r="C400" s="29"/>
      <c r="D400" s="13">
        <v>-0.19105242031212821</v>
      </c>
      <c r="E400" s="13" t="s">
        <v>675</v>
      </c>
      <c r="F400" s="13">
        <v>0.20386687055911623</v>
      </c>
      <c r="G400" s="13">
        <v>0.19749720457732201</v>
      </c>
      <c r="H400" s="13">
        <v>-4.4550102730860131E-2</v>
      </c>
      <c r="I400" s="13">
        <v>-0.83438868447334902</v>
      </c>
      <c r="J400" s="13">
        <v>-0.210161418257511</v>
      </c>
      <c r="K400" s="13">
        <v>0.12106121279579085</v>
      </c>
      <c r="L400" s="13">
        <v>0.13061571176848208</v>
      </c>
      <c r="M400" s="13" t="s">
        <v>675</v>
      </c>
      <c r="N400" s="13">
        <v>-1.3152482522286513E-2</v>
      </c>
      <c r="O400" s="13">
        <v>-0.35666373583877897</v>
      </c>
      <c r="P400" s="13">
        <v>0.26119386439526471</v>
      </c>
      <c r="Q400" s="13">
        <v>-0.14009509245777407</v>
      </c>
      <c r="R400" s="13">
        <v>0.12424604578668785</v>
      </c>
      <c r="S400" s="13">
        <v>-0.1273557604941854</v>
      </c>
      <c r="T400" s="151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55"/>
    </row>
    <row r="401" spans="1:65">
      <c r="A401" s="30"/>
      <c r="B401" s="46" t="s">
        <v>271</v>
      </c>
      <c r="C401" s="47"/>
      <c r="D401" s="45">
        <v>0.17</v>
      </c>
      <c r="E401" s="45">
        <v>1.83</v>
      </c>
      <c r="F401" s="45">
        <v>0.89</v>
      </c>
      <c r="G401" s="45">
        <v>0.87</v>
      </c>
      <c r="H401" s="45" t="s">
        <v>272</v>
      </c>
      <c r="I401" s="45">
        <v>1.89</v>
      </c>
      <c r="J401" s="45">
        <v>0.22</v>
      </c>
      <c r="K401" s="45">
        <v>0.67</v>
      </c>
      <c r="L401" s="45">
        <v>0.69</v>
      </c>
      <c r="M401" s="45">
        <v>2.08</v>
      </c>
      <c r="N401" s="45">
        <v>0.31</v>
      </c>
      <c r="O401" s="45">
        <v>0.61</v>
      </c>
      <c r="P401" s="45">
        <v>1.04</v>
      </c>
      <c r="Q401" s="45">
        <v>0.03</v>
      </c>
      <c r="R401" s="45">
        <v>0.67</v>
      </c>
      <c r="S401" s="45">
        <v>0</v>
      </c>
      <c r="T401" s="151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55"/>
    </row>
    <row r="402" spans="1:65">
      <c r="B402" s="31" t="s">
        <v>322</v>
      </c>
      <c r="C402" s="20"/>
      <c r="D402" s="20"/>
      <c r="E402" s="20"/>
      <c r="F402" s="20"/>
      <c r="G402" s="20"/>
      <c r="H402" s="20"/>
      <c r="I402" s="20"/>
      <c r="J402" s="20"/>
      <c r="K402" s="20"/>
      <c r="L402" s="20"/>
      <c r="M402" s="20"/>
      <c r="N402" s="20"/>
      <c r="O402" s="20"/>
      <c r="P402" s="20"/>
      <c r="Q402" s="20"/>
      <c r="R402" s="20"/>
      <c r="S402" s="20"/>
      <c r="BM402" s="55"/>
    </row>
    <row r="403" spans="1:65">
      <c r="BM403" s="55"/>
    </row>
    <row r="404" spans="1:65" ht="15">
      <c r="B404" s="8" t="s">
        <v>556</v>
      </c>
      <c r="BM404" s="28" t="s">
        <v>66</v>
      </c>
    </row>
    <row r="405" spans="1:65" ht="15">
      <c r="A405" s="25" t="s">
        <v>53</v>
      </c>
      <c r="B405" s="18" t="s">
        <v>110</v>
      </c>
      <c r="C405" s="15" t="s">
        <v>111</v>
      </c>
      <c r="D405" s="16" t="s">
        <v>232</v>
      </c>
      <c r="E405" s="17" t="s">
        <v>232</v>
      </c>
      <c r="F405" s="17" t="s">
        <v>232</v>
      </c>
      <c r="G405" s="17" t="s">
        <v>232</v>
      </c>
      <c r="H405" s="17" t="s">
        <v>232</v>
      </c>
      <c r="I405" s="17" t="s">
        <v>232</v>
      </c>
      <c r="J405" s="17" t="s">
        <v>232</v>
      </c>
      <c r="K405" s="17" t="s">
        <v>232</v>
      </c>
      <c r="L405" s="17" t="s">
        <v>232</v>
      </c>
      <c r="M405" s="17" t="s">
        <v>232</v>
      </c>
      <c r="N405" s="17" t="s">
        <v>232</v>
      </c>
      <c r="O405" s="17" t="s">
        <v>232</v>
      </c>
      <c r="P405" s="17" t="s">
        <v>232</v>
      </c>
      <c r="Q405" s="17" t="s">
        <v>232</v>
      </c>
      <c r="R405" s="17" t="s">
        <v>232</v>
      </c>
      <c r="S405" s="17" t="s">
        <v>232</v>
      </c>
      <c r="T405" s="17" t="s">
        <v>232</v>
      </c>
      <c r="U405" s="151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28">
        <v>1</v>
      </c>
    </row>
    <row r="406" spans="1:65">
      <c r="A406" s="30"/>
      <c r="B406" s="19" t="s">
        <v>233</v>
      </c>
      <c r="C406" s="9" t="s">
        <v>233</v>
      </c>
      <c r="D406" s="149" t="s">
        <v>235</v>
      </c>
      <c r="E406" s="150" t="s">
        <v>236</v>
      </c>
      <c r="F406" s="150" t="s">
        <v>237</v>
      </c>
      <c r="G406" s="150" t="s">
        <v>238</v>
      </c>
      <c r="H406" s="150" t="s">
        <v>241</v>
      </c>
      <c r="I406" s="150" t="s">
        <v>242</v>
      </c>
      <c r="J406" s="150" t="s">
        <v>245</v>
      </c>
      <c r="K406" s="150" t="s">
        <v>247</v>
      </c>
      <c r="L406" s="150" t="s">
        <v>248</v>
      </c>
      <c r="M406" s="150" t="s">
        <v>250</v>
      </c>
      <c r="N406" s="150" t="s">
        <v>252</v>
      </c>
      <c r="O406" s="150" t="s">
        <v>254</v>
      </c>
      <c r="P406" s="150" t="s">
        <v>256</v>
      </c>
      <c r="Q406" s="150" t="s">
        <v>257</v>
      </c>
      <c r="R406" s="150" t="s">
        <v>258</v>
      </c>
      <c r="S406" s="150" t="s">
        <v>259</v>
      </c>
      <c r="T406" s="150" t="s">
        <v>260</v>
      </c>
      <c r="U406" s="151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28" t="s">
        <v>3</v>
      </c>
    </row>
    <row r="407" spans="1:65">
      <c r="A407" s="30"/>
      <c r="B407" s="19"/>
      <c r="C407" s="9"/>
      <c r="D407" s="10" t="s">
        <v>273</v>
      </c>
      <c r="E407" s="11" t="s">
        <v>273</v>
      </c>
      <c r="F407" s="11" t="s">
        <v>275</v>
      </c>
      <c r="G407" s="11" t="s">
        <v>276</v>
      </c>
      <c r="H407" s="11" t="s">
        <v>276</v>
      </c>
      <c r="I407" s="11" t="s">
        <v>273</v>
      </c>
      <c r="J407" s="11" t="s">
        <v>276</v>
      </c>
      <c r="K407" s="11" t="s">
        <v>273</v>
      </c>
      <c r="L407" s="11" t="s">
        <v>276</v>
      </c>
      <c r="M407" s="11" t="s">
        <v>273</v>
      </c>
      <c r="N407" s="11" t="s">
        <v>273</v>
      </c>
      <c r="O407" s="11" t="s">
        <v>273</v>
      </c>
      <c r="P407" s="11" t="s">
        <v>275</v>
      </c>
      <c r="Q407" s="11" t="s">
        <v>276</v>
      </c>
      <c r="R407" s="11" t="s">
        <v>273</v>
      </c>
      <c r="S407" s="11" t="s">
        <v>276</v>
      </c>
      <c r="T407" s="11" t="s">
        <v>273</v>
      </c>
      <c r="U407" s="151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28">
        <v>3</v>
      </c>
    </row>
    <row r="408" spans="1:65">
      <c r="A408" s="30"/>
      <c r="B408" s="19"/>
      <c r="C408" s="9"/>
      <c r="D408" s="26" t="s">
        <v>313</v>
      </c>
      <c r="E408" s="26" t="s">
        <v>264</v>
      </c>
      <c r="F408" s="26" t="s">
        <v>313</v>
      </c>
      <c r="G408" s="26" t="s">
        <v>314</v>
      </c>
      <c r="H408" s="26" t="s">
        <v>314</v>
      </c>
      <c r="I408" s="26" t="s">
        <v>116</v>
      </c>
      <c r="J408" s="26" t="s">
        <v>315</v>
      </c>
      <c r="K408" s="26" t="s">
        <v>313</v>
      </c>
      <c r="L408" s="26" t="s">
        <v>313</v>
      </c>
      <c r="M408" s="26" t="s">
        <v>314</v>
      </c>
      <c r="N408" s="26" t="s">
        <v>313</v>
      </c>
      <c r="O408" s="26" t="s">
        <v>278</v>
      </c>
      <c r="P408" s="26" t="s">
        <v>316</v>
      </c>
      <c r="Q408" s="26" t="s">
        <v>317</v>
      </c>
      <c r="R408" s="26" t="s">
        <v>313</v>
      </c>
      <c r="S408" s="26" t="s">
        <v>313</v>
      </c>
      <c r="T408" s="26" t="s">
        <v>313</v>
      </c>
      <c r="U408" s="151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3</v>
      </c>
    </row>
    <row r="409" spans="1:65">
      <c r="A409" s="30"/>
      <c r="B409" s="18">
        <v>1</v>
      </c>
      <c r="C409" s="14">
        <v>1</v>
      </c>
      <c r="D409" s="205">
        <v>0.02</v>
      </c>
      <c r="E409" s="205">
        <v>0.03</v>
      </c>
      <c r="F409" s="206" t="s">
        <v>103</v>
      </c>
      <c r="G409" s="205">
        <v>0.02</v>
      </c>
      <c r="H409" s="206">
        <v>0.23</v>
      </c>
      <c r="I409" s="206" t="s">
        <v>104</v>
      </c>
      <c r="J409" s="205">
        <v>0.06</v>
      </c>
      <c r="K409" s="206" t="s">
        <v>104</v>
      </c>
      <c r="L409" s="205">
        <v>7.0000000000000007E-2</v>
      </c>
      <c r="M409" s="205">
        <v>0.06</v>
      </c>
      <c r="N409" s="205">
        <v>0.05</v>
      </c>
      <c r="O409" s="205">
        <v>2.4999999999999998E-2</v>
      </c>
      <c r="P409" s="206" t="s">
        <v>101</v>
      </c>
      <c r="Q409" s="206" t="s">
        <v>102</v>
      </c>
      <c r="R409" s="205">
        <v>0.04</v>
      </c>
      <c r="S409" s="205">
        <v>3.6999999999999998E-2</v>
      </c>
      <c r="T409" s="205">
        <v>0.04</v>
      </c>
      <c r="U409" s="203"/>
      <c r="V409" s="204"/>
      <c r="W409" s="204"/>
      <c r="X409" s="204"/>
      <c r="Y409" s="204"/>
      <c r="Z409" s="204"/>
      <c r="AA409" s="204"/>
      <c r="AB409" s="204"/>
      <c r="AC409" s="204"/>
      <c r="AD409" s="204"/>
      <c r="AE409" s="204"/>
      <c r="AF409" s="204"/>
      <c r="AG409" s="204"/>
      <c r="AH409" s="204"/>
      <c r="AI409" s="204"/>
      <c r="AJ409" s="204"/>
      <c r="AK409" s="204"/>
      <c r="AL409" s="204"/>
      <c r="AM409" s="204"/>
      <c r="AN409" s="204"/>
      <c r="AO409" s="204"/>
      <c r="AP409" s="204"/>
      <c r="AQ409" s="204"/>
      <c r="AR409" s="204"/>
      <c r="AS409" s="204"/>
      <c r="AT409" s="204"/>
      <c r="AU409" s="204"/>
      <c r="AV409" s="204"/>
      <c r="AW409" s="204"/>
      <c r="AX409" s="204"/>
      <c r="AY409" s="204"/>
      <c r="AZ409" s="204"/>
      <c r="BA409" s="204"/>
      <c r="BB409" s="204"/>
      <c r="BC409" s="204"/>
      <c r="BD409" s="204"/>
      <c r="BE409" s="204"/>
      <c r="BF409" s="204"/>
      <c r="BG409" s="204"/>
      <c r="BH409" s="204"/>
      <c r="BI409" s="204"/>
      <c r="BJ409" s="204"/>
      <c r="BK409" s="204"/>
      <c r="BL409" s="204"/>
      <c r="BM409" s="208">
        <v>1</v>
      </c>
    </row>
    <row r="410" spans="1:65">
      <c r="A410" s="30"/>
      <c r="B410" s="19">
        <v>1</v>
      </c>
      <c r="C410" s="9">
        <v>2</v>
      </c>
      <c r="D410" s="24">
        <v>0.03</v>
      </c>
      <c r="E410" s="24">
        <v>0.02</v>
      </c>
      <c r="F410" s="209" t="s">
        <v>103</v>
      </c>
      <c r="G410" s="24">
        <v>0.03</v>
      </c>
      <c r="H410" s="209">
        <v>0.21099999999999999</v>
      </c>
      <c r="I410" s="209" t="s">
        <v>104</v>
      </c>
      <c r="J410" s="24">
        <v>0.06</v>
      </c>
      <c r="K410" s="209" t="s">
        <v>104</v>
      </c>
      <c r="L410" s="24">
        <v>4.9999999999999996E-2</v>
      </c>
      <c r="M410" s="24">
        <v>0.05</v>
      </c>
      <c r="N410" s="24">
        <v>0.03</v>
      </c>
      <c r="O410" s="24">
        <v>2.7E-2</v>
      </c>
      <c r="P410" s="209" t="s">
        <v>101</v>
      </c>
      <c r="Q410" s="209" t="s">
        <v>102</v>
      </c>
      <c r="R410" s="24">
        <v>0.04</v>
      </c>
      <c r="S410" s="24">
        <v>0.04</v>
      </c>
      <c r="T410" s="24">
        <v>0.04</v>
      </c>
      <c r="U410" s="203"/>
      <c r="V410" s="204"/>
      <c r="W410" s="204"/>
      <c r="X410" s="204"/>
      <c r="Y410" s="204"/>
      <c r="Z410" s="204"/>
      <c r="AA410" s="204"/>
      <c r="AB410" s="204"/>
      <c r="AC410" s="204"/>
      <c r="AD410" s="204"/>
      <c r="AE410" s="204"/>
      <c r="AF410" s="204"/>
      <c r="AG410" s="204"/>
      <c r="AH410" s="204"/>
      <c r="AI410" s="204"/>
      <c r="AJ410" s="204"/>
      <c r="AK410" s="204"/>
      <c r="AL410" s="204"/>
      <c r="AM410" s="204"/>
      <c r="AN410" s="204"/>
      <c r="AO410" s="204"/>
      <c r="AP410" s="204"/>
      <c r="AQ410" s="204"/>
      <c r="AR410" s="204"/>
      <c r="AS410" s="204"/>
      <c r="AT410" s="204"/>
      <c r="AU410" s="204"/>
      <c r="AV410" s="204"/>
      <c r="AW410" s="204"/>
      <c r="AX410" s="204"/>
      <c r="AY410" s="204"/>
      <c r="AZ410" s="204"/>
      <c r="BA410" s="204"/>
      <c r="BB410" s="204"/>
      <c r="BC410" s="204"/>
      <c r="BD410" s="204"/>
      <c r="BE410" s="204"/>
      <c r="BF410" s="204"/>
      <c r="BG410" s="204"/>
      <c r="BH410" s="204"/>
      <c r="BI410" s="204"/>
      <c r="BJ410" s="204"/>
      <c r="BK410" s="204"/>
      <c r="BL410" s="204"/>
      <c r="BM410" s="208">
        <v>1</v>
      </c>
    </row>
    <row r="411" spans="1:65">
      <c r="A411" s="30"/>
      <c r="B411" s="19">
        <v>1</v>
      </c>
      <c r="C411" s="9">
        <v>3</v>
      </c>
      <c r="D411" s="24">
        <v>0.04</v>
      </c>
      <c r="E411" s="24">
        <v>0.03</v>
      </c>
      <c r="F411" s="209" t="s">
        <v>103</v>
      </c>
      <c r="G411" s="24">
        <v>0.03</v>
      </c>
      <c r="H411" s="209">
        <v>0.22600000000000001</v>
      </c>
      <c r="I411" s="209" t="s">
        <v>104</v>
      </c>
      <c r="J411" s="24">
        <v>0.05</v>
      </c>
      <c r="K411" s="209" t="s">
        <v>104</v>
      </c>
      <c r="L411" s="24">
        <v>4.9999999999999996E-2</v>
      </c>
      <c r="M411" s="24">
        <v>0.06</v>
      </c>
      <c r="N411" s="24">
        <v>0.04</v>
      </c>
      <c r="O411" s="24">
        <v>2.4999999999999998E-2</v>
      </c>
      <c r="P411" s="209" t="s">
        <v>101</v>
      </c>
      <c r="Q411" s="209" t="s">
        <v>102</v>
      </c>
      <c r="R411" s="24">
        <v>0.03</v>
      </c>
      <c r="S411" s="24">
        <v>4.2999999999999997E-2</v>
      </c>
      <c r="T411" s="24">
        <v>0.03</v>
      </c>
      <c r="U411" s="203"/>
      <c r="V411" s="204"/>
      <c r="W411" s="204"/>
      <c r="X411" s="204"/>
      <c r="Y411" s="204"/>
      <c r="Z411" s="204"/>
      <c r="AA411" s="204"/>
      <c r="AB411" s="204"/>
      <c r="AC411" s="204"/>
      <c r="AD411" s="204"/>
      <c r="AE411" s="204"/>
      <c r="AF411" s="204"/>
      <c r="AG411" s="204"/>
      <c r="AH411" s="204"/>
      <c r="AI411" s="204"/>
      <c r="AJ411" s="204"/>
      <c r="AK411" s="204"/>
      <c r="AL411" s="204"/>
      <c r="AM411" s="204"/>
      <c r="AN411" s="204"/>
      <c r="AO411" s="204"/>
      <c r="AP411" s="204"/>
      <c r="AQ411" s="204"/>
      <c r="AR411" s="204"/>
      <c r="AS411" s="204"/>
      <c r="AT411" s="204"/>
      <c r="AU411" s="204"/>
      <c r="AV411" s="204"/>
      <c r="AW411" s="204"/>
      <c r="AX411" s="204"/>
      <c r="AY411" s="204"/>
      <c r="AZ411" s="204"/>
      <c r="BA411" s="204"/>
      <c r="BB411" s="204"/>
      <c r="BC411" s="204"/>
      <c r="BD411" s="204"/>
      <c r="BE411" s="204"/>
      <c r="BF411" s="204"/>
      <c r="BG411" s="204"/>
      <c r="BH411" s="204"/>
      <c r="BI411" s="204"/>
      <c r="BJ411" s="204"/>
      <c r="BK411" s="204"/>
      <c r="BL411" s="204"/>
      <c r="BM411" s="208">
        <v>16</v>
      </c>
    </row>
    <row r="412" spans="1:65">
      <c r="A412" s="30"/>
      <c r="B412" s="19">
        <v>1</v>
      </c>
      <c r="C412" s="9">
        <v>4</v>
      </c>
      <c r="D412" s="24">
        <v>0.03</v>
      </c>
      <c r="E412" s="24">
        <v>0.03</v>
      </c>
      <c r="F412" s="209" t="s">
        <v>103</v>
      </c>
      <c r="G412" s="24">
        <v>0.02</v>
      </c>
      <c r="H412" s="209">
        <v>0.216</v>
      </c>
      <c r="I412" s="209" t="s">
        <v>104</v>
      </c>
      <c r="J412" s="24">
        <v>0.06</v>
      </c>
      <c r="K412" s="209" t="s">
        <v>104</v>
      </c>
      <c r="L412" s="24">
        <v>0.06</v>
      </c>
      <c r="M412" s="210">
        <v>0.08</v>
      </c>
      <c r="N412" s="24">
        <v>0.04</v>
      </c>
      <c r="O412" s="24">
        <v>3.1E-2</v>
      </c>
      <c r="P412" s="209" t="s">
        <v>101</v>
      </c>
      <c r="Q412" s="209" t="s">
        <v>102</v>
      </c>
      <c r="R412" s="24">
        <v>0.04</v>
      </c>
      <c r="S412" s="24">
        <v>4.4999999999999998E-2</v>
      </c>
      <c r="T412" s="24">
        <v>0.04</v>
      </c>
      <c r="U412" s="203"/>
      <c r="V412" s="204"/>
      <c r="W412" s="204"/>
      <c r="X412" s="204"/>
      <c r="Y412" s="204"/>
      <c r="Z412" s="204"/>
      <c r="AA412" s="204"/>
      <c r="AB412" s="204"/>
      <c r="AC412" s="204"/>
      <c r="AD412" s="204"/>
      <c r="AE412" s="204"/>
      <c r="AF412" s="204"/>
      <c r="AG412" s="204"/>
      <c r="AH412" s="204"/>
      <c r="AI412" s="204"/>
      <c r="AJ412" s="204"/>
      <c r="AK412" s="204"/>
      <c r="AL412" s="204"/>
      <c r="AM412" s="204"/>
      <c r="AN412" s="204"/>
      <c r="AO412" s="204"/>
      <c r="AP412" s="204"/>
      <c r="AQ412" s="204"/>
      <c r="AR412" s="204"/>
      <c r="AS412" s="204"/>
      <c r="AT412" s="204"/>
      <c r="AU412" s="204"/>
      <c r="AV412" s="204"/>
      <c r="AW412" s="204"/>
      <c r="AX412" s="204"/>
      <c r="AY412" s="204"/>
      <c r="AZ412" s="204"/>
      <c r="BA412" s="204"/>
      <c r="BB412" s="204"/>
      <c r="BC412" s="204"/>
      <c r="BD412" s="204"/>
      <c r="BE412" s="204"/>
      <c r="BF412" s="204"/>
      <c r="BG412" s="204"/>
      <c r="BH412" s="204"/>
      <c r="BI412" s="204"/>
      <c r="BJ412" s="204"/>
      <c r="BK412" s="204"/>
      <c r="BL412" s="204"/>
      <c r="BM412" s="208">
        <v>3.9106060606060609E-2</v>
      </c>
    </row>
    <row r="413" spans="1:65">
      <c r="A413" s="30"/>
      <c r="B413" s="19">
        <v>1</v>
      </c>
      <c r="C413" s="9">
        <v>5</v>
      </c>
      <c r="D413" s="24">
        <v>0.03</v>
      </c>
      <c r="E413" s="24">
        <v>0.02</v>
      </c>
      <c r="F413" s="209" t="s">
        <v>103</v>
      </c>
      <c r="G413" s="24">
        <v>0.03</v>
      </c>
      <c r="H413" s="209">
        <v>0.22900000000000001</v>
      </c>
      <c r="I413" s="209" t="s">
        <v>104</v>
      </c>
      <c r="J413" s="24">
        <v>0.05</v>
      </c>
      <c r="K413" s="209" t="s">
        <v>104</v>
      </c>
      <c r="L413" s="24">
        <v>0.04</v>
      </c>
      <c r="M413" s="210">
        <v>0.1</v>
      </c>
      <c r="N413" s="24">
        <v>0.03</v>
      </c>
      <c r="O413" s="24">
        <v>2.4E-2</v>
      </c>
      <c r="P413" s="209" t="s">
        <v>101</v>
      </c>
      <c r="Q413" s="209" t="s">
        <v>102</v>
      </c>
      <c r="R413" s="24">
        <v>0.04</v>
      </c>
      <c r="S413" s="24">
        <v>0.04</v>
      </c>
      <c r="T413" s="24">
        <v>0.04</v>
      </c>
      <c r="U413" s="203"/>
      <c r="V413" s="204"/>
      <c r="W413" s="204"/>
      <c r="X413" s="204"/>
      <c r="Y413" s="204"/>
      <c r="Z413" s="204"/>
      <c r="AA413" s="204"/>
      <c r="AB413" s="204"/>
      <c r="AC413" s="204"/>
      <c r="AD413" s="204"/>
      <c r="AE413" s="204"/>
      <c r="AF413" s="204"/>
      <c r="AG413" s="204"/>
      <c r="AH413" s="204"/>
      <c r="AI413" s="204"/>
      <c r="AJ413" s="204"/>
      <c r="AK413" s="204"/>
      <c r="AL413" s="204"/>
      <c r="AM413" s="204"/>
      <c r="AN413" s="204"/>
      <c r="AO413" s="204"/>
      <c r="AP413" s="204"/>
      <c r="AQ413" s="204"/>
      <c r="AR413" s="204"/>
      <c r="AS413" s="204"/>
      <c r="AT413" s="204"/>
      <c r="AU413" s="204"/>
      <c r="AV413" s="204"/>
      <c r="AW413" s="204"/>
      <c r="AX413" s="204"/>
      <c r="AY413" s="204"/>
      <c r="AZ413" s="204"/>
      <c r="BA413" s="204"/>
      <c r="BB413" s="204"/>
      <c r="BC413" s="204"/>
      <c r="BD413" s="204"/>
      <c r="BE413" s="204"/>
      <c r="BF413" s="204"/>
      <c r="BG413" s="204"/>
      <c r="BH413" s="204"/>
      <c r="BI413" s="204"/>
      <c r="BJ413" s="204"/>
      <c r="BK413" s="204"/>
      <c r="BL413" s="204"/>
      <c r="BM413" s="208">
        <v>97</v>
      </c>
    </row>
    <row r="414" spans="1:65">
      <c r="A414" s="30"/>
      <c r="B414" s="19">
        <v>1</v>
      </c>
      <c r="C414" s="9">
        <v>6</v>
      </c>
      <c r="D414" s="24">
        <v>0.03</v>
      </c>
      <c r="E414" s="24">
        <v>0.03</v>
      </c>
      <c r="F414" s="209" t="s">
        <v>103</v>
      </c>
      <c r="G414" s="24">
        <v>0.02</v>
      </c>
      <c r="H414" s="209">
        <v>0.22600000000000001</v>
      </c>
      <c r="I414" s="209" t="s">
        <v>104</v>
      </c>
      <c r="J414" s="24">
        <v>0.06</v>
      </c>
      <c r="K414" s="209" t="s">
        <v>104</v>
      </c>
      <c r="L414" s="24">
        <v>4.9999999999999996E-2</v>
      </c>
      <c r="M414" s="24">
        <v>0.06</v>
      </c>
      <c r="N414" s="24">
        <v>0.04</v>
      </c>
      <c r="O414" s="24">
        <v>0.03</v>
      </c>
      <c r="P414" s="209" t="s">
        <v>101</v>
      </c>
      <c r="Q414" s="209" t="s">
        <v>102</v>
      </c>
      <c r="R414" s="24">
        <v>0.04</v>
      </c>
      <c r="S414" s="24">
        <v>3.9E-2</v>
      </c>
      <c r="T414" s="24">
        <v>0.03</v>
      </c>
      <c r="U414" s="203"/>
      <c r="V414" s="204"/>
      <c r="W414" s="204"/>
      <c r="X414" s="204"/>
      <c r="Y414" s="204"/>
      <c r="Z414" s="204"/>
      <c r="AA414" s="204"/>
      <c r="AB414" s="204"/>
      <c r="AC414" s="204"/>
      <c r="AD414" s="204"/>
      <c r="AE414" s="204"/>
      <c r="AF414" s="204"/>
      <c r="AG414" s="204"/>
      <c r="AH414" s="204"/>
      <c r="AI414" s="204"/>
      <c r="AJ414" s="204"/>
      <c r="AK414" s="204"/>
      <c r="AL414" s="204"/>
      <c r="AM414" s="204"/>
      <c r="AN414" s="204"/>
      <c r="AO414" s="204"/>
      <c r="AP414" s="204"/>
      <c r="AQ414" s="204"/>
      <c r="AR414" s="204"/>
      <c r="AS414" s="204"/>
      <c r="AT414" s="204"/>
      <c r="AU414" s="204"/>
      <c r="AV414" s="204"/>
      <c r="AW414" s="204"/>
      <c r="AX414" s="204"/>
      <c r="AY414" s="204"/>
      <c r="AZ414" s="204"/>
      <c r="BA414" s="204"/>
      <c r="BB414" s="204"/>
      <c r="BC414" s="204"/>
      <c r="BD414" s="204"/>
      <c r="BE414" s="204"/>
      <c r="BF414" s="204"/>
      <c r="BG414" s="204"/>
      <c r="BH414" s="204"/>
      <c r="BI414" s="204"/>
      <c r="BJ414" s="204"/>
      <c r="BK414" s="204"/>
      <c r="BL414" s="204"/>
      <c r="BM414" s="56"/>
    </row>
    <row r="415" spans="1:65">
      <c r="A415" s="30"/>
      <c r="B415" s="20" t="s">
        <v>267</v>
      </c>
      <c r="C415" s="12"/>
      <c r="D415" s="211">
        <v>0.03</v>
      </c>
      <c r="E415" s="211">
        <v>2.6666666666666668E-2</v>
      </c>
      <c r="F415" s="211" t="s">
        <v>675</v>
      </c>
      <c r="G415" s="211">
        <v>2.4999999999999998E-2</v>
      </c>
      <c r="H415" s="211">
        <v>0.223</v>
      </c>
      <c r="I415" s="211" t="s">
        <v>675</v>
      </c>
      <c r="J415" s="211">
        <v>5.6666666666666664E-2</v>
      </c>
      <c r="K415" s="211" t="s">
        <v>675</v>
      </c>
      <c r="L415" s="211">
        <v>5.3333333333333323E-2</v>
      </c>
      <c r="M415" s="211">
        <v>6.8333333333333329E-2</v>
      </c>
      <c r="N415" s="211">
        <v>3.8333333333333337E-2</v>
      </c>
      <c r="O415" s="211">
        <v>2.7E-2</v>
      </c>
      <c r="P415" s="211" t="s">
        <v>675</v>
      </c>
      <c r="Q415" s="211" t="s">
        <v>675</v>
      </c>
      <c r="R415" s="211">
        <v>3.8333333333333337E-2</v>
      </c>
      <c r="S415" s="211">
        <v>4.0666666666666663E-2</v>
      </c>
      <c r="T415" s="211">
        <v>3.6666666666666667E-2</v>
      </c>
      <c r="U415" s="203"/>
      <c r="V415" s="204"/>
      <c r="W415" s="204"/>
      <c r="X415" s="204"/>
      <c r="Y415" s="204"/>
      <c r="Z415" s="204"/>
      <c r="AA415" s="204"/>
      <c r="AB415" s="204"/>
      <c r="AC415" s="204"/>
      <c r="AD415" s="204"/>
      <c r="AE415" s="204"/>
      <c r="AF415" s="204"/>
      <c r="AG415" s="204"/>
      <c r="AH415" s="204"/>
      <c r="AI415" s="204"/>
      <c r="AJ415" s="204"/>
      <c r="AK415" s="204"/>
      <c r="AL415" s="204"/>
      <c r="AM415" s="204"/>
      <c r="AN415" s="204"/>
      <c r="AO415" s="204"/>
      <c r="AP415" s="204"/>
      <c r="AQ415" s="204"/>
      <c r="AR415" s="204"/>
      <c r="AS415" s="204"/>
      <c r="AT415" s="204"/>
      <c r="AU415" s="204"/>
      <c r="AV415" s="204"/>
      <c r="AW415" s="204"/>
      <c r="AX415" s="204"/>
      <c r="AY415" s="204"/>
      <c r="AZ415" s="204"/>
      <c r="BA415" s="204"/>
      <c r="BB415" s="204"/>
      <c r="BC415" s="204"/>
      <c r="BD415" s="204"/>
      <c r="BE415" s="204"/>
      <c r="BF415" s="204"/>
      <c r="BG415" s="204"/>
      <c r="BH415" s="204"/>
      <c r="BI415" s="204"/>
      <c r="BJ415" s="204"/>
      <c r="BK415" s="204"/>
      <c r="BL415" s="204"/>
      <c r="BM415" s="56"/>
    </row>
    <row r="416" spans="1:65">
      <c r="A416" s="30"/>
      <c r="B416" s="3" t="s">
        <v>268</v>
      </c>
      <c r="C416" s="29"/>
      <c r="D416" s="24">
        <v>0.03</v>
      </c>
      <c r="E416" s="24">
        <v>0.03</v>
      </c>
      <c r="F416" s="24" t="s">
        <v>675</v>
      </c>
      <c r="G416" s="24">
        <v>2.5000000000000001E-2</v>
      </c>
      <c r="H416" s="24">
        <v>0.22600000000000001</v>
      </c>
      <c r="I416" s="24" t="s">
        <v>675</v>
      </c>
      <c r="J416" s="24">
        <v>0.06</v>
      </c>
      <c r="K416" s="24" t="s">
        <v>675</v>
      </c>
      <c r="L416" s="24">
        <v>4.9999999999999996E-2</v>
      </c>
      <c r="M416" s="24">
        <v>0.06</v>
      </c>
      <c r="N416" s="24">
        <v>0.04</v>
      </c>
      <c r="O416" s="24">
        <v>2.5999999999999999E-2</v>
      </c>
      <c r="P416" s="24" t="s">
        <v>675</v>
      </c>
      <c r="Q416" s="24" t="s">
        <v>675</v>
      </c>
      <c r="R416" s="24">
        <v>0.04</v>
      </c>
      <c r="S416" s="24">
        <v>0.04</v>
      </c>
      <c r="T416" s="24">
        <v>0.04</v>
      </c>
      <c r="U416" s="203"/>
      <c r="V416" s="204"/>
      <c r="W416" s="204"/>
      <c r="X416" s="204"/>
      <c r="Y416" s="204"/>
      <c r="Z416" s="204"/>
      <c r="AA416" s="204"/>
      <c r="AB416" s="204"/>
      <c r="AC416" s="204"/>
      <c r="AD416" s="204"/>
      <c r="AE416" s="204"/>
      <c r="AF416" s="204"/>
      <c r="AG416" s="204"/>
      <c r="AH416" s="204"/>
      <c r="AI416" s="204"/>
      <c r="AJ416" s="204"/>
      <c r="AK416" s="204"/>
      <c r="AL416" s="204"/>
      <c r="AM416" s="204"/>
      <c r="AN416" s="204"/>
      <c r="AO416" s="204"/>
      <c r="AP416" s="204"/>
      <c r="AQ416" s="204"/>
      <c r="AR416" s="204"/>
      <c r="AS416" s="204"/>
      <c r="AT416" s="204"/>
      <c r="AU416" s="204"/>
      <c r="AV416" s="204"/>
      <c r="AW416" s="204"/>
      <c r="AX416" s="204"/>
      <c r="AY416" s="204"/>
      <c r="AZ416" s="204"/>
      <c r="BA416" s="204"/>
      <c r="BB416" s="204"/>
      <c r="BC416" s="204"/>
      <c r="BD416" s="204"/>
      <c r="BE416" s="204"/>
      <c r="BF416" s="204"/>
      <c r="BG416" s="204"/>
      <c r="BH416" s="204"/>
      <c r="BI416" s="204"/>
      <c r="BJ416" s="204"/>
      <c r="BK416" s="204"/>
      <c r="BL416" s="204"/>
      <c r="BM416" s="56"/>
    </row>
    <row r="417" spans="1:65">
      <c r="A417" s="30"/>
      <c r="B417" s="3" t="s">
        <v>269</v>
      </c>
      <c r="C417" s="29"/>
      <c r="D417" s="24">
        <v>6.3245553203367527E-3</v>
      </c>
      <c r="E417" s="24">
        <v>5.1639777949432216E-3</v>
      </c>
      <c r="F417" s="24" t="s">
        <v>675</v>
      </c>
      <c r="G417" s="24">
        <v>5.4772255750516604E-3</v>
      </c>
      <c r="H417" s="24">
        <v>7.6941536246685448E-3</v>
      </c>
      <c r="I417" s="24" t="s">
        <v>675</v>
      </c>
      <c r="J417" s="24">
        <v>5.1639777949432199E-3</v>
      </c>
      <c r="K417" s="24" t="s">
        <v>675</v>
      </c>
      <c r="L417" s="24">
        <v>1.0327955589886481E-2</v>
      </c>
      <c r="M417" s="24">
        <v>1.8348478592697209E-2</v>
      </c>
      <c r="N417" s="24">
        <v>7.5277265270908104E-3</v>
      </c>
      <c r="O417" s="24">
        <v>2.8982753492378878E-3</v>
      </c>
      <c r="P417" s="24" t="s">
        <v>675</v>
      </c>
      <c r="Q417" s="24" t="s">
        <v>675</v>
      </c>
      <c r="R417" s="24">
        <v>4.0824829046386306E-3</v>
      </c>
      <c r="S417" s="24">
        <v>2.8751811537130428E-3</v>
      </c>
      <c r="T417" s="24">
        <v>5.1639777949432242E-3</v>
      </c>
      <c r="U417" s="203"/>
      <c r="V417" s="204"/>
      <c r="W417" s="204"/>
      <c r="X417" s="204"/>
      <c r="Y417" s="204"/>
      <c r="Z417" s="204"/>
      <c r="AA417" s="204"/>
      <c r="AB417" s="204"/>
      <c r="AC417" s="204"/>
      <c r="AD417" s="204"/>
      <c r="AE417" s="204"/>
      <c r="AF417" s="204"/>
      <c r="AG417" s="204"/>
      <c r="AH417" s="204"/>
      <c r="AI417" s="204"/>
      <c r="AJ417" s="204"/>
      <c r="AK417" s="204"/>
      <c r="AL417" s="204"/>
      <c r="AM417" s="204"/>
      <c r="AN417" s="204"/>
      <c r="AO417" s="204"/>
      <c r="AP417" s="204"/>
      <c r="AQ417" s="204"/>
      <c r="AR417" s="204"/>
      <c r="AS417" s="204"/>
      <c r="AT417" s="204"/>
      <c r="AU417" s="204"/>
      <c r="AV417" s="204"/>
      <c r="AW417" s="204"/>
      <c r="AX417" s="204"/>
      <c r="AY417" s="204"/>
      <c r="AZ417" s="204"/>
      <c r="BA417" s="204"/>
      <c r="BB417" s="204"/>
      <c r="BC417" s="204"/>
      <c r="BD417" s="204"/>
      <c r="BE417" s="204"/>
      <c r="BF417" s="204"/>
      <c r="BG417" s="204"/>
      <c r="BH417" s="204"/>
      <c r="BI417" s="204"/>
      <c r="BJ417" s="204"/>
      <c r="BK417" s="204"/>
      <c r="BL417" s="204"/>
      <c r="BM417" s="56"/>
    </row>
    <row r="418" spans="1:65">
      <c r="A418" s="30"/>
      <c r="B418" s="3" t="s">
        <v>86</v>
      </c>
      <c r="C418" s="29"/>
      <c r="D418" s="13">
        <v>0.21081851067789176</v>
      </c>
      <c r="E418" s="13">
        <v>0.1936491673103708</v>
      </c>
      <c r="F418" s="13" t="s">
        <v>675</v>
      </c>
      <c r="G418" s="13">
        <v>0.21908902300206642</v>
      </c>
      <c r="H418" s="13">
        <v>3.4502931052325311E-2</v>
      </c>
      <c r="I418" s="13" t="s">
        <v>675</v>
      </c>
      <c r="J418" s="13">
        <v>9.1129019910762707E-2</v>
      </c>
      <c r="K418" s="13" t="s">
        <v>675</v>
      </c>
      <c r="L418" s="13">
        <v>0.19364916731037157</v>
      </c>
      <c r="M418" s="13">
        <v>0.26851432086873966</v>
      </c>
      <c r="N418" s="13">
        <v>0.19637547461976027</v>
      </c>
      <c r="O418" s="13">
        <v>0.10734353145325511</v>
      </c>
      <c r="P418" s="13" t="s">
        <v>675</v>
      </c>
      <c r="Q418" s="13" t="s">
        <v>675</v>
      </c>
      <c r="R418" s="13">
        <v>0.10649955403405122</v>
      </c>
      <c r="S418" s="13">
        <v>7.0701175910976466E-2</v>
      </c>
      <c r="T418" s="13">
        <v>0.14083575804390611</v>
      </c>
      <c r="U418" s="151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3" t="s">
        <v>270</v>
      </c>
      <c r="C419" s="29"/>
      <c r="D419" s="13">
        <v>-0.23285548237117404</v>
      </c>
      <c r="E419" s="13">
        <v>-0.31809376210771023</v>
      </c>
      <c r="F419" s="13" t="s">
        <v>675</v>
      </c>
      <c r="G419" s="13">
        <v>-0.36071290197597838</v>
      </c>
      <c r="H419" s="13">
        <v>4.7024409143742734</v>
      </c>
      <c r="I419" s="13" t="s">
        <v>675</v>
      </c>
      <c r="J419" s="13">
        <v>0.44905075552111562</v>
      </c>
      <c r="K419" s="13" t="s">
        <v>675</v>
      </c>
      <c r="L419" s="13">
        <v>0.36381247578457931</v>
      </c>
      <c r="M419" s="13">
        <v>0.74738473459899235</v>
      </c>
      <c r="N419" s="13">
        <v>-1.9759783029833389E-2</v>
      </c>
      <c r="O419" s="13">
        <v>-0.30956993413405665</v>
      </c>
      <c r="P419" s="13" t="s">
        <v>675</v>
      </c>
      <c r="Q419" s="13" t="s">
        <v>675</v>
      </c>
      <c r="R419" s="13">
        <v>-1.9759783029833389E-2</v>
      </c>
      <c r="S419" s="13">
        <v>3.9907012785741713E-2</v>
      </c>
      <c r="T419" s="13">
        <v>-6.2378922898101541E-2</v>
      </c>
      <c r="U419" s="151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A420" s="30"/>
      <c r="B420" s="46" t="s">
        <v>271</v>
      </c>
      <c r="C420" s="47"/>
      <c r="D420" s="45">
        <v>0.74</v>
      </c>
      <c r="E420" s="45">
        <v>0.86</v>
      </c>
      <c r="F420" s="45">
        <v>90.11</v>
      </c>
      <c r="G420" s="45">
        <v>0.92</v>
      </c>
      <c r="H420" s="45">
        <v>6.36</v>
      </c>
      <c r="I420" s="45">
        <v>0</v>
      </c>
      <c r="J420" s="45">
        <v>0.25</v>
      </c>
      <c r="K420" s="45">
        <v>0</v>
      </c>
      <c r="L420" s="45">
        <v>0.12</v>
      </c>
      <c r="M420" s="45">
        <v>0.67</v>
      </c>
      <c r="N420" s="45">
        <v>0.43</v>
      </c>
      <c r="O420" s="45">
        <v>0.85</v>
      </c>
      <c r="P420" s="45">
        <v>16.55</v>
      </c>
      <c r="Q420" s="45">
        <v>34.94</v>
      </c>
      <c r="R420" s="45">
        <v>0.43</v>
      </c>
      <c r="S420" s="45">
        <v>0.34</v>
      </c>
      <c r="T420" s="45">
        <v>0.49</v>
      </c>
      <c r="U420" s="151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55"/>
    </row>
    <row r="421" spans="1:65">
      <c r="B421" s="31"/>
      <c r="C421" s="20"/>
      <c r="D421" s="20"/>
      <c r="E421" s="20"/>
      <c r="F421" s="20"/>
      <c r="G421" s="20"/>
      <c r="H421" s="20"/>
      <c r="I421" s="20"/>
      <c r="J421" s="20"/>
      <c r="K421" s="20"/>
      <c r="L421" s="20"/>
      <c r="M421" s="20"/>
      <c r="N421" s="20"/>
      <c r="O421" s="20"/>
      <c r="P421" s="20"/>
      <c r="Q421" s="20"/>
      <c r="R421" s="20"/>
      <c r="S421" s="20"/>
      <c r="T421" s="20"/>
      <c r="BM421" s="55"/>
    </row>
    <row r="422" spans="1:65" ht="15">
      <c r="B422" s="8" t="s">
        <v>557</v>
      </c>
      <c r="BM422" s="28" t="s">
        <v>66</v>
      </c>
    </row>
    <row r="423" spans="1:65" ht="15">
      <c r="A423" s="25" t="s">
        <v>11</v>
      </c>
      <c r="B423" s="18" t="s">
        <v>110</v>
      </c>
      <c r="C423" s="15" t="s">
        <v>111</v>
      </c>
      <c r="D423" s="16" t="s">
        <v>232</v>
      </c>
      <c r="E423" s="17" t="s">
        <v>232</v>
      </c>
      <c r="F423" s="17" t="s">
        <v>232</v>
      </c>
      <c r="G423" s="17" t="s">
        <v>232</v>
      </c>
      <c r="H423" s="17" t="s">
        <v>232</v>
      </c>
      <c r="I423" s="151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>
        <v>1</v>
      </c>
    </row>
    <row r="424" spans="1:65">
      <c r="A424" s="30"/>
      <c r="B424" s="19" t="s">
        <v>233</v>
      </c>
      <c r="C424" s="9" t="s">
        <v>233</v>
      </c>
      <c r="D424" s="149" t="s">
        <v>236</v>
      </c>
      <c r="E424" s="150" t="s">
        <v>242</v>
      </c>
      <c r="F424" s="150" t="s">
        <v>244</v>
      </c>
      <c r="G424" s="150" t="s">
        <v>248</v>
      </c>
      <c r="H424" s="150" t="s">
        <v>249</v>
      </c>
      <c r="I424" s="151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 t="s">
        <v>3</v>
      </c>
    </row>
    <row r="425" spans="1:65">
      <c r="A425" s="30"/>
      <c r="B425" s="19"/>
      <c r="C425" s="9"/>
      <c r="D425" s="10" t="s">
        <v>273</v>
      </c>
      <c r="E425" s="11" t="s">
        <v>273</v>
      </c>
      <c r="F425" s="11" t="s">
        <v>273</v>
      </c>
      <c r="G425" s="11" t="s">
        <v>276</v>
      </c>
      <c r="H425" s="11" t="s">
        <v>273</v>
      </c>
      <c r="I425" s="151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2</v>
      </c>
    </row>
    <row r="426" spans="1:65">
      <c r="A426" s="30"/>
      <c r="B426" s="19"/>
      <c r="C426" s="9"/>
      <c r="D426" s="26" t="s">
        <v>264</v>
      </c>
      <c r="E426" s="26" t="s">
        <v>116</v>
      </c>
      <c r="F426" s="26" t="s">
        <v>116</v>
      </c>
      <c r="G426" s="26" t="s">
        <v>313</v>
      </c>
      <c r="H426" s="26" t="s">
        <v>313</v>
      </c>
      <c r="I426" s="151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28">
        <v>2</v>
      </c>
    </row>
    <row r="427" spans="1:65">
      <c r="A427" s="30"/>
      <c r="B427" s="18">
        <v>1</v>
      </c>
      <c r="C427" s="14">
        <v>1</v>
      </c>
      <c r="D427" s="22">
        <v>0.3</v>
      </c>
      <c r="E427" s="22">
        <v>0.3</v>
      </c>
      <c r="F427" s="22">
        <v>0.33</v>
      </c>
      <c r="G427" s="22">
        <v>0.4</v>
      </c>
      <c r="H427" s="22">
        <v>0.36372524391766392</v>
      </c>
      <c r="I427" s="151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28">
        <v>1</v>
      </c>
    </row>
    <row r="428" spans="1:65">
      <c r="A428" s="30"/>
      <c r="B428" s="19">
        <v>1</v>
      </c>
      <c r="C428" s="9">
        <v>2</v>
      </c>
      <c r="D428" s="11">
        <v>0.31</v>
      </c>
      <c r="E428" s="11">
        <v>0.3</v>
      </c>
      <c r="F428" s="11">
        <v>0.3</v>
      </c>
      <c r="G428" s="11">
        <v>0.4</v>
      </c>
      <c r="H428" s="11">
        <v>0.35942601279932446</v>
      </c>
      <c r="I428" s="151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28">
        <v>19</v>
      </c>
    </row>
    <row r="429" spans="1:65">
      <c r="A429" s="30"/>
      <c r="B429" s="19">
        <v>1</v>
      </c>
      <c r="C429" s="9">
        <v>3</v>
      </c>
      <c r="D429" s="11">
        <v>0.31</v>
      </c>
      <c r="E429" s="11">
        <v>0.3</v>
      </c>
      <c r="F429" s="11">
        <v>0.32</v>
      </c>
      <c r="G429" s="147">
        <v>0.5</v>
      </c>
      <c r="H429" s="11">
        <v>0.3563610981016086</v>
      </c>
      <c r="I429" s="151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28">
        <v>16</v>
      </c>
    </row>
    <row r="430" spans="1:65">
      <c r="A430" s="30"/>
      <c r="B430" s="19">
        <v>1</v>
      </c>
      <c r="C430" s="9">
        <v>4</v>
      </c>
      <c r="D430" s="11">
        <v>0.3</v>
      </c>
      <c r="E430" s="11">
        <v>0.3</v>
      </c>
      <c r="F430" s="11">
        <v>0.34</v>
      </c>
      <c r="G430" s="11">
        <v>0.4</v>
      </c>
      <c r="H430" s="11">
        <v>0.37502911924057442</v>
      </c>
      <c r="I430" s="151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28">
        <v>0.34023824769075828</v>
      </c>
    </row>
    <row r="431" spans="1:65">
      <c r="A431" s="30"/>
      <c r="B431" s="19">
        <v>1</v>
      </c>
      <c r="C431" s="9">
        <v>5</v>
      </c>
      <c r="D431" s="11">
        <v>0.29499999999999998</v>
      </c>
      <c r="E431" s="11">
        <v>0.3</v>
      </c>
      <c r="F431" s="11">
        <v>0.35</v>
      </c>
      <c r="G431" s="11">
        <v>0.4</v>
      </c>
      <c r="H431" s="11">
        <v>0.36616347865897908</v>
      </c>
      <c r="I431" s="151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28">
        <v>98</v>
      </c>
    </row>
    <row r="432" spans="1:65">
      <c r="A432" s="30"/>
      <c r="B432" s="19">
        <v>1</v>
      </c>
      <c r="C432" s="9">
        <v>6</v>
      </c>
      <c r="D432" s="11">
        <v>0.31</v>
      </c>
      <c r="E432" s="11">
        <v>0.3</v>
      </c>
      <c r="F432" s="11">
        <v>0.35</v>
      </c>
      <c r="G432" s="11">
        <v>0.4</v>
      </c>
      <c r="H432" s="11">
        <v>0.37144247800459596</v>
      </c>
      <c r="I432" s="151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20" t="s">
        <v>267</v>
      </c>
      <c r="C433" s="12"/>
      <c r="D433" s="23">
        <v>0.30416666666666664</v>
      </c>
      <c r="E433" s="23">
        <v>0.3</v>
      </c>
      <c r="F433" s="23">
        <v>0.33166666666666672</v>
      </c>
      <c r="G433" s="23">
        <v>0.41666666666666669</v>
      </c>
      <c r="H433" s="23">
        <v>0.36535790512045779</v>
      </c>
      <c r="I433" s="151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A434" s="30"/>
      <c r="B434" s="3" t="s">
        <v>268</v>
      </c>
      <c r="C434" s="29"/>
      <c r="D434" s="11">
        <v>0.30499999999999999</v>
      </c>
      <c r="E434" s="11">
        <v>0.3</v>
      </c>
      <c r="F434" s="11">
        <v>0.33500000000000002</v>
      </c>
      <c r="G434" s="11">
        <v>0.4</v>
      </c>
      <c r="H434" s="11">
        <v>0.36494436128832153</v>
      </c>
      <c r="I434" s="151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55"/>
    </row>
    <row r="435" spans="1:65">
      <c r="A435" s="30"/>
      <c r="B435" s="3" t="s">
        <v>269</v>
      </c>
      <c r="C435" s="29"/>
      <c r="D435" s="24">
        <v>6.6458006791256345E-3</v>
      </c>
      <c r="E435" s="24">
        <v>0</v>
      </c>
      <c r="F435" s="24">
        <v>1.9407902170679513E-2</v>
      </c>
      <c r="G435" s="24">
        <v>4.0824829046386291E-2</v>
      </c>
      <c r="H435" s="24">
        <v>7.0710511822860023E-3</v>
      </c>
      <c r="I435" s="151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55"/>
    </row>
    <row r="436" spans="1:65">
      <c r="A436" s="30"/>
      <c r="B436" s="3" t="s">
        <v>86</v>
      </c>
      <c r="C436" s="29"/>
      <c r="D436" s="13">
        <v>2.1849207712193869E-2</v>
      </c>
      <c r="E436" s="13">
        <v>0</v>
      </c>
      <c r="F436" s="13">
        <v>5.8516287951797516E-2</v>
      </c>
      <c r="G436" s="13">
        <v>9.7979589711327086E-2</v>
      </c>
      <c r="H436" s="13">
        <v>1.9353765398766151E-2</v>
      </c>
      <c r="I436" s="151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55"/>
    </row>
    <row r="437" spans="1:65">
      <c r="A437" s="30"/>
      <c r="B437" s="3" t="s">
        <v>270</v>
      </c>
      <c r="C437" s="29"/>
      <c r="D437" s="13">
        <v>-0.10601859511361289</v>
      </c>
      <c r="E437" s="13">
        <v>-0.11826491572849485</v>
      </c>
      <c r="F437" s="13">
        <v>-2.519287905539136E-2</v>
      </c>
      <c r="G437" s="13">
        <v>0.22463206148820158</v>
      </c>
      <c r="H437" s="13">
        <v>7.382961086882478E-2</v>
      </c>
      <c r="I437" s="151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55"/>
    </row>
    <row r="438" spans="1:65">
      <c r="A438" s="30"/>
      <c r="B438" s="46" t="s">
        <v>271</v>
      </c>
      <c r="C438" s="47"/>
      <c r="D438" s="45">
        <v>0.59</v>
      </c>
      <c r="E438" s="45">
        <v>0.67</v>
      </c>
      <c r="F438" s="45">
        <v>0</v>
      </c>
      <c r="G438" s="45">
        <v>1.81</v>
      </c>
      <c r="H438" s="45">
        <v>0.72</v>
      </c>
      <c r="I438" s="151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55"/>
    </row>
    <row r="439" spans="1:65">
      <c r="B439" s="31"/>
      <c r="C439" s="20"/>
      <c r="D439" s="20"/>
      <c r="E439" s="20"/>
      <c r="F439" s="20"/>
      <c r="G439" s="20"/>
      <c r="H439" s="20"/>
      <c r="BM439" s="55"/>
    </row>
    <row r="440" spans="1:65" ht="15">
      <c r="B440" s="8" t="s">
        <v>558</v>
      </c>
      <c r="BM440" s="28" t="s">
        <v>66</v>
      </c>
    </row>
    <row r="441" spans="1:65" ht="15">
      <c r="A441" s="25" t="s">
        <v>14</v>
      </c>
      <c r="B441" s="18" t="s">
        <v>110</v>
      </c>
      <c r="C441" s="15" t="s">
        <v>111</v>
      </c>
      <c r="D441" s="16" t="s">
        <v>232</v>
      </c>
      <c r="E441" s="17" t="s">
        <v>232</v>
      </c>
      <c r="F441" s="17" t="s">
        <v>232</v>
      </c>
      <c r="G441" s="17" t="s">
        <v>232</v>
      </c>
      <c r="H441" s="17" t="s">
        <v>232</v>
      </c>
      <c r="I441" s="17" t="s">
        <v>232</v>
      </c>
      <c r="J441" s="17" t="s">
        <v>232</v>
      </c>
      <c r="K441" s="17" t="s">
        <v>232</v>
      </c>
      <c r="L441" s="17" t="s">
        <v>232</v>
      </c>
      <c r="M441" s="17" t="s">
        <v>232</v>
      </c>
      <c r="N441" s="17" t="s">
        <v>232</v>
      </c>
      <c r="O441" s="17" t="s">
        <v>232</v>
      </c>
      <c r="P441" s="17" t="s">
        <v>232</v>
      </c>
      <c r="Q441" s="17" t="s">
        <v>232</v>
      </c>
      <c r="R441" s="17" t="s">
        <v>232</v>
      </c>
      <c r="S441" s="17" t="s">
        <v>232</v>
      </c>
      <c r="T441" s="17" t="s">
        <v>232</v>
      </c>
      <c r="U441" s="151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28">
        <v>1</v>
      </c>
    </row>
    <row r="442" spans="1:65">
      <c r="A442" s="30"/>
      <c r="B442" s="19" t="s">
        <v>233</v>
      </c>
      <c r="C442" s="9" t="s">
        <v>233</v>
      </c>
      <c r="D442" s="149" t="s">
        <v>235</v>
      </c>
      <c r="E442" s="150" t="s">
        <v>236</v>
      </c>
      <c r="F442" s="150" t="s">
        <v>237</v>
      </c>
      <c r="G442" s="150" t="s">
        <v>238</v>
      </c>
      <c r="H442" s="150" t="s">
        <v>239</v>
      </c>
      <c r="I442" s="150" t="s">
        <v>241</v>
      </c>
      <c r="J442" s="150" t="s">
        <v>242</v>
      </c>
      <c r="K442" s="150" t="s">
        <v>244</v>
      </c>
      <c r="L442" s="150" t="s">
        <v>245</v>
      </c>
      <c r="M442" s="150" t="s">
        <v>247</v>
      </c>
      <c r="N442" s="150" t="s">
        <v>248</v>
      </c>
      <c r="O442" s="150" t="s">
        <v>252</v>
      </c>
      <c r="P442" s="150" t="s">
        <v>253</v>
      </c>
      <c r="Q442" s="150" t="s">
        <v>256</v>
      </c>
      <c r="R442" s="150" t="s">
        <v>258</v>
      </c>
      <c r="S442" s="150" t="s">
        <v>259</v>
      </c>
      <c r="T442" s="150" t="s">
        <v>260</v>
      </c>
      <c r="U442" s="151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28" t="s">
        <v>3</v>
      </c>
    </row>
    <row r="443" spans="1:65">
      <c r="A443" s="30"/>
      <c r="B443" s="19"/>
      <c r="C443" s="9"/>
      <c r="D443" s="10" t="s">
        <v>273</v>
      </c>
      <c r="E443" s="11" t="s">
        <v>273</v>
      </c>
      <c r="F443" s="11" t="s">
        <v>275</v>
      </c>
      <c r="G443" s="11" t="s">
        <v>276</v>
      </c>
      <c r="H443" s="11" t="s">
        <v>276</v>
      </c>
      <c r="I443" s="11" t="s">
        <v>276</v>
      </c>
      <c r="J443" s="11" t="s">
        <v>273</v>
      </c>
      <c r="K443" s="11" t="s">
        <v>273</v>
      </c>
      <c r="L443" s="11" t="s">
        <v>276</v>
      </c>
      <c r="M443" s="11" t="s">
        <v>273</v>
      </c>
      <c r="N443" s="11" t="s">
        <v>276</v>
      </c>
      <c r="O443" s="11" t="s">
        <v>273</v>
      </c>
      <c r="P443" s="11" t="s">
        <v>276</v>
      </c>
      <c r="Q443" s="11" t="s">
        <v>275</v>
      </c>
      <c r="R443" s="11" t="s">
        <v>273</v>
      </c>
      <c r="S443" s="11" t="s">
        <v>276</v>
      </c>
      <c r="T443" s="11" t="s">
        <v>273</v>
      </c>
      <c r="U443" s="151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28">
        <v>3</v>
      </c>
    </row>
    <row r="444" spans="1:65">
      <c r="A444" s="30"/>
      <c r="B444" s="19"/>
      <c r="C444" s="9"/>
      <c r="D444" s="26" t="s">
        <v>313</v>
      </c>
      <c r="E444" s="26" t="s">
        <v>264</v>
      </c>
      <c r="F444" s="26" t="s">
        <v>313</v>
      </c>
      <c r="G444" s="26" t="s">
        <v>314</v>
      </c>
      <c r="H444" s="26" t="s">
        <v>314</v>
      </c>
      <c r="I444" s="26" t="s">
        <v>314</v>
      </c>
      <c r="J444" s="26" t="s">
        <v>116</v>
      </c>
      <c r="K444" s="26" t="s">
        <v>116</v>
      </c>
      <c r="L444" s="26" t="s">
        <v>315</v>
      </c>
      <c r="M444" s="26" t="s">
        <v>313</v>
      </c>
      <c r="N444" s="26" t="s">
        <v>313</v>
      </c>
      <c r="O444" s="26" t="s">
        <v>313</v>
      </c>
      <c r="P444" s="26" t="s">
        <v>315</v>
      </c>
      <c r="Q444" s="26" t="s">
        <v>316</v>
      </c>
      <c r="R444" s="26" t="s">
        <v>313</v>
      </c>
      <c r="S444" s="26" t="s">
        <v>313</v>
      </c>
      <c r="T444" s="26" t="s">
        <v>313</v>
      </c>
      <c r="U444" s="151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28">
        <v>3</v>
      </c>
    </row>
    <row r="445" spans="1:65">
      <c r="A445" s="30"/>
      <c r="B445" s="18">
        <v>1</v>
      </c>
      <c r="C445" s="14">
        <v>1</v>
      </c>
      <c r="D445" s="205">
        <v>1.9E-2</v>
      </c>
      <c r="E445" s="205">
        <v>0.02</v>
      </c>
      <c r="F445" s="206" t="s">
        <v>103</v>
      </c>
      <c r="G445" s="205">
        <v>0.02</v>
      </c>
      <c r="H445" s="205">
        <v>0.02</v>
      </c>
      <c r="I445" s="205">
        <v>0.03</v>
      </c>
      <c r="J445" s="205">
        <v>0.02</v>
      </c>
      <c r="K445" s="205">
        <v>1.4999999999999999E-2</v>
      </c>
      <c r="L445" s="206" t="s">
        <v>295</v>
      </c>
      <c r="M445" s="205">
        <v>0.03</v>
      </c>
      <c r="N445" s="206">
        <v>0.03</v>
      </c>
      <c r="O445" s="205">
        <v>2.4E-2</v>
      </c>
      <c r="P445" s="206" t="s">
        <v>295</v>
      </c>
      <c r="Q445" s="206">
        <v>17</v>
      </c>
      <c r="R445" s="205">
        <v>1.9E-2</v>
      </c>
      <c r="S445" s="205">
        <v>2.1999999999999999E-2</v>
      </c>
      <c r="T445" s="205">
        <v>2.1999999999999999E-2</v>
      </c>
      <c r="U445" s="203"/>
      <c r="V445" s="204"/>
      <c r="W445" s="204"/>
      <c r="X445" s="204"/>
      <c r="Y445" s="204"/>
      <c r="Z445" s="204"/>
      <c r="AA445" s="204"/>
      <c r="AB445" s="204"/>
      <c r="AC445" s="204"/>
      <c r="AD445" s="204"/>
      <c r="AE445" s="204"/>
      <c r="AF445" s="204"/>
      <c r="AG445" s="204"/>
      <c r="AH445" s="204"/>
      <c r="AI445" s="204"/>
      <c r="AJ445" s="204"/>
      <c r="AK445" s="204"/>
      <c r="AL445" s="204"/>
      <c r="AM445" s="204"/>
      <c r="AN445" s="204"/>
      <c r="AO445" s="204"/>
      <c r="AP445" s="204"/>
      <c r="AQ445" s="204"/>
      <c r="AR445" s="204"/>
      <c r="AS445" s="204"/>
      <c r="AT445" s="204"/>
      <c r="AU445" s="204"/>
      <c r="AV445" s="204"/>
      <c r="AW445" s="204"/>
      <c r="AX445" s="204"/>
      <c r="AY445" s="204"/>
      <c r="AZ445" s="204"/>
      <c r="BA445" s="204"/>
      <c r="BB445" s="204"/>
      <c r="BC445" s="204"/>
      <c r="BD445" s="204"/>
      <c r="BE445" s="204"/>
      <c r="BF445" s="204"/>
      <c r="BG445" s="204"/>
      <c r="BH445" s="204"/>
      <c r="BI445" s="204"/>
      <c r="BJ445" s="204"/>
      <c r="BK445" s="204"/>
      <c r="BL445" s="204"/>
      <c r="BM445" s="208">
        <v>1</v>
      </c>
    </row>
    <row r="446" spans="1:65">
      <c r="A446" s="30"/>
      <c r="B446" s="19">
        <v>1</v>
      </c>
      <c r="C446" s="9">
        <v>2</v>
      </c>
      <c r="D446" s="24">
        <v>2.3E-2</v>
      </c>
      <c r="E446" s="210">
        <v>1.4999999999999999E-2</v>
      </c>
      <c r="F446" s="209" t="s">
        <v>103</v>
      </c>
      <c r="G446" s="24">
        <v>0.02</v>
      </c>
      <c r="H446" s="24">
        <v>0.02</v>
      </c>
      <c r="I446" s="24">
        <v>0.03</v>
      </c>
      <c r="J446" s="24">
        <v>0.02</v>
      </c>
      <c r="K446" s="24">
        <v>1.7999999999999999E-2</v>
      </c>
      <c r="L446" s="209" t="s">
        <v>295</v>
      </c>
      <c r="M446" s="24">
        <v>0.02</v>
      </c>
      <c r="N446" s="209">
        <v>0.03</v>
      </c>
      <c r="O446" s="24">
        <v>2.1000000000000001E-2</v>
      </c>
      <c r="P446" s="209" t="s">
        <v>295</v>
      </c>
      <c r="Q446" s="209">
        <v>20</v>
      </c>
      <c r="R446" s="24">
        <v>1.9E-2</v>
      </c>
      <c r="S446" s="24">
        <v>2.3E-2</v>
      </c>
      <c r="T446" s="24">
        <v>2.1999999999999999E-2</v>
      </c>
      <c r="U446" s="203"/>
      <c r="V446" s="204"/>
      <c r="W446" s="204"/>
      <c r="X446" s="204"/>
      <c r="Y446" s="204"/>
      <c r="Z446" s="204"/>
      <c r="AA446" s="204"/>
      <c r="AB446" s="204"/>
      <c r="AC446" s="204"/>
      <c r="AD446" s="204"/>
      <c r="AE446" s="204"/>
      <c r="AF446" s="204"/>
      <c r="AG446" s="204"/>
      <c r="AH446" s="204"/>
      <c r="AI446" s="204"/>
      <c r="AJ446" s="204"/>
      <c r="AK446" s="204"/>
      <c r="AL446" s="204"/>
      <c r="AM446" s="204"/>
      <c r="AN446" s="204"/>
      <c r="AO446" s="204"/>
      <c r="AP446" s="204"/>
      <c r="AQ446" s="204"/>
      <c r="AR446" s="204"/>
      <c r="AS446" s="204"/>
      <c r="AT446" s="204"/>
      <c r="AU446" s="204"/>
      <c r="AV446" s="204"/>
      <c r="AW446" s="204"/>
      <c r="AX446" s="204"/>
      <c r="AY446" s="204"/>
      <c r="AZ446" s="204"/>
      <c r="BA446" s="204"/>
      <c r="BB446" s="204"/>
      <c r="BC446" s="204"/>
      <c r="BD446" s="204"/>
      <c r="BE446" s="204"/>
      <c r="BF446" s="204"/>
      <c r="BG446" s="204"/>
      <c r="BH446" s="204"/>
      <c r="BI446" s="204"/>
      <c r="BJ446" s="204"/>
      <c r="BK446" s="204"/>
      <c r="BL446" s="204"/>
      <c r="BM446" s="208">
        <v>20</v>
      </c>
    </row>
    <row r="447" spans="1:65">
      <c r="A447" s="30"/>
      <c r="B447" s="19">
        <v>1</v>
      </c>
      <c r="C447" s="9">
        <v>3</v>
      </c>
      <c r="D447" s="24">
        <v>2.5000000000000001E-2</v>
      </c>
      <c r="E447" s="24">
        <v>0.02</v>
      </c>
      <c r="F447" s="209" t="s">
        <v>103</v>
      </c>
      <c r="G447" s="24">
        <v>0.02</v>
      </c>
      <c r="H447" s="24">
        <v>0.02</v>
      </c>
      <c r="I447" s="24">
        <v>0.03</v>
      </c>
      <c r="J447" s="24">
        <v>0.02</v>
      </c>
      <c r="K447" s="24">
        <v>2.1999999999999999E-2</v>
      </c>
      <c r="L447" s="209" t="s">
        <v>295</v>
      </c>
      <c r="M447" s="24">
        <v>0.02</v>
      </c>
      <c r="N447" s="209">
        <v>0.03</v>
      </c>
      <c r="O447" s="24">
        <v>2.5000000000000001E-2</v>
      </c>
      <c r="P447" s="209" t="s">
        <v>295</v>
      </c>
      <c r="Q447" s="209">
        <v>17</v>
      </c>
      <c r="R447" s="24">
        <v>1.7999999999999999E-2</v>
      </c>
      <c r="S447" s="24">
        <v>2.1999999999999999E-2</v>
      </c>
      <c r="T447" s="24">
        <v>2.1999999999999999E-2</v>
      </c>
      <c r="U447" s="203"/>
      <c r="V447" s="204"/>
      <c r="W447" s="204"/>
      <c r="X447" s="204"/>
      <c r="Y447" s="204"/>
      <c r="Z447" s="204"/>
      <c r="AA447" s="204"/>
      <c r="AB447" s="204"/>
      <c r="AC447" s="204"/>
      <c r="AD447" s="204"/>
      <c r="AE447" s="204"/>
      <c r="AF447" s="204"/>
      <c r="AG447" s="204"/>
      <c r="AH447" s="204"/>
      <c r="AI447" s="204"/>
      <c r="AJ447" s="204"/>
      <c r="AK447" s="204"/>
      <c r="AL447" s="204"/>
      <c r="AM447" s="204"/>
      <c r="AN447" s="204"/>
      <c r="AO447" s="204"/>
      <c r="AP447" s="204"/>
      <c r="AQ447" s="204"/>
      <c r="AR447" s="204"/>
      <c r="AS447" s="204"/>
      <c r="AT447" s="204"/>
      <c r="AU447" s="204"/>
      <c r="AV447" s="204"/>
      <c r="AW447" s="204"/>
      <c r="AX447" s="204"/>
      <c r="AY447" s="204"/>
      <c r="AZ447" s="204"/>
      <c r="BA447" s="204"/>
      <c r="BB447" s="204"/>
      <c r="BC447" s="204"/>
      <c r="BD447" s="204"/>
      <c r="BE447" s="204"/>
      <c r="BF447" s="204"/>
      <c r="BG447" s="204"/>
      <c r="BH447" s="204"/>
      <c r="BI447" s="204"/>
      <c r="BJ447" s="204"/>
      <c r="BK447" s="204"/>
      <c r="BL447" s="204"/>
      <c r="BM447" s="208">
        <v>16</v>
      </c>
    </row>
    <row r="448" spans="1:65">
      <c r="A448" s="30"/>
      <c r="B448" s="19">
        <v>1</v>
      </c>
      <c r="C448" s="9">
        <v>4</v>
      </c>
      <c r="D448" s="24">
        <v>2.1000000000000001E-2</v>
      </c>
      <c r="E448" s="24">
        <v>0.02</v>
      </c>
      <c r="F448" s="209" t="s">
        <v>103</v>
      </c>
      <c r="G448" s="24">
        <v>0.02</v>
      </c>
      <c r="H448" s="24">
        <v>0.02</v>
      </c>
      <c r="I448" s="24">
        <v>0.02</v>
      </c>
      <c r="J448" s="24">
        <v>0.02</v>
      </c>
      <c r="K448" s="24">
        <v>2.1999999999999999E-2</v>
      </c>
      <c r="L448" s="209" t="s">
        <v>295</v>
      </c>
      <c r="M448" s="24">
        <v>0.02</v>
      </c>
      <c r="N448" s="209">
        <v>0.03</v>
      </c>
      <c r="O448" s="24">
        <v>2.3E-2</v>
      </c>
      <c r="P448" s="209" t="s">
        <v>295</v>
      </c>
      <c r="Q448" s="209">
        <v>16</v>
      </c>
      <c r="R448" s="24">
        <v>2.5000000000000001E-2</v>
      </c>
      <c r="S448" s="24">
        <v>2.1000000000000001E-2</v>
      </c>
      <c r="T448" s="24">
        <v>2.1000000000000001E-2</v>
      </c>
      <c r="U448" s="203"/>
      <c r="V448" s="204"/>
      <c r="W448" s="204"/>
      <c r="X448" s="204"/>
      <c r="Y448" s="204"/>
      <c r="Z448" s="204"/>
      <c r="AA448" s="204"/>
      <c r="AB448" s="204"/>
      <c r="AC448" s="204"/>
      <c r="AD448" s="204"/>
      <c r="AE448" s="204"/>
      <c r="AF448" s="204"/>
      <c r="AG448" s="204"/>
      <c r="AH448" s="204"/>
      <c r="AI448" s="204"/>
      <c r="AJ448" s="204"/>
      <c r="AK448" s="204"/>
      <c r="AL448" s="204"/>
      <c r="AM448" s="204"/>
      <c r="AN448" s="204"/>
      <c r="AO448" s="204"/>
      <c r="AP448" s="204"/>
      <c r="AQ448" s="204"/>
      <c r="AR448" s="204"/>
      <c r="AS448" s="204"/>
      <c r="AT448" s="204"/>
      <c r="AU448" s="204"/>
      <c r="AV448" s="204"/>
      <c r="AW448" s="204"/>
      <c r="AX448" s="204"/>
      <c r="AY448" s="204"/>
      <c r="AZ448" s="204"/>
      <c r="BA448" s="204"/>
      <c r="BB448" s="204"/>
      <c r="BC448" s="204"/>
      <c r="BD448" s="204"/>
      <c r="BE448" s="204"/>
      <c r="BF448" s="204"/>
      <c r="BG448" s="204"/>
      <c r="BH448" s="204"/>
      <c r="BI448" s="204"/>
      <c r="BJ448" s="204"/>
      <c r="BK448" s="204"/>
      <c r="BL448" s="204"/>
      <c r="BM448" s="208">
        <v>2.1555555555555553E-2</v>
      </c>
    </row>
    <row r="449" spans="1:65">
      <c r="A449" s="30"/>
      <c r="B449" s="19">
        <v>1</v>
      </c>
      <c r="C449" s="9">
        <v>5</v>
      </c>
      <c r="D449" s="24">
        <v>2.1000000000000001E-2</v>
      </c>
      <c r="E449" s="24">
        <v>0.02</v>
      </c>
      <c r="F449" s="209" t="s">
        <v>103</v>
      </c>
      <c r="G449" s="24">
        <v>0.02</v>
      </c>
      <c r="H449" s="24">
        <v>0.02</v>
      </c>
      <c r="I449" s="24">
        <v>0.02</v>
      </c>
      <c r="J449" s="24">
        <v>0.02</v>
      </c>
      <c r="K449" s="24">
        <v>1.9E-2</v>
      </c>
      <c r="L449" s="209" t="s">
        <v>295</v>
      </c>
      <c r="M449" s="24">
        <v>0.03</v>
      </c>
      <c r="N449" s="209">
        <v>0.03</v>
      </c>
      <c r="O449" s="24">
        <v>2.4E-2</v>
      </c>
      <c r="P449" s="209" t="s">
        <v>295</v>
      </c>
      <c r="Q449" s="209">
        <v>19</v>
      </c>
      <c r="R449" s="24">
        <v>1.7999999999999999E-2</v>
      </c>
      <c r="S449" s="24">
        <v>2.1000000000000001E-2</v>
      </c>
      <c r="T449" s="24">
        <v>2.1999999999999999E-2</v>
      </c>
      <c r="U449" s="203"/>
      <c r="V449" s="204"/>
      <c r="W449" s="204"/>
      <c r="X449" s="204"/>
      <c r="Y449" s="204"/>
      <c r="Z449" s="204"/>
      <c r="AA449" s="204"/>
      <c r="AB449" s="204"/>
      <c r="AC449" s="204"/>
      <c r="AD449" s="204"/>
      <c r="AE449" s="204"/>
      <c r="AF449" s="204"/>
      <c r="AG449" s="204"/>
      <c r="AH449" s="204"/>
      <c r="AI449" s="204"/>
      <c r="AJ449" s="204"/>
      <c r="AK449" s="204"/>
      <c r="AL449" s="204"/>
      <c r="AM449" s="204"/>
      <c r="AN449" s="204"/>
      <c r="AO449" s="204"/>
      <c r="AP449" s="204"/>
      <c r="AQ449" s="204"/>
      <c r="AR449" s="204"/>
      <c r="AS449" s="204"/>
      <c r="AT449" s="204"/>
      <c r="AU449" s="204"/>
      <c r="AV449" s="204"/>
      <c r="AW449" s="204"/>
      <c r="AX449" s="204"/>
      <c r="AY449" s="204"/>
      <c r="AZ449" s="204"/>
      <c r="BA449" s="204"/>
      <c r="BB449" s="204"/>
      <c r="BC449" s="204"/>
      <c r="BD449" s="204"/>
      <c r="BE449" s="204"/>
      <c r="BF449" s="204"/>
      <c r="BG449" s="204"/>
      <c r="BH449" s="204"/>
      <c r="BI449" s="204"/>
      <c r="BJ449" s="204"/>
      <c r="BK449" s="204"/>
      <c r="BL449" s="204"/>
      <c r="BM449" s="208">
        <v>99</v>
      </c>
    </row>
    <row r="450" spans="1:65">
      <c r="A450" s="30"/>
      <c r="B450" s="19">
        <v>1</v>
      </c>
      <c r="C450" s="9">
        <v>6</v>
      </c>
      <c r="D450" s="24">
        <v>0.02</v>
      </c>
      <c r="E450" s="24">
        <v>0.02</v>
      </c>
      <c r="F450" s="209" t="s">
        <v>103</v>
      </c>
      <c r="G450" s="24">
        <v>0.02</v>
      </c>
      <c r="H450" s="24">
        <v>0.02</v>
      </c>
      <c r="I450" s="24">
        <v>0.03</v>
      </c>
      <c r="J450" s="24">
        <v>0.02</v>
      </c>
      <c r="K450" s="24">
        <v>2.3E-2</v>
      </c>
      <c r="L450" s="209" t="s">
        <v>295</v>
      </c>
      <c r="M450" s="24">
        <v>0.02</v>
      </c>
      <c r="N450" s="209">
        <v>0.02</v>
      </c>
      <c r="O450" s="24">
        <v>2.1999999999999999E-2</v>
      </c>
      <c r="P450" s="209" t="s">
        <v>295</v>
      </c>
      <c r="Q450" s="209">
        <v>15</v>
      </c>
      <c r="R450" s="24">
        <v>2.5000000000000001E-2</v>
      </c>
      <c r="S450" s="24">
        <v>2.1000000000000001E-2</v>
      </c>
      <c r="T450" s="24">
        <v>2.1999999999999999E-2</v>
      </c>
      <c r="U450" s="203"/>
      <c r="V450" s="204"/>
      <c r="W450" s="204"/>
      <c r="X450" s="204"/>
      <c r="Y450" s="204"/>
      <c r="Z450" s="204"/>
      <c r="AA450" s="204"/>
      <c r="AB450" s="204"/>
      <c r="AC450" s="204"/>
      <c r="AD450" s="204"/>
      <c r="AE450" s="204"/>
      <c r="AF450" s="204"/>
      <c r="AG450" s="204"/>
      <c r="AH450" s="204"/>
      <c r="AI450" s="204"/>
      <c r="AJ450" s="204"/>
      <c r="AK450" s="204"/>
      <c r="AL450" s="204"/>
      <c r="AM450" s="204"/>
      <c r="AN450" s="204"/>
      <c r="AO450" s="204"/>
      <c r="AP450" s="204"/>
      <c r="AQ450" s="204"/>
      <c r="AR450" s="204"/>
      <c r="AS450" s="204"/>
      <c r="AT450" s="204"/>
      <c r="AU450" s="204"/>
      <c r="AV450" s="204"/>
      <c r="AW450" s="204"/>
      <c r="AX450" s="204"/>
      <c r="AY450" s="204"/>
      <c r="AZ450" s="204"/>
      <c r="BA450" s="204"/>
      <c r="BB450" s="204"/>
      <c r="BC450" s="204"/>
      <c r="BD450" s="204"/>
      <c r="BE450" s="204"/>
      <c r="BF450" s="204"/>
      <c r="BG450" s="204"/>
      <c r="BH450" s="204"/>
      <c r="BI450" s="204"/>
      <c r="BJ450" s="204"/>
      <c r="BK450" s="204"/>
      <c r="BL450" s="204"/>
      <c r="BM450" s="56"/>
    </row>
    <row r="451" spans="1:65">
      <c r="A451" s="30"/>
      <c r="B451" s="20" t="s">
        <v>267</v>
      </c>
      <c r="C451" s="12"/>
      <c r="D451" s="211">
        <v>2.1500000000000002E-2</v>
      </c>
      <c r="E451" s="211">
        <v>1.9166666666666669E-2</v>
      </c>
      <c r="F451" s="211" t="s">
        <v>675</v>
      </c>
      <c r="G451" s="211">
        <v>0.02</v>
      </c>
      <c r="H451" s="211">
        <v>0.02</v>
      </c>
      <c r="I451" s="211">
        <v>2.6666666666666668E-2</v>
      </c>
      <c r="J451" s="211">
        <v>0.02</v>
      </c>
      <c r="K451" s="211">
        <v>1.9833333333333331E-2</v>
      </c>
      <c r="L451" s="211" t="s">
        <v>675</v>
      </c>
      <c r="M451" s="211">
        <v>2.3333333333333334E-2</v>
      </c>
      <c r="N451" s="211">
        <v>2.8333333333333332E-2</v>
      </c>
      <c r="O451" s="211">
        <v>2.3166666666666665E-2</v>
      </c>
      <c r="P451" s="211" t="s">
        <v>675</v>
      </c>
      <c r="Q451" s="211">
        <v>17.333333333333332</v>
      </c>
      <c r="R451" s="211">
        <v>2.0666666666666667E-2</v>
      </c>
      <c r="S451" s="211">
        <v>2.1666666666666667E-2</v>
      </c>
      <c r="T451" s="211">
        <v>2.1833333333333333E-2</v>
      </c>
      <c r="U451" s="203"/>
      <c r="V451" s="204"/>
      <c r="W451" s="204"/>
      <c r="X451" s="204"/>
      <c r="Y451" s="204"/>
      <c r="Z451" s="204"/>
      <c r="AA451" s="204"/>
      <c r="AB451" s="204"/>
      <c r="AC451" s="204"/>
      <c r="AD451" s="204"/>
      <c r="AE451" s="204"/>
      <c r="AF451" s="204"/>
      <c r="AG451" s="204"/>
      <c r="AH451" s="204"/>
      <c r="AI451" s="204"/>
      <c r="AJ451" s="204"/>
      <c r="AK451" s="204"/>
      <c r="AL451" s="204"/>
      <c r="AM451" s="204"/>
      <c r="AN451" s="204"/>
      <c r="AO451" s="204"/>
      <c r="AP451" s="204"/>
      <c r="AQ451" s="204"/>
      <c r="AR451" s="204"/>
      <c r="AS451" s="204"/>
      <c r="AT451" s="204"/>
      <c r="AU451" s="204"/>
      <c r="AV451" s="204"/>
      <c r="AW451" s="204"/>
      <c r="AX451" s="204"/>
      <c r="AY451" s="204"/>
      <c r="AZ451" s="204"/>
      <c r="BA451" s="204"/>
      <c r="BB451" s="204"/>
      <c r="BC451" s="204"/>
      <c r="BD451" s="204"/>
      <c r="BE451" s="204"/>
      <c r="BF451" s="204"/>
      <c r="BG451" s="204"/>
      <c r="BH451" s="204"/>
      <c r="BI451" s="204"/>
      <c r="BJ451" s="204"/>
      <c r="BK451" s="204"/>
      <c r="BL451" s="204"/>
      <c r="BM451" s="56"/>
    </row>
    <row r="452" spans="1:65">
      <c r="A452" s="30"/>
      <c r="B452" s="3" t="s">
        <v>268</v>
      </c>
      <c r="C452" s="29"/>
      <c r="D452" s="24">
        <v>2.1000000000000001E-2</v>
      </c>
      <c r="E452" s="24">
        <v>0.02</v>
      </c>
      <c r="F452" s="24" t="s">
        <v>675</v>
      </c>
      <c r="G452" s="24">
        <v>0.02</v>
      </c>
      <c r="H452" s="24">
        <v>0.02</v>
      </c>
      <c r="I452" s="24">
        <v>0.03</v>
      </c>
      <c r="J452" s="24">
        <v>0.02</v>
      </c>
      <c r="K452" s="24">
        <v>2.0499999999999997E-2</v>
      </c>
      <c r="L452" s="24" t="s">
        <v>675</v>
      </c>
      <c r="M452" s="24">
        <v>0.02</v>
      </c>
      <c r="N452" s="24">
        <v>0.03</v>
      </c>
      <c r="O452" s="24">
        <v>2.35E-2</v>
      </c>
      <c r="P452" s="24" t="s">
        <v>675</v>
      </c>
      <c r="Q452" s="24">
        <v>17</v>
      </c>
      <c r="R452" s="24">
        <v>1.9E-2</v>
      </c>
      <c r="S452" s="24">
        <v>2.1499999999999998E-2</v>
      </c>
      <c r="T452" s="24">
        <v>2.1999999999999999E-2</v>
      </c>
      <c r="U452" s="203"/>
      <c r="V452" s="204"/>
      <c r="W452" s="204"/>
      <c r="X452" s="204"/>
      <c r="Y452" s="204"/>
      <c r="Z452" s="204"/>
      <c r="AA452" s="204"/>
      <c r="AB452" s="204"/>
      <c r="AC452" s="204"/>
      <c r="AD452" s="204"/>
      <c r="AE452" s="204"/>
      <c r="AF452" s="204"/>
      <c r="AG452" s="204"/>
      <c r="AH452" s="204"/>
      <c r="AI452" s="204"/>
      <c r="AJ452" s="204"/>
      <c r="AK452" s="204"/>
      <c r="AL452" s="204"/>
      <c r="AM452" s="204"/>
      <c r="AN452" s="204"/>
      <c r="AO452" s="204"/>
      <c r="AP452" s="204"/>
      <c r="AQ452" s="204"/>
      <c r="AR452" s="204"/>
      <c r="AS452" s="204"/>
      <c r="AT452" s="204"/>
      <c r="AU452" s="204"/>
      <c r="AV452" s="204"/>
      <c r="AW452" s="204"/>
      <c r="AX452" s="204"/>
      <c r="AY452" s="204"/>
      <c r="AZ452" s="204"/>
      <c r="BA452" s="204"/>
      <c r="BB452" s="204"/>
      <c r="BC452" s="204"/>
      <c r="BD452" s="204"/>
      <c r="BE452" s="204"/>
      <c r="BF452" s="204"/>
      <c r="BG452" s="204"/>
      <c r="BH452" s="204"/>
      <c r="BI452" s="204"/>
      <c r="BJ452" s="204"/>
      <c r="BK452" s="204"/>
      <c r="BL452" s="204"/>
      <c r="BM452" s="56"/>
    </row>
    <row r="453" spans="1:65">
      <c r="A453" s="30"/>
      <c r="B453" s="3" t="s">
        <v>269</v>
      </c>
      <c r="C453" s="29"/>
      <c r="D453" s="24">
        <v>2.1679483388678802E-3</v>
      </c>
      <c r="E453" s="24">
        <v>2.0412414523193153E-3</v>
      </c>
      <c r="F453" s="24" t="s">
        <v>675</v>
      </c>
      <c r="G453" s="24">
        <v>0</v>
      </c>
      <c r="H453" s="24">
        <v>0</v>
      </c>
      <c r="I453" s="24">
        <v>5.1639777949432242E-3</v>
      </c>
      <c r="J453" s="24">
        <v>0</v>
      </c>
      <c r="K453" s="24">
        <v>3.0605010483034743E-3</v>
      </c>
      <c r="L453" s="24" t="s">
        <v>675</v>
      </c>
      <c r="M453" s="24">
        <v>5.1639777949432156E-3</v>
      </c>
      <c r="N453" s="24">
        <v>4.0824829046386298E-3</v>
      </c>
      <c r="O453" s="24">
        <v>1.4719601443879747E-3</v>
      </c>
      <c r="P453" s="24" t="s">
        <v>675</v>
      </c>
      <c r="Q453" s="24">
        <v>1.8618986725025257</v>
      </c>
      <c r="R453" s="24">
        <v>3.3862466931200799E-3</v>
      </c>
      <c r="S453" s="24">
        <v>8.1649658092772498E-4</v>
      </c>
      <c r="T453" s="24">
        <v>4.08248290463862E-4</v>
      </c>
      <c r="U453" s="203"/>
      <c r="V453" s="204"/>
      <c r="W453" s="204"/>
      <c r="X453" s="204"/>
      <c r="Y453" s="204"/>
      <c r="Z453" s="204"/>
      <c r="AA453" s="204"/>
      <c r="AB453" s="204"/>
      <c r="AC453" s="204"/>
      <c r="AD453" s="204"/>
      <c r="AE453" s="204"/>
      <c r="AF453" s="204"/>
      <c r="AG453" s="204"/>
      <c r="AH453" s="204"/>
      <c r="AI453" s="204"/>
      <c r="AJ453" s="204"/>
      <c r="AK453" s="204"/>
      <c r="AL453" s="204"/>
      <c r="AM453" s="204"/>
      <c r="AN453" s="204"/>
      <c r="AO453" s="204"/>
      <c r="AP453" s="204"/>
      <c r="AQ453" s="204"/>
      <c r="AR453" s="204"/>
      <c r="AS453" s="204"/>
      <c r="AT453" s="204"/>
      <c r="AU453" s="204"/>
      <c r="AV453" s="204"/>
      <c r="AW453" s="204"/>
      <c r="AX453" s="204"/>
      <c r="AY453" s="204"/>
      <c r="AZ453" s="204"/>
      <c r="BA453" s="204"/>
      <c r="BB453" s="204"/>
      <c r="BC453" s="204"/>
      <c r="BD453" s="204"/>
      <c r="BE453" s="204"/>
      <c r="BF453" s="204"/>
      <c r="BG453" s="204"/>
      <c r="BH453" s="204"/>
      <c r="BI453" s="204"/>
      <c r="BJ453" s="204"/>
      <c r="BK453" s="204"/>
      <c r="BL453" s="204"/>
      <c r="BM453" s="56"/>
    </row>
    <row r="454" spans="1:65">
      <c r="A454" s="30"/>
      <c r="B454" s="3" t="s">
        <v>86</v>
      </c>
      <c r="C454" s="29"/>
      <c r="D454" s="13">
        <v>0.10083480645897117</v>
      </c>
      <c r="E454" s="13">
        <v>0.10649955403405122</v>
      </c>
      <c r="F454" s="13" t="s">
        <v>675</v>
      </c>
      <c r="G454" s="13">
        <v>0</v>
      </c>
      <c r="H454" s="13">
        <v>0</v>
      </c>
      <c r="I454" s="13">
        <v>0.19364916731037091</v>
      </c>
      <c r="J454" s="13">
        <v>0</v>
      </c>
      <c r="K454" s="13">
        <v>0.15431097722538528</v>
      </c>
      <c r="L454" s="13" t="s">
        <v>675</v>
      </c>
      <c r="M454" s="13">
        <v>0.22131333406899495</v>
      </c>
      <c r="N454" s="13">
        <v>0.14408763192842222</v>
      </c>
      <c r="O454" s="13">
        <v>6.353784795919315E-2</v>
      </c>
      <c r="P454" s="13" t="s">
        <v>675</v>
      </c>
      <c r="Q454" s="13">
        <v>0.10741723110591496</v>
      </c>
      <c r="R454" s="13">
        <v>0.16385064644129418</v>
      </c>
      <c r="S454" s="13">
        <v>3.7684457581279612E-2</v>
      </c>
      <c r="T454" s="13">
        <v>1.8698394983077651E-2</v>
      </c>
      <c r="U454" s="151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55"/>
    </row>
    <row r="455" spans="1:65">
      <c r="A455" s="30"/>
      <c r="B455" s="3" t="s">
        <v>270</v>
      </c>
      <c r="C455" s="29"/>
      <c r="D455" s="13">
        <v>-2.5773195876286348E-3</v>
      </c>
      <c r="E455" s="13">
        <v>-0.11082474226804107</v>
      </c>
      <c r="F455" s="13" t="s">
        <v>675</v>
      </c>
      <c r="G455" s="13">
        <v>-7.2164948453608102E-2</v>
      </c>
      <c r="H455" s="13">
        <v>-7.2164948453608102E-2</v>
      </c>
      <c r="I455" s="13">
        <v>0.23711340206185594</v>
      </c>
      <c r="J455" s="13">
        <v>-7.2164948453608102E-2</v>
      </c>
      <c r="K455" s="13">
        <v>-7.9896907216494895E-2</v>
      </c>
      <c r="L455" s="13" t="s">
        <v>675</v>
      </c>
      <c r="M455" s="13">
        <v>8.2474226804123862E-2</v>
      </c>
      <c r="N455" s="13">
        <v>0.31443298969072164</v>
      </c>
      <c r="O455" s="13">
        <v>7.474226804123707E-2</v>
      </c>
      <c r="P455" s="13" t="s">
        <v>675</v>
      </c>
      <c r="Q455" s="13">
        <v>803.12371134020623</v>
      </c>
      <c r="R455" s="13">
        <v>-4.123711340206182E-2</v>
      </c>
      <c r="S455" s="13">
        <v>5.1546391752579357E-3</v>
      </c>
      <c r="T455" s="13">
        <v>1.2886597938144506E-2</v>
      </c>
      <c r="U455" s="151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55"/>
    </row>
    <row r="456" spans="1:65">
      <c r="A456" s="30"/>
      <c r="B456" s="46" t="s">
        <v>271</v>
      </c>
      <c r="C456" s="47"/>
      <c r="D456" s="45">
        <v>0.1</v>
      </c>
      <c r="E456" s="45">
        <v>1</v>
      </c>
      <c r="F456" s="45">
        <v>954.92</v>
      </c>
      <c r="G456" s="45">
        <v>0.67</v>
      </c>
      <c r="H456" s="45">
        <v>0.67</v>
      </c>
      <c r="I456" s="45">
        <v>1.89</v>
      </c>
      <c r="J456" s="45">
        <v>0.67</v>
      </c>
      <c r="K456" s="45">
        <v>0.74</v>
      </c>
      <c r="L456" s="45">
        <v>1.25</v>
      </c>
      <c r="M456" s="45">
        <v>0.61</v>
      </c>
      <c r="N456" s="45">
        <v>2.54</v>
      </c>
      <c r="O456" s="45">
        <v>0.55000000000000004</v>
      </c>
      <c r="P456" s="45">
        <v>1.25</v>
      </c>
      <c r="Q456" s="45" t="s">
        <v>272</v>
      </c>
      <c r="R456" s="45">
        <v>0.42</v>
      </c>
      <c r="S456" s="45">
        <v>0.03</v>
      </c>
      <c r="T456" s="45">
        <v>0.03</v>
      </c>
      <c r="U456" s="151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55"/>
    </row>
    <row r="457" spans="1:65">
      <c r="B457" s="31" t="s">
        <v>294</v>
      </c>
      <c r="C457" s="20"/>
      <c r="D457" s="20"/>
      <c r="E457" s="20"/>
      <c r="F457" s="20"/>
      <c r="G457" s="20"/>
      <c r="H457" s="20"/>
      <c r="I457" s="20"/>
      <c r="J457" s="20"/>
      <c r="K457" s="20"/>
      <c r="L457" s="20"/>
      <c r="M457" s="20"/>
      <c r="N457" s="20"/>
      <c r="O457" s="20"/>
      <c r="P457" s="20"/>
      <c r="Q457" s="20"/>
      <c r="R457" s="20"/>
      <c r="S457" s="20"/>
      <c r="T457" s="20"/>
      <c r="BM457" s="55"/>
    </row>
    <row r="458" spans="1:65">
      <c r="BM458" s="55"/>
    </row>
    <row r="459" spans="1:65" ht="15">
      <c r="B459" s="8" t="s">
        <v>559</v>
      </c>
      <c r="BM459" s="28" t="s">
        <v>66</v>
      </c>
    </row>
    <row r="460" spans="1:65" ht="15">
      <c r="A460" s="25" t="s">
        <v>54</v>
      </c>
      <c r="B460" s="18" t="s">
        <v>110</v>
      </c>
      <c r="C460" s="15" t="s">
        <v>111</v>
      </c>
      <c r="D460" s="16" t="s">
        <v>232</v>
      </c>
      <c r="E460" s="17" t="s">
        <v>232</v>
      </c>
      <c r="F460" s="17" t="s">
        <v>232</v>
      </c>
      <c r="G460" s="17" t="s">
        <v>232</v>
      </c>
      <c r="H460" s="17" t="s">
        <v>232</v>
      </c>
      <c r="I460" s="17" t="s">
        <v>232</v>
      </c>
      <c r="J460" s="17" t="s">
        <v>232</v>
      </c>
      <c r="K460" s="17" t="s">
        <v>232</v>
      </c>
      <c r="L460" s="17" t="s">
        <v>232</v>
      </c>
      <c r="M460" s="17" t="s">
        <v>232</v>
      </c>
      <c r="N460" s="17" t="s">
        <v>232</v>
      </c>
      <c r="O460" s="17" t="s">
        <v>232</v>
      </c>
      <c r="P460" s="17" t="s">
        <v>232</v>
      </c>
      <c r="Q460" s="17" t="s">
        <v>232</v>
      </c>
      <c r="R460" s="17" t="s">
        <v>232</v>
      </c>
      <c r="S460" s="17" t="s">
        <v>232</v>
      </c>
      <c r="T460" s="17" t="s">
        <v>232</v>
      </c>
      <c r="U460" s="17" t="s">
        <v>232</v>
      </c>
      <c r="V460" s="17" t="s">
        <v>232</v>
      </c>
      <c r="W460" s="17" t="s">
        <v>232</v>
      </c>
      <c r="X460" s="17" t="s">
        <v>232</v>
      </c>
      <c r="Y460" s="17" t="s">
        <v>232</v>
      </c>
      <c r="Z460" s="17" t="s">
        <v>232</v>
      </c>
      <c r="AA460" s="17" t="s">
        <v>232</v>
      </c>
      <c r="AB460" s="151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28">
        <v>1</v>
      </c>
    </row>
    <row r="461" spans="1:65">
      <c r="A461" s="30"/>
      <c r="B461" s="19" t="s">
        <v>233</v>
      </c>
      <c r="C461" s="9" t="s">
        <v>233</v>
      </c>
      <c r="D461" s="149" t="s">
        <v>235</v>
      </c>
      <c r="E461" s="150" t="s">
        <v>236</v>
      </c>
      <c r="F461" s="150" t="s">
        <v>237</v>
      </c>
      <c r="G461" s="150" t="s">
        <v>238</v>
      </c>
      <c r="H461" s="150" t="s">
        <v>239</v>
      </c>
      <c r="I461" s="150" t="s">
        <v>241</v>
      </c>
      <c r="J461" s="150" t="s">
        <v>242</v>
      </c>
      <c r="K461" s="150" t="s">
        <v>244</v>
      </c>
      <c r="L461" s="150" t="s">
        <v>245</v>
      </c>
      <c r="M461" s="150" t="s">
        <v>246</v>
      </c>
      <c r="N461" s="150" t="s">
        <v>247</v>
      </c>
      <c r="O461" s="150" t="s">
        <v>248</v>
      </c>
      <c r="P461" s="150" t="s">
        <v>249</v>
      </c>
      <c r="Q461" s="150" t="s">
        <v>250</v>
      </c>
      <c r="R461" s="150" t="s">
        <v>251</v>
      </c>
      <c r="S461" s="150" t="s">
        <v>252</v>
      </c>
      <c r="T461" s="150" t="s">
        <v>253</v>
      </c>
      <c r="U461" s="150" t="s">
        <v>254</v>
      </c>
      <c r="V461" s="150" t="s">
        <v>281</v>
      </c>
      <c r="W461" s="150" t="s">
        <v>256</v>
      </c>
      <c r="X461" s="150" t="s">
        <v>257</v>
      </c>
      <c r="Y461" s="150" t="s">
        <v>258</v>
      </c>
      <c r="Z461" s="150" t="s">
        <v>259</v>
      </c>
      <c r="AA461" s="150" t="s">
        <v>260</v>
      </c>
      <c r="AB461" s="151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28" t="s">
        <v>1</v>
      </c>
    </row>
    <row r="462" spans="1:65">
      <c r="A462" s="30"/>
      <c r="B462" s="19"/>
      <c r="C462" s="9"/>
      <c r="D462" s="10" t="s">
        <v>273</v>
      </c>
      <c r="E462" s="11" t="s">
        <v>275</v>
      </c>
      <c r="F462" s="11" t="s">
        <v>275</v>
      </c>
      <c r="G462" s="11" t="s">
        <v>276</v>
      </c>
      <c r="H462" s="11" t="s">
        <v>276</v>
      </c>
      <c r="I462" s="11" t="s">
        <v>276</v>
      </c>
      <c r="J462" s="11" t="s">
        <v>273</v>
      </c>
      <c r="K462" s="11" t="s">
        <v>275</v>
      </c>
      <c r="L462" s="11" t="s">
        <v>276</v>
      </c>
      <c r="M462" s="11" t="s">
        <v>275</v>
      </c>
      <c r="N462" s="11" t="s">
        <v>273</v>
      </c>
      <c r="O462" s="11" t="s">
        <v>276</v>
      </c>
      <c r="P462" s="11" t="s">
        <v>275</v>
      </c>
      <c r="Q462" s="11" t="s">
        <v>275</v>
      </c>
      <c r="R462" s="11" t="s">
        <v>275</v>
      </c>
      <c r="S462" s="11" t="s">
        <v>273</v>
      </c>
      <c r="T462" s="11" t="s">
        <v>276</v>
      </c>
      <c r="U462" s="11" t="s">
        <v>273</v>
      </c>
      <c r="V462" s="11" t="s">
        <v>275</v>
      </c>
      <c r="W462" s="11" t="s">
        <v>275</v>
      </c>
      <c r="X462" s="11" t="s">
        <v>276</v>
      </c>
      <c r="Y462" s="11" t="s">
        <v>273</v>
      </c>
      <c r="Z462" s="11" t="s">
        <v>276</v>
      </c>
      <c r="AA462" s="11" t="s">
        <v>273</v>
      </c>
      <c r="AB462" s="151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28">
        <v>3</v>
      </c>
    </row>
    <row r="463" spans="1:65">
      <c r="A463" s="30"/>
      <c r="B463" s="19"/>
      <c r="C463" s="9"/>
      <c r="D463" s="26" t="s">
        <v>313</v>
      </c>
      <c r="E463" s="26" t="s">
        <v>264</v>
      </c>
      <c r="F463" s="26" t="s">
        <v>313</v>
      </c>
      <c r="G463" s="26" t="s">
        <v>314</v>
      </c>
      <c r="H463" s="26" t="s">
        <v>314</v>
      </c>
      <c r="I463" s="26" t="s">
        <v>314</v>
      </c>
      <c r="J463" s="26" t="s">
        <v>116</v>
      </c>
      <c r="K463" s="26" t="s">
        <v>116</v>
      </c>
      <c r="L463" s="26" t="s">
        <v>315</v>
      </c>
      <c r="M463" s="26" t="s">
        <v>314</v>
      </c>
      <c r="N463" s="26" t="s">
        <v>313</v>
      </c>
      <c r="O463" s="26" t="s">
        <v>313</v>
      </c>
      <c r="P463" s="26" t="s">
        <v>313</v>
      </c>
      <c r="Q463" s="26" t="s">
        <v>314</v>
      </c>
      <c r="R463" s="26" t="s">
        <v>313</v>
      </c>
      <c r="S463" s="26" t="s">
        <v>313</v>
      </c>
      <c r="T463" s="26" t="s">
        <v>315</v>
      </c>
      <c r="U463" s="26" t="s">
        <v>278</v>
      </c>
      <c r="V463" s="26" t="s">
        <v>314</v>
      </c>
      <c r="W463" s="26" t="s">
        <v>316</v>
      </c>
      <c r="X463" s="26" t="s">
        <v>317</v>
      </c>
      <c r="Y463" s="26" t="s">
        <v>313</v>
      </c>
      <c r="Z463" s="26" t="s">
        <v>313</v>
      </c>
      <c r="AA463" s="26" t="s">
        <v>313</v>
      </c>
      <c r="AB463" s="151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28">
        <v>3</v>
      </c>
    </row>
    <row r="464" spans="1:65">
      <c r="A464" s="30"/>
      <c r="B464" s="18">
        <v>1</v>
      </c>
      <c r="C464" s="14">
        <v>1</v>
      </c>
      <c r="D464" s="205">
        <v>0.17</v>
      </c>
      <c r="E464" s="205">
        <v>0.15</v>
      </c>
      <c r="F464" s="205">
        <v>0.19071604938271602</v>
      </c>
      <c r="G464" s="205">
        <v>0.18</v>
      </c>
      <c r="H464" s="205">
        <v>0.17</v>
      </c>
      <c r="I464" s="205">
        <v>0.2</v>
      </c>
      <c r="J464" s="205">
        <v>0.16410000000000002</v>
      </c>
      <c r="K464" s="205">
        <v>0.15</v>
      </c>
      <c r="L464" s="205">
        <v>0.219</v>
      </c>
      <c r="M464" s="205">
        <v>0.196079</v>
      </c>
      <c r="N464" s="205">
        <v>0.16</v>
      </c>
      <c r="O464" s="205">
        <v>0.22</v>
      </c>
      <c r="P464" s="205">
        <v>0.25641999999999998</v>
      </c>
      <c r="Q464" s="205">
        <v>0.18</v>
      </c>
      <c r="R464" s="205">
        <v>0.25742999999999999</v>
      </c>
      <c r="S464" s="205">
        <v>0.18</v>
      </c>
      <c r="T464" s="205">
        <v>0.24199999999999999</v>
      </c>
      <c r="U464" s="205">
        <v>0.19</v>
      </c>
      <c r="V464" s="205">
        <v>0.23248585290000001</v>
      </c>
      <c r="W464" s="205">
        <v>0.18</v>
      </c>
      <c r="X464" s="205">
        <v>0.18</v>
      </c>
      <c r="Y464" s="205">
        <v>0.18</v>
      </c>
      <c r="Z464" s="205">
        <v>0.15</v>
      </c>
      <c r="AA464" s="205">
        <v>0.16</v>
      </c>
      <c r="AB464" s="203"/>
      <c r="AC464" s="204"/>
      <c r="AD464" s="204"/>
      <c r="AE464" s="204"/>
      <c r="AF464" s="204"/>
      <c r="AG464" s="204"/>
      <c r="AH464" s="204"/>
      <c r="AI464" s="204"/>
      <c r="AJ464" s="204"/>
      <c r="AK464" s="204"/>
      <c r="AL464" s="204"/>
      <c r="AM464" s="204"/>
      <c r="AN464" s="204"/>
      <c r="AO464" s="204"/>
      <c r="AP464" s="204"/>
      <c r="AQ464" s="204"/>
      <c r="AR464" s="204"/>
      <c r="AS464" s="204"/>
      <c r="AT464" s="204"/>
      <c r="AU464" s="204"/>
      <c r="AV464" s="204"/>
      <c r="AW464" s="204"/>
      <c r="AX464" s="204"/>
      <c r="AY464" s="204"/>
      <c r="AZ464" s="204"/>
      <c r="BA464" s="204"/>
      <c r="BB464" s="204"/>
      <c r="BC464" s="204"/>
      <c r="BD464" s="204"/>
      <c r="BE464" s="204"/>
      <c r="BF464" s="204"/>
      <c r="BG464" s="204"/>
      <c r="BH464" s="204"/>
      <c r="BI464" s="204"/>
      <c r="BJ464" s="204"/>
      <c r="BK464" s="204"/>
      <c r="BL464" s="204"/>
      <c r="BM464" s="208">
        <v>1</v>
      </c>
    </row>
    <row r="465" spans="1:65">
      <c r="A465" s="30"/>
      <c r="B465" s="19">
        <v>1</v>
      </c>
      <c r="C465" s="9">
        <v>2</v>
      </c>
      <c r="D465" s="24">
        <v>0.17</v>
      </c>
      <c r="E465" s="24">
        <v>0.15</v>
      </c>
      <c r="F465" s="24">
        <v>0.18985185185185185</v>
      </c>
      <c r="G465" s="24">
        <v>0.19</v>
      </c>
      <c r="H465" s="24">
        <v>0.17</v>
      </c>
      <c r="I465" s="24">
        <v>0.21</v>
      </c>
      <c r="J465" s="24">
        <v>0.16880000000000001</v>
      </c>
      <c r="K465" s="24">
        <v>0.14000000000000001</v>
      </c>
      <c r="L465" s="24">
        <v>0.22</v>
      </c>
      <c r="M465" s="24">
        <v>0.2088603</v>
      </c>
      <c r="N465" s="24">
        <v>0.17</v>
      </c>
      <c r="O465" s="24">
        <v>0.21</v>
      </c>
      <c r="P465" s="24">
        <v>0.25794</v>
      </c>
      <c r="Q465" s="24">
        <v>0.19</v>
      </c>
      <c r="R465" s="24">
        <v>0.26216</v>
      </c>
      <c r="S465" s="24">
        <v>0.19</v>
      </c>
      <c r="T465" s="24">
        <v>0.23900000000000002</v>
      </c>
      <c r="U465" s="24">
        <v>0.18</v>
      </c>
      <c r="V465" s="24">
        <v>0.21564053439999997</v>
      </c>
      <c r="W465" s="24">
        <v>0.18</v>
      </c>
      <c r="X465" s="24">
        <v>0.16</v>
      </c>
      <c r="Y465" s="24">
        <v>0.18</v>
      </c>
      <c r="Z465" s="24">
        <v>0.16</v>
      </c>
      <c r="AA465" s="24">
        <v>0.16</v>
      </c>
      <c r="AB465" s="203"/>
      <c r="AC465" s="204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4"/>
      <c r="AT465" s="204"/>
      <c r="AU465" s="204"/>
      <c r="AV465" s="204"/>
      <c r="AW465" s="204"/>
      <c r="AX465" s="204"/>
      <c r="AY465" s="204"/>
      <c r="AZ465" s="204"/>
      <c r="BA465" s="204"/>
      <c r="BB465" s="204"/>
      <c r="BC465" s="204"/>
      <c r="BD465" s="204"/>
      <c r="BE465" s="204"/>
      <c r="BF465" s="204"/>
      <c r="BG465" s="204"/>
      <c r="BH465" s="204"/>
      <c r="BI465" s="204"/>
      <c r="BJ465" s="204"/>
      <c r="BK465" s="204"/>
      <c r="BL465" s="204"/>
      <c r="BM465" s="208" t="e">
        <v>#N/A</v>
      </c>
    </row>
    <row r="466" spans="1:65">
      <c r="A466" s="30"/>
      <c r="B466" s="19">
        <v>1</v>
      </c>
      <c r="C466" s="9">
        <v>3</v>
      </c>
      <c r="D466" s="24">
        <v>0.17</v>
      </c>
      <c r="E466" s="24">
        <v>0.15</v>
      </c>
      <c r="F466" s="24">
        <v>0.19299999999999998</v>
      </c>
      <c r="G466" s="24">
        <v>0.18</v>
      </c>
      <c r="H466" s="24">
        <v>0.17</v>
      </c>
      <c r="I466" s="24">
        <v>0.21</v>
      </c>
      <c r="J466" s="24">
        <v>0.14899999999999999</v>
      </c>
      <c r="K466" s="24">
        <v>0.15</v>
      </c>
      <c r="L466" s="24">
        <v>0.22300000000000003</v>
      </c>
      <c r="M466" s="24">
        <v>0.20437359999999999</v>
      </c>
      <c r="N466" s="24">
        <v>0.17</v>
      </c>
      <c r="O466" s="24">
        <v>0.22999999999999998</v>
      </c>
      <c r="P466" s="24">
        <v>0.26447999999999999</v>
      </c>
      <c r="Q466" s="24">
        <v>0.19</v>
      </c>
      <c r="R466" s="24">
        <v>0.25402999999999998</v>
      </c>
      <c r="S466" s="24">
        <v>0.19</v>
      </c>
      <c r="T466" s="24">
        <v>0.23700000000000002</v>
      </c>
      <c r="U466" s="24">
        <v>0.19</v>
      </c>
      <c r="V466" s="24">
        <v>0.21764491850000001</v>
      </c>
      <c r="W466" s="24">
        <v>0.18</v>
      </c>
      <c r="X466" s="24">
        <v>0.18</v>
      </c>
      <c r="Y466" s="24">
        <v>0.18</v>
      </c>
      <c r="Z466" s="24">
        <v>0.15</v>
      </c>
      <c r="AA466" s="24">
        <v>0.16</v>
      </c>
      <c r="AB466" s="203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4"/>
      <c r="AT466" s="204"/>
      <c r="AU466" s="204"/>
      <c r="AV466" s="204"/>
      <c r="AW466" s="204"/>
      <c r="AX466" s="204"/>
      <c r="AY466" s="204"/>
      <c r="AZ466" s="204"/>
      <c r="BA466" s="204"/>
      <c r="BB466" s="204"/>
      <c r="BC466" s="204"/>
      <c r="BD466" s="204"/>
      <c r="BE466" s="204"/>
      <c r="BF466" s="204"/>
      <c r="BG466" s="204"/>
      <c r="BH466" s="204"/>
      <c r="BI466" s="204"/>
      <c r="BJ466" s="204"/>
      <c r="BK466" s="204"/>
      <c r="BL466" s="204"/>
      <c r="BM466" s="208">
        <v>16</v>
      </c>
    </row>
    <row r="467" spans="1:65">
      <c r="A467" s="30"/>
      <c r="B467" s="19">
        <v>1</v>
      </c>
      <c r="C467" s="9">
        <v>4</v>
      </c>
      <c r="D467" s="24">
        <v>0.17</v>
      </c>
      <c r="E467" s="24">
        <v>0.15</v>
      </c>
      <c r="F467" s="24">
        <v>0.19194444444444445</v>
      </c>
      <c r="G467" s="24">
        <v>0.19</v>
      </c>
      <c r="H467" s="24">
        <v>0.17</v>
      </c>
      <c r="I467" s="24">
        <v>0.22</v>
      </c>
      <c r="J467" s="24">
        <v>0.155</v>
      </c>
      <c r="K467" s="24">
        <v>0.16</v>
      </c>
      <c r="L467" s="24">
        <v>0.214</v>
      </c>
      <c r="M467" s="24">
        <v>0.19689300000000001</v>
      </c>
      <c r="N467" s="24">
        <v>0.17</v>
      </c>
      <c r="O467" s="24">
        <v>0.2</v>
      </c>
      <c r="P467" s="24">
        <v>0.26455000000000001</v>
      </c>
      <c r="Q467" s="24">
        <v>0.18</v>
      </c>
      <c r="R467" s="24">
        <v>0.25635000000000002</v>
      </c>
      <c r="S467" s="24">
        <v>0.19</v>
      </c>
      <c r="T467" s="24">
        <v>0.23700000000000002</v>
      </c>
      <c r="U467" s="24">
        <v>0.18</v>
      </c>
      <c r="V467" s="24">
        <v>0.25947767510000003</v>
      </c>
      <c r="W467" s="24">
        <v>0.19</v>
      </c>
      <c r="X467" s="24">
        <v>0.17</v>
      </c>
      <c r="Y467" s="24">
        <v>0.17</v>
      </c>
      <c r="Z467" s="24">
        <v>0.16</v>
      </c>
      <c r="AA467" s="24">
        <v>0.16</v>
      </c>
      <c r="AB467" s="203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4"/>
      <c r="AT467" s="204"/>
      <c r="AU467" s="204"/>
      <c r="AV467" s="204"/>
      <c r="AW467" s="204"/>
      <c r="AX467" s="204"/>
      <c r="AY467" s="204"/>
      <c r="AZ467" s="204"/>
      <c r="BA467" s="204"/>
      <c r="BB467" s="204"/>
      <c r="BC467" s="204"/>
      <c r="BD467" s="204"/>
      <c r="BE467" s="204"/>
      <c r="BF467" s="204"/>
      <c r="BG467" s="204"/>
      <c r="BH467" s="204"/>
      <c r="BI467" s="204"/>
      <c r="BJ467" s="204"/>
      <c r="BK467" s="204"/>
      <c r="BL467" s="204"/>
      <c r="BM467" s="208">
        <v>0.19105894224279929</v>
      </c>
    </row>
    <row r="468" spans="1:65">
      <c r="A468" s="30"/>
      <c r="B468" s="19">
        <v>1</v>
      </c>
      <c r="C468" s="9">
        <v>5</v>
      </c>
      <c r="D468" s="24">
        <v>0.17</v>
      </c>
      <c r="E468" s="24">
        <v>0.14000000000000001</v>
      </c>
      <c r="F468" s="24">
        <v>0.19350000000000001</v>
      </c>
      <c r="G468" s="24">
        <v>0.19</v>
      </c>
      <c r="H468" s="24">
        <v>0.18</v>
      </c>
      <c r="I468" s="24">
        <v>0.2</v>
      </c>
      <c r="J468" s="24">
        <v>0.16370000000000001</v>
      </c>
      <c r="K468" s="24">
        <v>0.16</v>
      </c>
      <c r="L468" s="24">
        <v>0.215</v>
      </c>
      <c r="M468" s="24">
        <v>0.2084541</v>
      </c>
      <c r="N468" s="24">
        <v>0.17</v>
      </c>
      <c r="O468" s="24">
        <v>0.21</v>
      </c>
      <c r="P468" s="24">
        <v>0.26022000000000001</v>
      </c>
      <c r="Q468" s="24">
        <v>0.17</v>
      </c>
      <c r="R468" s="24">
        <v>0.25352999999999998</v>
      </c>
      <c r="S468" s="24">
        <v>0.19</v>
      </c>
      <c r="T468" s="24">
        <v>0.23300000000000001</v>
      </c>
      <c r="U468" s="24">
        <v>0.19</v>
      </c>
      <c r="V468" s="24">
        <v>0.238632499</v>
      </c>
      <c r="W468" s="24">
        <v>0.19</v>
      </c>
      <c r="X468" s="24">
        <v>0.16</v>
      </c>
      <c r="Y468" s="24">
        <v>0.18</v>
      </c>
      <c r="Z468" s="24">
        <v>0.15</v>
      </c>
      <c r="AA468" s="24">
        <v>0.17</v>
      </c>
      <c r="AB468" s="203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4"/>
      <c r="AT468" s="204"/>
      <c r="AU468" s="204"/>
      <c r="AV468" s="204"/>
      <c r="AW468" s="204"/>
      <c r="AX468" s="204"/>
      <c r="AY468" s="204"/>
      <c r="AZ468" s="204"/>
      <c r="BA468" s="204"/>
      <c r="BB468" s="204"/>
      <c r="BC468" s="204"/>
      <c r="BD468" s="204"/>
      <c r="BE468" s="204"/>
      <c r="BF468" s="204"/>
      <c r="BG468" s="204"/>
      <c r="BH468" s="204"/>
      <c r="BI468" s="204"/>
      <c r="BJ468" s="204"/>
      <c r="BK468" s="204"/>
      <c r="BL468" s="204"/>
      <c r="BM468" s="208">
        <v>100</v>
      </c>
    </row>
    <row r="469" spans="1:65">
      <c r="A469" s="30"/>
      <c r="B469" s="19">
        <v>1</v>
      </c>
      <c r="C469" s="9">
        <v>6</v>
      </c>
      <c r="D469" s="24">
        <v>0.17</v>
      </c>
      <c r="E469" s="24">
        <v>0.14000000000000001</v>
      </c>
      <c r="F469" s="24">
        <v>0.18966666666666665</v>
      </c>
      <c r="G469" s="24">
        <v>0.19</v>
      </c>
      <c r="H469" s="24">
        <v>0.17</v>
      </c>
      <c r="I469" s="24">
        <v>0.22999999999999998</v>
      </c>
      <c r="J469" s="24">
        <v>0.17430000000000001</v>
      </c>
      <c r="K469" s="24">
        <v>0.17</v>
      </c>
      <c r="L469" s="24">
        <v>0.22500000000000003</v>
      </c>
      <c r="M469" s="24">
        <v>0.2044705</v>
      </c>
      <c r="N469" s="24">
        <v>0.16</v>
      </c>
      <c r="O469" s="24">
        <v>0.22</v>
      </c>
      <c r="P469" s="24">
        <v>0.25303000000000003</v>
      </c>
      <c r="Q469" s="24">
        <v>0.18</v>
      </c>
      <c r="R469" s="24">
        <v>0.24987999999999999</v>
      </c>
      <c r="S469" s="210">
        <v>0.16</v>
      </c>
      <c r="T469" s="24">
        <v>0.22999999999999998</v>
      </c>
      <c r="U469" s="24">
        <v>0.18</v>
      </c>
      <c r="V469" s="24">
        <v>0.213884617</v>
      </c>
      <c r="W469" s="24">
        <v>0.18</v>
      </c>
      <c r="X469" s="24">
        <v>0.17</v>
      </c>
      <c r="Y469" s="24">
        <v>0.17</v>
      </c>
      <c r="Z469" s="24">
        <v>0.18</v>
      </c>
      <c r="AA469" s="24">
        <v>0.16</v>
      </c>
      <c r="AB469" s="203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4"/>
      <c r="AT469" s="204"/>
      <c r="AU469" s="204"/>
      <c r="AV469" s="204"/>
      <c r="AW469" s="204"/>
      <c r="AX469" s="204"/>
      <c r="AY469" s="204"/>
      <c r="AZ469" s="204"/>
      <c r="BA469" s="204"/>
      <c r="BB469" s="204"/>
      <c r="BC469" s="204"/>
      <c r="BD469" s="204"/>
      <c r="BE469" s="204"/>
      <c r="BF469" s="204"/>
      <c r="BG469" s="204"/>
      <c r="BH469" s="204"/>
      <c r="BI469" s="204"/>
      <c r="BJ469" s="204"/>
      <c r="BK469" s="204"/>
      <c r="BL469" s="204"/>
      <c r="BM469" s="56"/>
    </row>
    <row r="470" spans="1:65">
      <c r="A470" s="30"/>
      <c r="B470" s="20" t="s">
        <v>267</v>
      </c>
      <c r="C470" s="12"/>
      <c r="D470" s="211">
        <v>0.17</v>
      </c>
      <c r="E470" s="211">
        <v>0.14666666666666667</v>
      </c>
      <c r="F470" s="211">
        <v>0.19144650205761315</v>
      </c>
      <c r="G470" s="211">
        <v>0.18666666666666665</v>
      </c>
      <c r="H470" s="211">
        <v>0.17166666666666666</v>
      </c>
      <c r="I470" s="211">
        <v>0.21166666666666667</v>
      </c>
      <c r="J470" s="211">
        <v>0.16248333333333334</v>
      </c>
      <c r="K470" s="211">
        <v>0.15500000000000003</v>
      </c>
      <c r="L470" s="211">
        <v>0.21933333333333335</v>
      </c>
      <c r="M470" s="211">
        <v>0.20318841666666665</v>
      </c>
      <c r="N470" s="211">
        <v>0.16666666666666666</v>
      </c>
      <c r="O470" s="211">
        <v>0.21499999999999997</v>
      </c>
      <c r="P470" s="211">
        <v>0.25944</v>
      </c>
      <c r="Q470" s="211">
        <v>0.18166666666666667</v>
      </c>
      <c r="R470" s="211">
        <v>0.25556333333333336</v>
      </c>
      <c r="S470" s="211">
        <v>0.18333333333333332</v>
      </c>
      <c r="T470" s="211">
        <v>0.23633333333333331</v>
      </c>
      <c r="U470" s="211">
        <v>0.18499999999999997</v>
      </c>
      <c r="V470" s="211">
        <v>0.22962768281666665</v>
      </c>
      <c r="W470" s="211">
        <v>0.18333333333333332</v>
      </c>
      <c r="X470" s="211">
        <v>0.17</v>
      </c>
      <c r="Y470" s="211">
        <v>0.17666666666666667</v>
      </c>
      <c r="Z470" s="211">
        <v>0.15833333333333333</v>
      </c>
      <c r="AA470" s="211">
        <v>0.16166666666666668</v>
      </c>
      <c r="AB470" s="203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04"/>
      <c r="AT470" s="204"/>
      <c r="AU470" s="204"/>
      <c r="AV470" s="204"/>
      <c r="AW470" s="204"/>
      <c r="AX470" s="204"/>
      <c r="AY470" s="204"/>
      <c r="AZ470" s="204"/>
      <c r="BA470" s="204"/>
      <c r="BB470" s="204"/>
      <c r="BC470" s="204"/>
      <c r="BD470" s="204"/>
      <c r="BE470" s="204"/>
      <c r="BF470" s="204"/>
      <c r="BG470" s="204"/>
      <c r="BH470" s="204"/>
      <c r="BI470" s="204"/>
      <c r="BJ470" s="204"/>
      <c r="BK470" s="204"/>
      <c r="BL470" s="204"/>
      <c r="BM470" s="56"/>
    </row>
    <row r="471" spans="1:65">
      <c r="A471" s="30"/>
      <c r="B471" s="3" t="s">
        <v>268</v>
      </c>
      <c r="C471" s="29"/>
      <c r="D471" s="24">
        <v>0.17</v>
      </c>
      <c r="E471" s="24">
        <v>0.15</v>
      </c>
      <c r="F471" s="24">
        <v>0.19133024691358025</v>
      </c>
      <c r="G471" s="24">
        <v>0.19</v>
      </c>
      <c r="H471" s="24">
        <v>0.17</v>
      </c>
      <c r="I471" s="24">
        <v>0.21</v>
      </c>
      <c r="J471" s="24">
        <v>0.16390000000000002</v>
      </c>
      <c r="K471" s="24">
        <v>0.155</v>
      </c>
      <c r="L471" s="24">
        <v>0.2195</v>
      </c>
      <c r="M471" s="24">
        <v>0.20442204999999999</v>
      </c>
      <c r="N471" s="24">
        <v>0.17</v>
      </c>
      <c r="O471" s="24">
        <v>0.215</v>
      </c>
      <c r="P471" s="24">
        <v>0.25907999999999998</v>
      </c>
      <c r="Q471" s="24">
        <v>0.18</v>
      </c>
      <c r="R471" s="24">
        <v>0.25519000000000003</v>
      </c>
      <c r="S471" s="24">
        <v>0.19</v>
      </c>
      <c r="T471" s="24">
        <v>0.23700000000000002</v>
      </c>
      <c r="U471" s="24">
        <v>0.185</v>
      </c>
      <c r="V471" s="24">
        <v>0.22506538570000001</v>
      </c>
      <c r="W471" s="24">
        <v>0.18</v>
      </c>
      <c r="X471" s="24">
        <v>0.17</v>
      </c>
      <c r="Y471" s="24">
        <v>0.18</v>
      </c>
      <c r="Z471" s="24">
        <v>0.155</v>
      </c>
      <c r="AA471" s="24">
        <v>0.16</v>
      </c>
      <c r="AB471" s="203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04"/>
      <c r="AT471" s="204"/>
      <c r="AU471" s="204"/>
      <c r="AV471" s="204"/>
      <c r="AW471" s="204"/>
      <c r="AX471" s="204"/>
      <c r="AY471" s="204"/>
      <c r="AZ471" s="204"/>
      <c r="BA471" s="204"/>
      <c r="BB471" s="204"/>
      <c r="BC471" s="204"/>
      <c r="BD471" s="204"/>
      <c r="BE471" s="204"/>
      <c r="BF471" s="204"/>
      <c r="BG471" s="204"/>
      <c r="BH471" s="204"/>
      <c r="BI471" s="204"/>
      <c r="BJ471" s="204"/>
      <c r="BK471" s="204"/>
      <c r="BL471" s="204"/>
      <c r="BM471" s="56"/>
    </row>
    <row r="472" spans="1:65">
      <c r="A472" s="30"/>
      <c r="B472" s="3" t="s">
        <v>269</v>
      </c>
      <c r="C472" s="29"/>
      <c r="D472" s="24">
        <v>0</v>
      </c>
      <c r="E472" s="24">
        <v>5.163977794943213E-3</v>
      </c>
      <c r="F472" s="24">
        <v>1.6200272025404382E-3</v>
      </c>
      <c r="G472" s="24">
        <v>5.1639777949432277E-3</v>
      </c>
      <c r="H472" s="24">
        <v>4.0824829046386219E-3</v>
      </c>
      <c r="I472" s="24">
        <v>1.1690451944500111E-2</v>
      </c>
      <c r="J472" s="24">
        <v>9.1807225568942448E-3</v>
      </c>
      <c r="K472" s="24">
        <v>1.0488088481701517E-2</v>
      </c>
      <c r="L472" s="24">
        <v>4.3204937989385888E-3</v>
      </c>
      <c r="M472" s="24">
        <v>5.5339344966909955E-3</v>
      </c>
      <c r="N472" s="24">
        <v>5.1639777949432277E-3</v>
      </c>
      <c r="O472" s="24">
        <v>1.0488088481701508E-2</v>
      </c>
      <c r="P472" s="24">
        <v>4.5734144793578395E-3</v>
      </c>
      <c r="Q472" s="24">
        <v>7.5277265270908078E-3</v>
      </c>
      <c r="R472" s="24">
        <v>4.1570454251387166E-3</v>
      </c>
      <c r="S472" s="24">
        <v>1.2110601416389966E-2</v>
      </c>
      <c r="T472" s="24">
        <v>4.273952113286566E-3</v>
      </c>
      <c r="U472" s="24">
        <v>5.4772255750516656E-3</v>
      </c>
      <c r="V472" s="24">
        <v>1.7705078214131021E-2</v>
      </c>
      <c r="W472" s="24">
        <v>5.1639777949432277E-3</v>
      </c>
      <c r="X472" s="24">
        <v>8.9442719099991543E-3</v>
      </c>
      <c r="Y472" s="24">
        <v>5.163977794943213E-3</v>
      </c>
      <c r="Z472" s="24">
        <v>1.1690451944500121E-2</v>
      </c>
      <c r="AA472" s="24">
        <v>4.0824829046386332E-3</v>
      </c>
      <c r="AB472" s="203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04"/>
      <c r="AT472" s="204"/>
      <c r="AU472" s="204"/>
      <c r="AV472" s="204"/>
      <c r="AW472" s="204"/>
      <c r="AX472" s="204"/>
      <c r="AY472" s="204"/>
      <c r="AZ472" s="204"/>
      <c r="BA472" s="204"/>
      <c r="BB472" s="204"/>
      <c r="BC472" s="204"/>
      <c r="BD472" s="204"/>
      <c r="BE472" s="204"/>
      <c r="BF472" s="204"/>
      <c r="BG472" s="204"/>
      <c r="BH472" s="204"/>
      <c r="BI472" s="204"/>
      <c r="BJ472" s="204"/>
      <c r="BK472" s="204"/>
      <c r="BL472" s="204"/>
      <c r="BM472" s="56"/>
    </row>
    <row r="473" spans="1:65">
      <c r="A473" s="30"/>
      <c r="B473" s="3" t="s">
        <v>86</v>
      </c>
      <c r="C473" s="29"/>
      <c r="D473" s="13">
        <v>0</v>
      </c>
      <c r="E473" s="13">
        <v>3.520893951097645E-2</v>
      </c>
      <c r="F473" s="13">
        <v>8.4620360525203726E-3</v>
      </c>
      <c r="G473" s="13">
        <v>2.7664166758624438E-2</v>
      </c>
      <c r="H473" s="13">
        <v>2.3781453813428867E-2</v>
      </c>
      <c r="I473" s="13">
        <v>5.5230481627559579E-2</v>
      </c>
      <c r="J473" s="13">
        <v>5.6502549329536841E-2</v>
      </c>
      <c r="K473" s="13">
        <v>6.7665086978719452E-2</v>
      </c>
      <c r="L473" s="13">
        <v>1.9698299995160738E-2</v>
      </c>
      <c r="M473" s="13">
        <v>2.7235482157280107E-2</v>
      </c>
      <c r="N473" s="13">
        <v>3.0983866769659366E-2</v>
      </c>
      <c r="O473" s="13">
        <v>4.878180689163493E-2</v>
      </c>
      <c r="P473" s="13">
        <v>1.7628023740972245E-2</v>
      </c>
      <c r="Q473" s="13">
        <v>4.1437026754628299E-2</v>
      </c>
      <c r="R473" s="13">
        <v>1.6266204431277503E-2</v>
      </c>
      <c r="S473" s="13">
        <v>6.6057825907581635E-2</v>
      </c>
      <c r="T473" s="13">
        <v>1.8084423610521438E-2</v>
      </c>
      <c r="U473" s="13">
        <v>2.960662473000901E-2</v>
      </c>
      <c r="V473" s="13">
        <v>7.7103413651857688E-2</v>
      </c>
      <c r="W473" s="13">
        <v>2.8167151608781246E-2</v>
      </c>
      <c r="X473" s="13">
        <v>5.2613364176465609E-2</v>
      </c>
      <c r="Y473" s="13">
        <v>2.9230062990244603E-2</v>
      </c>
      <c r="Z473" s="13">
        <v>7.3834433333684987E-2</v>
      </c>
      <c r="AA473" s="13">
        <v>2.5252471575084326E-2</v>
      </c>
      <c r="AB473" s="151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270</v>
      </c>
      <c r="C474" s="29"/>
      <c r="D474" s="13">
        <v>-0.11022222773555079</v>
      </c>
      <c r="E474" s="13">
        <v>-0.23234858863459296</v>
      </c>
      <c r="F474" s="13">
        <v>2.0284829920254044E-3</v>
      </c>
      <c r="G474" s="13">
        <v>-2.2989112807663803E-2</v>
      </c>
      <c r="H474" s="13">
        <v>-0.10149891624276219</v>
      </c>
      <c r="I474" s="13">
        <v>0.10786055958416707</v>
      </c>
      <c r="J474" s="13">
        <v>-0.14956436256802796</v>
      </c>
      <c r="K474" s="13">
        <v>-0.18873203117064918</v>
      </c>
      <c r="L474" s="13">
        <v>0.14798779245099514</v>
      </c>
      <c r="M474" s="13">
        <v>6.3485510185925298E-2</v>
      </c>
      <c r="N474" s="13">
        <v>-0.12766885072112844</v>
      </c>
      <c r="O474" s="13">
        <v>0.12530718256974427</v>
      </c>
      <c r="P474" s="13">
        <v>0.35790556021346287</v>
      </c>
      <c r="Q474" s="13">
        <v>-4.9159047286029822E-2</v>
      </c>
      <c r="R474" s="13">
        <v>0.33761513768123641</v>
      </c>
      <c r="S474" s="13">
        <v>-4.0435735793241223E-2</v>
      </c>
      <c r="T474" s="13">
        <v>0.23696556967743998</v>
      </c>
      <c r="U474" s="13">
        <v>-3.1712424300452624E-2</v>
      </c>
      <c r="V474" s="13">
        <v>0.20186828274624213</v>
      </c>
      <c r="W474" s="13">
        <v>-4.0435735793241223E-2</v>
      </c>
      <c r="X474" s="13">
        <v>-0.11022222773555079</v>
      </c>
      <c r="Y474" s="13">
        <v>-7.5328981764396064E-2</v>
      </c>
      <c r="Z474" s="13">
        <v>-0.17128540818507199</v>
      </c>
      <c r="AA474" s="13">
        <v>-0.15383878519949445</v>
      </c>
      <c r="AB474" s="151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271</v>
      </c>
      <c r="C475" s="47"/>
      <c r="D475" s="45">
        <v>0.44</v>
      </c>
      <c r="E475" s="45">
        <v>1.21</v>
      </c>
      <c r="F475" s="45">
        <v>0.27</v>
      </c>
      <c r="G475" s="45">
        <v>0.11</v>
      </c>
      <c r="H475" s="45">
        <v>0.39</v>
      </c>
      <c r="I475" s="45">
        <v>0.94</v>
      </c>
      <c r="J475" s="45">
        <v>0.69</v>
      </c>
      <c r="K475" s="45">
        <v>0.94</v>
      </c>
      <c r="L475" s="45">
        <v>1.19</v>
      </c>
      <c r="M475" s="45">
        <v>0.66</v>
      </c>
      <c r="N475" s="45">
        <v>0.55000000000000004</v>
      </c>
      <c r="O475" s="45">
        <v>1.05</v>
      </c>
      <c r="P475" s="45">
        <v>2.52</v>
      </c>
      <c r="Q475" s="45">
        <v>0.06</v>
      </c>
      <c r="R475" s="45">
        <v>2.39</v>
      </c>
      <c r="S475" s="45">
        <v>0</v>
      </c>
      <c r="T475" s="45">
        <v>1.76</v>
      </c>
      <c r="U475" s="45">
        <v>0.06</v>
      </c>
      <c r="V475" s="45">
        <v>1.53</v>
      </c>
      <c r="W475" s="45">
        <v>0</v>
      </c>
      <c r="X475" s="45">
        <v>0.44</v>
      </c>
      <c r="Y475" s="45">
        <v>0.22</v>
      </c>
      <c r="Z475" s="45">
        <v>0.83</v>
      </c>
      <c r="AA475" s="45">
        <v>0.72</v>
      </c>
      <c r="AB475" s="151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E476" s="20"/>
      <c r="F476" s="20"/>
      <c r="G476" s="20"/>
      <c r="H476" s="20"/>
      <c r="I476" s="20"/>
      <c r="J476" s="20"/>
      <c r="K476" s="20"/>
      <c r="L476" s="20"/>
      <c r="M476" s="20"/>
      <c r="N476" s="20"/>
      <c r="O476" s="20"/>
      <c r="P476" s="20"/>
      <c r="Q476" s="20"/>
      <c r="R476" s="20"/>
      <c r="S476" s="20"/>
      <c r="T476" s="20"/>
      <c r="U476" s="20"/>
      <c r="V476" s="20"/>
      <c r="W476" s="20"/>
      <c r="X476" s="20"/>
      <c r="Y476" s="20"/>
      <c r="Z476" s="20"/>
      <c r="AA476" s="20"/>
      <c r="BM476" s="55"/>
    </row>
    <row r="477" spans="1:65" ht="15">
      <c r="B477" s="8" t="s">
        <v>560</v>
      </c>
      <c r="BM477" s="28" t="s">
        <v>66</v>
      </c>
    </row>
    <row r="478" spans="1:65" ht="15">
      <c r="A478" s="25" t="s">
        <v>17</v>
      </c>
      <c r="B478" s="18" t="s">
        <v>110</v>
      </c>
      <c r="C478" s="15" t="s">
        <v>111</v>
      </c>
      <c r="D478" s="16" t="s">
        <v>232</v>
      </c>
      <c r="E478" s="17" t="s">
        <v>232</v>
      </c>
      <c r="F478" s="17" t="s">
        <v>232</v>
      </c>
      <c r="G478" s="17" t="s">
        <v>232</v>
      </c>
      <c r="H478" s="17" t="s">
        <v>232</v>
      </c>
      <c r="I478" s="17" t="s">
        <v>232</v>
      </c>
      <c r="J478" s="17" t="s">
        <v>232</v>
      </c>
      <c r="K478" s="17" t="s">
        <v>232</v>
      </c>
      <c r="L478" s="17" t="s">
        <v>232</v>
      </c>
      <c r="M478" s="17" t="s">
        <v>232</v>
      </c>
      <c r="N478" s="17" t="s">
        <v>232</v>
      </c>
      <c r="O478" s="17" t="s">
        <v>232</v>
      </c>
      <c r="P478" s="17" t="s">
        <v>232</v>
      </c>
      <c r="Q478" s="17" t="s">
        <v>232</v>
      </c>
      <c r="R478" s="17" t="s">
        <v>232</v>
      </c>
      <c r="S478" s="17" t="s">
        <v>232</v>
      </c>
      <c r="T478" s="17" t="s">
        <v>232</v>
      </c>
      <c r="U478" s="17" t="s">
        <v>232</v>
      </c>
      <c r="V478" s="17" t="s">
        <v>232</v>
      </c>
      <c r="W478" s="17" t="s">
        <v>232</v>
      </c>
      <c r="X478" s="17" t="s">
        <v>232</v>
      </c>
      <c r="Y478" s="17" t="s">
        <v>232</v>
      </c>
      <c r="Z478" s="151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233</v>
      </c>
      <c r="C479" s="9" t="s">
        <v>233</v>
      </c>
      <c r="D479" s="149" t="s">
        <v>235</v>
      </c>
      <c r="E479" s="150" t="s">
        <v>236</v>
      </c>
      <c r="F479" s="150" t="s">
        <v>237</v>
      </c>
      <c r="G479" s="150" t="s">
        <v>238</v>
      </c>
      <c r="H479" s="150" t="s">
        <v>239</v>
      </c>
      <c r="I479" s="150" t="s">
        <v>241</v>
      </c>
      <c r="J479" s="150" t="s">
        <v>242</v>
      </c>
      <c r="K479" s="150" t="s">
        <v>244</v>
      </c>
      <c r="L479" s="150" t="s">
        <v>245</v>
      </c>
      <c r="M479" s="150" t="s">
        <v>246</v>
      </c>
      <c r="N479" s="150" t="s">
        <v>247</v>
      </c>
      <c r="O479" s="150" t="s">
        <v>248</v>
      </c>
      <c r="P479" s="150" t="s">
        <v>249</v>
      </c>
      <c r="Q479" s="150" t="s">
        <v>250</v>
      </c>
      <c r="R479" s="150" t="s">
        <v>252</v>
      </c>
      <c r="S479" s="150" t="s">
        <v>253</v>
      </c>
      <c r="T479" s="150" t="s">
        <v>254</v>
      </c>
      <c r="U479" s="150" t="s">
        <v>256</v>
      </c>
      <c r="V479" s="150" t="s">
        <v>257</v>
      </c>
      <c r="W479" s="150" t="s">
        <v>258</v>
      </c>
      <c r="X479" s="150" t="s">
        <v>259</v>
      </c>
      <c r="Y479" s="150" t="s">
        <v>260</v>
      </c>
      <c r="Z479" s="151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273</v>
      </c>
      <c r="E480" s="11" t="s">
        <v>273</v>
      </c>
      <c r="F480" s="11" t="s">
        <v>275</v>
      </c>
      <c r="G480" s="11" t="s">
        <v>276</v>
      </c>
      <c r="H480" s="11" t="s">
        <v>276</v>
      </c>
      <c r="I480" s="11" t="s">
        <v>276</v>
      </c>
      <c r="J480" s="11" t="s">
        <v>273</v>
      </c>
      <c r="K480" s="11" t="s">
        <v>273</v>
      </c>
      <c r="L480" s="11" t="s">
        <v>276</v>
      </c>
      <c r="M480" s="11" t="s">
        <v>275</v>
      </c>
      <c r="N480" s="11" t="s">
        <v>273</v>
      </c>
      <c r="O480" s="11" t="s">
        <v>276</v>
      </c>
      <c r="P480" s="11" t="s">
        <v>273</v>
      </c>
      <c r="Q480" s="11" t="s">
        <v>273</v>
      </c>
      <c r="R480" s="11" t="s">
        <v>273</v>
      </c>
      <c r="S480" s="11" t="s">
        <v>276</v>
      </c>
      <c r="T480" s="11" t="s">
        <v>273</v>
      </c>
      <c r="U480" s="11" t="s">
        <v>275</v>
      </c>
      <c r="V480" s="11" t="s">
        <v>276</v>
      </c>
      <c r="W480" s="11" t="s">
        <v>273</v>
      </c>
      <c r="X480" s="11" t="s">
        <v>276</v>
      </c>
      <c r="Y480" s="11" t="s">
        <v>273</v>
      </c>
      <c r="Z480" s="151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1</v>
      </c>
    </row>
    <row r="481" spans="1:65">
      <c r="A481" s="30"/>
      <c r="B481" s="19"/>
      <c r="C481" s="9"/>
      <c r="D481" s="26" t="s">
        <v>313</v>
      </c>
      <c r="E481" s="26" t="s">
        <v>264</v>
      </c>
      <c r="F481" s="26" t="s">
        <v>313</v>
      </c>
      <c r="G481" s="26" t="s">
        <v>314</v>
      </c>
      <c r="H481" s="26" t="s">
        <v>314</v>
      </c>
      <c r="I481" s="26" t="s">
        <v>314</v>
      </c>
      <c r="J481" s="26" t="s">
        <v>116</v>
      </c>
      <c r="K481" s="26" t="s">
        <v>116</v>
      </c>
      <c r="L481" s="26" t="s">
        <v>315</v>
      </c>
      <c r="M481" s="26" t="s">
        <v>314</v>
      </c>
      <c r="N481" s="26" t="s">
        <v>313</v>
      </c>
      <c r="O481" s="26" t="s">
        <v>313</v>
      </c>
      <c r="P481" s="26" t="s">
        <v>313</v>
      </c>
      <c r="Q481" s="26" t="s">
        <v>314</v>
      </c>
      <c r="R481" s="26" t="s">
        <v>313</v>
      </c>
      <c r="S481" s="26" t="s">
        <v>315</v>
      </c>
      <c r="T481" s="26" t="s">
        <v>278</v>
      </c>
      <c r="U481" s="26" t="s">
        <v>316</v>
      </c>
      <c r="V481" s="26" t="s">
        <v>317</v>
      </c>
      <c r="W481" s="26" t="s">
        <v>313</v>
      </c>
      <c r="X481" s="26" t="s">
        <v>313</v>
      </c>
      <c r="Y481" s="26" t="s">
        <v>313</v>
      </c>
      <c r="Z481" s="151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1</v>
      </c>
    </row>
    <row r="482" spans="1:65">
      <c r="A482" s="30"/>
      <c r="B482" s="18">
        <v>1</v>
      </c>
      <c r="C482" s="14">
        <v>1</v>
      </c>
      <c r="D482" s="227">
        <v>24.1</v>
      </c>
      <c r="E482" s="227">
        <v>20.100000000000001</v>
      </c>
      <c r="F482" s="228">
        <v>9.113666666666667</v>
      </c>
      <c r="G482" s="227">
        <v>25.6</v>
      </c>
      <c r="H482" s="227">
        <v>25.2</v>
      </c>
      <c r="I482" s="227">
        <v>26</v>
      </c>
      <c r="J482" s="227">
        <v>24.456</v>
      </c>
      <c r="K482" s="227">
        <v>23.3</v>
      </c>
      <c r="L482" s="227">
        <v>29.06</v>
      </c>
      <c r="M482" s="227">
        <v>23.623999999999999</v>
      </c>
      <c r="N482" s="227">
        <v>21.2</v>
      </c>
      <c r="O482" s="227">
        <v>28.3</v>
      </c>
      <c r="P482" s="227">
        <v>25.682696386782453</v>
      </c>
      <c r="Q482" s="227">
        <v>27.2</v>
      </c>
      <c r="R482" s="227">
        <v>26.6</v>
      </c>
      <c r="S482" s="227">
        <v>28</v>
      </c>
      <c r="T482" s="227">
        <v>26.7</v>
      </c>
      <c r="U482" s="227">
        <v>24</v>
      </c>
      <c r="V482" s="227">
        <v>22</v>
      </c>
      <c r="W482" s="227">
        <v>24.8</v>
      </c>
      <c r="X482" s="227">
        <v>23.1</v>
      </c>
      <c r="Y482" s="227">
        <v>23.9</v>
      </c>
      <c r="Z482" s="224"/>
      <c r="AA482" s="225"/>
      <c r="AB482" s="225"/>
      <c r="AC482" s="225"/>
      <c r="AD482" s="225"/>
      <c r="AE482" s="225"/>
      <c r="AF482" s="225"/>
      <c r="AG482" s="225"/>
      <c r="AH482" s="225"/>
      <c r="AI482" s="225"/>
      <c r="AJ482" s="225"/>
      <c r="AK482" s="225"/>
      <c r="AL482" s="225"/>
      <c r="AM482" s="225"/>
      <c r="AN482" s="225"/>
      <c r="AO482" s="225"/>
      <c r="AP482" s="225"/>
      <c r="AQ482" s="225"/>
      <c r="AR482" s="225"/>
      <c r="AS482" s="225"/>
      <c r="AT482" s="225"/>
      <c r="AU482" s="225"/>
      <c r="AV482" s="225"/>
      <c r="AW482" s="225"/>
      <c r="AX482" s="225"/>
      <c r="AY482" s="225"/>
      <c r="AZ482" s="225"/>
      <c r="BA482" s="225"/>
      <c r="BB482" s="225"/>
      <c r="BC482" s="225"/>
      <c r="BD482" s="225"/>
      <c r="BE482" s="225"/>
      <c r="BF482" s="225"/>
      <c r="BG482" s="225"/>
      <c r="BH482" s="225"/>
      <c r="BI482" s="225"/>
      <c r="BJ482" s="225"/>
      <c r="BK482" s="225"/>
      <c r="BL482" s="225"/>
      <c r="BM482" s="230">
        <v>1</v>
      </c>
    </row>
    <row r="483" spans="1:65">
      <c r="A483" s="30"/>
      <c r="B483" s="19">
        <v>1</v>
      </c>
      <c r="C483" s="9">
        <v>2</v>
      </c>
      <c r="D483" s="223">
        <v>25</v>
      </c>
      <c r="E483" s="223">
        <v>20.6</v>
      </c>
      <c r="F483" s="231">
        <v>8.9303333333333335</v>
      </c>
      <c r="G483" s="223">
        <v>26.2</v>
      </c>
      <c r="H483" s="223">
        <v>25.9</v>
      </c>
      <c r="I483" s="223">
        <v>27</v>
      </c>
      <c r="J483" s="223">
        <v>24.852</v>
      </c>
      <c r="K483" s="223">
        <v>18.399999999999999</v>
      </c>
      <c r="L483" s="223">
        <v>28.55</v>
      </c>
      <c r="M483" s="223">
        <v>24.370999999999999</v>
      </c>
      <c r="N483" s="223">
        <v>20.79</v>
      </c>
      <c r="O483" s="223">
        <v>28.4</v>
      </c>
      <c r="P483" s="223">
        <v>26.343783938261215</v>
      </c>
      <c r="Q483" s="223">
        <v>27.9</v>
      </c>
      <c r="R483" s="223">
        <v>26.8</v>
      </c>
      <c r="S483" s="223">
        <v>28.6</v>
      </c>
      <c r="T483" s="223">
        <v>25.8</v>
      </c>
      <c r="U483" s="223">
        <v>25</v>
      </c>
      <c r="V483" s="223">
        <v>20</v>
      </c>
      <c r="W483" s="223">
        <v>23.9</v>
      </c>
      <c r="X483" s="223">
        <v>23.1</v>
      </c>
      <c r="Y483" s="223">
        <v>24.5</v>
      </c>
      <c r="Z483" s="224"/>
      <c r="AA483" s="225"/>
      <c r="AB483" s="225"/>
      <c r="AC483" s="225"/>
      <c r="AD483" s="225"/>
      <c r="AE483" s="225"/>
      <c r="AF483" s="225"/>
      <c r="AG483" s="225"/>
      <c r="AH483" s="225"/>
      <c r="AI483" s="225"/>
      <c r="AJ483" s="225"/>
      <c r="AK483" s="225"/>
      <c r="AL483" s="225"/>
      <c r="AM483" s="225"/>
      <c r="AN483" s="225"/>
      <c r="AO483" s="225"/>
      <c r="AP483" s="225"/>
      <c r="AQ483" s="225"/>
      <c r="AR483" s="225"/>
      <c r="AS483" s="225"/>
      <c r="AT483" s="225"/>
      <c r="AU483" s="225"/>
      <c r="AV483" s="225"/>
      <c r="AW483" s="225"/>
      <c r="AX483" s="225"/>
      <c r="AY483" s="225"/>
      <c r="AZ483" s="225"/>
      <c r="BA483" s="225"/>
      <c r="BB483" s="225"/>
      <c r="BC483" s="225"/>
      <c r="BD483" s="225"/>
      <c r="BE483" s="225"/>
      <c r="BF483" s="225"/>
      <c r="BG483" s="225"/>
      <c r="BH483" s="225"/>
      <c r="BI483" s="225"/>
      <c r="BJ483" s="225"/>
      <c r="BK483" s="225"/>
      <c r="BL483" s="225"/>
      <c r="BM483" s="230">
        <v>21</v>
      </c>
    </row>
    <row r="484" spans="1:65">
      <c r="A484" s="30"/>
      <c r="B484" s="19">
        <v>1</v>
      </c>
      <c r="C484" s="9">
        <v>3</v>
      </c>
      <c r="D484" s="223">
        <v>25.6</v>
      </c>
      <c r="E484" s="223">
        <v>21</v>
      </c>
      <c r="F484" s="231">
        <v>9.088000000000001</v>
      </c>
      <c r="G484" s="223">
        <v>26</v>
      </c>
      <c r="H484" s="223">
        <v>25.1</v>
      </c>
      <c r="I484" s="223">
        <v>26</v>
      </c>
      <c r="J484" s="223">
        <v>24.68</v>
      </c>
      <c r="K484" s="223">
        <v>20.7</v>
      </c>
      <c r="L484" s="223">
        <v>29.39</v>
      </c>
      <c r="M484" s="223">
        <v>24.623000000000001</v>
      </c>
      <c r="N484" s="223">
        <v>20.92</v>
      </c>
      <c r="O484" s="223">
        <v>28.9</v>
      </c>
      <c r="P484" s="223">
        <v>25.876417108868257</v>
      </c>
      <c r="Q484" s="223">
        <v>28</v>
      </c>
      <c r="R484" s="223">
        <v>27.8</v>
      </c>
      <c r="S484" s="223">
        <v>28.4</v>
      </c>
      <c r="T484" s="223">
        <v>27.4</v>
      </c>
      <c r="U484" s="223">
        <v>24</v>
      </c>
      <c r="V484" s="223">
        <v>22</v>
      </c>
      <c r="W484" s="223">
        <v>22.6</v>
      </c>
      <c r="X484" s="223">
        <v>22.9</v>
      </c>
      <c r="Y484" s="223">
        <v>25.1</v>
      </c>
      <c r="Z484" s="224"/>
      <c r="AA484" s="225"/>
      <c r="AB484" s="225"/>
      <c r="AC484" s="225"/>
      <c r="AD484" s="225"/>
      <c r="AE484" s="225"/>
      <c r="AF484" s="225"/>
      <c r="AG484" s="225"/>
      <c r="AH484" s="225"/>
      <c r="AI484" s="225"/>
      <c r="AJ484" s="225"/>
      <c r="AK484" s="225"/>
      <c r="AL484" s="225"/>
      <c r="AM484" s="225"/>
      <c r="AN484" s="225"/>
      <c r="AO484" s="225"/>
      <c r="AP484" s="225"/>
      <c r="AQ484" s="225"/>
      <c r="AR484" s="225"/>
      <c r="AS484" s="225"/>
      <c r="AT484" s="225"/>
      <c r="AU484" s="225"/>
      <c r="AV484" s="225"/>
      <c r="AW484" s="225"/>
      <c r="AX484" s="225"/>
      <c r="AY484" s="225"/>
      <c r="AZ484" s="225"/>
      <c r="BA484" s="225"/>
      <c r="BB484" s="225"/>
      <c r="BC484" s="225"/>
      <c r="BD484" s="225"/>
      <c r="BE484" s="225"/>
      <c r="BF484" s="225"/>
      <c r="BG484" s="225"/>
      <c r="BH484" s="225"/>
      <c r="BI484" s="225"/>
      <c r="BJ484" s="225"/>
      <c r="BK484" s="225"/>
      <c r="BL484" s="225"/>
      <c r="BM484" s="230">
        <v>16</v>
      </c>
    </row>
    <row r="485" spans="1:65">
      <c r="A485" s="30"/>
      <c r="B485" s="19">
        <v>1</v>
      </c>
      <c r="C485" s="9">
        <v>4</v>
      </c>
      <c r="D485" s="223">
        <v>24.8</v>
      </c>
      <c r="E485" s="223">
        <v>20.5</v>
      </c>
      <c r="F485" s="231">
        <v>9.1319999999999997</v>
      </c>
      <c r="G485" s="223">
        <v>25</v>
      </c>
      <c r="H485" s="223">
        <v>25.3</v>
      </c>
      <c r="I485" s="223">
        <v>27</v>
      </c>
      <c r="J485" s="223">
        <v>24.666</v>
      </c>
      <c r="K485" s="223">
        <v>25.2</v>
      </c>
      <c r="L485" s="223">
        <v>28.16</v>
      </c>
      <c r="M485" s="223">
        <v>23.669</v>
      </c>
      <c r="N485" s="223">
        <v>21.08</v>
      </c>
      <c r="O485" s="223">
        <v>28.2</v>
      </c>
      <c r="P485" s="223">
        <v>26.789296628167637</v>
      </c>
      <c r="Q485" s="223">
        <v>27.1</v>
      </c>
      <c r="R485" s="223">
        <v>26.8</v>
      </c>
      <c r="S485" s="223">
        <v>28.9</v>
      </c>
      <c r="T485" s="223">
        <v>27.3</v>
      </c>
      <c r="U485" s="223">
        <v>24</v>
      </c>
      <c r="V485" s="223">
        <v>22</v>
      </c>
      <c r="W485" s="223">
        <v>24.6</v>
      </c>
      <c r="X485" s="223">
        <v>22.7</v>
      </c>
      <c r="Y485" s="223">
        <v>24.6</v>
      </c>
      <c r="Z485" s="224"/>
      <c r="AA485" s="225"/>
      <c r="AB485" s="225"/>
      <c r="AC485" s="225"/>
      <c r="AD485" s="225"/>
      <c r="AE485" s="225"/>
      <c r="AF485" s="225"/>
      <c r="AG485" s="225"/>
      <c r="AH485" s="225"/>
      <c r="AI485" s="225"/>
      <c r="AJ485" s="225"/>
      <c r="AK485" s="225"/>
      <c r="AL485" s="225"/>
      <c r="AM485" s="225"/>
      <c r="AN485" s="225"/>
      <c r="AO485" s="225"/>
      <c r="AP485" s="225"/>
      <c r="AQ485" s="225"/>
      <c r="AR485" s="225"/>
      <c r="AS485" s="225"/>
      <c r="AT485" s="225"/>
      <c r="AU485" s="225"/>
      <c r="AV485" s="225"/>
      <c r="AW485" s="225"/>
      <c r="AX485" s="225"/>
      <c r="AY485" s="225"/>
      <c r="AZ485" s="225"/>
      <c r="BA485" s="225"/>
      <c r="BB485" s="225"/>
      <c r="BC485" s="225"/>
      <c r="BD485" s="225"/>
      <c r="BE485" s="225"/>
      <c r="BF485" s="225"/>
      <c r="BG485" s="225"/>
      <c r="BH485" s="225"/>
      <c r="BI485" s="225"/>
      <c r="BJ485" s="225"/>
      <c r="BK485" s="225"/>
      <c r="BL485" s="225"/>
      <c r="BM485" s="230">
        <v>25.043521864855805</v>
      </c>
    </row>
    <row r="486" spans="1:65">
      <c r="A486" s="30"/>
      <c r="B486" s="19">
        <v>1</v>
      </c>
      <c r="C486" s="9">
        <v>5</v>
      </c>
      <c r="D486" s="223">
        <v>25.2</v>
      </c>
      <c r="E486" s="223">
        <v>19.8</v>
      </c>
      <c r="F486" s="231">
        <v>9.0969444444444445</v>
      </c>
      <c r="G486" s="223">
        <v>25.6</v>
      </c>
      <c r="H486" s="223">
        <v>25.5</v>
      </c>
      <c r="I486" s="223">
        <v>26</v>
      </c>
      <c r="J486" s="232">
        <v>23.309000000000001</v>
      </c>
      <c r="K486" s="223">
        <v>26.3</v>
      </c>
      <c r="L486" s="223">
        <v>28.53</v>
      </c>
      <c r="M486" s="223">
        <v>24.731000000000002</v>
      </c>
      <c r="N486" s="223">
        <v>21.06</v>
      </c>
      <c r="O486" s="223">
        <v>28.3</v>
      </c>
      <c r="P486" s="223">
        <v>25.852969417378766</v>
      </c>
      <c r="Q486" s="223">
        <v>25.4</v>
      </c>
      <c r="R486" s="223">
        <v>28.1</v>
      </c>
      <c r="S486" s="223">
        <v>28.8</v>
      </c>
      <c r="T486" s="223">
        <v>26.6</v>
      </c>
      <c r="U486" s="223">
        <v>24</v>
      </c>
      <c r="V486" s="223">
        <v>20</v>
      </c>
      <c r="W486" s="223">
        <v>23.7</v>
      </c>
      <c r="X486" s="223">
        <v>21.9</v>
      </c>
      <c r="Y486" s="223">
        <v>25.1</v>
      </c>
      <c r="Z486" s="224"/>
      <c r="AA486" s="225"/>
      <c r="AB486" s="225"/>
      <c r="AC486" s="225"/>
      <c r="AD486" s="225"/>
      <c r="AE486" s="225"/>
      <c r="AF486" s="225"/>
      <c r="AG486" s="225"/>
      <c r="AH486" s="225"/>
      <c r="AI486" s="225"/>
      <c r="AJ486" s="225"/>
      <c r="AK486" s="225"/>
      <c r="AL486" s="225"/>
      <c r="AM486" s="225"/>
      <c r="AN486" s="225"/>
      <c r="AO486" s="225"/>
      <c r="AP486" s="225"/>
      <c r="AQ486" s="225"/>
      <c r="AR486" s="225"/>
      <c r="AS486" s="225"/>
      <c r="AT486" s="225"/>
      <c r="AU486" s="225"/>
      <c r="AV486" s="225"/>
      <c r="AW486" s="225"/>
      <c r="AX486" s="225"/>
      <c r="AY486" s="225"/>
      <c r="AZ486" s="225"/>
      <c r="BA486" s="225"/>
      <c r="BB486" s="225"/>
      <c r="BC486" s="225"/>
      <c r="BD486" s="225"/>
      <c r="BE486" s="225"/>
      <c r="BF486" s="225"/>
      <c r="BG486" s="225"/>
      <c r="BH486" s="225"/>
      <c r="BI486" s="225"/>
      <c r="BJ486" s="225"/>
      <c r="BK486" s="225"/>
      <c r="BL486" s="225"/>
      <c r="BM486" s="230">
        <v>101</v>
      </c>
    </row>
    <row r="487" spans="1:65">
      <c r="A487" s="30"/>
      <c r="B487" s="19">
        <v>1</v>
      </c>
      <c r="C487" s="9">
        <v>6</v>
      </c>
      <c r="D487" s="223">
        <v>24.9</v>
      </c>
      <c r="E487" s="223">
        <v>20.3</v>
      </c>
      <c r="F487" s="231">
        <v>9.0146666666666651</v>
      </c>
      <c r="G487" s="223">
        <v>25</v>
      </c>
      <c r="H487" s="223">
        <v>25.4</v>
      </c>
      <c r="I487" s="223">
        <v>25</v>
      </c>
      <c r="J487" s="223">
        <v>24.88</v>
      </c>
      <c r="K487" s="223">
        <v>27.9</v>
      </c>
      <c r="L487" s="223">
        <v>29.12</v>
      </c>
      <c r="M487" s="223">
        <v>24.867000000000001</v>
      </c>
      <c r="N487" s="223">
        <v>20.66</v>
      </c>
      <c r="O487" s="223">
        <v>28.9</v>
      </c>
      <c r="P487" s="223">
        <v>25.552791492372634</v>
      </c>
      <c r="Q487" s="223">
        <v>26.8</v>
      </c>
      <c r="R487" s="223">
        <v>24.8</v>
      </c>
      <c r="S487" s="223">
        <v>27.9</v>
      </c>
      <c r="T487" s="223">
        <v>27.8</v>
      </c>
      <c r="U487" s="223">
        <v>24</v>
      </c>
      <c r="V487" s="223">
        <v>22</v>
      </c>
      <c r="W487" s="223">
        <v>26.1</v>
      </c>
      <c r="X487" s="232">
        <v>26.6</v>
      </c>
      <c r="Y487" s="223">
        <v>25.4</v>
      </c>
      <c r="Z487" s="224"/>
      <c r="AA487" s="225"/>
      <c r="AB487" s="225"/>
      <c r="AC487" s="225"/>
      <c r="AD487" s="225"/>
      <c r="AE487" s="225"/>
      <c r="AF487" s="225"/>
      <c r="AG487" s="225"/>
      <c r="AH487" s="225"/>
      <c r="AI487" s="225"/>
      <c r="AJ487" s="225"/>
      <c r="AK487" s="225"/>
      <c r="AL487" s="225"/>
      <c r="AM487" s="225"/>
      <c r="AN487" s="225"/>
      <c r="AO487" s="225"/>
      <c r="AP487" s="225"/>
      <c r="AQ487" s="225"/>
      <c r="AR487" s="225"/>
      <c r="AS487" s="225"/>
      <c r="AT487" s="225"/>
      <c r="AU487" s="225"/>
      <c r="AV487" s="225"/>
      <c r="AW487" s="225"/>
      <c r="AX487" s="225"/>
      <c r="AY487" s="225"/>
      <c r="AZ487" s="225"/>
      <c r="BA487" s="225"/>
      <c r="BB487" s="225"/>
      <c r="BC487" s="225"/>
      <c r="BD487" s="225"/>
      <c r="BE487" s="225"/>
      <c r="BF487" s="225"/>
      <c r="BG487" s="225"/>
      <c r="BH487" s="225"/>
      <c r="BI487" s="225"/>
      <c r="BJ487" s="225"/>
      <c r="BK487" s="225"/>
      <c r="BL487" s="225"/>
      <c r="BM487" s="226"/>
    </row>
    <row r="488" spans="1:65">
      <c r="A488" s="30"/>
      <c r="B488" s="20" t="s">
        <v>267</v>
      </c>
      <c r="C488" s="12"/>
      <c r="D488" s="233">
        <v>24.933333333333334</v>
      </c>
      <c r="E488" s="233">
        <v>20.383333333333333</v>
      </c>
      <c r="F488" s="233">
        <v>9.0626018518518521</v>
      </c>
      <c r="G488" s="233">
        <v>25.566666666666666</v>
      </c>
      <c r="H488" s="233">
        <v>25.399999999999995</v>
      </c>
      <c r="I488" s="233">
        <v>26.166666666666668</v>
      </c>
      <c r="J488" s="233">
        <v>24.473833333333332</v>
      </c>
      <c r="K488" s="233">
        <v>23.633333333333336</v>
      </c>
      <c r="L488" s="233">
        <v>28.801666666666666</v>
      </c>
      <c r="M488" s="233">
        <v>24.314166666666665</v>
      </c>
      <c r="N488" s="233">
        <v>20.951666666666664</v>
      </c>
      <c r="O488" s="233">
        <v>28.5</v>
      </c>
      <c r="P488" s="233">
        <v>26.016325828638497</v>
      </c>
      <c r="Q488" s="233">
        <v>27.066666666666666</v>
      </c>
      <c r="R488" s="233">
        <v>26.816666666666666</v>
      </c>
      <c r="S488" s="233">
        <v>28.433333333333337</v>
      </c>
      <c r="T488" s="233">
        <v>26.933333333333337</v>
      </c>
      <c r="U488" s="233">
        <v>24.166666666666668</v>
      </c>
      <c r="V488" s="233">
        <v>21.333333333333332</v>
      </c>
      <c r="W488" s="233">
        <v>24.283333333333335</v>
      </c>
      <c r="X488" s="233">
        <v>23.383333333333329</v>
      </c>
      <c r="Y488" s="233">
        <v>24.766666666666666</v>
      </c>
      <c r="Z488" s="224"/>
      <c r="AA488" s="225"/>
      <c r="AB488" s="225"/>
      <c r="AC488" s="225"/>
      <c r="AD488" s="225"/>
      <c r="AE488" s="225"/>
      <c r="AF488" s="225"/>
      <c r="AG488" s="225"/>
      <c r="AH488" s="225"/>
      <c r="AI488" s="225"/>
      <c r="AJ488" s="225"/>
      <c r="AK488" s="225"/>
      <c r="AL488" s="225"/>
      <c r="AM488" s="225"/>
      <c r="AN488" s="225"/>
      <c r="AO488" s="225"/>
      <c r="AP488" s="225"/>
      <c r="AQ488" s="225"/>
      <c r="AR488" s="225"/>
      <c r="AS488" s="225"/>
      <c r="AT488" s="225"/>
      <c r="AU488" s="225"/>
      <c r="AV488" s="225"/>
      <c r="AW488" s="225"/>
      <c r="AX488" s="225"/>
      <c r="AY488" s="225"/>
      <c r="AZ488" s="225"/>
      <c r="BA488" s="225"/>
      <c r="BB488" s="225"/>
      <c r="BC488" s="225"/>
      <c r="BD488" s="225"/>
      <c r="BE488" s="225"/>
      <c r="BF488" s="225"/>
      <c r="BG488" s="225"/>
      <c r="BH488" s="225"/>
      <c r="BI488" s="225"/>
      <c r="BJ488" s="225"/>
      <c r="BK488" s="225"/>
      <c r="BL488" s="225"/>
      <c r="BM488" s="226"/>
    </row>
    <row r="489" spans="1:65">
      <c r="A489" s="30"/>
      <c r="B489" s="3" t="s">
        <v>268</v>
      </c>
      <c r="C489" s="29"/>
      <c r="D489" s="223">
        <v>24.95</v>
      </c>
      <c r="E489" s="223">
        <v>20.399999999999999</v>
      </c>
      <c r="F489" s="223">
        <v>9.0924722222222236</v>
      </c>
      <c r="G489" s="223">
        <v>25.6</v>
      </c>
      <c r="H489" s="223">
        <v>25.35</v>
      </c>
      <c r="I489" s="223">
        <v>26</v>
      </c>
      <c r="J489" s="223">
        <v>24.673000000000002</v>
      </c>
      <c r="K489" s="223">
        <v>24.25</v>
      </c>
      <c r="L489" s="223">
        <v>28.805</v>
      </c>
      <c r="M489" s="223">
        <v>24.497</v>
      </c>
      <c r="N489" s="223">
        <v>20.990000000000002</v>
      </c>
      <c r="O489" s="223">
        <v>28.35</v>
      </c>
      <c r="P489" s="223">
        <v>25.864693263123513</v>
      </c>
      <c r="Q489" s="223">
        <v>27.15</v>
      </c>
      <c r="R489" s="223">
        <v>26.8</v>
      </c>
      <c r="S489" s="223">
        <v>28.5</v>
      </c>
      <c r="T489" s="223">
        <v>27</v>
      </c>
      <c r="U489" s="223">
        <v>24</v>
      </c>
      <c r="V489" s="223">
        <v>22</v>
      </c>
      <c r="W489" s="223">
        <v>24.25</v>
      </c>
      <c r="X489" s="223">
        <v>23</v>
      </c>
      <c r="Y489" s="223">
        <v>24.85</v>
      </c>
      <c r="Z489" s="224"/>
      <c r="AA489" s="225"/>
      <c r="AB489" s="225"/>
      <c r="AC489" s="225"/>
      <c r="AD489" s="225"/>
      <c r="AE489" s="225"/>
      <c r="AF489" s="225"/>
      <c r="AG489" s="225"/>
      <c r="AH489" s="225"/>
      <c r="AI489" s="225"/>
      <c r="AJ489" s="225"/>
      <c r="AK489" s="225"/>
      <c r="AL489" s="225"/>
      <c r="AM489" s="225"/>
      <c r="AN489" s="225"/>
      <c r="AO489" s="225"/>
      <c r="AP489" s="225"/>
      <c r="AQ489" s="225"/>
      <c r="AR489" s="225"/>
      <c r="AS489" s="225"/>
      <c r="AT489" s="225"/>
      <c r="AU489" s="225"/>
      <c r="AV489" s="225"/>
      <c r="AW489" s="225"/>
      <c r="AX489" s="225"/>
      <c r="AY489" s="225"/>
      <c r="AZ489" s="225"/>
      <c r="BA489" s="225"/>
      <c r="BB489" s="225"/>
      <c r="BC489" s="225"/>
      <c r="BD489" s="225"/>
      <c r="BE489" s="225"/>
      <c r="BF489" s="225"/>
      <c r="BG489" s="225"/>
      <c r="BH489" s="225"/>
      <c r="BI489" s="225"/>
      <c r="BJ489" s="225"/>
      <c r="BK489" s="225"/>
      <c r="BL489" s="225"/>
      <c r="BM489" s="226"/>
    </row>
    <row r="490" spans="1:65">
      <c r="A490" s="30"/>
      <c r="B490" s="3" t="s">
        <v>269</v>
      </c>
      <c r="C490" s="29"/>
      <c r="D490" s="223">
        <v>0.49665548085837785</v>
      </c>
      <c r="E490" s="223">
        <v>0.41673332800085283</v>
      </c>
      <c r="F490" s="223">
        <v>7.621147006011833E-2</v>
      </c>
      <c r="G490" s="223">
        <v>0.49665548085837785</v>
      </c>
      <c r="H490" s="223">
        <v>0.28284271247461823</v>
      </c>
      <c r="I490" s="223">
        <v>0.752772652709081</v>
      </c>
      <c r="J490" s="223">
        <v>0.59068923019356467</v>
      </c>
      <c r="K490" s="223">
        <v>3.5741665695189138</v>
      </c>
      <c r="L490" s="223">
        <v>0.46110374826785622</v>
      </c>
      <c r="M490" s="223">
        <v>0.54231961670832773</v>
      </c>
      <c r="N490" s="223">
        <v>0.20103896803024648</v>
      </c>
      <c r="O490" s="223">
        <v>0.31622776601683722</v>
      </c>
      <c r="P490" s="223">
        <v>0.46414332330012403</v>
      </c>
      <c r="Q490" s="223">
        <v>0.94162979278836911</v>
      </c>
      <c r="R490" s="223">
        <v>1.1600287352762719</v>
      </c>
      <c r="S490" s="223">
        <v>0.41311822359545808</v>
      </c>
      <c r="T490" s="223">
        <v>0.71460945044595248</v>
      </c>
      <c r="U490" s="223">
        <v>0.40824829046386296</v>
      </c>
      <c r="V490" s="223">
        <v>1.0327955589886446</v>
      </c>
      <c r="W490" s="223">
        <v>1.1822295321411436</v>
      </c>
      <c r="X490" s="223">
        <v>1.6375795146088843</v>
      </c>
      <c r="Y490" s="223">
        <v>0.54283207962192792</v>
      </c>
      <c r="Z490" s="224"/>
      <c r="AA490" s="225"/>
      <c r="AB490" s="225"/>
      <c r="AC490" s="225"/>
      <c r="AD490" s="225"/>
      <c r="AE490" s="225"/>
      <c r="AF490" s="225"/>
      <c r="AG490" s="225"/>
      <c r="AH490" s="225"/>
      <c r="AI490" s="225"/>
      <c r="AJ490" s="225"/>
      <c r="AK490" s="225"/>
      <c r="AL490" s="225"/>
      <c r="AM490" s="225"/>
      <c r="AN490" s="225"/>
      <c r="AO490" s="225"/>
      <c r="AP490" s="225"/>
      <c r="AQ490" s="225"/>
      <c r="AR490" s="225"/>
      <c r="AS490" s="225"/>
      <c r="AT490" s="225"/>
      <c r="AU490" s="225"/>
      <c r="AV490" s="225"/>
      <c r="AW490" s="225"/>
      <c r="AX490" s="225"/>
      <c r="AY490" s="225"/>
      <c r="AZ490" s="225"/>
      <c r="BA490" s="225"/>
      <c r="BB490" s="225"/>
      <c r="BC490" s="225"/>
      <c r="BD490" s="225"/>
      <c r="BE490" s="225"/>
      <c r="BF490" s="225"/>
      <c r="BG490" s="225"/>
      <c r="BH490" s="225"/>
      <c r="BI490" s="225"/>
      <c r="BJ490" s="225"/>
      <c r="BK490" s="225"/>
      <c r="BL490" s="225"/>
      <c r="BM490" s="226"/>
    </row>
    <row r="491" spans="1:65">
      <c r="A491" s="30"/>
      <c r="B491" s="3" t="s">
        <v>86</v>
      </c>
      <c r="C491" s="29"/>
      <c r="D491" s="13">
        <v>1.9919337467582E-2</v>
      </c>
      <c r="E491" s="13">
        <v>2.0444807587940449E-2</v>
      </c>
      <c r="F491" s="13">
        <v>8.409447011571548E-3</v>
      </c>
      <c r="G491" s="13">
        <v>1.9425898860171233E-2</v>
      </c>
      <c r="H491" s="13">
        <v>1.1135539861205444E-2</v>
      </c>
      <c r="I491" s="13">
        <v>2.8768381632194178E-2</v>
      </c>
      <c r="J491" s="13">
        <v>2.4135541913209265E-2</v>
      </c>
      <c r="K491" s="13">
        <v>0.15123412847047588</v>
      </c>
      <c r="L491" s="13">
        <v>1.6009620332198007E-2</v>
      </c>
      <c r="M491" s="13">
        <v>2.2304676287829225E-2</v>
      </c>
      <c r="N491" s="13">
        <v>9.5953687708334977E-3</v>
      </c>
      <c r="O491" s="13">
        <v>1.1095711088310077E-2</v>
      </c>
      <c r="P491" s="13">
        <v>1.7840463959334332E-2</v>
      </c>
      <c r="Q491" s="13">
        <v>3.4789278058683586E-2</v>
      </c>
      <c r="R491" s="13">
        <v>4.325775271384482E-2</v>
      </c>
      <c r="S491" s="13">
        <v>1.4529363080731232E-2</v>
      </c>
      <c r="T491" s="13">
        <v>2.6532529100716053E-2</v>
      </c>
      <c r="U491" s="13">
        <v>1.6893032708849502E-2</v>
      </c>
      <c r="V491" s="13">
        <v>4.841229182759272E-2</v>
      </c>
      <c r="W491" s="13">
        <v>4.8684812579594103E-2</v>
      </c>
      <c r="X491" s="13">
        <v>7.0031910817201046E-2</v>
      </c>
      <c r="Y491" s="13">
        <v>2.1917849782850388E-2</v>
      </c>
      <c r="Z491" s="151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55"/>
    </row>
    <row r="492" spans="1:65">
      <c r="A492" s="30"/>
      <c r="B492" s="3" t="s">
        <v>270</v>
      </c>
      <c r="C492" s="29"/>
      <c r="D492" s="13">
        <v>-4.3998816187711398E-3</v>
      </c>
      <c r="E492" s="13">
        <v>-0.18608359306133493</v>
      </c>
      <c r="F492" s="13">
        <v>-0.63812590334709962</v>
      </c>
      <c r="G492" s="13">
        <v>2.0889426201073036E-2</v>
      </c>
      <c r="H492" s="13">
        <v>1.4234345195850651E-2</v>
      </c>
      <c r="I492" s="13">
        <v>4.4847717819872512E-2</v>
      </c>
      <c r="J492" s="13">
        <v>-2.274793995016855E-2</v>
      </c>
      <c r="K492" s="13">
        <v>-5.6309513459503524E-2</v>
      </c>
      <c r="L492" s="13">
        <v>0.15006454851243411</v>
      </c>
      <c r="M492" s="13">
        <v>-2.9123507553171391E-2</v>
      </c>
      <c r="N492" s="13">
        <v>-0.16338976683352757</v>
      </c>
      <c r="O492" s="13">
        <v>0.13801885189298213</v>
      </c>
      <c r="P492" s="13">
        <v>3.8844535087049881E-2</v>
      </c>
      <c r="Q492" s="13">
        <v>8.078515524807206E-2</v>
      </c>
      <c r="R492" s="13">
        <v>7.0802533740238704E-2</v>
      </c>
      <c r="S492" s="13">
        <v>0.13535681949089362</v>
      </c>
      <c r="T492" s="13">
        <v>7.5461090443894374E-2</v>
      </c>
      <c r="U492" s="13">
        <v>-3.501325424279278E-2</v>
      </c>
      <c r="V492" s="13">
        <v>-0.14814963133156889</v>
      </c>
      <c r="W492" s="13">
        <v>-3.0354697539137332E-2</v>
      </c>
      <c r="X492" s="13">
        <v>-6.6292134967336991E-2</v>
      </c>
      <c r="Y492" s="13">
        <v>-1.1054962623993303E-2</v>
      </c>
      <c r="Z492" s="151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55"/>
    </row>
    <row r="493" spans="1:65">
      <c r="A493" s="30"/>
      <c r="B493" s="46" t="s">
        <v>271</v>
      </c>
      <c r="C493" s="47"/>
      <c r="D493" s="45">
        <v>0.04</v>
      </c>
      <c r="E493" s="45">
        <v>2.16</v>
      </c>
      <c r="F493" s="45">
        <v>7.65</v>
      </c>
      <c r="G493" s="45">
        <v>0.35</v>
      </c>
      <c r="H493" s="45">
        <v>0.27</v>
      </c>
      <c r="I493" s="45">
        <v>0.64</v>
      </c>
      <c r="J493" s="45">
        <v>0.18</v>
      </c>
      <c r="K493" s="45">
        <v>0.59</v>
      </c>
      <c r="L493" s="45">
        <v>1.91</v>
      </c>
      <c r="M493" s="45">
        <v>0.26</v>
      </c>
      <c r="N493" s="45">
        <v>1.89</v>
      </c>
      <c r="O493" s="45">
        <v>1.77</v>
      </c>
      <c r="P493" s="45">
        <v>0.56999999999999995</v>
      </c>
      <c r="Q493" s="45">
        <v>1.07</v>
      </c>
      <c r="R493" s="45">
        <v>0.95</v>
      </c>
      <c r="S493" s="45">
        <v>1.74</v>
      </c>
      <c r="T493" s="45">
        <v>1.01</v>
      </c>
      <c r="U493" s="45">
        <v>0.33</v>
      </c>
      <c r="V493" s="45">
        <v>1.7</v>
      </c>
      <c r="W493" s="45">
        <v>0.27</v>
      </c>
      <c r="X493" s="45">
        <v>0.71</v>
      </c>
      <c r="Y493" s="45">
        <v>0.04</v>
      </c>
      <c r="Z493" s="151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55"/>
    </row>
    <row r="494" spans="1:65">
      <c r="B494" s="31"/>
      <c r="C494" s="20"/>
      <c r="D494" s="20"/>
      <c r="E494" s="20"/>
      <c r="F494" s="20"/>
      <c r="G494" s="20"/>
      <c r="H494" s="20"/>
      <c r="I494" s="20"/>
      <c r="J494" s="20"/>
      <c r="K494" s="20"/>
      <c r="L494" s="20"/>
      <c r="M494" s="20"/>
      <c r="N494" s="20"/>
      <c r="O494" s="20"/>
      <c r="P494" s="20"/>
      <c r="Q494" s="20"/>
      <c r="R494" s="20"/>
      <c r="S494" s="20"/>
      <c r="T494" s="20"/>
      <c r="U494" s="20"/>
      <c r="V494" s="20"/>
      <c r="W494" s="20"/>
      <c r="X494" s="20"/>
      <c r="Y494" s="20"/>
      <c r="BM494" s="55"/>
    </row>
    <row r="495" spans="1:65" ht="15">
      <c r="B495" s="8" t="s">
        <v>561</v>
      </c>
      <c r="BM495" s="28" t="s">
        <v>66</v>
      </c>
    </row>
    <row r="496" spans="1:65" ht="15">
      <c r="A496" s="25" t="s">
        <v>20</v>
      </c>
      <c r="B496" s="18" t="s">
        <v>110</v>
      </c>
      <c r="C496" s="15" t="s">
        <v>111</v>
      </c>
      <c r="D496" s="16" t="s">
        <v>232</v>
      </c>
      <c r="E496" s="17" t="s">
        <v>232</v>
      </c>
      <c r="F496" s="17" t="s">
        <v>232</v>
      </c>
      <c r="G496" s="17" t="s">
        <v>232</v>
      </c>
      <c r="H496" s="17" t="s">
        <v>232</v>
      </c>
      <c r="I496" s="17" t="s">
        <v>232</v>
      </c>
      <c r="J496" s="17" t="s">
        <v>232</v>
      </c>
      <c r="K496" s="17" t="s">
        <v>232</v>
      </c>
      <c r="L496" s="17" t="s">
        <v>232</v>
      </c>
      <c r="M496" s="17" t="s">
        <v>232</v>
      </c>
      <c r="N496" s="17" t="s">
        <v>232</v>
      </c>
      <c r="O496" s="17" t="s">
        <v>232</v>
      </c>
      <c r="P496" s="17" t="s">
        <v>232</v>
      </c>
      <c r="Q496" s="17" t="s">
        <v>232</v>
      </c>
      <c r="R496" s="17" t="s">
        <v>232</v>
      </c>
      <c r="S496" s="17" t="s">
        <v>232</v>
      </c>
      <c r="T496" s="17" t="s">
        <v>232</v>
      </c>
      <c r="U496" s="17" t="s">
        <v>232</v>
      </c>
      <c r="V496" s="17" t="s">
        <v>232</v>
      </c>
      <c r="W496" s="17" t="s">
        <v>232</v>
      </c>
      <c r="X496" s="17" t="s">
        <v>232</v>
      </c>
      <c r="Y496" s="17" t="s">
        <v>232</v>
      </c>
      <c r="Z496" s="151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 t="s">
        <v>233</v>
      </c>
      <c r="C497" s="9" t="s">
        <v>233</v>
      </c>
      <c r="D497" s="149" t="s">
        <v>235</v>
      </c>
      <c r="E497" s="150" t="s">
        <v>236</v>
      </c>
      <c r="F497" s="150" t="s">
        <v>237</v>
      </c>
      <c r="G497" s="150" t="s">
        <v>238</v>
      </c>
      <c r="H497" s="150" t="s">
        <v>239</v>
      </c>
      <c r="I497" s="150" t="s">
        <v>241</v>
      </c>
      <c r="J497" s="150" t="s">
        <v>242</v>
      </c>
      <c r="K497" s="150" t="s">
        <v>244</v>
      </c>
      <c r="L497" s="150" t="s">
        <v>245</v>
      </c>
      <c r="M497" s="150" t="s">
        <v>246</v>
      </c>
      <c r="N497" s="150" t="s">
        <v>247</v>
      </c>
      <c r="O497" s="150" t="s">
        <v>248</v>
      </c>
      <c r="P497" s="150" t="s">
        <v>249</v>
      </c>
      <c r="Q497" s="150" t="s">
        <v>250</v>
      </c>
      <c r="R497" s="150" t="s">
        <v>252</v>
      </c>
      <c r="S497" s="150" t="s">
        <v>253</v>
      </c>
      <c r="T497" s="150" t="s">
        <v>281</v>
      </c>
      <c r="U497" s="150" t="s">
        <v>256</v>
      </c>
      <c r="V497" s="150" t="s">
        <v>257</v>
      </c>
      <c r="W497" s="150" t="s">
        <v>258</v>
      </c>
      <c r="X497" s="150" t="s">
        <v>259</v>
      </c>
      <c r="Y497" s="150" t="s">
        <v>260</v>
      </c>
      <c r="Z497" s="151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 t="s">
        <v>3</v>
      </c>
    </row>
    <row r="498" spans="1:65">
      <c r="A498" s="30"/>
      <c r="B498" s="19"/>
      <c r="C498" s="9"/>
      <c r="D498" s="10" t="s">
        <v>273</v>
      </c>
      <c r="E498" s="11" t="s">
        <v>273</v>
      </c>
      <c r="F498" s="11" t="s">
        <v>275</v>
      </c>
      <c r="G498" s="11" t="s">
        <v>276</v>
      </c>
      <c r="H498" s="11" t="s">
        <v>276</v>
      </c>
      <c r="I498" s="11" t="s">
        <v>276</v>
      </c>
      <c r="J498" s="11" t="s">
        <v>273</v>
      </c>
      <c r="K498" s="11" t="s">
        <v>273</v>
      </c>
      <c r="L498" s="11" t="s">
        <v>276</v>
      </c>
      <c r="M498" s="11" t="s">
        <v>275</v>
      </c>
      <c r="N498" s="11" t="s">
        <v>273</v>
      </c>
      <c r="O498" s="11" t="s">
        <v>276</v>
      </c>
      <c r="P498" s="11" t="s">
        <v>273</v>
      </c>
      <c r="Q498" s="11" t="s">
        <v>275</v>
      </c>
      <c r="R498" s="11" t="s">
        <v>273</v>
      </c>
      <c r="S498" s="11" t="s">
        <v>276</v>
      </c>
      <c r="T498" s="11" t="s">
        <v>275</v>
      </c>
      <c r="U498" s="11" t="s">
        <v>275</v>
      </c>
      <c r="V498" s="11" t="s">
        <v>276</v>
      </c>
      <c r="W498" s="11" t="s">
        <v>273</v>
      </c>
      <c r="X498" s="11" t="s">
        <v>276</v>
      </c>
      <c r="Y498" s="11" t="s">
        <v>273</v>
      </c>
      <c r="Z498" s="151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2</v>
      </c>
    </row>
    <row r="499" spans="1:65">
      <c r="A499" s="30"/>
      <c r="B499" s="19"/>
      <c r="C499" s="9"/>
      <c r="D499" s="26" t="s">
        <v>313</v>
      </c>
      <c r="E499" s="26" t="s">
        <v>264</v>
      </c>
      <c r="F499" s="26" t="s">
        <v>313</v>
      </c>
      <c r="G499" s="26" t="s">
        <v>314</v>
      </c>
      <c r="H499" s="26" t="s">
        <v>314</v>
      </c>
      <c r="I499" s="26" t="s">
        <v>314</v>
      </c>
      <c r="J499" s="26" t="s">
        <v>116</v>
      </c>
      <c r="K499" s="26" t="s">
        <v>116</v>
      </c>
      <c r="L499" s="26" t="s">
        <v>315</v>
      </c>
      <c r="M499" s="26" t="s">
        <v>314</v>
      </c>
      <c r="N499" s="26" t="s">
        <v>313</v>
      </c>
      <c r="O499" s="26" t="s">
        <v>313</v>
      </c>
      <c r="P499" s="26" t="s">
        <v>313</v>
      </c>
      <c r="Q499" s="26" t="s">
        <v>314</v>
      </c>
      <c r="R499" s="26" t="s">
        <v>313</v>
      </c>
      <c r="S499" s="26" t="s">
        <v>315</v>
      </c>
      <c r="T499" s="26" t="s">
        <v>314</v>
      </c>
      <c r="U499" s="26" t="s">
        <v>316</v>
      </c>
      <c r="V499" s="26" t="s">
        <v>317</v>
      </c>
      <c r="W499" s="26" t="s">
        <v>313</v>
      </c>
      <c r="X499" s="26" t="s">
        <v>313</v>
      </c>
      <c r="Y499" s="26" t="s">
        <v>313</v>
      </c>
      <c r="Z499" s="151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2</v>
      </c>
    </row>
    <row r="500" spans="1:65">
      <c r="A500" s="30"/>
      <c r="B500" s="18">
        <v>1</v>
      </c>
      <c r="C500" s="14">
        <v>1</v>
      </c>
      <c r="D500" s="22">
        <v>6.9</v>
      </c>
      <c r="E500" s="22">
        <v>6.8</v>
      </c>
      <c r="F500" s="22">
        <v>9.113666666666667</v>
      </c>
      <c r="G500" s="152">
        <v>7</v>
      </c>
      <c r="H500" s="22">
        <v>9.4</v>
      </c>
      <c r="I500" s="22">
        <v>8.1999999999999993</v>
      </c>
      <c r="J500" s="22">
        <v>6.9</v>
      </c>
      <c r="K500" s="22">
        <v>7.3</v>
      </c>
      <c r="L500" s="22">
        <v>9</v>
      </c>
      <c r="M500" s="22">
        <v>7.7090000000000005</v>
      </c>
      <c r="N500" s="22">
        <v>9.5</v>
      </c>
      <c r="O500" s="22">
        <v>9.5</v>
      </c>
      <c r="P500" s="22">
        <v>6.9954441204042936</v>
      </c>
      <c r="Q500" s="152">
        <v>7</v>
      </c>
      <c r="R500" s="22">
        <v>7.8</v>
      </c>
      <c r="S500" s="22">
        <v>9.9</v>
      </c>
      <c r="T500" s="152" t="s">
        <v>95</v>
      </c>
      <c r="U500" s="152">
        <v>7</v>
      </c>
      <c r="V500" s="152">
        <v>8</v>
      </c>
      <c r="W500" s="22">
        <v>7.8</v>
      </c>
      <c r="X500" s="22">
        <v>7</v>
      </c>
      <c r="Y500" s="22">
        <v>6.7</v>
      </c>
      <c r="Z500" s="151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1</v>
      </c>
    </row>
    <row r="501" spans="1:65">
      <c r="A501" s="30"/>
      <c r="B501" s="19">
        <v>1</v>
      </c>
      <c r="C501" s="9">
        <v>2</v>
      </c>
      <c r="D501" s="11">
        <v>7.1</v>
      </c>
      <c r="E501" s="11">
        <v>6.9</v>
      </c>
      <c r="F501" s="11">
        <v>8.9303333333333335</v>
      </c>
      <c r="G501" s="153">
        <v>8</v>
      </c>
      <c r="H501" s="11">
        <v>9.1999999999999993</v>
      </c>
      <c r="I501" s="11">
        <v>9.4</v>
      </c>
      <c r="J501" s="11">
        <v>7</v>
      </c>
      <c r="K501" s="11">
        <v>6.6</v>
      </c>
      <c r="L501" s="11">
        <v>9</v>
      </c>
      <c r="M501" s="11">
        <v>7.9880000000000004</v>
      </c>
      <c r="N501" s="11">
        <v>9.5</v>
      </c>
      <c r="O501" s="11">
        <v>9.5</v>
      </c>
      <c r="P501" s="11">
        <v>6.804651427510251</v>
      </c>
      <c r="Q501" s="153">
        <v>8</v>
      </c>
      <c r="R501" s="11">
        <v>7.9</v>
      </c>
      <c r="S501" s="11">
        <v>9.9</v>
      </c>
      <c r="T501" s="153" t="s">
        <v>95</v>
      </c>
      <c r="U501" s="153">
        <v>7</v>
      </c>
      <c r="V501" s="153">
        <v>7</v>
      </c>
      <c r="W501" s="11">
        <v>7.6</v>
      </c>
      <c r="X501" s="11">
        <v>7.1</v>
      </c>
      <c r="Y501" s="11">
        <v>6.9</v>
      </c>
      <c r="Z501" s="151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28" t="e">
        <v>#N/A</v>
      </c>
    </row>
    <row r="502" spans="1:65">
      <c r="A502" s="30"/>
      <c r="B502" s="19">
        <v>1</v>
      </c>
      <c r="C502" s="9">
        <v>3</v>
      </c>
      <c r="D502" s="11">
        <v>7.3</v>
      </c>
      <c r="E502" s="11">
        <v>7</v>
      </c>
      <c r="F502" s="11">
        <v>9.088000000000001</v>
      </c>
      <c r="G502" s="153">
        <v>8</v>
      </c>
      <c r="H502" s="11">
        <v>7.1</v>
      </c>
      <c r="I502" s="11">
        <v>9.4</v>
      </c>
      <c r="J502" s="11">
        <v>7</v>
      </c>
      <c r="K502" s="11">
        <v>7.3</v>
      </c>
      <c r="L502" s="11">
        <v>9.1</v>
      </c>
      <c r="M502" s="11">
        <v>7.9489999999999998</v>
      </c>
      <c r="N502" s="11">
        <v>9.6</v>
      </c>
      <c r="O502" s="147">
        <v>10.3</v>
      </c>
      <c r="P502" s="11">
        <v>6.9783999348233543</v>
      </c>
      <c r="Q502" s="153">
        <v>7</v>
      </c>
      <c r="R502" s="11">
        <v>8.1999999999999993</v>
      </c>
      <c r="S502" s="11">
        <v>9.8000000000000007</v>
      </c>
      <c r="T502" s="153" t="s">
        <v>95</v>
      </c>
      <c r="U502" s="153">
        <v>7</v>
      </c>
      <c r="V502" s="153">
        <v>8</v>
      </c>
      <c r="W502" s="11">
        <v>7.1</v>
      </c>
      <c r="X502" s="11">
        <v>7</v>
      </c>
      <c r="Y502" s="11">
        <v>6.8</v>
      </c>
      <c r="Z502" s="151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28">
        <v>16</v>
      </c>
    </row>
    <row r="503" spans="1:65">
      <c r="A503" s="30"/>
      <c r="B503" s="19">
        <v>1</v>
      </c>
      <c r="C503" s="9">
        <v>4</v>
      </c>
      <c r="D503" s="11">
        <v>7.1</v>
      </c>
      <c r="E503" s="11">
        <v>7</v>
      </c>
      <c r="F503" s="11">
        <v>9.3423333333333343</v>
      </c>
      <c r="G503" s="153">
        <v>8</v>
      </c>
      <c r="H503" s="11">
        <v>8.6999999999999993</v>
      </c>
      <c r="I503" s="11">
        <v>8.3000000000000007</v>
      </c>
      <c r="J503" s="11">
        <v>6.4</v>
      </c>
      <c r="K503" s="11">
        <v>7.4</v>
      </c>
      <c r="L503" s="11">
        <v>8.5</v>
      </c>
      <c r="M503" s="11">
        <v>7.726</v>
      </c>
      <c r="N503" s="11">
        <v>9.4</v>
      </c>
      <c r="O503" s="11">
        <v>9.3000000000000007</v>
      </c>
      <c r="P503" s="11">
        <v>7.3027901412157785</v>
      </c>
      <c r="Q503" s="153">
        <v>7</v>
      </c>
      <c r="R503" s="11">
        <v>8</v>
      </c>
      <c r="S503" s="11">
        <v>9.6999999999999993</v>
      </c>
      <c r="T503" s="11">
        <v>10.338965099999999</v>
      </c>
      <c r="U503" s="153">
        <v>8</v>
      </c>
      <c r="V503" s="153">
        <v>8</v>
      </c>
      <c r="W503" s="11">
        <v>7.4</v>
      </c>
      <c r="X503" s="11">
        <v>6.9</v>
      </c>
      <c r="Y503" s="11">
        <v>6.8</v>
      </c>
      <c r="Z503" s="151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28">
        <v>8.1582488711686025</v>
      </c>
    </row>
    <row r="504" spans="1:65">
      <c r="A504" s="30"/>
      <c r="B504" s="19">
        <v>1</v>
      </c>
      <c r="C504" s="9">
        <v>5</v>
      </c>
      <c r="D504" s="11">
        <v>7.2</v>
      </c>
      <c r="E504" s="11">
        <v>6.9</v>
      </c>
      <c r="F504" s="11">
        <v>9.302999999999999</v>
      </c>
      <c r="G504" s="153">
        <v>8</v>
      </c>
      <c r="H504" s="11">
        <v>9</v>
      </c>
      <c r="I504" s="11">
        <v>8.5</v>
      </c>
      <c r="J504" s="11">
        <v>6.8</v>
      </c>
      <c r="K504" s="11">
        <v>7.9</v>
      </c>
      <c r="L504" s="11">
        <v>8.4</v>
      </c>
      <c r="M504" s="11">
        <v>7.9749999999999988</v>
      </c>
      <c r="N504" s="11">
        <v>9.8000000000000007</v>
      </c>
      <c r="O504" s="11">
        <v>9.3000000000000007</v>
      </c>
      <c r="P504" s="11">
        <v>7.1716746531663942</v>
      </c>
      <c r="Q504" s="153">
        <v>7</v>
      </c>
      <c r="R504" s="11">
        <v>8</v>
      </c>
      <c r="S504" s="11">
        <v>9.6999999999999993</v>
      </c>
      <c r="T504" s="153" t="s">
        <v>95</v>
      </c>
      <c r="U504" s="153">
        <v>7</v>
      </c>
      <c r="V504" s="153">
        <v>7</v>
      </c>
      <c r="W504" s="11">
        <v>7.5</v>
      </c>
      <c r="X504" s="11">
        <v>6.7</v>
      </c>
      <c r="Y504" s="11">
        <v>7.4</v>
      </c>
      <c r="Z504" s="151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  <c r="AS504" s="3"/>
      <c r="AT504" s="3"/>
      <c r="AU504" s="3"/>
      <c r="AV504" s="3"/>
      <c r="AW504" s="3"/>
      <c r="AX504" s="3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28">
        <v>102</v>
      </c>
    </row>
    <row r="505" spans="1:65">
      <c r="A505" s="30"/>
      <c r="B505" s="19">
        <v>1</v>
      </c>
      <c r="C505" s="9">
        <v>6</v>
      </c>
      <c r="D505" s="11">
        <v>7.2</v>
      </c>
      <c r="E505" s="11">
        <v>7</v>
      </c>
      <c r="F505" s="11">
        <v>9.0146666666666651</v>
      </c>
      <c r="G505" s="153">
        <v>8</v>
      </c>
      <c r="H505" s="11">
        <v>7.4</v>
      </c>
      <c r="I505" s="11">
        <v>7.3</v>
      </c>
      <c r="J505" s="11">
        <v>7.2</v>
      </c>
      <c r="K505" s="11">
        <v>8.1</v>
      </c>
      <c r="L505" s="11">
        <v>9.1999999999999993</v>
      </c>
      <c r="M505" s="11">
        <v>7.9370000000000003</v>
      </c>
      <c r="N505" s="11">
        <v>9.1999999999999993</v>
      </c>
      <c r="O505" s="11">
        <v>9.6</v>
      </c>
      <c r="P505" s="11">
        <v>7.0681272090889662</v>
      </c>
      <c r="Q505" s="153">
        <v>7</v>
      </c>
      <c r="R505" s="147">
        <v>7.3</v>
      </c>
      <c r="S505" s="11">
        <v>9.9</v>
      </c>
      <c r="T505" s="153" t="s">
        <v>95</v>
      </c>
      <c r="U505" s="153">
        <v>7</v>
      </c>
      <c r="V505" s="153">
        <v>8</v>
      </c>
      <c r="W505" s="11">
        <v>7.8</v>
      </c>
      <c r="X505" s="147">
        <v>7.7000000000000011</v>
      </c>
      <c r="Y505" s="11">
        <v>7.4</v>
      </c>
      <c r="Z505" s="151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  <c r="AS505" s="3"/>
      <c r="AT505" s="3"/>
      <c r="AU505" s="3"/>
      <c r="AV505" s="3"/>
      <c r="AW505" s="3"/>
      <c r="AX505" s="3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55"/>
    </row>
    <row r="506" spans="1:65">
      <c r="A506" s="30"/>
      <c r="B506" s="20" t="s">
        <v>267</v>
      </c>
      <c r="C506" s="12"/>
      <c r="D506" s="23">
        <v>7.1333333333333337</v>
      </c>
      <c r="E506" s="23">
        <v>6.9333333333333336</v>
      </c>
      <c r="F506" s="23">
        <v>9.1319999999999997</v>
      </c>
      <c r="G506" s="23">
        <v>7.833333333333333</v>
      </c>
      <c r="H506" s="23">
        <v>8.4666666666666668</v>
      </c>
      <c r="I506" s="23">
        <v>8.5166666666666657</v>
      </c>
      <c r="J506" s="23">
        <v>6.8833333333333329</v>
      </c>
      <c r="K506" s="23">
        <v>7.4333333333333336</v>
      </c>
      <c r="L506" s="23">
        <v>8.8666666666666671</v>
      </c>
      <c r="M506" s="23">
        <v>7.8806666666666665</v>
      </c>
      <c r="N506" s="23">
        <v>9.5</v>
      </c>
      <c r="O506" s="23">
        <v>9.5833333333333339</v>
      </c>
      <c r="P506" s="23">
        <v>7.0535145810348387</v>
      </c>
      <c r="Q506" s="23">
        <v>7.166666666666667</v>
      </c>
      <c r="R506" s="23">
        <v>7.8666666666666663</v>
      </c>
      <c r="S506" s="23">
        <v>9.8166666666666664</v>
      </c>
      <c r="T506" s="23">
        <v>10.338965099999999</v>
      </c>
      <c r="U506" s="23">
        <v>7.166666666666667</v>
      </c>
      <c r="V506" s="23">
        <v>7.666666666666667</v>
      </c>
      <c r="W506" s="23">
        <v>7.5333333333333323</v>
      </c>
      <c r="X506" s="23">
        <v>7.0666666666666673</v>
      </c>
      <c r="Y506" s="23">
        <v>7</v>
      </c>
      <c r="Z506" s="151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55"/>
    </row>
    <row r="507" spans="1:65">
      <c r="A507" s="30"/>
      <c r="B507" s="3" t="s">
        <v>268</v>
      </c>
      <c r="C507" s="29"/>
      <c r="D507" s="11">
        <v>7.15</v>
      </c>
      <c r="E507" s="11">
        <v>6.95</v>
      </c>
      <c r="F507" s="11">
        <v>9.100833333333334</v>
      </c>
      <c r="G507" s="11">
        <v>8</v>
      </c>
      <c r="H507" s="11">
        <v>8.85</v>
      </c>
      <c r="I507" s="11">
        <v>8.4</v>
      </c>
      <c r="J507" s="11">
        <v>6.95</v>
      </c>
      <c r="K507" s="11">
        <v>7.35</v>
      </c>
      <c r="L507" s="11">
        <v>9</v>
      </c>
      <c r="M507" s="11">
        <v>7.9429999999999996</v>
      </c>
      <c r="N507" s="11">
        <v>9.5</v>
      </c>
      <c r="O507" s="11">
        <v>9.5</v>
      </c>
      <c r="P507" s="11">
        <v>7.0317856647466304</v>
      </c>
      <c r="Q507" s="11">
        <v>7</v>
      </c>
      <c r="R507" s="11">
        <v>7.95</v>
      </c>
      <c r="S507" s="11">
        <v>9.8500000000000014</v>
      </c>
      <c r="T507" s="11">
        <v>10.338965099999999</v>
      </c>
      <c r="U507" s="11">
        <v>7</v>
      </c>
      <c r="V507" s="11">
        <v>8</v>
      </c>
      <c r="W507" s="11">
        <v>7.55</v>
      </c>
      <c r="X507" s="11">
        <v>7</v>
      </c>
      <c r="Y507" s="11">
        <v>6.85</v>
      </c>
      <c r="Z507" s="151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55"/>
    </row>
    <row r="508" spans="1:65">
      <c r="A508" s="30"/>
      <c r="B508" s="3" t="s">
        <v>269</v>
      </c>
      <c r="C508" s="29"/>
      <c r="D508" s="24">
        <v>0.13662601021279455</v>
      </c>
      <c r="E508" s="24">
        <v>8.1649658092772609E-2</v>
      </c>
      <c r="F508" s="24">
        <v>0.16136280722507157</v>
      </c>
      <c r="G508" s="24">
        <v>0.40824829046386302</v>
      </c>
      <c r="H508" s="24">
        <v>0.97502136728722177</v>
      </c>
      <c r="I508" s="24">
        <v>0.79854033502802291</v>
      </c>
      <c r="J508" s="24">
        <v>0.27141603981096368</v>
      </c>
      <c r="K508" s="24">
        <v>0.52788887719544419</v>
      </c>
      <c r="L508" s="24">
        <v>0.33266599866332369</v>
      </c>
      <c r="M508" s="24">
        <v>0.1277914968480556</v>
      </c>
      <c r="N508" s="24">
        <v>0.20000000000000037</v>
      </c>
      <c r="O508" s="24">
        <v>0.37103458958251678</v>
      </c>
      <c r="P508" s="24">
        <v>0.17161637107445588</v>
      </c>
      <c r="Q508" s="24">
        <v>0.40824829046386302</v>
      </c>
      <c r="R508" s="24">
        <v>0.30767948691238195</v>
      </c>
      <c r="S508" s="24">
        <v>9.8319208025018007E-2</v>
      </c>
      <c r="T508" s="24" t="s">
        <v>675</v>
      </c>
      <c r="U508" s="24">
        <v>0.40824829046386302</v>
      </c>
      <c r="V508" s="24">
        <v>0.51639777949432231</v>
      </c>
      <c r="W508" s="24">
        <v>0.26583202716502513</v>
      </c>
      <c r="X508" s="24">
        <v>0.33862466931200813</v>
      </c>
      <c r="Y508" s="24">
        <v>0.31622776601683811</v>
      </c>
      <c r="Z508" s="151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55"/>
    </row>
    <row r="509" spans="1:65">
      <c r="A509" s="30"/>
      <c r="B509" s="3" t="s">
        <v>86</v>
      </c>
      <c r="C509" s="29"/>
      <c r="D509" s="13">
        <v>1.9153179001793627E-2</v>
      </c>
      <c r="E509" s="13">
        <v>1.1776392994149894E-2</v>
      </c>
      <c r="F509" s="13">
        <v>1.7670040212995137E-2</v>
      </c>
      <c r="G509" s="13">
        <v>5.211680303793996E-2</v>
      </c>
      <c r="H509" s="13">
        <v>0.11516000401030178</v>
      </c>
      <c r="I509" s="13">
        <v>9.3762074562977263E-2</v>
      </c>
      <c r="J509" s="13">
        <v>3.9430901667452355E-2</v>
      </c>
      <c r="K509" s="13">
        <v>7.1016440878310882E-2</v>
      </c>
      <c r="L509" s="13">
        <v>3.7518721653758309E-2</v>
      </c>
      <c r="M509" s="13">
        <v>1.6215823134428847E-2</v>
      </c>
      <c r="N509" s="13">
        <v>2.1052631578947406E-2</v>
      </c>
      <c r="O509" s="13">
        <v>3.871665282600175E-2</v>
      </c>
      <c r="P509" s="13">
        <v>2.4330618318403989E-2</v>
      </c>
      <c r="Q509" s="13">
        <v>5.6964877739143674E-2</v>
      </c>
      <c r="R509" s="13">
        <v>3.9111799183777371E-2</v>
      </c>
      <c r="S509" s="13">
        <v>1.0015539017828659E-2</v>
      </c>
      <c r="T509" s="13" t="s">
        <v>675</v>
      </c>
      <c r="U509" s="13">
        <v>5.6964877739143674E-2</v>
      </c>
      <c r="V509" s="13">
        <v>6.7356232107955077E-2</v>
      </c>
      <c r="W509" s="13">
        <v>3.5287437234295373E-2</v>
      </c>
      <c r="X509" s="13">
        <v>4.7918585280001147E-2</v>
      </c>
      <c r="Y509" s="13">
        <v>4.5175395145262587E-2</v>
      </c>
      <c r="Z509" s="151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55"/>
    </row>
    <row r="510" spans="1:65">
      <c r="A510" s="30"/>
      <c r="B510" s="3" t="s">
        <v>270</v>
      </c>
      <c r="C510" s="29"/>
      <c r="D510" s="13">
        <v>-0.12562935429162236</v>
      </c>
      <c r="E510" s="13">
        <v>-0.15014441912456755</v>
      </c>
      <c r="F510" s="13">
        <v>0.11935786027227624</v>
      </c>
      <c r="G510" s="13">
        <v>-3.9826627376314372E-2</v>
      </c>
      <c r="H510" s="13">
        <v>3.7804411261345372E-2</v>
      </c>
      <c r="I510" s="13">
        <v>4.3933177469581475E-2</v>
      </c>
      <c r="J510" s="13">
        <v>-0.15627318533280399</v>
      </c>
      <c r="K510" s="13">
        <v>-8.8856757042204637E-2</v>
      </c>
      <c r="L510" s="13">
        <v>8.6834540927235748E-2</v>
      </c>
      <c r="M510" s="13">
        <v>-3.4024728699184048E-2</v>
      </c>
      <c r="N510" s="13">
        <v>0.16446557956489527</v>
      </c>
      <c r="O510" s="13">
        <v>0.17468018991195589</v>
      </c>
      <c r="P510" s="13">
        <v>-0.13541316372903434</v>
      </c>
      <c r="Q510" s="13">
        <v>-0.12154351015279818</v>
      </c>
      <c r="R510" s="13">
        <v>-3.5740783237490192E-2</v>
      </c>
      <c r="S510" s="13">
        <v>0.20328109888372525</v>
      </c>
      <c r="T510" s="13">
        <v>0.26730199866028692</v>
      </c>
      <c r="U510" s="13">
        <v>-0.12154351015279818</v>
      </c>
      <c r="V510" s="13">
        <v>-6.0255848070435269E-2</v>
      </c>
      <c r="W510" s="13">
        <v>-7.659922462573221E-2</v>
      </c>
      <c r="X510" s="13">
        <v>-0.13380104256927072</v>
      </c>
      <c r="Y510" s="13">
        <v>-0.14197273084691919</v>
      </c>
      <c r="Z510" s="151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  <c r="AS510" s="3"/>
      <c r="AT510" s="3"/>
      <c r="AU510" s="3"/>
      <c r="AV510" s="3"/>
      <c r="AW510" s="3"/>
      <c r="AX510" s="3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55"/>
    </row>
    <row r="511" spans="1:65">
      <c r="A511" s="30"/>
      <c r="B511" s="46" t="s">
        <v>271</v>
      </c>
      <c r="C511" s="47"/>
      <c r="D511" s="45">
        <v>0.5</v>
      </c>
      <c r="E511" s="45">
        <v>0.67</v>
      </c>
      <c r="F511" s="45">
        <v>1.26</v>
      </c>
      <c r="G511" s="45" t="s">
        <v>272</v>
      </c>
      <c r="H511" s="45">
        <v>0.67</v>
      </c>
      <c r="I511" s="45">
        <v>0.72</v>
      </c>
      <c r="J511" s="45">
        <v>0.72</v>
      </c>
      <c r="K511" s="45">
        <v>0.23</v>
      </c>
      <c r="L511" s="45">
        <v>1.03</v>
      </c>
      <c r="M511" s="45">
        <v>0.16</v>
      </c>
      <c r="N511" s="45">
        <v>1.58</v>
      </c>
      <c r="O511" s="45">
        <v>1.66</v>
      </c>
      <c r="P511" s="45">
        <v>0.56999999999999995</v>
      </c>
      <c r="Q511" s="45" t="s">
        <v>272</v>
      </c>
      <c r="R511" s="45">
        <v>0.15</v>
      </c>
      <c r="S511" s="45">
        <v>1.86</v>
      </c>
      <c r="T511" s="45">
        <v>1.59</v>
      </c>
      <c r="U511" s="45" t="s">
        <v>272</v>
      </c>
      <c r="V511" s="45" t="s">
        <v>272</v>
      </c>
      <c r="W511" s="45">
        <v>0.15</v>
      </c>
      <c r="X511" s="45">
        <v>0.56000000000000005</v>
      </c>
      <c r="Y511" s="45">
        <v>0.62</v>
      </c>
      <c r="Z511" s="151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  <c r="AS511" s="3"/>
      <c r="AT511" s="3"/>
      <c r="AU511" s="3"/>
      <c r="AV511" s="3"/>
      <c r="AW511" s="3"/>
      <c r="AX511" s="3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55"/>
    </row>
    <row r="512" spans="1:65">
      <c r="B512" s="31" t="s">
        <v>325</v>
      </c>
      <c r="C512" s="20"/>
      <c r="D512" s="20"/>
      <c r="E512" s="20"/>
      <c r="F512" s="20"/>
      <c r="G512" s="20"/>
      <c r="H512" s="20"/>
      <c r="I512" s="20"/>
      <c r="J512" s="20"/>
      <c r="K512" s="20"/>
      <c r="L512" s="20"/>
      <c r="M512" s="20"/>
      <c r="N512" s="20"/>
      <c r="O512" s="20"/>
      <c r="P512" s="20"/>
      <c r="Q512" s="20"/>
      <c r="R512" s="20"/>
      <c r="S512" s="20"/>
      <c r="T512" s="20"/>
      <c r="U512" s="20"/>
      <c r="V512" s="20"/>
      <c r="W512" s="20"/>
      <c r="X512" s="20"/>
      <c r="Y512" s="20"/>
      <c r="BM512" s="55"/>
    </row>
    <row r="513" spans="1:65">
      <c r="BM513" s="55"/>
    </row>
    <row r="514" spans="1:65" ht="15">
      <c r="B514" s="8" t="s">
        <v>562</v>
      </c>
      <c r="BM514" s="28" t="s">
        <v>66</v>
      </c>
    </row>
    <row r="515" spans="1:65" ht="15">
      <c r="A515" s="25" t="s">
        <v>23</v>
      </c>
      <c r="B515" s="18" t="s">
        <v>110</v>
      </c>
      <c r="C515" s="15" t="s">
        <v>111</v>
      </c>
      <c r="D515" s="16" t="s">
        <v>232</v>
      </c>
      <c r="E515" s="17" t="s">
        <v>232</v>
      </c>
      <c r="F515" s="17" t="s">
        <v>232</v>
      </c>
      <c r="G515" s="17" t="s">
        <v>232</v>
      </c>
      <c r="H515" s="17" t="s">
        <v>232</v>
      </c>
      <c r="I515" s="17" t="s">
        <v>232</v>
      </c>
      <c r="J515" s="17" t="s">
        <v>232</v>
      </c>
      <c r="K515" s="151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28">
        <v>1</v>
      </c>
    </row>
    <row r="516" spans="1:65">
      <c r="A516" s="30"/>
      <c r="B516" s="19" t="s">
        <v>233</v>
      </c>
      <c r="C516" s="9" t="s">
        <v>233</v>
      </c>
      <c r="D516" s="149" t="s">
        <v>236</v>
      </c>
      <c r="E516" s="150" t="s">
        <v>238</v>
      </c>
      <c r="F516" s="150" t="s">
        <v>239</v>
      </c>
      <c r="G516" s="150" t="s">
        <v>242</v>
      </c>
      <c r="H516" s="150" t="s">
        <v>244</v>
      </c>
      <c r="I516" s="150" t="s">
        <v>248</v>
      </c>
      <c r="J516" s="150" t="s">
        <v>249</v>
      </c>
      <c r="K516" s="151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28" t="s">
        <v>3</v>
      </c>
    </row>
    <row r="517" spans="1:65">
      <c r="A517" s="30"/>
      <c r="B517" s="19"/>
      <c r="C517" s="9"/>
      <c r="D517" s="10" t="s">
        <v>273</v>
      </c>
      <c r="E517" s="11" t="s">
        <v>276</v>
      </c>
      <c r="F517" s="11" t="s">
        <v>276</v>
      </c>
      <c r="G517" s="11" t="s">
        <v>273</v>
      </c>
      <c r="H517" s="11" t="s">
        <v>273</v>
      </c>
      <c r="I517" s="11" t="s">
        <v>276</v>
      </c>
      <c r="J517" s="11" t="s">
        <v>273</v>
      </c>
      <c r="K517" s="151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28">
        <v>3</v>
      </c>
    </row>
    <row r="518" spans="1:65">
      <c r="A518" s="30"/>
      <c r="B518" s="19"/>
      <c r="C518" s="9"/>
      <c r="D518" s="26" t="s">
        <v>264</v>
      </c>
      <c r="E518" s="26" t="s">
        <v>314</v>
      </c>
      <c r="F518" s="26" t="s">
        <v>314</v>
      </c>
      <c r="G518" s="26" t="s">
        <v>116</v>
      </c>
      <c r="H518" s="26" t="s">
        <v>116</v>
      </c>
      <c r="I518" s="26" t="s">
        <v>313</v>
      </c>
      <c r="J518" s="26" t="s">
        <v>313</v>
      </c>
      <c r="K518" s="151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  <c r="AS518" s="3"/>
      <c r="AT518" s="3"/>
      <c r="AU518" s="3"/>
      <c r="AV518" s="3"/>
      <c r="AW518" s="3"/>
      <c r="AX518" s="3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28">
        <v>3</v>
      </c>
    </row>
    <row r="519" spans="1:65">
      <c r="A519" s="30"/>
      <c r="B519" s="18">
        <v>1</v>
      </c>
      <c r="C519" s="14">
        <v>1</v>
      </c>
      <c r="D519" s="205">
        <v>7.4999999999999997E-2</v>
      </c>
      <c r="E519" s="205">
        <v>0.09</v>
      </c>
      <c r="F519" s="205">
        <v>0.08</v>
      </c>
      <c r="G519" s="205">
        <v>8.1000000000000003E-2</v>
      </c>
      <c r="H519" s="205">
        <v>0.08</v>
      </c>
      <c r="I519" s="206" t="s">
        <v>104</v>
      </c>
      <c r="J519" s="206" t="s">
        <v>104</v>
      </c>
      <c r="K519" s="203"/>
      <c r="L519" s="204"/>
      <c r="M519" s="204"/>
      <c r="N519" s="204"/>
      <c r="O519" s="204"/>
      <c r="P519" s="204"/>
      <c r="Q519" s="204"/>
      <c r="R519" s="204"/>
      <c r="S519" s="204"/>
      <c r="T519" s="204"/>
      <c r="U519" s="204"/>
      <c r="V519" s="204"/>
      <c r="W519" s="204"/>
      <c r="X519" s="204"/>
      <c r="Y519" s="204"/>
      <c r="Z519" s="204"/>
      <c r="AA519" s="204"/>
      <c r="AB519" s="204"/>
      <c r="AC519" s="204"/>
      <c r="AD519" s="204"/>
      <c r="AE519" s="204"/>
      <c r="AF519" s="204"/>
      <c r="AG519" s="204"/>
      <c r="AH519" s="204"/>
      <c r="AI519" s="204"/>
      <c r="AJ519" s="204"/>
      <c r="AK519" s="204"/>
      <c r="AL519" s="204"/>
      <c r="AM519" s="204"/>
      <c r="AN519" s="204"/>
      <c r="AO519" s="204"/>
      <c r="AP519" s="204"/>
      <c r="AQ519" s="204"/>
      <c r="AR519" s="204"/>
      <c r="AS519" s="204"/>
      <c r="AT519" s="204"/>
      <c r="AU519" s="204"/>
      <c r="AV519" s="204"/>
      <c r="AW519" s="204"/>
      <c r="AX519" s="204"/>
      <c r="AY519" s="204"/>
      <c r="AZ519" s="204"/>
      <c r="BA519" s="204"/>
      <c r="BB519" s="204"/>
      <c r="BC519" s="204"/>
      <c r="BD519" s="204"/>
      <c r="BE519" s="204"/>
      <c r="BF519" s="204"/>
      <c r="BG519" s="204"/>
      <c r="BH519" s="204"/>
      <c r="BI519" s="204"/>
      <c r="BJ519" s="204"/>
      <c r="BK519" s="204"/>
      <c r="BL519" s="204"/>
      <c r="BM519" s="208">
        <v>1</v>
      </c>
    </row>
    <row r="520" spans="1:65">
      <c r="A520" s="30"/>
      <c r="B520" s="19">
        <v>1</v>
      </c>
      <c r="C520" s="9">
        <v>2</v>
      </c>
      <c r="D520" s="24">
        <v>7.4999999999999997E-2</v>
      </c>
      <c r="E520" s="24">
        <v>0.09</v>
      </c>
      <c r="F520" s="24">
        <v>0.08</v>
      </c>
      <c r="G520" s="24">
        <v>7.9000000000000001E-2</v>
      </c>
      <c r="H520" s="24">
        <v>7.0000000000000007E-2</v>
      </c>
      <c r="I520" s="209" t="s">
        <v>104</v>
      </c>
      <c r="J520" s="209" t="s">
        <v>104</v>
      </c>
      <c r="K520" s="203"/>
      <c r="L520" s="204"/>
      <c r="M520" s="204"/>
      <c r="N520" s="204"/>
      <c r="O520" s="204"/>
      <c r="P520" s="204"/>
      <c r="Q520" s="204"/>
      <c r="R520" s="204"/>
      <c r="S520" s="204"/>
      <c r="T520" s="204"/>
      <c r="U520" s="204"/>
      <c r="V520" s="204"/>
      <c r="W520" s="204"/>
      <c r="X520" s="204"/>
      <c r="Y520" s="204"/>
      <c r="Z520" s="204"/>
      <c r="AA520" s="204"/>
      <c r="AB520" s="204"/>
      <c r="AC520" s="204"/>
      <c r="AD520" s="204"/>
      <c r="AE520" s="204"/>
      <c r="AF520" s="204"/>
      <c r="AG520" s="204"/>
      <c r="AH520" s="204"/>
      <c r="AI520" s="204"/>
      <c r="AJ520" s="204"/>
      <c r="AK520" s="204"/>
      <c r="AL520" s="204"/>
      <c r="AM520" s="204"/>
      <c r="AN520" s="204"/>
      <c r="AO520" s="204"/>
      <c r="AP520" s="204"/>
      <c r="AQ520" s="204"/>
      <c r="AR520" s="204"/>
      <c r="AS520" s="204"/>
      <c r="AT520" s="204"/>
      <c r="AU520" s="204"/>
      <c r="AV520" s="204"/>
      <c r="AW520" s="204"/>
      <c r="AX520" s="204"/>
      <c r="AY520" s="204"/>
      <c r="AZ520" s="204"/>
      <c r="BA520" s="204"/>
      <c r="BB520" s="204"/>
      <c r="BC520" s="204"/>
      <c r="BD520" s="204"/>
      <c r="BE520" s="204"/>
      <c r="BF520" s="204"/>
      <c r="BG520" s="204"/>
      <c r="BH520" s="204"/>
      <c r="BI520" s="204"/>
      <c r="BJ520" s="204"/>
      <c r="BK520" s="204"/>
      <c r="BL520" s="204"/>
      <c r="BM520" s="208">
        <v>22</v>
      </c>
    </row>
    <row r="521" spans="1:65">
      <c r="A521" s="30"/>
      <c r="B521" s="19">
        <v>1</v>
      </c>
      <c r="C521" s="9">
        <v>3</v>
      </c>
      <c r="D521" s="24">
        <v>7.4999999999999997E-2</v>
      </c>
      <c r="E521" s="24">
        <v>0.09</v>
      </c>
      <c r="F521" s="24">
        <v>0.08</v>
      </c>
      <c r="G521" s="24">
        <v>7.0999999999999994E-2</v>
      </c>
      <c r="H521" s="24">
        <v>7.0000000000000007E-2</v>
      </c>
      <c r="I521" s="209" t="s">
        <v>104</v>
      </c>
      <c r="J521" s="209" t="s">
        <v>104</v>
      </c>
      <c r="K521" s="203"/>
      <c r="L521" s="204"/>
      <c r="M521" s="204"/>
      <c r="N521" s="204"/>
      <c r="O521" s="204"/>
      <c r="P521" s="204"/>
      <c r="Q521" s="204"/>
      <c r="R521" s="204"/>
      <c r="S521" s="204"/>
      <c r="T521" s="204"/>
      <c r="U521" s="204"/>
      <c r="V521" s="204"/>
      <c r="W521" s="204"/>
      <c r="X521" s="204"/>
      <c r="Y521" s="204"/>
      <c r="Z521" s="204"/>
      <c r="AA521" s="204"/>
      <c r="AB521" s="204"/>
      <c r="AC521" s="204"/>
      <c r="AD521" s="204"/>
      <c r="AE521" s="204"/>
      <c r="AF521" s="204"/>
      <c r="AG521" s="204"/>
      <c r="AH521" s="204"/>
      <c r="AI521" s="204"/>
      <c r="AJ521" s="204"/>
      <c r="AK521" s="204"/>
      <c r="AL521" s="204"/>
      <c r="AM521" s="204"/>
      <c r="AN521" s="204"/>
      <c r="AO521" s="204"/>
      <c r="AP521" s="204"/>
      <c r="AQ521" s="204"/>
      <c r="AR521" s="204"/>
      <c r="AS521" s="204"/>
      <c r="AT521" s="204"/>
      <c r="AU521" s="204"/>
      <c r="AV521" s="204"/>
      <c r="AW521" s="204"/>
      <c r="AX521" s="204"/>
      <c r="AY521" s="204"/>
      <c r="AZ521" s="204"/>
      <c r="BA521" s="204"/>
      <c r="BB521" s="204"/>
      <c r="BC521" s="204"/>
      <c r="BD521" s="204"/>
      <c r="BE521" s="204"/>
      <c r="BF521" s="204"/>
      <c r="BG521" s="204"/>
      <c r="BH521" s="204"/>
      <c r="BI521" s="204"/>
      <c r="BJ521" s="204"/>
      <c r="BK521" s="204"/>
      <c r="BL521" s="204"/>
      <c r="BM521" s="208">
        <v>16</v>
      </c>
    </row>
    <row r="522" spans="1:65">
      <c r="A522" s="30"/>
      <c r="B522" s="19">
        <v>1</v>
      </c>
      <c r="C522" s="9">
        <v>4</v>
      </c>
      <c r="D522" s="24">
        <v>0.08</v>
      </c>
      <c r="E522" s="24">
        <v>0.09</v>
      </c>
      <c r="F522" s="24">
        <v>0.08</v>
      </c>
      <c r="G522" s="24">
        <v>7.2999999999999995E-2</v>
      </c>
      <c r="H522" s="24">
        <v>0.08</v>
      </c>
      <c r="I522" s="209" t="s">
        <v>104</v>
      </c>
      <c r="J522" s="209" t="s">
        <v>104</v>
      </c>
      <c r="K522" s="203"/>
      <c r="L522" s="204"/>
      <c r="M522" s="204"/>
      <c r="N522" s="204"/>
      <c r="O522" s="204"/>
      <c r="P522" s="204"/>
      <c r="Q522" s="204"/>
      <c r="R522" s="204"/>
      <c r="S522" s="204"/>
      <c r="T522" s="204"/>
      <c r="U522" s="204"/>
      <c r="V522" s="204"/>
      <c r="W522" s="204"/>
      <c r="X522" s="204"/>
      <c r="Y522" s="204"/>
      <c r="Z522" s="204"/>
      <c r="AA522" s="204"/>
      <c r="AB522" s="204"/>
      <c r="AC522" s="204"/>
      <c r="AD522" s="204"/>
      <c r="AE522" s="204"/>
      <c r="AF522" s="204"/>
      <c r="AG522" s="204"/>
      <c r="AH522" s="204"/>
      <c r="AI522" s="204"/>
      <c r="AJ522" s="204"/>
      <c r="AK522" s="204"/>
      <c r="AL522" s="204"/>
      <c r="AM522" s="204"/>
      <c r="AN522" s="204"/>
      <c r="AO522" s="204"/>
      <c r="AP522" s="204"/>
      <c r="AQ522" s="204"/>
      <c r="AR522" s="204"/>
      <c r="AS522" s="204"/>
      <c r="AT522" s="204"/>
      <c r="AU522" s="204"/>
      <c r="AV522" s="204"/>
      <c r="AW522" s="204"/>
      <c r="AX522" s="204"/>
      <c r="AY522" s="204"/>
      <c r="AZ522" s="204"/>
      <c r="BA522" s="204"/>
      <c r="BB522" s="204"/>
      <c r="BC522" s="204"/>
      <c r="BD522" s="204"/>
      <c r="BE522" s="204"/>
      <c r="BF522" s="204"/>
      <c r="BG522" s="204"/>
      <c r="BH522" s="204"/>
      <c r="BI522" s="204"/>
      <c r="BJ522" s="204"/>
      <c r="BK522" s="204"/>
      <c r="BL522" s="204"/>
      <c r="BM522" s="208">
        <v>7.9399999999999998E-2</v>
      </c>
    </row>
    <row r="523" spans="1:65">
      <c r="A523" s="30"/>
      <c r="B523" s="19">
        <v>1</v>
      </c>
      <c r="C523" s="9">
        <v>5</v>
      </c>
      <c r="D523" s="24">
        <v>0.08</v>
      </c>
      <c r="E523" s="24">
        <v>0.09</v>
      </c>
      <c r="F523" s="24">
        <v>0.08</v>
      </c>
      <c r="G523" s="24">
        <v>7.6999999999999999E-2</v>
      </c>
      <c r="H523" s="24">
        <v>0.08</v>
      </c>
      <c r="I523" s="209" t="s">
        <v>104</v>
      </c>
      <c r="J523" s="209" t="s">
        <v>104</v>
      </c>
      <c r="K523" s="203"/>
      <c r="L523" s="204"/>
      <c r="M523" s="204"/>
      <c r="N523" s="204"/>
      <c r="O523" s="204"/>
      <c r="P523" s="204"/>
      <c r="Q523" s="204"/>
      <c r="R523" s="204"/>
      <c r="S523" s="204"/>
      <c r="T523" s="204"/>
      <c r="U523" s="204"/>
      <c r="V523" s="204"/>
      <c r="W523" s="204"/>
      <c r="X523" s="204"/>
      <c r="Y523" s="204"/>
      <c r="Z523" s="204"/>
      <c r="AA523" s="204"/>
      <c r="AB523" s="204"/>
      <c r="AC523" s="204"/>
      <c r="AD523" s="204"/>
      <c r="AE523" s="204"/>
      <c r="AF523" s="204"/>
      <c r="AG523" s="204"/>
      <c r="AH523" s="204"/>
      <c r="AI523" s="204"/>
      <c r="AJ523" s="204"/>
      <c r="AK523" s="204"/>
      <c r="AL523" s="204"/>
      <c r="AM523" s="204"/>
      <c r="AN523" s="204"/>
      <c r="AO523" s="204"/>
      <c r="AP523" s="204"/>
      <c r="AQ523" s="204"/>
      <c r="AR523" s="204"/>
      <c r="AS523" s="204"/>
      <c r="AT523" s="204"/>
      <c r="AU523" s="204"/>
      <c r="AV523" s="204"/>
      <c r="AW523" s="204"/>
      <c r="AX523" s="204"/>
      <c r="AY523" s="204"/>
      <c r="AZ523" s="204"/>
      <c r="BA523" s="204"/>
      <c r="BB523" s="204"/>
      <c r="BC523" s="204"/>
      <c r="BD523" s="204"/>
      <c r="BE523" s="204"/>
      <c r="BF523" s="204"/>
      <c r="BG523" s="204"/>
      <c r="BH523" s="204"/>
      <c r="BI523" s="204"/>
      <c r="BJ523" s="204"/>
      <c r="BK523" s="204"/>
      <c r="BL523" s="204"/>
      <c r="BM523" s="208">
        <v>103</v>
      </c>
    </row>
    <row r="524" spans="1:65">
      <c r="A524" s="30"/>
      <c r="B524" s="19">
        <v>1</v>
      </c>
      <c r="C524" s="9">
        <v>6</v>
      </c>
      <c r="D524" s="24">
        <v>0.08</v>
      </c>
      <c r="E524" s="24">
        <v>0.08</v>
      </c>
      <c r="F524" s="24">
        <v>0.08</v>
      </c>
      <c r="G524" s="24">
        <v>7.5999999999999998E-2</v>
      </c>
      <c r="H524" s="24">
        <v>7.0000000000000007E-2</v>
      </c>
      <c r="I524" s="209" t="s">
        <v>104</v>
      </c>
      <c r="J524" s="209" t="s">
        <v>104</v>
      </c>
      <c r="K524" s="203"/>
      <c r="L524" s="204"/>
      <c r="M524" s="204"/>
      <c r="N524" s="204"/>
      <c r="O524" s="204"/>
      <c r="P524" s="204"/>
      <c r="Q524" s="204"/>
      <c r="R524" s="204"/>
      <c r="S524" s="204"/>
      <c r="T524" s="204"/>
      <c r="U524" s="204"/>
      <c r="V524" s="204"/>
      <c r="W524" s="204"/>
      <c r="X524" s="204"/>
      <c r="Y524" s="204"/>
      <c r="Z524" s="204"/>
      <c r="AA524" s="204"/>
      <c r="AB524" s="204"/>
      <c r="AC524" s="204"/>
      <c r="AD524" s="204"/>
      <c r="AE524" s="204"/>
      <c r="AF524" s="204"/>
      <c r="AG524" s="204"/>
      <c r="AH524" s="204"/>
      <c r="AI524" s="204"/>
      <c r="AJ524" s="204"/>
      <c r="AK524" s="204"/>
      <c r="AL524" s="204"/>
      <c r="AM524" s="204"/>
      <c r="AN524" s="204"/>
      <c r="AO524" s="204"/>
      <c r="AP524" s="204"/>
      <c r="AQ524" s="204"/>
      <c r="AR524" s="204"/>
      <c r="AS524" s="204"/>
      <c r="AT524" s="204"/>
      <c r="AU524" s="204"/>
      <c r="AV524" s="204"/>
      <c r="AW524" s="204"/>
      <c r="AX524" s="204"/>
      <c r="AY524" s="204"/>
      <c r="AZ524" s="204"/>
      <c r="BA524" s="204"/>
      <c r="BB524" s="204"/>
      <c r="BC524" s="204"/>
      <c r="BD524" s="204"/>
      <c r="BE524" s="204"/>
      <c r="BF524" s="204"/>
      <c r="BG524" s="204"/>
      <c r="BH524" s="204"/>
      <c r="BI524" s="204"/>
      <c r="BJ524" s="204"/>
      <c r="BK524" s="204"/>
      <c r="BL524" s="204"/>
      <c r="BM524" s="56"/>
    </row>
    <row r="525" spans="1:65">
      <c r="A525" s="30"/>
      <c r="B525" s="20" t="s">
        <v>267</v>
      </c>
      <c r="C525" s="12"/>
      <c r="D525" s="211">
        <v>7.7499999999999999E-2</v>
      </c>
      <c r="E525" s="211">
        <v>8.8333333333333319E-2</v>
      </c>
      <c r="F525" s="211">
        <v>0.08</v>
      </c>
      <c r="G525" s="211">
        <v>7.6166666666666674E-2</v>
      </c>
      <c r="H525" s="211">
        <v>7.5000000000000011E-2</v>
      </c>
      <c r="I525" s="211" t="s">
        <v>675</v>
      </c>
      <c r="J525" s="211" t="s">
        <v>675</v>
      </c>
      <c r="K525" s="203"/>
      <c r="L525" s="204"/>
      <c r="M525" s="204"/>
      <c r="N525" s="204"/>
      <c r="O525" s="204"/>
      <c r="P525" s="204"/>
      <c r="Q525" s="204"/>
      <c r="R525" s="204"/>
      <c r="S525" s="204"/>
      <c r="T525" s="204"/>
      <c r="U525" s="204"/>
      <c r="V525" s="204"/>
      <c r="W525" s="204"/>
      <c r="X525" s="204"/>
      <c r="Y525" s="204"/>
      <c r="Z525" s="204"/>
      <c r="AA525" s="204"/>
      <c r="AB525" s="204"/>
      <c r="AC525" s="204"/>
      <c r="AD525" s="204"/>
      <c r="AE525" s="204"/>
      <c r="AF525" s="204"/>
      <c r="AG525" s="204"/>
      <c r="AH525" s="204"/>
      <c r="AI525" s="204"/>
      <c r="AJ525" s="204"/>
      <c r="AK525" s="204"/>
      <c r="AL525" s="204"/>
      <c r="AM525" s="204"/>
      <c r="AN525" s="204"/>
      <c r="AO525" s="204"/>
      <c r="AP525" s="204"/>
      <c r="AQ525" s="204"/>
      <c r="AR525" s="204"/>
      <c r="AS525" s="204"/>
      <c r="AT525" s="204"/>
      <c r="AU525" s="204"/>
      <c r="AV525" s="204"/>
      <c r="AW525" s="204"/>
      <c r="AX525" s="204"/>
      <c r="AY525" s="204"/>
      <c r="AZ525" s="204"/>
      <c r="BA525" s="204"/>
      <c r="BB525" s="204"/>
      <c r="BC525" s="204"/>
      <c r="BD525" s="204"/>
      <c r="BE525" s="204"/>
      <c r="BF525" s="204"/>
      <c r="BG525" s="204"/>
      <c r="BH525" s="204"/>
      <c r="BI525" s="204"/>
      <c r="BJ525" s="204"/>
      <c r="BK525" s="204"/>
      <c r="BL525" s="204"/>
      <c r="BM525" s="56"/>
    </row>
    <row r="526" spans="1:65">
      <c r="A526" s="30"/>
      <c r="B526" s="3" t="s">
        <v>268</v>
      </c>
      <c r="C526" s="29"/>
      <c r="D526" s="24">
        <v>7.7499999999999999E-2</v>
      </c>
      <c r="E526" s="24">
        <v>0.09</v>
      </c>
      <c r="F526" s="24">
        <v>0.08</v>
      </c>
      <c r="G526" s="24">
        <v>7.6499999999999999E-2</v>
      </c>
      <c r="H526" s="24">
        <v>7.5000000000000011E-2</v>
      </c>
      <c r="I526" s="24" t="s">
        <v>675</v>
      </c>
      <c r="J526" s="24" t="s">
        <v>675</v>
      </c>
      <c r="K526" s="203"/>
      <c r="L526" s="204"/>
      <c r="M526" s="204"/>
      <c r="N526" s="204"/>
      <c r="O526" s="204"/>
      <c r="P526" s="204"/>
      <c r="Q526" s="204"/>
      <c r="R526" s="204"/>
      <c r="S526" s="204"/>
      <c r="T526" s="204"/>
      <c r="U526" s="204"/>
      <c r="V526" s="204"/>
      <c r="W526" s="204"/>
      <c r="X526" s="204"/>
      <c r="Y526" s="204"/>
      <c r="Z526" s="204"/>
      <c r="AA526" s="204"/>
      <c r="AB526" s="204"/>
      <c r="AC526" s="204"/>
      <c r="AD526" s="204"/>
      <c r="AE526" s="204"/>
      <c r="AF526" s="204"/>
      <c r="AG526" s="204"/>
      <c r="AH526" s="204"/>
      <c r="AI526" s="204"/>
      <c r="AJ526" s="204"/>
      <c r="AK526" s="204"/>
      <c r="AL526" s="204"/>
      <c r="AM526" s="204"/>
      <c r="AN526" s="204"/>
      <c r="AO526" s="204"/>
      <c r="AP526" s="204"/>
      <c r="AQ526" s="204"/>
      <c r="AR526" s="204"/>
      <c r="AS526" s="204"/>
      <c r="AT526" s="204"/>
      <c r="AU526" s="204"/>
      <c r="AV526" s="204"/>
      <c r="AW526" s="204"/>
      <c r="AX526" s="204"/>
      <c r="AY526" s="204"/>
      <c r="AZ526" s="204"/>
      <c r="BA526" s="204"/>
      <c r="BB526" s="204"/>
      <c r="BC526" s="204"/>
      <c r="BD526" s="204"/>
      <c r="BE526" s="204"/>
      <c r="BF526" s="204"/>
      <c r="BG526" s="204"/>
      <c r="BH526" s="204"/>
      <c r="BI526" s="204"/>
      <c r="BJ526" s="204"/>
      <c r="BK526" s="204"/>
      <c r="BL526" s="204"/>
      <c r="BM526" s="56"/>
    </row>
    <row r="527" spans="1:65">
      <c r="A527" s="30"/>
      <c r="B527" s="3" t="s">
        <v>269</v>
      </c>
      <c r="C527" s="29"/>
      <c r="D527" s="24">
        <v>2.7386127875258328E-3</v>
      </c>
      <c r="E527" s="24">
        <v>4.082482904638628E-3</v>
      </c>
      <c r="F527" s="24">
        <v>0</v>
      </c>
      <c r="G527" s="24">
        <v>3.7103458958251709E-3</v>
      </c>
      <c r="H527" s="24">
        <v>5.4772255750516587E-3</v>
      </c>
      <c r="I527" s="24" t="s">
        <v>675</v>
      </c>
      <c r="J527" s="24" t="s">
        <v>675</v>
      </c>
      <c r="K527" s="203"/>
      <c r="L527" s="204"/>
      <c r="M527" s="204"/>
      <c r="N527" s="204"/>
      <c r="O527" s="204"/>
      <c r="P527" s="204"/>
      <c r="Q527" s="204"/>
      <c r="R527" s="204"/>
      <c r="S527" s="204"/>
      <c r="T527" s="204"/>
      <c r="U527" s="204"/>
      <c r="V527" s="204"/>
      <c r="W527" s="204"/>
      <c r="X527" s="204"/>
      <c r="Y527" s="204"/>
      <c r="Z527" s="204"/>
      <c r="AA527" s="204"/>
      <c r="AB527" s="204"/>
      <c r="AC527" s="204"/>
      <c r="AD527" s="204"/>
      <c r="AE527" s="204"/>
      <c r="AF527" s="204"/>
      <c r="AG527" s="204"/>
      <c r="AH527" s="204"/>
      <c r="AI527" s="204"/>
      <c r="AJ527" s="204"/>
      <c r="AK527" s="204"/>
      <c r="AL527" s="204"/>
      <c r="AM527" s="204"/>
      <c r="AN527" s="204"/>
      <c r="AO527" s="204"/>
      <c r="AP527" s="204"/>
      <c r="AQ527" s="204"/>
      <c r="AR527" s="204"/>
      <c r="AS527" s="204"/>
      <c r="AT527" s="204"/>
      <c r="AU527" s="204"/>
      <c r="AV527" s="204"/>
      <c r="AW527" s="204"/>
      <c r="AX527" s="204"/>
      <c r="AY527" s="204"/>
      <c r="AZ527" s="204"/>
      <c r="BA527" s="204"/>
      <c r="BB527" s="204"/>
      <c r="BC527" s="204"/>
      <c r="BD527" s="204"/>
      <c r="BE527" s="204"/>
      <c r="BF527" s="204"/>
      <c r="BG527" s="204"/>
      <c r="BH527" s="204"/>
      <c r="BI527" s="204"/>
      <c r="BJ527" s="204"/>
      <c r="BK527" s="204"/>
      <c r="BL527" s="204"/>
      <c r="BM527" s="56"/>
    </row>
    <row r="528" spans="1:65">
      <c r="A528" s="30"/>
      <c r="B528" s="3" t="s">
        <v>86</v>
      </c>
      <c r="C528" s="29"/>
      <c r="D528" s="13">
        <v>3.5336939193881714E-2</v>
      </c>
      <c r="E528" s="13">
        <v>4.6216787599682591E-2</v>
      </c>
      <c r="F528" s="13">
        <v>0</v>
      </c>
      <c r="G528" s="13">
        <v>4.87135128554727E-2</v>
      </c>
      <c r="H528" s="13">
        <v>7.3029674334022104E-2</v>
      </c>
      <c r="I528" s="13" t="s">
        <v>675</v>
      </c>
      <c r="J528" s="13" t="s">
        <v>675</v>
      </c>
      <c r="K528" s="151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55"/>
    </row>
    <row r="529" spans="1:65">
      <c r="A529" s="30"/>
      <c r="B529" s="3" t="s">
        <v>270</v>
      </c>
      <c r="C529" s="29"/>
      <c r="D529" s="13">
        <v>-2.3929471032745564E-2</v>
      </c>
      <c r="E529" s="13">
        <v>0.11251049538203173</v>
      </c>
      <c r="F529" s="13">
        <v>7.5566750629723067E-3</v>
      </c>
      <c r="G529" s="13">
        <v>-4.0722082283795036E-2</v>
      </c>
      <c r="H529" s="13">
        <v>-5.5415617128463324E-2</v>
      </c>
      <c r="I529" s="13" t="s">
        <v>675</v>
      </c>
      <c r="J529" s="13" t="s">
        <v>675</v>
      </c>
      <c r="K529" s="151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46" t="s">
        <v>271</v>
      </c>
      <c r="C530" s="47"/>
      <c r="D530" s="45">
        <v>0.23</v>
      </c>
      <c r="E530" s="45">
        <v>2.14</v>
      </c>
      <c r="F530" s="45">
        <v>0.67</v>
      </c>
      <c r="G530" s="45">
        <v>0</v>
      </c>
      <c r="H530" s="45">
        <v>0.21</v>
      </c>
      <c r="I530" s="45">
        <v>4.5999999999999996</v>
      </c>
      <c r="J530" s="45">
        <v>4.5999999999999996</v>
      </c>
      <c r="K530" s="151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B531" s="31"/>
      <c r="C531" s="20"/>
      <c r="D531" s="20"/>
      <c r="E531" s="20"/>
      <c r="F531" s="20"/>
      <c r="G531" s="20"/>
      <c r="H531" s="20"/>
      <c r="I531" s="20"/>
      <c r="J531" s="20"/>
      <c r="BM531" s="55"/>
    </row>
    <row r="532" spans="1:65" ht="15">
      <c r="B532" s="8" t="s">
        <v>563</v>
      </c>
      <c r="BM532" s="28" t="s">
        <v>66</v>
      </c>
    </row>
    <row r="533" spans="1:65" ht="15">
      <c r="A533" s="25" t="s">
        <v>55</v>
      </c>
      <c r="B533" s="18" t="s">
        <v>110</v>
      </c>
      <c r="C533" s="15" t="s">
        <v>111</v>
      </c>
      <c r="D533" s="16" t="s">
        <v>232</v>
      </c>
      <c r="E533" s="17" t="s">
        <v>232</v>
      </c>
      <c r="F533" s="17" t="s">
        <v>232</v>
      </c>
      <c r="G533" s="17" t="s">
        <v>232</v>
      </c>
      <c r="H533" s="17" t="s">
        <v>232</v>
      </c>
      <c r="I533" s="17" t="s">
        <v>232</v>
      </c>
      <c r="J533" s="17" t="s">
        <v>232</v>
      </c>
      <c r="K533" s="17" t="s">
        <v>232</v>
      </c>
      <c r="L533" s="17" t="s">
        <v>232</v>
      </c>
      <c r="M533" s="17" t="s">
        <v>232</v>
      </c>
      <c r="N533" s="17" t="s">
        <v>232</v>
      </c>
      <c r="O533" s="17" t="s">
        <v>232</v>
      </c>
      <c r="P533" s="17" t="s">
        <v>232</v>
      </c>
      <c r="Q533" s="17" t="s">
        <v>232</v>
      </c>
      <c r="R533" s="17" t="s">
        <v>232</v>
      </c>
      <c r="S533" s="17" t="s">
        <v>232</v>
      </c>
      <c r="T533" s="17" t="s">
        <v>232</v>
      </c>
      <c r="U533" s="17" t="s">
        <v>232</v>
      </c>
      <c r="V533" s="17" t="s">
        <v>232</v>
      </c>
      <c r="W533" s="17" t="s">
        <v>232</v>
      </c>
      <c r="X533" s="17" t="s">
        <v>232</v>
      </c>
      <c r="Y533" s="17" t="s">
        <v>232</v>
      </c>
      <c r="Z533" s="17" t="s">
        <v>232</v>
      </c>
      <c r="AA533" s="17" t="s">
        <v>232</v>
      </c>
      <c r="AB533" s="151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  <c r="AS533" s="3"/>
      <c r="AT533" s="3"/>
      <c r="AU533" s="3"/>
      <c r="AV533" s="3"/>
      <c r="AW533" s="3"/>
      <c r="AX533" s="3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28">
        <v>1</v>
      </c>
    </row>
    <row r="534" spans="1:65">
      <c r="A534" s="30"/>
      <c r="B534" s="19" t="s">
        <v>233</v>
      </c>
      <c r="C534" s="9" t="s">
        <v>233</v>
      </c>
      <c r="D534" s="149" t="s">
        <v>235</v>
      </c>
      <c r="E534" s="150" t="s">
        <v>236</v>
      </c>
      <c r="F534" s="150" t="s">
        <v>237</v>
      </c>
      <c r="G534" s="150" t="s">
        <v>238</v>
      </c>
      <c r="H534" s="150" t="s">
        <v>239</v>
      </c>
      <c r="I534" s="150" t="s">
        <v>241</v>
      </c>
      <c r="J534" s="150" t="s">
        <v>242</v>
      </c>
      <c r="K534" s="150" t="s">
        <v>244</v>
      </c>
      <c r="L534" s="150" t="s">
        <v>245</v>
      </c>
      <c r="M534" s="150" t="s">
        <v>246</v>
      </c>
      <c r="N534" s="150" t="s">
        <v>247</v>
      </c>
      <c r="O534" s="150" t="s">
        <v>248</v>
      </c>
      <c r="P534" s="150" t="s">
        <v>249</v>
      </c>
      <c r="Q534" s="150" t="s">
        <v>250</v>
      </c>
      <c r="R534" s="150" t="s">
        <v>251</v>
      </c>
      <c r="S534" s="150" t="s">
        <v>252</v>
      </c>
      <c r="T534" s="150" t="s">
        <v>253</v>
      </c>
      <c r="U534" s="150" t="s">
        <v>254</v>
      </c>
      <c r="V534" s="150" t="s">
        <v>281</v>
      </c>
      <c r="W534" s="150" t="s">
        <v>256</v>
      </c>
      <c r="X534" s="150" t="s">
        <v>257</v>
      </c>
      <c r="Y534" s="150" t="s">
        <v>258</v>
      </c>
      <c r="Z534" s="150" t="s">
        <v>259</v>
      </c>
      <c r="AA534" s="150" t="s">
        <v>260</v>
      </c>
      <c r="AB534" s="151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 t="s">
        <v>1</v>
      </c>
    </row>
    <row r="535" spans="1:65">
      <c r="A535" s="30"/>
      <c r="B535" s="19"/>
      <c r="C535" s="9"/>
      <c r="D535" s="10" t="s">
        <v>273</v>
      </c>
      <c r="E535" s="11" t="s">
        <v>275</v>
      </c>
      <c r="F535" s="11" t="s">
        <v>275</v>
      </c>
      <c r="G535" s="11" t="s">
        <v>276</v>
      </c>
      <c r="H535" s="11" t="s">
        <v>276</v>
      </c>
      <c r="I535" s="11" t="s">
        <v>276</v>
      </c>
      <c r="J535" s="11" t="s">
        <v>273</v>
      </c>
      <c r="K535" s="11" t="s">
        <v>275</v>
      </c>
      <c r="L535" s="11" t="s">
        <v>276</v>
      </c>
      <c r="M535" s="11" t="s">
        <v>275</v>
      </c>
      <c r="N535" s="11" t="s">
        <v>273</v>
      </c>
      <c r="O535" s="11" t="s">
        <v>276</v>
      </c>
      <c r="P535" s="11" t="s">
        <v>275</v>
      </c>
      <c r="Q535" s="11" t="s">
        <v>275</v>
      </c>
      <c r="R535" s="11" t="s">
        <v>275</v>
      </c>
      <c r="S535" s="11" t="s">
        <v>273</v>
      </c>
      <c r="T535" s="11" t="s">
        <v>276</v>
      </c>
      <c r="U535" s="11" t="s">
        <v>273</v>
      </c>
      <c r="V535" s="11" t="s">
        <v>275</v>
      </c>
      <c r="W535" s="11" t="s">
        <v>275</v>
      </c>
      <c r="X535" s="11" t="s">
        <v>276</v>
      </c>
      <c r="Y535" s="11" t="s">
        <v>273</v>
      </c>
      <c r="Z535" s="11" t="s">
        <v>276</v>
      </c>
      <c r="AA535" s="11" t="s">
        <v>273</v>
      </c>
      <c r="AB535" s="151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>
        <v>3</v>
      </c>
    </row>
    <row r="536" spans="1:65">
      <c r="A536" s="30"/>
      <c r="B536" s="19"/>
      <c r="C536" s="9"/>
      <c r="D536" s="26" t="s">
        <v>313</v>
      </c>
      <c r="E536" s="26" t="s">
        <v>264</v>
      </c>
      <c r="F536" s="26" t="s">
        <v>313</v>
      </c>
      <c r="G536" s="26" t="s">
        <v>314</v>
      </c>
      <c r="H536" s="26" t="s">
        <v>314</v>
      </c>
      <c r="I536" s="26" t="s">
        <v>314</v>
      </c>
      <c r="J536" s="26" t="s">
        <v>116</v>
      </c>
      <c r="K536" s="26" t="s">
        <v>116</v>
      </c>
      <c r="L536" s="26" t="s">
        <v>315</v>
      </c>
      <c r="M536" s="26" t="s">
        <v>314</v>
      </c>
      <c r="N536" s="26" t="s">
        <v>313</v>
      </c>
      <c r="O536" s="26" t="s">
        <v>313</v>
      </c>
      <c r="P536" s="26" t="s">
        <v>313</v>
      </c>
      <c r="Q536" s="26" t="s">
        <v>314</v>
      </c>
      <c r="R536" s="26" t="s">
        <v>313</v>
      </c>
      <c r="S536" s="26" t="s">
        <v>313</v>
      </c>
      <c r="T536" s="26" t="s">
        <v>315</v>
      </c>
      <c r="U536" s="26" t="s">
        <v>278</v>
      </c>
      <c r="V536" s="26" t="s">
        <v>314</v>
      </c>
      <c r="W536" s="26" t="s">
        <v>316</v>
      </c>
      <c r="X536" s="26" t="s">
        <v>317</v>
      </c>
      <c r="Y536" s="26" t="s">
        <v>313</v>
      </c>
      <c r="Z536" s="26" t="s">
        <v>313</v>
      </c>
      <c r="AA536" s="26" t="s">
        <v>313</v>
      </c>
      <c r="AB536" s="151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3</v>
      </c>
    </row>
    <row r="537" spans="1:65">
      <c r="A537" s="30"/>
      <c r="B537" s="18">
        <v>1</v>
      </c>
      <c r="C537" s="14">
        <v>1</v>
      </c>
      <c r="D537" s="205">
        <v>0.55000000000000004</v>
      </c>
      <c r="E537" s="205">
        <v>0.53</v>
      </c>
      <c r="F537" s="205">
        <v>0.63236111111111115</v>
      </c>
      <c r="G537" s="205">
        <v>0.5</v>
      </c>
      <c r="H537" s="205">
        <v>0.55000000000000004</v>
      </c>
      <c r="I537" s="205">
        <v>0.56000000000000005</v>
      </c>
      <c r="J537" s="205">
        <v>0.53</v>
      </c>
      <c r="K537" s="205">
        <v>0.53</v>
      </c>
      <c r="L537" s="205">
        <v>0.62</v>
      </c>
      <c r="M537" s="205">
        <v>0.57031860000000001</v>
      </c>
      <c r="N537" s="205">
        <v>0.61</v>
      </c>
      <c r="O537" s="206">
        <v>0.71</v>
      </c>
      <c r="P537" s="205">
        <v>0.65651119999999996</v>
      </c>
      <c r="Q537" s="205">
        <v>0.54</v>
      </c>
      <c r="R537" s="205">
        <v>0.44686999999999999</v>
      </c>
      <c r="S537" s="205">
        <v>0.56000000000000005</v>
      </c>
      <c r="T537" s="205">
        <v>0.67</v>
      </c>
      <c r="U537" s="205">
        <v>0.57999999999999996</v>
      </c>
      <c r="V537" s="205">
        <v>0.61983189920000004</v>
      </c>
      <c r="W537" s="205">
        <v>0.6</v>
      </c>
      <c r="X537" s="205">
        <v>0.59</v>
      </c>
      <c r="Y537" s="205">
        <v>0.56000000000000005</v>
      </c>
      <c r="Z537" s="205">
        <v>0.57999999999999996</v>
      </c>
      <c r="AA537" s="205">
        <v>0.51</v>
      </c>
      <c r="AB537" s="203"/>
      <c r="AC537" s="204"/>
      <c r="AD537" s="204"/>
      <c r="AE537" s="204"/>
      <c r="AF537" s="204"/>
      <c r="AG537" s="204"/>
      <c r="AH537" s="204"/>
      <c r="AI537" s="204"/>
      <c r="AJ537" s="204"/>
      <c r="AK537" s="204"/>
      <c r="AL537" s="204"/>
      <c r="AM537" s="204"/>
      <c r="AN537" s="204"/>
      <c r="AO537" s="204"/>
      <c r="AP537" s="204"/>
      <c r="AQ537" s="204"/>
      <c r="AR537" s="204"/>
      <c r="AS537" s="204"/>
      <c r="AT537" s="204"/>
      <c r="AU537" s="204"/>
      <c r="AV537" s="204"/>
      <c r="AW537" s="204"/>
      <c r="AX537" s="204"/>
      <c r="AY537" s="204"/>
      <c r="AZ537" s="204"/>
      <c r="BA537" s="204"/>
      <c r="BB537" s="204"/>
      <c r="BC537" s="204"/>
      <c r="BD537" s="204"/>
      <c r="BE537" s="204"/>
      <c r="BF537" s="204"/>
      <c r="BG537" s="204"/>
      <c r="BH537" s="204"/>
      <c r="BI537" s="204"/>
      <c r="BJ537" s="204"/>
      <c r="BK537" s="204"/>
      <c r="BL537" s="204"/>
      <c r="BM537" s="208">
        <v>1</v>
      </c>
    </row>
    <row r="538" spans="1:65">
      <c r="A538" s="30"/>
      <c r="B538" s="19">
        <v>1</v>
      </c>
      <c r="C538" s="9">
        <v>2</v>
      </c>
      <c r="D538" s="24">
        <v>0.55000000000000004</v>
      </c>
      <c r="E538" s="24">
        <v>0.54</v>
      </c>
      <c r="F538" s="24">
        <v>0.625</v>
      </c>
      <c r="G538" s="24">
        <v>0.5</v>
      </c>
      <c r="H538" s="24">
        <v>0.55000000000000004</v>
      </c>
      <c r="I538" s="24">
        <v>0.57999999999999996</v>
      </c>
      <c r="J538" s="24">
        <v>0.55000000000000004</v>
      </c>
      <c r="K538" s="24">
        <v>0.5</v>
      </c>
      <c r="L538" s="24">
        <v>0.62</v>
      </c>
      <c r="M538" s="24">
        <v>0.5957283000000001</v>
      </c>
      <c r="N538" s="24">
        <v>0.61</v>
      </c>
      <c r="O538" s="209">
        <v>0.7</v>
      </c>
      <c r="P538" s="24">
        <v>0.65561880000000006</v>
      </c>
      <c r="Q538" s="24">
        <v>0.57999999999999996</v>
      </c>
      <c r="R538" s="24">
        <v>0.48697000000000001</v>
      </c>
      <c r="S538" s="24">
        <v>0.56999999999999995</v>
      </c>
      <c r="T538" s="24">
        <v>0.66</v>
      </c>
      <c r="U538" s="24">
        <v>0.56999999999999995</v>
      </c>
      <c r="V538" s="24">
        <v>0.58702717130000004</v>
      </c>
      <c r="W538" s="24">
        <v>0.59</v>
      </c>
      <c r="X538" s="24">
        <v>0.56000000000000005</v>
      </c>
      <c r="Y538" s="24">
        <v>0.56999999999999995</v>
      </c>
      <c r="Z538" s="24">
        <v>0.59</v>
      </c>
      <c r="AA538" s="24">
        <v>0.5</v>
      </c>
      <c r="AB538" s="203"/>
      <c r="AC538" s="204"/>
      <c r="AD538" s="204"/>
      <c r="AE538" s="204"/>
      <c r="AF538" s="204"/>
      <c r="AG538" s="204"/>
      <c r="AH538" s="204"/>
      <c r="AI538" s="204"/>
      <c r="AJ538" s="204"/>
      <c r="AK538" s="204"/>
      <c r="AL538" s="204"/>
      <c r="AM538" s="204"/>
      <c r="AN538" s="204"/>
      <c r="AO538" s="204"/>
      <c r="AP538" s="204"/>
      <c r="AQ538" s="204"/>
      <c r="AR538" s="204"/>
      <c r="AS538" s="204"/>
      <c r="AT538" s="204"/>
      <c r="AU538" s="204"/>
      <c r="AV538" s="204"/>
      <c r="AW538" s="204"/>
      <c r="AX538" s="204"/>
      <c r="AY538" s="204"/>
      <c r="AZ538" s="204"/>
      <c r="BA538" s="204"/>
      <c r="BB538" s="204"/>
      <c r="BC538" s="204"/>
      <c r="BD538" s="204"/>
      <c r="BE538" s="204"/>
      <c r="BF538" s="204"/>
      <c r="BG538" s="204"/>
      <c r="BH538" s="204"/>
      <c r="BI538" s="204"/>
      <c r="BJ538" s="204"/>
      <c r="BK538" s="204"/>
      <c r="BL538" s="204"/>
      <c r="BM538" s="208" t="e">
        <v>#N/A</v>
      </c>
    </row>
    <row r="539" spans="1:65">
      <c r="A539" s="30"/>
      <c r="B539" s="19">
        <v>1</v>
      </c>
      <c r="C539" s="9">
        <v>3</v>
      </c>
      <c r="D539" s="24">
        <v>0.56000000000000005</v>
      </c>
      <c r="E539" s="24">
        <v>0.55000000000000004</v>
      </c>
      <c r="F539" s="24">
        <v>0.6349999999999999</v>
      </c>
      <c r="G539" s="24">
        <v>0.53</v>
      </c>
      <c r="H539" s="24">
        <v>0.53</v>
      </c>
      <c r="I539" s="24">
        <v>0.56000000000000005</v>
      </c>
      <c r="J539" s="24">
        <v>0.48</v>
      </c>
      <c r="K539" s="24">
        <v>0.53</v>
      </c>
      <c r="L539" s="24">
        <v>0.63</v>
      </c>
      <c r="M539" s="24">
        <v>0.5726043999999999</v>
      </c>
      <c r="N539" s="24">
        <v>0.62</v>
      </c>
      <c r="O539" s="210">
        <v>0.81999999999999984</v>
      </c>
      <c r="P539" s="24">
        <v>0.66150679999999995</v>
      </c>
      <c r="Q539" s="24">
        <v>0.57999999999999996</v>
      </c>
      <c r="R539" s="24">
        <v>0.47261999999999998</v>
      </c>
      <c r="S539" s="24">
        <v>0.57999999999999996</v>
      </c>
      <c r="T539" s="24">
        <v>0.67</v>
      </c>
      <c r="U539" s="24">
        <v>0.59</v>
      </c>
      <c r="V539" s="24">
        <v>0.6009773919000001</v>
      </c>
      <c r="W539" s="24">
        <v>0.59</v>
      </c>
      <c r="X539" s="24">
        <v>0.57999999999999996</v>
      </c>
      <c r="Y539" s="24">
        <v>0.56000000000000005</v>
      </c>
      <c r="Z539" s="24">
        <v>0.57999999999999996</v>
      </c>
      <c r="AA539" s="24">
        <v>0.51</v>
      </c>
      <c r="AB539" s="203"/>
      <c r="AC539" s="204"/>
      <c r="AD539" s="204"/>
      <c r="AE539" s="204"/>
      <c r="AF539" s="204"/>
      <c r="AG539" s="204"/>
      <c r="AH539" s="204"/>
      <c r="AI539" s="204"/>
      <c r="AJ539" s="204"/>
      <c r="AK539" s="204"/>
      <c r="AL539" s="204"/>
      <c r="AM539" s="204"/>
      <c r="AN539" s="204"/>
      <c r="AO539" s="204"/>
      <c r="AP539" s="204"/>
      <c r="AQ539" s="204"/>
      <c r="AR539" s="204"/>
      <c r="AS539" s="204"/>
      <c r="AT539" s="204"/>
      <c r="AU539" s="204"/>
      <c r="AV539" s="204"/>
      <c r="AW539" s="204"/>
      <c r="AX539" s="204"/>
      <c r="AY539" s="204"/>
      <c r="AZ539" s="204"/>
      <c r="BA539" s="204"/>
      <c r="BB539" s="204"/>
      <c r="BC539" s="204"/>
      <c r="BD539" s="204"/>
      <c r="BE539" s="204"/>
      <c r="BF539" s="204"/>
      <c r="BG539" s="204"/>
      <c r="BH539" s="204"/>
      <c r="BI539" s="204"/>
      <c r="BJ539" s="204"/>
      <c r="BK539" s="204"/>
      <c r="BL539" s="204"/>
      <c r="BM539" s="208">
        <v>16</v>
      </c>
    </row>
    <row r="540" spans="1:65">
      <c r="A540" s="30"/>
      <c r="B540" s="19">
        <v>1</v>
      </c>
      <c r="C540" s="9">
        <v>4</v>
      </c>
      <c r="D540" s="24">
        <v>0.56000000000000005</v>
      </c>
      <c r="E540" s="24">
        <v>0.54</v>
      </c>
      <c r="F540" s="24">
        <v>0.64500000000000002</v>
      </c>
      <c r="G540" s="24">
        <v>0.52</v>
      </c>
      <c r="H540" s="24">
        <v>0.55000000000000004</v>
      </c>
      <c r="I540" s="24">
        <v>0.56000000000000005</v>
      </c>
      <c r="J540" s="24">
        <v>0.49</v>
      </c>
      <c r="K540" s="24">
        <v>0.55000000000000004</v>
      </c>
      <c r="L540" s="24">
        <v>0.6</v>
      </c>
      <c r="M540" s="24">
        <v>0.57136100000000001</v>
      </c>
      <c r="N540" s="24">
        <v>0.62</v>
      </c>
      <c r="O540" s="209">
        <v>0.7</v>
      </c>
      <c r="P540" s="24">
        <v>0.65936400000000006</v>
      </c>
      <c r="Q540" s="24">
        <v>0.56999999999999995</v>
      </c>
      <c r="R540" s="24">
        <v>0.47286</v>
      </c>
      <c r="S540" s="24">
        <v>0.57999999999999996</v>
      </c>
      <c r="T540" s="24">
        <v>0.66</v>
      </c>
      <c r="U540" s="24">
        <v>0.59</v>
      </c>
      <c r="V540" s="210">
        <v>0.71133266150000007</v>
      </c>
      <c r="W540" s="24">
        <v>0.61</v>
      </c>
      <c r="X540" s="24">
        <v>0.56999999999999995</v>
      </c>
      <c r="Y540" s="24">
        <v>0.54</v>
      </c>
      <c r="Z540" s="24">
        <v>0.6</v>
      </c>
      <c r="AA540" s="24">
        <v>0.51</v>
      </c>
      <c r="AB540" s="203"/>
      <c r="AC540" s="204"/>
      <c r="AD540" s="204"/>
      <c r="AE540" s="204"/>
      <c r="AF540" s="204"/>
      <c r="AG540" s="204"/>
      <c r="AH540" s="204"/>
      <c r="AI540" s="204"/>
      <c r="AJ540" s="204"/>
      <c r="AK540" s="204"/>
      <c r="AL540" s="204"/>
      <c r="AM540" s="204"/>
      <c r="AN540" s="204"/>
      <c r="AO540" s="204"/>
      <c r="AP540" s="204"/>
      <c r="AQ540" s="204"/>
      <c r="AR540" s="204"/>
      <c r="AS540" s="204"/>
      <c r="AT540" s="204"/>
      <c r="AU540" s="204"/>
      <c r="AV540" s="204"/>
      <c r="AW540" s="204"/>
      <c r="AX540" s="204"/>
      <c r="AY540" s="204"/>
      <c r="AZ540" s="204"/>
      <c r="BA540" s="204"/>
      <c r="BB540" s="204"/>
      <c r="BC540" s="204"/>
      <c r="BD540" s="204"/>
      <c r="BE540" s="204"/>
      <c r="BF540" s="204"/>
      <c r="BG540" s="204"/>
      <c r="BH540" s="204"/>
      <c r="BI540" s="204"/>
      <c r="BJ540" s="204"/>
      <c r="BK540" s="204"/>
      <c r="BL540" s="204"/>
      <c r="BM540" s="208">
        <v>0.57237107246566521</v>
      </c>
    </row>
    <row r="541" spans="1:65">
      <c r="A541" s="30"/>
      <c r="B541" s="19">
        <v>1</v>
      </c>
      <c r="C541" s="9">
        <v>5</v>
      </c>
      <c r="D541" s="24">
        <v>0.56000000000000005</v>
      </c>
      <c r="E541" s="24">
        <v>0.54</v>
      </c>
      <c r="F541" s="24">
        <v>0.64583333333333337</v>
      </c>
      <c r="G541" s="24">
        <v>0.49</v>
      </c>
      <c r="H541" s="24">
        <v>0.55000000000000004</v>
      </c>
      <c r="I541" s="24">
        <v>0.55000000000000004</v>
      </c>
      <c r="J541" s="24">
        <v>0.52</v>
      </c>
      <c r="K541" s="24">
        <v>0.55000000000000004</v>
      </c>
      <c r="L541" s="24">
        <v>0.6</v>
      </c>
      <c r="M541" s="24">
        <v>0.59562700000000002</v>
      </c>
      <c r="N541" s="24">
        <v>0.64</v>
      </c>
      <c r="O541" s="209">
        <v>0.71</v>
      </c>
      <c r="P541" s="24">
        <v>0.66658600000000012</v>
      </c>
      <c r="Q541" s="24">
        <v>0.53</v>
      </c>
      <c r="R541" s="24">
        <v>0.50905</v>
      </c>
      <c r="S541" s="24">
        <v>0.56999999999999995</v>
      </c>
      <c r="T541" s="24">
        <v>0.67</v>
      </c>
      <c r="U541" s="24">
        <v>0.59</v>
      </c>
      <c r="V541" s="24">
        <v>0.61195261280000002</v>
      </c>
      <c r="W541" s="24">
        <v>0.6</v>
      </c>
      <c r="X541" s="24">
        <v>0.55000000000000004</v>
      </c>
      <c r="Y541" s="24">
        <v>0.57999999999999996</v>
      </c>
      <c r="Z541" s="24">
        <v>0.56999999999999995</v>
      </c>
      <c r="AA541" s="24">
        <v>0.52</v>
      </c>
      <c r="AB541" s="203"/>
      <c r="AC541" s="204"/>
      <c r="AD541" s="204"/>
      <c r="AE541" s="204"/>
      <c r="AF541" s="204"/>
      <c r="AG541" s="204"/>
      <c r="AH541" s="204"/>
      <c r="AI541" s="204"/>
      <c r="AJ541" s="204"/>
      <c r="AK541" s="204"/>
      <c r="AL541" s="204"/>
      <c r="AM541" s="204"/>
      <c r="AN541" s="204"/>
      <c r="AO541" s="204"/>
      <c r="AP541" s="204"/>
      <c r="AQ541" s="204"/>
      <c r="AR541" s="204"/>
      <c r="AS541" s="204"/>
      <c r="AT541" s="204"/>
      <c r="AU541" s="204"/>
      <c r="AV541" s="204"/>
      <c r="AW541" s="204"/>
      <c r="AX541" s="204"/>
      <c r="AY541" s="204"/>
      <c r="AZ541" s="204"/>
      <c r="BA541" s="204"/>
      <c r="BB541" s="204"/>
      <c r="BC541" s="204"/>
      <c r="BD541" s="204"/>
      <c r="BE541" s="204"/>
      <c r="BF541" s="204"/>
      <c r="BG541" s="204"/>
      <c r="BH541" s="204"/>
      <c r="BI541" s="204"/>
      <c r="BJ541" s="204"/>
      <c r="BK541" s="204"/>
      <c r="BL541" s="204"/>
      <c r="BM541" s="208">
        <v>104</v>
      </c>
    </row>
    <row r="542" spans="1:65">
      <c r="A542" s="30"/>
      <c r="B542" s="19">
        <v>1</v>
      </c>
      <c r="C542" s="9">
        <v>6</v>
      </c>
      <c r="D542" s="24">
        <v>0.56000000000000005</v>
      </c>
      <c r="E542" s="24">
        <v>0.54</v>
      </c>
      <c r="F542" s="24">
        <v>0.6283333333333333</v>
      </c>
      <c r="G542" s="24">
        <v>0.5</v>
      </c>
      <c r="H542" s="24">
        <v>0.55000000000000004</v>
      </c>
      <c r="I542" s="24">
        <v>0.57999999999999996</v>
      </c>
      <c r="J542" s="24">
        <v>0.56000000000000005</v>
      </c>
      <c r="K542" s="24">
        <v>0.57999999999999996</v>
      </c>
      <c r="L542" s="24">
        <v>0.63</v>
      </c>
      <c r="M542" s="24">
        <v>0.57291700000000001</v>
      </c>
      <c r="N542" s="24">
        <v>0.6</v>
      </c>
      <c r="O542" s="209">
        <v>0.73</v>
      </c>
      <c r="P542" s="24">
        <v>0.66199439999999998</v>
      </c>
      <c r="Q542" s="24">
        <v>0.55000000000000004</v>
      </c>
      <c r="R542" s="24">
        <v>0.51012999999999997</v>
      </c>
      <c r="S542" s="210">
        <v>0.52</v>
      </c>
      <c r="T542" s="24">
        <v>0.66</v>
      </c>
      <c r="U542" s="24">
        <v>0.57999999999999996</v>
      </c>
      <c r="V542" s="24">
        <v>0.58440952489999998</v>
      </c>
      <c r="W542" s="24">
        <v>0.56999999999999995</v>
      </c>
      <c r="X542" s="24">
        <v>0.57999999999999996</v>
      </c>
      <c r="Y542" s="24">
        <v>0.53</v>
      </c>
      <c r="Z542" s="24">
        <v>0.59</v>
      </c>
      <c r="AA542" s="24">
        <v>0.51</v>
      </c>
      <c r="AB542" s="203"/>
      <c r="AC542" s="204"/>
      <c r="AD542" s="204"/>
      <c r="AE542" s="204"/>
      <c r="AF542" s="204"/>
      <c r="AG542" s="204"/>
      <c r="AH542" s="204"/>
      <c r="AI542" s="204"/>
      <c r="AJ542" s="204"/>
      <c r="AK542" s="204"/>
      <c r="AL542" s="204"/>
      <c r="AM542" s="204"/>
      <c r="AN542" s="204"/>
      <c r="AO542" s="204"/>
      <c r="AP542" s="204"/>
      <c r="AQ542" s="204"/>
      <c r="AR542" s="204"/>
      <c r="AS542" s="204"/>
      <c r="AT542" s="204"/>
      <c r="AU542" s="204"/>
      <c r="AV542" s="204"/>
      <c r="AW542" s="204"/>
      <c r="AX542" s="204"/>
      <c r="AY542" s="204"/>
      <c r="AZ542" s="204"/>
      <c r="BA542" s="204"/>
      <c r="BB542" s="204"/>
      <c r="BC542" s="204"/>
      <c r="BD542" s="204"/>
      <c r="BE542" s="204"/>
      <c r="BF542" s="204"/>
      <c r="BG542" s="204"/>
      <c r="BH542" s="204"/>
      <c r="BI542" s="204"/>
      <c r="BJ542" s="204"/>
      <c r="BK542" s="204"/>
      <c r="BL542" s="204"/>
      <c r="BM542" s="56"/>
    </row>
    <row r="543" spans="1:65">
      <c r="A543" s="30"/>
      <c r="B543" s="20" t="s">
        <v>267</v>
      </c>
      <c r="C543" s="12"/>
      <c r="D543" s="211">
        <v>0.55666666666666675</v>
      </c>
      <c r="E543" s="211">
        <v>0.54</v>
      </c>
      <c r="F543" s="211">
        <v>0.63525462962962964</v>
      </c>
      <c r="G543" s="211">
        <v>0.50666666666666671</v>
      </c>
      <c r="H543" s="211">
        <v>0.54666666666666675</v>
      </c>
      <c r="I543" s="211">
        <v>0.56500000000000006</v>
      </c>
      <c r="J543" s="211">
        <v>0.52166666666666661</v>
      </c>
      <c r="K543" s="211">
        <v>0.54</v>
      </c>
      <c r="L543" s="211">
        <v>0.6166666666666667</v>
      </c>
      <c r="M543" s="211">
        <v>0.57975938333333332</v>
      </c>
      <c r="N543" s="211">
        <v>0.6166666666666667</v>
      </c>
      <c r="O543" s="211">
        <v>0.72833333333333317</v>
      </c>
      <c r="P543" s="211">
        <v>0.66026353333333343</v>
      </c>
      <c r="Q543" s="211">
        <v>0.55833333333333324</v>
      </c>
      <c r="R543" s="211">
        <v>0.48308333333333336</v>
      </c>
      <c r="S543" s="211">
        <v>0.56333333333333335</v>
      </c>
      <c r="T543" s="211">
        <v>0.66500000000000004</v>
      </c>
      <c r="U543" s="211">
        <v>0.58333333333333326</v>
      </c>
      <c r="V543" s="211">
        <v>0.61925521026666674</v>
      </c>
      <c r="W543" s="211">
        <v>0.59333333333333327</v>
      </c>
      <c r="X543" s="211">
        <v>0.57166666666666666</v>
      </c>
      <c r="Y543" s="211">
        <v>0.55666666666666664</v>
      </c>
      <c r="Z543" s="211">
        <v>0.58499999999999996</v>
      </c>
      <c r="AA543" s="211">
        <v>0.51000000000000012</v>
      </c>
      <c r="AB543" s="203"/>
      <c r="AC543" s="204"/>
      <c r="AD543" s="204"/>
      <c r="AE543" s="204"/>
      <c r="AF543" s="204"/>
      <c r="AG543" s="204"/>
      <c r="AH543" s="204"/>
      <c r="AI543" s="204"/>
      <c r="AJ543" s="204"/>
      <c r="AK543" s="204"/>
      <c r="AL543" s="204"/>
      <c r="AM543" s="204"/>
      <c r="AN543" s="204"/>
      <c r="AO543" s="204"/>
      <c r="AP543" s="204"/>
      <c r="AQ543" s="204"/>
      <c r="AR543" s="204"/>
      <c r="AS543" s="204"/>
      <c r="AT543" s="204"/>
      <c r="AU543" s="204"/>
      <c r="AV543" s="204"/>
      <c r="AW543" s="204"/>
      <c r="AX543" s="204"/>
      <c r="AY543" s="204"/>
      <c r="AZ543" s="204"/>
      <c r="BA543" s="204"/>
      <c r="BB543" s="204"/>
      <c r="BC543" s="204"/>
      <c r="BD543" s="204"/>
      <c r="BE543" s="204"/>
      <c r="BF543" s="204"/>
      <c r="BG543" s="204"/>
      <c r="BH543" s="204"/>
      <c r="BI543" s="204"/>
      <c r="BJ543" s="204"/>
      <c r="BK543" s="204"/>
      <c r="BL543" s="204"/>
      <c r="BM543" s="56"/>
    </row>
    <row r="544" spans="1:65">
      <c r="A544" s="30"/>
      <c r="B544" s="3" t="s">
        <v>268</v>
      </c>
      <c r="C544" s="29"/>
      <c r="D544" s="24">
        <v>0.56000000000000005</v>
      </c>
      <c r="E544" s="24">
        <v>0.54</v>
      </c>
      <c r="F544" s="24">
        <v>0.63368055555555558</v>
      </c>
      <c r="G544" s="24">
        <v>0.5</v>
      </c>
      <c r="H544" s="24">
        <v>0.55000000000000004</v>
      </c>
      <c r="I544" s="24">
        <v>0.56000000000000005</v>
      </c>
      <c r="J544" s="24">
        <v>0.52500000000000002</v>
      </c>
      <c r="K544" s="24">
        <v>0.54</v>
      </c>
      <c r="L544" s="24">
        <v>0.62</v>
      </c>
      <c r="M544" s="24">
        <v>0.5727606999999999</v>
      </c>
      <c r="N544" s="24">
        <v>0.61499999999999999</v>
      </c>
      <c r="O544" s="24">
        <v>0.71</v>
      </c>
      <c r="P544" s="24">
        <v>0.66043540000000001</v>
      </c>
      <c r="Q544" s="24">
        <v>0.56000000000000005</v>
      </c>
      <c r="R544" s="24">
        <v>0.47991499999999998</v>
      </c>
      <c r="S544" s="24">
        <v>0.56999999999999995</v>
      </c>
      <c r="T544" s="24">
        <v>0.66500000000000004</v>
      </c>
      <c r="U544" s="24">
        <v>0.58499999999999996</v>
      </c>
      <c r="V544" s="24">
        <v>0.60646500235</v>
      </c>
      <c r="W544" s="24">
        <v>0.59499999999999997</v>
      </c>
      <c r="X544" s="24">
        <v>0.57499999999999996</v>
      </c>
      <c r="Y544" s="24">
        <v>0.56000000000000005</v>
      </c>
      <c r="Z544" s="24">
        <v>0.58499999999999996</v>
      </c>
      <c r="AA544" s="24">
        <v>0.51</v>
      </c>
      <c r="AB544" s="203"/>
      <c r="AC544" s="204"/>
      <c r="AD544" s="204"/>
      <c r="AE544" s="204"/>
      <c r="AF544" s="204"/>
      <c r="AG544" s="204"/>
      <c r="AH544" s="204"/>
      <c r="AI544" s="204"/>
      <c r="AJ544" s="204"/>
      <c r="AK544" s="204"/>
      <c r="AL544" s="204"/>
      <c r="AM544" s="204"/>
      <c r="AN544" s="204"/>
      <c r="AO544" s="204"/>
      <c r="AP544" s="204"/>
      <c r="AQ544" s="204"/>
      <c r="AR544" s="204"/>
      <c r="AS544" s="204"/>
      <c r="AT544" s="204"/>
      <c r="AU544" s="204"/>
      <c r="AV544" s="204"/>
      <c r="AW544" s="204"/>
      <c r="AX544" s="204"/>
      <c r="AY544" s="204"/>
      <c r="AZ544" s="204"/>
      <c r="BA544" s="204"/>
      <c r="BB544" s="204"/>
      <c r="BC544" s="204"/>
      <c r="BD544" s="204"/>
      <c r="BE544" s="204"/>
      <c r="BF544" s="204"/>
      <c r="BG544" s="204"/>
      <c r="BH544" s="204"/>
      <c r="BI544" s="204"/>
      <c r="BJ544" s="204"/>
      <c r="BK544" s="204"/>
      <c r="BL544" s="204"/>
      <c r="BM544" s="56"/>
    </row>
    <row r="545" spans="1:65">
      <c r="A545" s="30"/>
      <c r="B545" s="3" t="s">
        <v>269</v>
      </c>
      <c r="C545" s="29"/>
      <c r="D545" s="24">
        <v>5.1639777949432268E-3</v>
      </c>
      <c r="E545" s="24">
        <v>6.324555320336764E-3</v>
      </c>
      <c r="F545" s="24">
        <v>8.583475667044746E-3</v>
      </c>
      <c r="G545" s="24">
        <v>1.5055453054181633E-2</v>
      </c>
      <c r="H545" s="24">
        <v>8.1649658092772665E-3</v>
      </c>
      <c r="I545" s="24">
        <v>1.2247448713915848E-2</v>
      </c>
      <c r="J545" s="24">
        <v>3.1885210782848346E-2</v>
      </c>
      <c r="K545" s="24">
        <v>2.6832815729997468E-2</v>
      </c>
      <c r="L545" s="24">
        <v>1.3662601021279476E-2</v>
      </c>
      <c r="M545" s="24">
        <v>1.2364956829106506E-2</v>
      </c>
      <c r="N545" s="24">
        <v>1.3662601021279476E-2</v>
      </c>
      <c r="O545" s="24">
        <v>4.6224091842530152E-2</v>
      </c>
      <c r="P545" s="24">
        <v>4.0243734810112824E-3</v>
      </c>
      <c r="Q545" s="24">
        <v>2.136976056643277E-2</v>
      </c>
      <c r="R545" s="24">
        <v>2.4274676242262566E-2</v>
      </c>
      <c r="S545" s="24">
        <v>2.2509257354845484E-2</v>
      </c>
      <c r="T545" s="24">
        <v>5.4772255750516656E-3</v>
      </c>
      <c r="U545" s="24">
        <v>8.1649658092772682E-3</v>
      </c>
      <c r="V545" s="24">
        <v>4.715689653500843E-2</v>
      </c>
      <c r="W545" s="24">
        <v>1.3662601021279476E-2</v>
      </c>
      <c r="X545" s="24">
        <v>1.4719601443879708E-2</v>
      </c>
      <c r="Y545" s="24">
        <v>1.8618986725025228E-2</v>
      </c>
      <c r="Z545" s="24">
        <v>1.0488088481701525E-2</v>
      </c>
      <c r="AA545" s="24">
        <v>6.324555320336764E-3</v>
      </c>
      <c r="AB545" s="203"/>
      <c r="AC545" s="204"/>
      <c r="AD545" s="204"/>
      <c r="AE545" s="204"/>
      <c r="AF545" s="204"/>
      <c r="AG545" s="204"/>
      <c r="AH545" s="204"/>
      <c r="AI545" s="204"/>
      <c r="AJ545" s="204"/>
      <c r="AK545" s="204"/>
      <c r="AL545" s="204"/>
      <c r="AM545" s="204"/>
      <c r="AN545" s="204"/>
      <c r="AO545" s="204"/>
      <c r="AP545" s="204"/>
      <c r="AQ545" s="204"/>
      <c r="AR545" s="204"/>
      <c r="AS545" s="204"/>
      <c r="AT545" s="204"/>
      <c r="AU545" s="204"/>
      <c r="AV545" s="204"/>
      <c r="AW545" s="204"/>
      <c r="AX545" s="204"/>
      <c r="AY545" s="204"/>
      <c r="AZ545" s="204"/>
      <c r="BA545" s="204"/>
      <c r="BB545" s="204"/>
      <c r="BC545" s="204"/>
      <c r="BD545" s="204"/>
      <c r="BE545" s="204"/>
      <c r="BF545" s="204"/>
      <c r="BG545" s="204"/>
      <c r="BH545" s="204"/>
      <c r="BI545" s="204"/>
      <c r="BJ545" s="204"/>
      <c r="BK545" s="204"/>
      <c r="BL545" s="204"/>
      <c r="BM545" s="56"/>
    </row>
    <row r="546" spans="1:65">
      <c r="A546" s="30"/>
      <c r="B546" s="3" t="s">
        <v>86</v>
      </c>
      <c r="C546" s="29"/>
      <c r="D546" s="13">
        <v>9.2766068172632811E-3</v>
      </c>
      <c r="E546" s="13">
        <v>1.1712139482105118E-2</v>
      </c>
      <c r="F546" s="13">
        <v>1.3511866370889955E-2</v>
      </c>
      <c r="G546" s="13">
        <v>2.9714709975358484E-2</v>
      </c>
      <c r="H546" s="13">
        <v>1.4935913065751096E-2</v>
      </c>
      <c r="I546" s="13">
        <v>2.1676900378612116E-2</v>
      </c>
      <c r="J546" s="13">
        <v>6.1121809807377026E-2</v>
      </c>
      <c r="K546" s="13">
        <v>4.9690399499995305E-2</v>
      </c>
      <c r="L546" s="13">
        <v>2.2155569223696447E-2</v>
      </c>
      <c r="M546" s="13">
        <v>2.1327739032034363E-2</v>
      </c>
      <c r="N546" s="13">
        <v>2.2155569223696447E-2</v>
      </c>
      <c r="O546" s="13">
        <v>6.3465572323840036E-2</v>
      </c>
      <c r="P546" s="13">
        <v>6.095101846219305E-3</v>
      </c>
      <c r="Q546" s="13">
        <v>3.8274198029431834E-2</v>
      </c>
      <c r="R546" s="13">
        <v>5.0249459187019278E-2</v>
      </c>
      <c r="S546" s="13">
        <v>3.9957261576648785E-2</v>
      </c>
      <c r="T546" s="13">
        <v>8.2364294361679177E-3</v>
      </c>
      <c r="U546" s="13">
        <v>1.3997084244475318E-2</v>
      </c>
      <c r="V546" s="13">
        <v>7.6150988725151775E-2</v>
      </c>
      <c r="W546" s="13">
        <v>2.3026855653841816E-2</v>
      </c>
      <c r="X546" s="13">
        <v>2.5748573954308528E-2</v>
      </c>
      <c r="Y546" s="13">
        <v>3.3447281541961492E-2</v>
      </c>
      <c r="Z546" s="13">
        <v>1.7928356378976967E-2</v>
      </c>
      <c r="AA546" s="13">
        <v>1.2401088863405416E-2</v>
      </c>
      <c r="AB546" s="151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  <c r="AS546" s="3"/>
      <c r="AT546" s="3"/>
      <c r="AU546" s="3"/>
      <c r="AV546" s="3"/>
      <c r="AW546" s="3"/>
      <c r="AX546" s="3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55"/>
    </row>
    <row r="547" spans="1:65">
      <c r="A547" s="30"/>
      <c r="B547" s="3" t="s">
        <v>270</v>
      </c>
      <c r="C547" s="29"/>
      <c r="D547" s="13">
        <v>-2.7437455445375458E-2</v>
      </c>
      <c r="E547" s="13">
        <v>-5.6556094503897203E-2</v>
      </c>
      <c r="F547" s="13">
        <v>0.10986501622640366</v>
      </c>
      <c r="G547" s="13">
        <v>-0.11479337262094058</v>
      </c>
      <c r="H547" s="13">
        <v>-4.4908638880488461E-2</v>
      </c>
      <c r="I547" s="13">
        <v>-1.2878135916114641E-2</v>
      </c>
      <c r="J547" s="13">
        <v>-8.8586597468271244E-2</v>
      </c>
      <c r="K547" s="13">
        <v>-5.6556094503897203E-2</v>
      </c>
      <c r="L547" s="13">
        <v>7.7389645165302445E-2</v>
      </c>
      <c r="M547" s="13">
        <v>1.2908253444466888E-2</v>
      </c>
      <c r="N547" s="13">
        <v>7.7389645165302445E-2</v>
      </c>
      <c r="O547" s="13">
        <v>0.27248452685739744</v>
      </c>
      <c r="P547" s="13">
        <v>0.15355853063825231</v>
      </c>
      <c r="Q547" s="13">
        <v>-2.4525591539523606E-2</v>
      </c>
      <c r="R547" s="13">
        <v>-0.1559962468887488</v>
      </c>
      <c r="S547" s="13">
        <v>-1.5789999821966938E-2</v>
      </c>
      <c r="T547" s="13">
        <v>0.16183369843501549</v>
      </c>
      <c r="U547" s="13">
        <v>1.9152367048258956E-2</v>
      </c>
      <c r="V547" s="13">
        <v>8.1912137171841426E-2</v>
      </c>
      <c r="W547" s="13">
        <v>3.6623550483372069E-2</v>
      </c>
      <c r="X547" s="13">
        <v>-1.2306802927061211E-3</v>
      </c>
      <c r="Y547" s="13">
        <v>-2.743745544537568E-2</v>
      </c>
      <c r="Z547" s="13">
        <v>2.2064230954111252E-2</v>
      </c>
      <c r="AA547" s="13">
        <v>-0.1089696448092361</v>
      </c>
      <c r="AB547" s="151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  <c r="AS547" s="3"/>
      <c r="AT547" s="3"/>
      <c r="AU547" s="3"/>
      <c r="AV547" s="3"/>
      <c r="AW547" s="3"/>
      <c r="AX547" s="3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55"/>
    </row>
    <row r="548" spans="1:65">
      <c r="A548" s="30"/>
      <c r="B548" s="46" t="s">
        <v>271</v>
      </c>
      <c r="C548" s="47"/>
      <c r="D548" s="45">
        <v>0.28000000000000003</v>
      </c>
      <c r="E548" s="45">
        <v>0.67</v>
      </c>
      <c r="F548" s="45">
        <v>1.59</v>
      </c>
      <c r="G548" s="45">
        <v>1.47</v>
      </c>
      <c r="H548" s="45">
        <v>0.52</v>
      </c>
      <c r="I548" s="45">
        <v>0.08</v>
      </c>
      <c r="J548" s="45">
        <v>1.1100000000000001</v>
      </c>
      <c r="K548" s="45">
        <v>0.67</v>
      </c>
      <c r="L548" s="45">
        <v>1.1499999999999999</v>
      </c>
      <c r="M548" s="45">
        <v>0.27</v>
      </c>
      <c r="N548" s="45">
        <v>1.1499999999999999</v>
      </c>
      <c r="O548" s="45">
        <v>3.81</v>
      </c>
      <c r="P548" s="45">
        <v>2.19</v>
      </c>
      <c r="Q548" s="45">
        <v>0.24</v>
      </c>
      <c r="R548" s="45">
        <v>2.0299999999999998</v>
      </c>
      <c r="S548" s="45">
        <v>0.12</v>
      </c>
      <c r="T548" s="45">
        <v>2.2999999999999998</v>
      </c>
      <c r="U548" s="45">
        <v>0.36</v>
      </c>
      <c r="V548" s="45">
        <v>1.21</v>
      </c>
      <c r="W548" s="45">
        <v>0.59</v>
      </c>
      <c r="X548" s="45">
        <v>0.08</v>
      </c>
      <c r="Y548" s="45">
        <v>0.28000000000000003</v>
      </c>
      <c r="Z548" s="45">
        <v>0.4</v>
      </c>
      <c r="AA548" s="45">
        <v>1.39</v>
      </c>
      <c r="AB548" s="151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55"/>
    </row>
    <row r="549" spans="1:65">
      <c r="B549" s="31"/>
      <c r="C549" s="20"/>
      <c r="D549" s="20"/>
      <c r="E549" s="20"/>
      <c r="F549" s="20"/>
      <c r="G549" s="20"/>
      <c r="H549" s="20"/>
      <c r="I549" s="20"/>
      <c r="J549" s="20"/>
      <c r="K549" s="20"/>
      <c r="L549" s="20"/>
      <c r="M549" s="20"/>
      <c r="N549" s="20"/>
      <c r="O549" s="20"/>
      <c r="P549" s="20"/>
      <c r="Q549" s="20"/>
      <c r="R549" s="20"/>
      <c r="S549" s="20"/>
      <c r="T549" s="20"/>
      <c r="U549" s="20"/>
      <c r="V549" s="20"/>
      <c r="W549" s="20"/>
      <c r="X549" s="20"/>
      <c r="Y549" s="20"/>
      <c r="Z549" s="20"/>
      <c r="AA549" s="20"/>
      <c r="BM549" s="55"/>
    </row>
    <row r="550" spans="1:65" ht="15">
      <c r="B550" s="8" t="s">
        <v>564</v>
      </c>
      <c r="BM550" s="28" t="s">
        <v>66</v>
      </c>
    </row>
    <row r="551" spans="1:65" ht="15">
      <c r="A551" s="25" t="s">
        <v>56</v>
      </c>
      <c r="B551" s="18" t="s">
        <v>110</v>
      </c>
      <c r="C551" s="15" t="s">
        <v>111</v>
      </c>
      <c r="D551" s="16" t="s">
        <v>232</v>
      </c>
      <c r="E551" s="17" t="s">
        <v>232</v>
      </c>
      <c r="F551" s="17" t="s">
        <v>232</v>
      </c>
      <c r="G551" s="17" t="s">
        <v>232</v>
      </c>
      <c r="H551" s="17" t="s">
        <v>232</v>
      </c>
      <c r="I551" s="17" t="s">
        <v>232</v>
      </c>
      <c r="J551" s="17" t="s">
        <v>232</v>
      </c>
      <c r="K551" s="17" t="s">
        <v>232</v>
      </c>
      <c r="L551" s="17" t="s">
        <v>232</v>
      </c>
      <c r="M551" s="17" t="s">
        <v>232</v>
      </c>
      <c r="N551" s="17" t="s">
        <v>232</v>
      </c>
      <c r="O551" s="17" t="s">
        <v>232</v>
      </c>
      <c r="P551" s="17" t="s">
        <v>232</v>
      </c>
      <c r="Q551" s="17" t="s">
        <v>232</v>
      </c>
      <c r="R551" s="17" t="s">
        <v>232</v>
      </c>
      <c r="S551" s="17" t="s">
        <v>232</v>
      </c>
      <c r="T551" s="17" t="s">
        <v>232</v>
      </c>
      <c r="U551" s="17" t="s">
        <v>232</v>
      </c>
      <c r="V551" s="17" t="s">
        <v>232</v>
      </c>
      <c r="W551" s="17" t="s">
        <v>232</v>
      </c>
      <c r="X551" s="17" t="s">
        <v>232</v>
      </c>
      <c r="Y551" s="17" t="s">
        <v>232</v>
      </c>
      <c r="Z551" s="17" t="s">
        <v>232</v>
      </c>
      <c r="AA551" s="17" t="s">
        <v>232</v>
      </c>
      <c r="AB551" s="151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1</v>
      </c>
    </row>
    <row r="552" spans="1:65">
      <c r="A552" s="30"/>
      <c r="B552" s="19" t="s">
        <v>233</v>
      </c>
      <c r="C552" s="9" t="s">
        <v>233</v>
      </c>
      <c r="D552" s="149" t="s">
        <v>235</v>
      </c>
      <c r="E552" s="150" t="s">
        <v>236</v>
      </c>
      <c r="F552" s="150" t="s">
        <v>237</v>
      </c>
      <c r="G552" s="150" t="s">
        <v>238</v>
      </c>
      <c r="H552" s="150" t="s">
        <v>239</v>
      </c>
      <c r="I552" s="150" t="s">
        <v>241</v>
      </c>
      <c r="J552" s="150" t="s">
        <v>242</v>
      </c>
      <c r="K552" s="150" t="s">
        <v>244</v>
      </c>
      <c r="L552" s="150" t="s">
        <v>245</v>
      </c>
      <c r="M552" s="150" t="s">
        <v>246</v>
      </c>
      <c r="N552" s="150" t="s">
        <v>247</v>
      </c>
      <c r="O552" s="150" t="s">
        <v>248</v>
      </c>
      <c r="P552" s="150" t="s">
        <v>249</v>
      </c>
      <c r="Q552" s="150" t="s">
        <v>250</v>
      </c>
      <c r="R552" s="150" t="s">
        <v>251</v>
      </c>
      <c r="S552" s="150" t="s">
        <v>252</v>
      </c>
      <c r="T552" s="150" t="s">
        <v>253</v>
      </c>
      <c r="U552" s="150" t="s">
        <v>254</v>
      </c>
      <c r="V552" s="150" t="s">
        <v>281</v>
      </c>
      <c r="W552" s="150" t="s">
        <v>256</v>
      </c>
      <c r="X552" s="150" t="s">
        <v>257</v>
      </c>
      <c r="Y552" s="150" t="s">
        <v>258</v>
      </c>
      <c r="Z552" s="150" t="s">
        <v>259</v>
      </c>
      <c r="AA552" s="150" t="s">
        <v>260</v>
      </c>
      <c r="AB552" s="151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 t="s">
        <v>1</v>
      </c>
    </row>
    <row r="553" spans="1:65">
      <c r="A553" s="30"/>
      <c r="B553" s="19"/>
      <c r="C553" s="9"/>
      <c r="D553" s="10" t="s">
        <v>273</v>
      </c>
      <c r="E553" s="11" t="s">
        <v>275</v>
      </c>
      <c r="F553" s="11" t="s">
        <v>275</v>
      </c>
      <c r="G553" s="11" t="s">
        <v>276</v>
      </c>
      <c r="H553" s="11" t="s">
        <v>276</v>
      </c>
      <c r="I553" s="11" t="s">
        <v>276</v>
      </c>
      <c r="J553" s="11" t="s">
        <v>273</v>
      </c>
      <c r="K553" s="11" t="s">
        <v>275</v>
      </c>
      <c r="L553" s="11" t="s">
        <v>276</v>
      </c>
      <c r="M553" s="11" t="s">
        <v>275</v>
      </c>
      <c r="N553" s="11" t="s">
        <v>273</v>
      </c>
      <c r="O553" s="11" t="s">
        <v>276</v>
      </c>
      <c r="P553" s="11" t="s">
        <v>275</v>
      </c>
      <c r="Q553" s="11" t="s">
        <v>275</v>
      </c>
      <c r="R553" s="11" t="s">
        <v>275</v>
      </c>
      <c r="S553" s="11" t="s">
        <v>273</v>
      </c>
      <c r="T553" s="11" t="s">
        <v>276</v>
      </c>
      <c r="U553" s="11" t="s">
        <v>273</v>
      </c>
      <c r="V553" s="11" t="s">
        <v>275</v>
      </c>
      <c r="W553" s="11" t="s">
        <v>275</v>
      </c>
      <c r="X553" s="11" t="s">
        <v>276</v>
      </c>
      <c r="Y553" s="11" t="s">
        <v>273</v>
      </c>
      <c r="Z553" s="11" t="s">
        <v>276</v>
      </c>
      <c r="AA553" s="11" t="s">
        <v>273</v>
      </c>
      <c r="AB553" s="151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3</v>
      </c>
    </row>
    <row r="554" spans="1:65">
      <c r="A554" s="30"/>
      <c r="B554" s="19"/>
      <c r="C554" s="9"/>
      <c r="D554" s="26" t="s">
        <v>313</v>
      </c>
      <c r="E554" s="26" t="s">
        <v>264</v>
      </c>
      <c r="F554" s="26" t="s">
        <v>313</v>
      </c>
      <c r="G554" s="26" t="s">
        <v>314</v>
      </c>
      <c r="H554" s="26" t="s">
        <v>314</v>
      </c>
      <c r="I554" s="26" t="s">
        <v>314</v>
      </c>
      <c r="J554" s="26" t="s">
        <v>116</v>
      </c>
      <c r="K554" s="26" t="s">
        <v>116</v>
      </c>
      <c r="L554" s="26" t="s">
        <v>315</v>
      </c>
      <c r="M554" s="26" t="s">
        <v>314</v>
      </c>
      <c r="N554" s="26" t="s">
        <v>313</v>
      </c>
      <c r="O554" s="26" t="s">
        <v>313</v>
      </c>
      <c r="P554" s="26" t="s">
        <v>313</v>
      </c>
      <c r="Q554" s="26" t="s">
        <v>314</v>
      </c>
      <c r="R554" s="26" t="s">
        <v>313</v>
      </c>
      <c r="S554" s="26" t="s">
        <v>313</v>
      </c>
      <c r="T554" s="26" t="s">
        <v>315</v>
      </c>
      <c r="U554" s="26" t="s">
        <v>278</v>
      </c>
      <c r="V554" s="26" t="s">
        <v>314</v>
      </c>
      <c r="W554" s="26" t="s">
        <v>316</v>
      </c>
      <c r="X554" s="26" t="s">
        <v>317</v>
      </c>
      <c r="Y554" s="26" t="s">
        <v>313</v>
      </c>
      <c r="Z554" s="26" t="s">
        <v>313</v>
      </c>
      <c r="AA554" s="26" t="s">
        <v>313</v>
      </c>
      <c r="AB554" s="151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3</v>
      </c>
    </row>
    <row r="555" spans="1:65">
      <c r="A555" s="30"/>
      <c r="B555" s="18">
        <v>1</v>
      </c>
      <c r="C555" s="14">
        <v>1</v>
      </c>
      <c r="D555" s="205">
        <v>1.8100000000000002E-2</v>
      </c>
      <c r="E555" s="205">
        <v>1.7100000000000001E-2</v>
      </c>
      <c r="F555" s="205">
        <v>2.2504200000000002E-2</v>
      </c>
      <c r="G555" s="205">
        <v>1.95E-2</v>
      </c>
      <c r="H555" s="205">
        <v>1.7299999999999999E-2</v>
      </c>
      <c r="I555" s="205">
        <v>1.9599999999999999E-2</v>
      </c>
      <c r="J555" s="205">
        <v>1.6899999999999998E-2</v>
      </c>
      <c r="K555" s="205">
        <v>1.8200000000000001E-2</v>
      </c>
      <c r="L555" s="205">
        <v>2.2100000000000002E-2</v>
      </c>
      <c r="M555" s="205">
        <v>2.1578E-2</v>
      </c>
      <c r="N555" s="205">
        <v>2.0400000000000001E-2</v>
      </c>
      <c r="O555" s="205">
        <v>2.12E-2</v>
      </c>
      <c r="P555" s="205">
        <v>1.9224900000000003E-2</v>
      </c>
      <c r="Q555" s="205">
        <v>1.89E-2</v>
      </c>
      <c r="R555" s="206" t="s">
        <v>326</v>
      </c>
      <c r="S555" s="205">
        <v>0.02</v>
      </c>
      <c r="T555" s="205">
        <v>2.1000000000000001E-2</v>
      </c>
      <c r="U555" s="205">
        <v>1.9100000000000002E-2</v>
      </c>
      <c r="V555" s="205">
        <v>2.1300131699999999E-2</v>
      </c>
      <c r="W555" s="205">
        <v>1.84E-2</v>
      </c>
      <c r="X555" s="206">
        <v>1.54E-2</v>
      </c>
      <c r="Y555" s="205">
        <v>1.8699999999999998E-2</v>
      </c>
      <c r="Z555" s="205">
        <v>1.84E-2</v>
      </c>
      <c r="AA555" s="205">
        <v>1.78E-2</v>
      </c>
      <c r="AB555" s="203"/>
      <c r="AC555" s="204"/>
      <c r="AD555" s="204"/>
      <c r="AE555" s="204"/>
      <c r="AF555" s="204"/>
      <c r="AG555" s="204"/>
      <c r="AH555" s="204"/>
      <c r="AI555" s="204"/>
      <c r="AJ555" s="204"/>
      <c r="AK555" s="204"/>
      <c r="AL555" s="204"/>
      <c r="AM555" s="204"/>
      <c r="AN555" s="204"/>
      <c r="AO555" s="204"/>
      <c r="AP555" s="204"/>
      <c r="AQ555" s="204"/>
      <c r="AR555" s="204"/>
      <c r="AS555" s="204"/>
      <c r="AT555" s="204"/>
      <c r="AU555" s="204"/>
      <c r="AV555" s="204"/>
      <c r="AW555" s="204"/>
      <c r="AX555" s="204"/>
      <c r="AY555" s="204"/>
      <c r="AZ555" s="204"/>
      <c r="BA555" s="204"/>
      <c r="BB555" s="204"/>
      <c r="BC555" s="204"/>
      <c r="BD555" s="204"/>
      <c r="BE555" s="204"/>
      <c r="BF555" s="204"/>
      <c r="BG555" s="204"/>
      <c r="BH555" s="204"/>
      <c r="BI555" s="204"/>
      <c r="BJ555" s="204"/>
      <c r="BK555" s="204"/>
      <c r="BL555" s="204"/>
      <c r="BM555" s="208">
        <v>1</v>
      </c>
    </row>
    <row r="556" spans="1:65">
      <c r="A556" s="30"/>
      <c r="B556" s="19">
        <v>1</v>
      </c>
      <c r="C556" s="9">
        <v>2</v>
      </c>
      <c r="D556" s="24">
        <v>1.8200000000000001E-2</v>
      </c>
      <c r="E556" s="24">
        <v>1.7299999999999999E-2</v>
      </c>
      <c r="F556" s="24">
        <v>2.2557666666666667E-2</v>
      </c>
      <c r="G556" s="24">
        <v>1.9699999999999999E-2</v>
      </c>
      <c r="H556" s="24">
        <v>1.7299999999999999E-2</v>
      </c>
      <c r="I556" s="210">
        <v>2.0500000000000001E-2</v>
      </c>
      <c r="J556" s="24">
        <v>1.7399999999999999E-2</v>
      </c>
      <c r="K556" s="24">
        <v>1.6899999999999998E-2</v>
      </c>
      <c r="L556" s="24">
        <v>2.1700000000000001E-2</v>
      </c>
      <c r="M556" s="24">
        <v>2.1092E-2</v>
      </c>
      <c r="N556" s="24">
        <v>2.01E-2</v>
      </c>
      <c r="O556" s="24">
        <v>2.12E-2</v>
      </c>
      <c r="P556" s="24">
        <v>1.9039500000000001E-2</v>
      </c>
      <c r="Q556" s="24">
        <v>2.0199999999999999E-2</v>
      </c>
      <c r="R556" s="209" t="s">
        <v>326</v>
      </c>
      <c r="S556" s="24">
        <v>0.02</v>
      </c>
      <c r="T556" s="24">
        <v>2.0900000000000002E-2</v>
      </c>
      <c r="U556" s="24">
        <v>1.8799999999999997E-2</v>
      </c>
      <c r="V556" s="24">
        <v>2.0911506869999999E-2</v>
      </c>
      <c r="W556" s="24">
        <v>1.83E-2</v>
      </c>
      <c r="X556" s="209">
        <v>1.5300000000000001E-2</v>
      </c>
      <c r="Y556" s="24">
        <v>1.8799999999999997E-2</v>
      </c>
      <c r="Z556" s="24">
        <v>1.8699999999999998E-2</v>
      </c>
      <c r="AA556" s="24">
        <v>1.7399999999999999E-2</v>
      </c>
      <c r="AB556" s="203"/>
      <c r="AC556" s="204"/>
      <c r="AD556" s="204"/>
      <c r="AE556" s="204"/>
      <c r="AF556" s="204"/>
      <c r="AG556" s="204"/>
      <c r="AH556" s="204"/>
      <c r="AI556" s="204"/>
      <c r="AJ556" s="204"/>
      <c r="AK556" s="204"/>
      <c r="AL556" s="204"/>
      <c r="AM556" s="204"/>
      <c r="AN556" s="204"/>
      <c r="AO556" s="204"/>
      <c r="AP556" s="204"/>
      <c r="AQ556" s="204"/>
      <c r="AR556" s="204"/>
      <c r="AS556" s="204"/>
      <c r="AT556" s="204"/>
      <c r="AU556" s="204"/>
      <c r="AV556" s="204"/>
      <c r="AW556" s="204"/>
      <c r="AX556" s="204"/>
      <c r="AY556" s="204"/>
      <c r="AZ556" s="204"/>
      <c r="BA556" s="204"/>
      <c r="BB556" s="204"/>
      <c r="BC556" s="204"/>
      <c r="BD556" s="204"/>
      <c r="BE556" s="204"/>
      <c r="BF556" s="204"/>
      <c r="BG556" s="204"/>
      <c r="BH556" s="204"/>
      <c r="BI556" s="204"/>
      <c r="BJ556" s="204"/>
      <c r="BK556" s="204"/>
      <c r="BL556" s="204"/>
      <c r="BM556" s="208">
        <v>23</v>
      </c>
    </row>
    <row r="557" spans="1:65">
      <c r="A557" s="30"/>
      <c r="B557" s="19">
        <v>1</v>
      </c>
      <c r="C557" s="9">
        <v>3</v>
      </c>
      <c r="D557" s="24">
        <v>1.8499999999999999E-2</v>
      </c>
      <c r="E557" s="24">
        <v>1.7600000000000001E-2</v>
      </c>
      <c r="F557" s="24">
        <v>2.2942466666666664E-2</v>
      </c>
      <c r="G557" s="24">
        <v>1.95E-2</v>
      </c>
      <c r="H557" s="24">
        <v>1.6799999999999999E-2</v>
      </c>
      <c r="I557" s="24">
        <v>1.9900000000000001E-2</v>
      </c>
      <c r="J557" s="24">
        <v>1.54E-2</v>
      </c>
      <c r="K557" s="24">
        <v>1.8100000000000002E-2</v>
      </c>
      <c r="L557" s="24">
        <v>2.1700000000000001E-2</v>
      </c>
      <c r="M557" s="24">
        <v>2.1412999999999998E-2</v>
      </c>
      <c r="N557" s="24">
        <v>2.0199999999999999E-2</v>
      </c>
      <c r="O557" s="210">
        <v>2.5700000000000001E-2</v>
      </c>
      <c r="P557" s="24">
        <v>1.9304999999999999E-2</v>
      </c>
      <c r="Q557" s="24">
        <v>2.01E-2</v>
      </c>
      <c r="R557" s="209" t="s">
        <v>326</v>
      </c>
      <c r="S557" s="24">
        <v>2.0400000000000001E-2</v>
      </c>
      <c r="T557" s="24">
        <v>2.1100000000000001E-2</v>
      </c>
      <c r="U557" s="24">
        <v>1.9400000000000001E-2</v>
      </c>
      <c r="V557" s="24">
        <v>2.087062466E-2</v>
      </c>
      <c r="W557" s="24">
        <v>1.84E-2</v>
      </c>
      <c r="X557" s="209">
        <v>1.54E-2</v>
      </c>
      <c r="Y557" s="24">
        <v>1.8799999999999997E-2</v>
      </c>
      <c r="Z557" s="24">
        <v>1.84E-2</v>
      </c>
      <c r="AA557" s="24">
        <v>1.7899999999999999E-2</v>
      </c>
      <c r="AB557" s="203"/>
      <c r="AC557" s="204"/>
      <c r="AD557" s="204"/>
      <c r="AE557" s="204"/>
      <c r="AF557" s="204"/>
      <c r="AG557" s="204"/>
      <c r="AH557" s="204"/>
      <c r="AI557" s="204"/>
      <c r="AJ557" s="204"/>
      <c r="AK557" s="204"/>
      <c r="AL557" s="204"/>
      <c r="AM557" s="204"/>
      <c r="AN557" s="204"/>
      <c r="AO557" s="204"/>
      <c r="AP557" s="204"/>
      <c r="AQ557" s="204"/>
      <c r="AR557" s="204"/>
      <c r="AS557" s="204"/>
      <c r="AT557" s="204"/>
      <c r="AU557" s="204"/>
      <c r="AV557" s="204"/>
      <c r="AW557" s="204"/>
      <c r="AX557" s="204"/>
      <c r="AY557" s="204"/>
      <c r="AZ557" s="204"/>
      <c r="BA557" s="204"/>
      <c r="BB557" s="204"/>
      <c r="BC557" s="204"/>
      <c r="BD557" s="204"/>
      <c r="BE557" s="204"/>
      <c r="BF557" s="204"/>
      <c r="BG557" s="204"/>
      <c r="BH557" s="204"/>
      <c r="BI557" s="204"/>
      <c r="BJ557" s="204"/>
      <c r="BK557" s="204"/>
      <c r="BL557" s="204"/>
      <c r="BM557" s="208">
        <v>16</v>
      </c>
    </row>
    <row r="558" spans="1:65">
      <c r="A558" s="30"/>
      <c r="B558" s="19">
        <v>1</v>
      </c>
      <c r="C558" s="9">
        <v>4</v>
      </c>
      <c r="D558" s="24">
        <v>1.8499999999999999E-2</v>
      </c>
      <c r="E558" s="24">
        <v>1.7499999999999998E-2</v>
      </c>
      <c r="F558" s="24">
        <v>2.3086733333333338E-2</v>
      </c>
      <c r="G558" s="24">
        <v>1.9200000000000002E-2</v>
      </c>
      <c r="H558" s="24">
        <v>1.6500000000000001E-2</v>
      </c>
      <c r="I558" s="24">
        <v>1.9799999999999998E-2</v>
      </c>
      <c r="J558" s="24">
        <v>1.5599999999999999E-2</v>
      </c>
      <c r="K558" s="24">
        <v>1.89E-2</v>
      </c>
      <c r="L558" s="24">
        <v>2.1599999999999998E-2</v>
      </c>
      <c r="M558" s="24">
        <v>2.1578E-2</v>
      </c>
      <c r="N558" s="24">
        <v>2.0400000000000001E-2</v>
      </c>
      <c r="O558" s="24">
        <v>2.06E-2</v>
      </c>
      <c r="P558" s="24">
        <v>1.9811699999999998E-2</v>
      </c>
      <c r="Q558" s="24">
        <v>1.9699999999999999E-2</v>
      </c>
      <c r="R558" s="209" t="s">
        <v>326</v>
      </c>
      <c r="S558" s="24">
        <v>2.06E-2</v>
      </c>
      <c r="T558" s="24">
        <v>2.0799999999999999E-2</v>
      </c>
      <c r="U558" s="24">
        <v>1.9300000000000001E-2</v>
      </c>
      <c r="V558" s="210">
        <v>2.5220016059999999E-2</v>
      </c>
      <c r="W558" s="24">
        <v>1.8799999999999997E-2</v>
      </c>
      <c r="X558" s="209">
        <v>1.5300000000000001E-2</v>
      </c>
      <c r="Y558" s="24">
        <v>1.84E-2</v>
      </c>
      <c r="Z558" s="24">
        <v>1.8799999999999997E-2</v>
      </c>
      <c r="AA558" s="24">
        <v>1.7899999999999999E-2</v>
      </c>
      <c r="AB558" s="203"/>
      <c r="AC558" s="204"/>
      <c r="AD558" s="204"/>
      <c r="AE558" s="204"/>
      <c r="AF558" s="204"/>
      <c r="AG558" s="204"/>
      <c r="AH558" s="204"/>
      <c r="AI558" s="204"/>
      <c r="AJ558" s="204"/>
      <c r="AK558" s="204"/>
      <c r="AL558" s="204"/>
      <c r="AM558" s="204"/>
      <c r="AN558" s="204"/>
      <c r="AO558" s="204"/>
      <c r="AP558" s="204"/>
      <c r="AQ558" s="204"/>
      <c r="AR558" s="204"/>
      <c r="AS558" s="204"/>
      <c r="AT558" s="204"/>
      <c r="AU558" s="204"/>
      <c r="AV558" s="204"/>
      <c r="AW558" s="204"/>
      <c r="AX558" s="204"/>
      <c r="AY558" s="204"/>
      <c r="AZ558" s="204"/>
      <c r="BA558" s="204"/>
      <c r="BB558" s="204"/>
      <c r="BC558" s="204"/>
      <c r="BD558" s="204"/>
      <c r="BE558" s="204"/>
      <c r="BF558" s="204"/>
      <c r="BG558" s="204"/>
      <c r="BH558" s="204"/>
      <c r="BI558" s="204"/>
      <c r="BJ558" s="204"/>
      <c r="BK558" s="204"/>
      <c r="BL558" s="204"/>
      <c r="BM558" s="208">
        <v>1.9451425075969701E-2</v>
      </c>
    </row>
    <row r="559" spans="1:65">
      <c r="A559" s="30"/>
      <c r="B559" s="19">
        <v>1</v>
      </c>
      <c r="C559" s="9">
        <v>5</v>
      </c>
      <c r="D559" s="24">
        <v>1.8599999999999998E-2</v>
      </c>
      <c r="E559" s="24">
        <v>1.7299999999999999E-2</v>
      </c>
      <c r="F559" s="24">
        <v>2.3083333333333334E-2</v>
      </c>
      <c r="G559" s="24">
        <v>1.9200000000000002E-2</v>
      </c>
      <c r="H559" s="24">
        <v>1.7600000000000001E-2</v>
      </c>
      <c r="I559" s="24">
        <v>1.95E-2</v>
      </c>
      <c r="J559" s="24">
        <v>1.6500000000000001E-2</v>
      </c>
      <c r="K559" s="24">
        <v>1.8799999999999997E-2</v>
      </c>
      <c r="L559" s="24">
        <v>2.1399999999999999E-2</v>
      </c>
      <c r="M559" s="24">
        <v>2.1396000000000002E-2</v>
      </c>
      <c r="N559" s="24">
        <v>2.1000000000000001E-2</v>
      </c>
      <c r="O559" s="24">
        <v>2.1299999999999999E-2</v>
      </c>
      <c r="P559" s="24">
        <v>2.00637E-2</v>
      </c>
      <c r="Q559" s="24">
        <v>1.8200000000000001E-2</v>
      </c>
      <c r="R559" s="209" t="s">
        <v>326</v>
      </c>
      <c r="S559" s="24">
        <v>2.01E-2</v>
      </c>
      <c r="T559" s="24">
        <v>2.06E-2</v>
      </c>
      <c r="U559" s="24">
        <v>1.9200000000000002E-2</v>
      </c>
      <c r="V559" s="24">
        <v>2.145995971E-2</v>
      </c>
      <c r="W559" s="24">
        <v>1.83E-2</v>
      </c>
      <c r="X559" s="209">
        <v>1.54E-2</v>
      </c>
      <c r="Y559" s="24">
        <v>1.9100000000000002E-2</v>
      </c>
      <c r="Z559" s="24">
        <v>1.7899999999999999E-2</v>
      </c>
      <c r="AA559" s="24">
        <v>1.83E-2</v>
      </c>
      <c r="AB559" s="203"/>
      <c r="AC559" s="204"/>
      <c r="AD559" s="204"/>
      <c r="AE559" s="204"/>
      <c r="AF559" s="204"/>
      <c r="AG559" s="204"/>
      <c r="AH559" s="204"/>
      <c r="AI559" s="204"/>
      <c r="AJ559" s="204"/>
      <c r="AK559" s="204"/>
      <c r="AL559" s="204"/>
      <c r="AM559" s="204"/>
      <c r="AN559" s="204"/>
      <c r="AO559" s="204"/>
      <c r="AP559" s="204"/>
      <c r="AQ559" s="204"/>
      <c r="AR559" s="204"/>
      <c r="AS559" s="204"/>
      <c r="AT559" s="204"/>
      <c r="AU559" s="204"/>
      <c r="AV559" s="204"/>
      <c r="AW559" s="204"/>
      <c r="AX559" s="204"/>
      <c r="AY559" s="204"/>
      <c r="AZ559" s="204"/>
      <c r="BA559" s="204"/>
      <c r="BB559" s="204"/>
      <c r="BC559" s="204"/>
      <c r="BD559" s="204"/>
      <c r="BE559" s="204"/>
      <c r="BF559" s="204"/>
      <c r="BG559" s="204"/>
      <c r="BH559" s="204"/>
      <c r="BI559" s="204"/>
      <c r="BJ559" s="204"/>
      <c r="BK559" s="204"/>
      <c r="BL559" s="204"/>
      <c r="BM559" s="208">
        <v>105</v>
      </c>
    </row>
    <row r="560" spans="1:65">
      <c r="A560" s="30"/>
      <c r="B560" s="19">
        <v>1</v>
      </c>
      <c r="C560" s="9">
        <v>6</v>
      </c>
      <c r="D560" s="24">
        <v>1.8499999999999999E-2</v>
      </c>
      <c r="E560" s="24">
        <v>1.72E-2</v>
      </c>
      <c r="F560" s="24">
        <v>2.2842399999999995E-2</v>
      </c>
      <c r="G560" s="24">
        <v>1.9E-2</v>
      </c>
      <c r="H560" s="24">
        <v>1.72E-2</v>
      </c>
      <c r="I560" s="24">
        <v>1.9799999999999998E-2</v>
      </c>
      <c r="J560" s="24">
        <v>1.7499999999999998E-2</v>
      </c>
      <c r="K560" s="24">
        <v>0.02</v>
      </c>
      <c r="L560" s="24">
        <v>2.2200000000000001E-2</v>
      </c>
      <c r="M560" s="24">
        <v>2.1413999999999999E-2</v>
      </c>
      <c r="N560" s="24">
        <v>1.9400000000000001E-2</v>
      </c>
      <c r="O560" s="24">
        <v>2.2100000000000002E-2</v>
      </c>
      <c r="P560" s="24">
        <v>1.9408500000000002E-2</v>
      </c>
      <c r="Q560" s="24">
        <v>1.9100000000000002E-2</v>
      </c>
      <c r="R560" s="209" t="s">
        <v>326</v>
      </c>
      <c r="S560" s="210">
        <v>1.8200000000000001E-2</v>
      </c>
      <c r="T560" s="24">
        <v>2.06E-2</v>
      </c>
      <c r="U560" s="24">
        <v>1.9E-2</v>
      </c>
      <c r="V560" s="24">
        <v>2.0813618749999999E-2</v>
      </c>
      <c r="W560" s="24">
        <v>1.7899999999999999E-2</v>
      </c>
      <c r="X560" s="209">
        <v>1.5200000000000002E-2</v>
      </c>
      <c r="Y560" s="24">
        <v>1.8200000000000001E-2</v>
      </c>
      <c r="Z560" s="24">
        <v>1.8499999999999999E-2</v>
      </c>
      <c r="AA560" s="24">
        <v>1.78E-2</v>
      </c>
      <c r="AB560" s="203"/>
      <c r="AC560" s="204"/>
      <c r="AD560" s="204"/>
      <c r="AE560" s="204"/>
      <c r="AF560" s="204"/>
      <c r="AG560" s="204"/>
      <c r="AH560" s="204"/>
      <c r="AI560" s="204"/>
      <c r="AJ560" s="204"/>
      <c r="AK560" s="204"/>
      <c r="AL560" s="204"/>
      <c r="AM560" s="204"/>
      <c r="AN560" s="204"/>
      <c r="AO560" s="204"/>
      <c r="AP560" s="204"/>
      <c r="AQ560" s="204"/>
      <c r="AR560" s="204"/>
      <c r="AS560" s="204"/>
      <c r="AT560" s="204"/>
      <c r="AU560" s="204"/>
      <c r="AV560" s="204"/>
      <c r="AW560" s="204"/>
      <c r="AX560" s="204"/>
      <c r="AY560" s="204"/>
      <c r="AZ560" s="204"/>
      <c r="BA560" s="204"/>
      <c r="BB560" s="204"/>
      <c r="BC560" s="204"/>
      <c r="BD560" s="204"/>
      <c r="BE560" s="204"/>
      <c r="BF560" s="204"/>
      <c r="BG560" s="204"/>
      <c r="BH560" s="204"/>
      <c r="BI560" s="204"/>
      <c r="BJ560" s="204"/>
      <c r="BK560" s="204"/>
      <c r="BL560" s="204"/>
      <c r="BM560" s="56"/>
    </row>
    <row r="561" spans="1:65">
      <c r="A561" s="30"/>
      <c r="B561" s="20" t="s">
        <v>267</v>
      </c>
      <c r="C561" s="12"/>
      <c r="D561" s="211">
        <v>1.8400000000000003E-2</v>
      </c>
      <c r="E561" s="211">
        <v>1.7333333333333336E-2</v>
      </c>
      <c r="F561" s="211">
        <v>2.2836133333333331E-2</v>
      </c>
      <c r="G561" s="211">
        <v>1.9349999999999999E-2</v>
      </c>
      <c r="H561" s="211">
        <v>1.7116666666666669E-2</v>
      </c>
      <c r="I561" s="211">
        <v>1.985E-2</v>
      </c>
      <c r="J561" s="211">
        <v>1.6549999999999999E-2</v>
      </c>
      <c r="K561" s="211">
        <v>1.8483333333333334E-2</v>
      </c>
      <c r="L561" s="211">
        <v>2.1783333333333335E-2</v>
      </c>
      <c r="M561" s="211">
        <v>2.1411833333333335E-2</v>
      </c>
      <c r="N561" s="211">
        <v>2.0250000000000001E-2</v>
      </c>
      <c r="O561" s="211">
        <v>2.2016666666666667E-2</v>
      </c>
      <c r="P561" s="211">
        <v>1.9475550000000005E-2</v>
      </c>
      <c r="Q561" s="211">
        <v>1.9366666666666667E-2</v>
      </c>
      <c r="R561" s="211" t="s">
        <v>675</v>
      </c>
      <c r="S561" s="211">
        <v>1.9883333333333333E-2</v>
      </c>
      <c r="T561" s="211">
        <v>2.0833333333333332E-2</v>
      </c>
      <c r="U561" s="211">
        <v>1.9133333333333332E-2</v>
      </c>
      <c r="V561" s="211">
        <v>2.1762642958333338E-2</v>
      </c>
      <c r="W561" s="211">
        <v>1.8349999999999998E-2</v>
      </c>
      <c r="X561" s="211">
        <v>1.5333333333333336E-2</v>
      </c>
      <c r="Y561" s="211">
        <v>1.8666666666666665E-2</v>
      </c>
      <c r="Z561" s="211">
        <v>1.8449999999999998E-2</v>
      </c>
      <c r="AA561" s="211">
        <v>1.7849999999999998E-2</v>
      </c>
      <c r="AB561" s="203"/>
      <c r="AC561" s="204"/>
      <c r="AD561" s="204"/>
      <c r="AE561" s="204"/>
      <c r="AF561" s="204"/>
      <c r="AG561" s="204"/>
      <c r="AH561" s="204"/>
      <c r="AI561" s="204"/>
      <c r="AJ561" s="204"/>
      <c r="AK561" s="204"/>
      <c r="AL561" s="204"/>
      <c r="AM561" s="204"/>
      <c r="AN561" s="204"/>
      <c r="AO561" s="204"/>
      <c r="AP561" s="204"/>
      <c r="AQ561" s="204"/>
      <c r="AR561" s="204"/>
      <c r="AS561" s="204"/>
      <c r="AT561" s="204"/>
      <c r="AU561" s="204"/>
      <c r="AV561" s="204"/>
      <c r="AW561" s="204"/>
      <c r="AX561" s="204"/>
      <c r="AY561" s="204"/>
      <c r="AZ561" s="204"/>
      <c r="BA561" s="204"/>
      <c r="BB561" s="204"/>
      <c r="BC561" s="204"/>
      <c r="BD561" s="204"/>
      <c r="BE561" s="204"/>
      <c r="BF561" s="204"/>
      <c r="BG561" s="204"/>
      <c r="BH561" s="204"/>
      <c r="BI561" s="204"/>
      <c r="BJ561" s="204"/>
      <c r="BK561" s="204"/>
      <c r="BL561" s="204"/>
      <c r="BM561" s="56"/>
    </row>
    <row r="562" spans="1:65">
      <c r="A562" s="30"/>
      <c r="B562" s="3" t="s">
        <v>268</v>
      </c>
      <c r="C562" s="29"/>
      <c r="D562" s="24">
        <v>1.8499999999999999E-2</v>
      </c>
      <c r="E562" s="24">
        <v>1.7299999999999999E-2</v>
      </c>
      <c r="F562" s="24">
        <v>2.289243333333333E-2</v>
      </c>
      <c r="G562" s="24">
        <v>1.9349999999999999E-2</v>
      </c>
      <c r="H562" s="24">
        <v>1.7250000000000001E-2</v>
      </c>
      <c r="I562" s="24">
        <v>1.9799999999999998E-2</v>
      </c>
      <c r="J562" s="24">
        <v>1.67E-2</v>
      </c>
      <c r="K562" s="24">
        <v>1.8499999999999999E-2</v>
      </c>
      <c r="L562" s="24">
        <v>2.1700000000000001E-2</v>
      </c>
      <c r="M562" s="24">
        <v>2.1413499999999999E-2</v>
      </c>
      <c r="N562" s="24">
        <v>2.0299999999999999E-2</v>
      </c>
      <c r="O562" s="24">
        <v>2.1249999999999998E-2</v>
      </c>
      <c r="P562" s="24">
        <v>1.9356749999999999E-2</v>
      </c>
      <c r="Q562" s="24">
        <v>1.9400000000000001E-2</v>
      </c>
      <c r="R562" s="24" t="s">
        <v>675</v>
      </c>
      <c r="S562" s="24">
        <v>2.0049999999999998E-2</v>
      </c>
      <c r="T562" s="24">
        <v>2.085E-2</v>
      </c>
      <c r="U562" s="24">
        <v>1.915E-2</v>
      </c>
      <c r="V562" s="24">
        <v>2.1105819285000001E-2</v>
      </c>
      <c r="W562" s="24">
        <v>1.8349999999999998E-2</v>
      </c>
      <c r="X562" s="24">
        <v>1.5350000000000001E-2</v>
      </c>
      <c r="Y562" s="24">
        <v>1.8749999999999996E-2</v>
      </c>
      <c r="Z562" s="24">
        <v>1.8450000000000001E-2</v>
      </c>
      <c r="AA562" s="24">
        <v>1.7849999999999998E-2</v>
      </c>
      <c r="AB562" s="203"/>
      <c r="AC562" s="204"/>
      <c r="AD562" s="204"/>
      <c r="AE562" s="204"/>
      <c r="AF562" s="204"/>
      <c r="AG562" s="204"/>
      <c r="AH562" s="204"/>
      <c r="AI562" s="204"/>
      <c r="AJ562" s="204"/>
      <c r="AK562" s="204"/>
      <c r="AL562" s="204"/>
      <c r="AM562" s="204"/>
      <c r="AN562" s="204"/>
      <c r="AO562" s="204"/>
      <c r="AP562" s="204"/>
      <c r="AQ562" s="204"/>
      <c r="AR562" s="204"/>
      <c r="AS562" s="204"/>
      <c r="AT562" s="204"/>
      <c r="AU562" s="204"/>
      <c r="AV562" s="204"/>
      <c r="AW562" s="204"/>
      <c r="AX562" s="204"/>
      <c r="AY562" s="204"/>
      <c r="AZ562" s="204"/>
      <c r="BA562" s="204"/>
      <c r="BB562" s="204"/>
      <c r="BC562" s="204"/>
      <c r="BD562" s="204"/>
      <c r="BE562" s="204"/>
      <c r="BF562" s="204"/>
      <c r="BG562" s="204"/>
      <c r="BH562" s="204"/>
      <c r="BI562" s="204"/>
      <c r="BJ562" s="204"/>
      <c r="BK562" s="204"/>
      <c r="BL562" s="204"/>
      <c r="BM562" s="56"/>
    </row>
    <row r="563" spans="1:65">
      <c r="A563" s="30"/>
      <c r="B563" s="3" t="s">
        <v>269</v>
      </c>
      <c r="C563" s="29"/>
      <c r="D563" s="24">
        <v>1.9999999999999879E-4</v>
      </c>
      <c r="E563" s="24">
        <v>1.8618986725025242E-4</v>
      </c>
      <c r="F563" s="24">
        <v>2.5415651520711093E-4</v>
      </c>
      <c r="G563" s="24">
        <v>2.5884358211089505E-4</v>
      </c>
      <c r="H563" s="24">
        <v>3.9707262140150978E-4</v>
      </c>
      <c r="I563" s="24">
        <v>3.5071355833500426E-4</v>
      </c>
      <c r="J563" s="24">
        <v>8.9162772500634964E-4</v>
      </c>
      <c r="K563" s="24">
        <v>1.0303721010715824E-3</v>
      </c>
      <c r="L563" s="24">
        <v>3.0605010483034854E-4</v>
      </c>
      <c r="M563" s="24">
        <v>1.7763605114578149E-4</v>
      </c>
      <c r="N563" s="24">
        <v>5.2057660339281512E-4</v>
      </c>
      <c r="O563" s="24">
        <v>1.8669940189156118E-3</v>
      </c>
      <c r="P563" s="24">
        <v>3.8612569844546647E-4</v>
      </c>
      <c r="Q563" s="24">
        <v>7.7373552759755419E-4</v>
      </c>
      <c r="R563" s="24" t="s">
        <v>675</v>
      </c>
      <c r="S563" s="24">
        <v>8.5887523346913817E-4</v>
      </c>
      <c r="T563" s="24">
        <v>2.0655911179772932E-4</v>
      </c>
      <c r="U563" s="24">
        <v>2.1602468994692993E-4</v>
      </c>
      <c r="V563" s="24">
        <v>1.7134607559242472E-3</v>
      </c>
      <c r="W563" s="24">
        <v>2.8809720581775804E-4</v>
      </c>
      <c r="X563" s="24">
        <v>8.1649658092772107E-5</v>
      </c>
      <c r="Y563" s="24">
        <v>3.2041639575194436E-4</v>
      </c>
      <c r="Z563" s="24">
        <v>3.146426544510448E-4</v>
      </c>
      <c r="AA563" s="24">
        <v>2.8809720581775912E-4</v>
      </c>
      <c r="AB563" s="203"/>
      <c r="AC563" s="204"/>
      <c r="AD563" s="204"/>
      <c r="AE563" s="204"/>
      <c r="AF563" s="204"/>
      <c r="AG563" s="204"/>
      <c r="AH563" s="204"/>
      <c r="AI563" s="204"/>
      <c r="AJ563" s="204"/>
      <c r="AK563" s="204"/>
      <c r="AL563" s="204"/>
      <c r="AM563" s="204"/>
      <c r="AN563" s="204"/>
      <c r="AO563" s="204"/>
      <c r="AP563" s="204"/>
      <c r="AQ563" s="204"/>
      <c r="AR563" s="204"/>
      <c r="AS563" s="204"/>
      <c r="AT563" s="204"/>
      <c r="AU563" s="204"/>
      <c r="AV563" s="204"/>
      <c r="AW563" s="204"/>
      <c r="AX563" s="204"/>
      <c r="AY563" s="204"/>
      <c r="AZ563" s="204"/>
      <c r="BA563" s="204"/>
      <c r="BB563" s="204"/>
      <c r="BC563" s="204"/>
      <c r="BD563" s="204"/>
      <c r="BE563" s="204"/>
      <c r="BF563" s="204"/>
      <c r="BG563" s="204"/>
      <c r="BH563" s="204"/>
      <c r="BI563" s="204"/>
      <c r="BJ563" s="204"/>
      <c r="BK563" s="204"/>
      <c r="BL563" s="204"/>
      <c r="BM563" s="56"/>
    </row>
    <row r="564" spans="1:65">
      <c r="A564" s="30"/>
      <c r="B564" s="3" t="s">
        <v>86</v>
      </c>
      <c r="C564" s="29"/>
      <c r="D564" s="13">
        <v>1.0869565217391236E-2</v>
      </c>
      <c r="E564" s="13">
        <v>1.0741723110591484E-2</v>
      </c>
      <c r="F564" s="13">
        <v>1.1129577476941993E-2</v>
      </c>
      <c r="G564" s="13">
        <v>1.3376929308056592E-2</v>
      </c>
      <c r="H564" s="13">
        <v>2.3198010987429973E-2</v>
      </c>
      <c r="I564" s="13">
        <v>1.7668189336776035E-2</v>
      </c>
      <c r="J564" s="13">
        <v>5.387478700944711E-2</v>
      </c>
      <c r="K564" s="13">
        <v>5.574601087853466E-2</v>
      </c>
      <c r="L564" s="13">
        <v>1.4049737023581416E-2</v>
      </c>
      <c r="M564" s="13">
        <v>8.2961626115986391E-3</v>
      </c>
      <c r="N564" s="13">
        <v>2.5707486587299513E-2</v>
      </c>
      <c r="O564" s="13">
        <v>8.4799122736515298E-2</v>
      </c>
      <c r="P564" s="13">
        <v>1.9826176844580327E-2</v>
      </c>
      <c r="Q564" s="13">
        <v>3.9951920529994189E-2</v>
      </c>
      <c r="R564" s="13" t="s">
        <v>675</v>
      </c>
      <c r="S564" s="13">
        <v>4.3195736804818349E-2</v>
      </c>
      <c r="T564" s="13">
        <v>9.9148373662910072E-3</v>
      </c>
      <c r="U564" s="13">
        <v>1.1290489021616548E-2</v>
      </c>
      <c r="V564" s="13">
        <v>7.8734037920156652E-2</v>
      </c>
      <c r="W564" s="13">
        <v>1.5700120208052209E-2</v>
      </c>
      <c r="X564" s="13">
        <v>5.3249777017025275E-3</v>
      </c>
      <c r="Y564" s="13">
        <v>1.7165164058139878E-2</v>
      </c>
      <c r="Z564" s="13">
        <v>1.7053802409270725E-2</v>
      </c>
      <c r="AA564" s="13">
        <v>1.6139899485588749E-2</v>
      </c>
      <c r="AB564" s="151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55"/>
    </row>
    <row r="565" spans="1:65">
      <c r="A565" s="30"/>
      <c r="B565" s="3" t="s">
        <v>270</v>
      </c>
      <c r="C565" s="29"/>
      <c r="D565" s="13">
        <v>-5.4053884065729862E-2</v>
      </c>
      <c r="E565" s="13">
        <v>-0.10889134006191947</v>
      </c>
      <c r="F565" s="13">
        <v>0.17400824074042265</v>
      </c>
      <c r="G565" s="13">
        <v>-5.214274819123732E-3</v>
      </c>
      <c r="H565" s="13">
        <v>-0.12003019831114548</v>
      </c>
      <c r="I565" s="13">
        <v>2.0490782679090103E-2</v>
      </c>
      <c r="J565" s="13">
        <v>-0.14916259680912136</v>
      </c>
      <c r="K565" s="13">
        <v>-4.9769707816027742E-2</v>
      </c>
      <c r="L565" s="13">
        <v>0.11988367167218383</v>
      </c>
      <c r="M565" s="13">
        <v>0.1007848139510108</v>
      </c>
      <c r="N565" s="13">
        <v>4.1054828677661304E-2</v>
      </c>
      <c r="O565" s="13">
        <v>0.13187936517135013</v>
      </c>
      <c r="P565" s="13">
        <v>1.24026511867803E-3</v>
      </c>
      <c r="Q565" s="13">
        <v>-4.3574395691832191E-3</v>
      </c>
      <c r="R565" s="13" t="s">
        <v>675</v>
      </c>
      <c r="S565" s="13">
        <v>2.2204453178971129E-2</v>
      </c>
      <c r="T565" s="13">
        <v>7.1044062425577259E-2</v>
      </c>
      <c r="U565" s="13">
        <v>-1.6353133068349845E-2</v>
      </c>
      <c r="V565" s="13">
        <v>0.11881997711411474</v>
      </c>
      <c r="W565" s="13">
        <v>-5.6624389815551512E-2</v>
      </c>
      <c r="X565" s="13">
        <v>-0.21171157005477492</v>
      </c>
      <c r="Y565" s="13">
        <v>-4.0344520066682765E-2</v>
      </c>
      <c r="Z565" s="13">
        <v>-5.1483378315908768E-2</v>
      </c>
      <c r="AA565" s="13">
        <v>-8.2329447313765458E-2</v>
      </c>
      <c r="AB565" s="151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55"/>
    </row>
    <row r="566" spans="1:65">
      <c r="A566" s="30"/>
      <c r="B566" s="46" t="s">
        <v>271</v>
      </c>
      <c r="C566" s="47"/>
      <c r="D566" s="45">
        <v>0.52</v>
      </c>
      <c r="E566" s="45">
        <v>1.1000000000000001</v>
      </c>
      <c r="F566" s="45">
        <v>1.89</v>
      </c>
      <c r="G566" s="45">
        <v>0</v>
      </c>
      <c r="H566" s="45">
        <v>1.22</v>
      </c>
      <c r="I566" s="45">
        <v>0.27</v>
      </c>
      <c r="J566" s="45">
        <v>1.53</v>
      </c>
      <c r="K566" s="45">
        <v>0.48</v>
      </c>
      <c r="L566" s="45">
        <v>1.32</v>
      </c>
      <c r="M566" s="45">
        <v>1.1200000000000001</v>
      </c>
      <c r="N566" s="45">
        <v>0.48</v>
      </c>
      <c r="O566" s="45">
        <v>1.44</v>
      </c>
      <c r="P566" s="45">
        <v>0.06</v>
      </c>
      <c r="Q566" s="45">
        <v>0</v>
      </c>
      <c r="R566" s="45">
        <v>10.52</v>
      </c>
      <c r="S566" s="45">
        <v>0.28999999999999998</v>
      </c>
      <c r="T566" s="45">
        <v>0.8</v>
      </c>
      <c r="U566" s="45">
        <v>0.12</v>
      </c>
      <c r="V566" s="45">
        <v>1.31</v>
      </c>
      <c r="W566" s="45">
        <v>0.55000000000000004</v>
      </c>
      <c r="X566" s="45">
        <v>2.19</v>
      </c>
      <c r="Y566" s="45">
        <v>0.38</v>
      </c>
      <c r="Z566" s="45">
        <v>0.49</v>
      </c>
      <c r="AA566" s="45">
        <v>0.82</v>
      </c>
      <c r="AB566" s="151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  <c r="AS566" s="3"/>
      <c r="AT566" s="3"/>
      <c r="AU566" s="3"/>
      <c r="AV566" s="3"/>
      <c r="AW566" s="3"/>
      <c r="AX566" s="3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55"/>
    </row>
    <row r="567" spans="1:65">
      <c r="B567" s="31"/>
      <c r="C567" s="20"/>
      <c r="D567" s="20"/>
      <c r="E567" s="20"/>
      <c r="F567" s="20"/>
      <c r="G567" s="20"/>
      <c r="H567" s="20"/>
      <c r="I567" s="20"/>
      <c r="J567" s="20"/>
      <c r="K567" s="20"/>
      <c r="L567" s="20"/>
      <c r="M567" s="20"/>
      <c r="N567" s="20"/>
      <c r="O567" s="20"/>
      <c r="P567" s="20"/>
      <c r="Q567" s="20"/>
      <c r="R567" s="20"/>
      <c r="S567" s="20"/>
      <c r="T567" s="20"/>
      <c r="U567" s="20"/>
      <c r="V567" s="20"/>
      <c r="W567" s="20"/>
      <c r="X567" s="20"/>
      <c r="Y567" s="20"/>
      <c r="Z567" s="20"/>
      <c r="AA567" s="20"/>
      <c r="BM567" s="55"/>
    </row>
    <row r="568" spans="1:65" ht="15">
      <c r="B568" s="8" t="s">
        <v>565</v>
      </c>
      <c r="BM568" s="28" t="s">
        <v>66</v>
      </c>
    </row>
    <row r="569" spans="1:65" ht="15">
      <c r="A569" s="25" t="s">
        <v>26</v>
      </c>
      <c r="B569" s="18" t="s">
        <v>110</v>
      </c>
      <c r="C569" s="15" t="s">
        <v>111</v>
      </c>
      <c r="D569" s="16" t="s">
        <v>232</v>
      </c>
      <c r="E569" s="17" t="s">
        <v>232</v>
      </c>
      <c r="F569" s="17" t="s">
        <v>232</v>
      </c>
      <c r="G569" s="17" t="s">
        <v>232</v>
      </c>
      <c r="H569" s="17" t="s">
        <v>232</v>
      </c>
      <c r="I569" s="17" t="s">
        <v>232</v>
      </c>
      <c r="J569" s="17" t="s">
        <v>232</v>
      </c>
      <c r="K569" s="17" t="s">
        <v>232</v>
      </c>
      <c r="L569" s="17" t="s">
        <v>232</v>
      </c>
      <c r="M569" s="17" t="s">
        <v>232</v>
      </c>
      <c r="N569" s="17" t="s">
        <v>232</v>
      </c>
      <c r="O569" s="17" t="s">
        <v>232</v>
      </c>
      <c r="P569" s="17" t="s">
        <v>232</v>
      </c>
      <c r="Q569" s="17" t="s">
        <v>232</v>
      </c>
      <c r="R569" s="17" t="s">
        <v>232</v>
      </c>
      <c r="S569" s="17" t="s">
        <v>232</v>
      </c>
      <c r="T569" s="17" t="s">
        <v>232</v>
      </c>
      <c r="U569" s="17" t="s">
        <v>232</v>
      </c>
      <c r="V569" s="17" t="s">
        <v>232</v>
      </c>
      <c r="W569" s="17" t="s">
        <v>232</v>
      </c>
      <c r="X569" s="17" t="s">
        <v>232</v>
      </c>
      <c r="Y569" s="17" t="s">
        <v>232</v>
      </c>
      <c r="Z569" s="17" t="s">
        <v>232</v>
      </c>
      <c r="AA569" s="151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  <c r="AS569" s="3"/>
      <c r="AT569" s="3"/>
      <c r="AU569" s="3"/>
      <c r="AV569" s="3"/>
      <c r="AW569" s="3"/>
      <c r="AX569" s="3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28">
        <v>1</v>
      </c>
    </row>
    <row r="570" spans="1:65">
      <c r="A570" s="30"/>
      <c r="B570" s="19" t="s">
        <v>233</v>
      </c>
      <c r="C570" s="9" t="s">
        <v>233</v>
      </c>
      <c r="D570" s="149" t="s">
        <v>235</v>
      </c>
      <c r="E570" s="150" t="s">
        <v>236</v>
      </c>
      <c r="F570" s="150" t="s">
        <v>237</v>
      </c>
      <c r="G570" s="150" t="s">
        <v>238</v>
      </c>
      <c r="H570" s="150" t="s">
        <v>239</v>
      </c>
      <c r="I570" s="150" t="s">
        <v>241</v>
      </c>
      <c r="J570" s="150" t="s">
        <v>242</v>
      </c>
      <c r="K570" s="150" t="s">
        <v>244</v>
      </c>
      <c r="L570" s="150" t="s">
        <v>245</v>
      </c>
      <c r="M570" s="150" t="s">
        <v>246</v>
      </c>
      <c r="N570" s="150" t="s">
        <v>247</v>
      </c>
      <c r="O570" s="150" t="s">
        <v>248</v>
      </c>
      <c r="P570" s="150" t="s">
        <v>250</v>
      </c>
      <c r="Q570" s="150" t="s">
        <v>251</v>
      </c>
      <c r="R570" s="150" t="s">
        <v>252</v>
      </c>
      <c r="S570" s="150" t="s">
        <v>253</v>
      </c>
      <c r="T570" s="150" t="s">
        <v>254</v>
      </c>
      <c r="U570" s="150" t="s">
        <v>281</v>
      </c>
      <c r="V570" s="150" t="s">
        <v>256</v>
      </c>
      <c r="W570" s="150" t="s">
        <v>257</v>
      </c>
      <c r="X570" s="150" t="s">
        <v>258</v>
      </c>
      <c r="Y570" s="150" t="s">
        <v>259</v>
      </c>
      <c r="Z570" s="150" t="s">
        <v>260</v>
      </c>
      <c r="AA570" s="151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  <c r="AS570" s="3"/>
      <c r="AT570" s="3"/>
      <c r="AU570" s="3"/>
      <c r="AV570" s="3"/>
      <c r="AW570" s="3"/>
      <c r="AX570" s="3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28" t="s">
        <v>3</v>
      </c>
    </row>
    <row r="571" spans="1:65">
      <c r="A571" s="30"/>
      <c r="B571" s="19"/>
      <c r="C571" s="9"/>
      <c r="D571" s="10" t="s">
        <v>273</v>
      </c>
      <c r="E571" s="11" t="s">
        <v>273</v>
      </c>
      <c r="F571" s="11" t="s">
        <v>275</v>
      </c>
      <c r="G571" s="11" t="s">
        <v>276</v>
      </c>
      <c r="H571" s="11" t="s">
        <v>276</v>
      </c>
      <c r="I571" s="11" t="s">
        <v>276</v>
      </c>
      <c r="J571" s="11" t="s">
        <v>273</v>
      </c>
      <c r="K571" s="11" t="s">
        <v>273</v>
      </c>
      <c r="L571" s="11" t="s">
        <v>276</v>
      </c>
      <c r="M571" s="11" t="s">
        <v>275</v>
      </c>
      <c r="N571" s="11" t="s">
        <v>273</v>
      </c>
      <c r="O571" s="11" t="s">
        <v>276</v>
      </c>
      <c r="P571" s="11" t="s">
        <v>273</v>
      </c>
      <c r="Q571" s="11" t="s">
        <v>275</v>
      </c>
      <c r="R571" s="11" t="s">
        <v>273</v>
      </c>
      <c r="S571" s="11" t="s">
        <v>276</v>
      </c>
      <c r="T571" s="11" t="s">
        <v>273</v>
      </c>
      <c r="U571" s="11" t="s">
        <v>275</v>
      </c>
      <c r="V571" s="11" t="s">
        <v>275</v>
      </c>
      <c r="W571" s="11" t="s">
        <v>276</v>
      </c>
      <c r="X571" s="11" t="s">
        <v>273</v>
      </c>
      <c r="Y571" s="11" t="s">
        <v>276</v>
      </c>
      <c r="Z571" s="11" t="s">
        <v>273</v>
      </c>
      <c r="AA571" s="151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28">
        <v>2</v>
      </c>
    </row>
    <row r="572" spans="1:65">
      <c r="A572" s="30"/>
      <c r="B572" s="19"/>
      <c r="C572" s="9"/>
      <c r="D572" s="26" t="s">
        <v>313</v>
      </c>
      <c r="E572" s="26" t="s">
        <v>264</v>
      </c>
      <c r="F572" s="26" t="s">
        <v>313</v>
      </c>
      <c r="G572" s="26" t="s">
        <v>314</v>
      </c>
      <c r="H572" s="26" t="s">
        <v>314</v>
      </c>
      <c r="I572" s="26" t="s">
        <v>314</v>
      </c>
      <c r="J572" s="26" t="s">
        <v>116</v>
      </c>
      <c r="K572" s="26" t="s">
        <v>116</v>
      </c>
      <c r="L572" s="26" t="s">
        <v>315</v>
      </c>
      <c r="M572" s="26" t="s">
        <v>314</v>
      </c>
      <c r="N572" s="26" t="s">
        <v>313</v>
      </c>
      <c r="O572" s="26" t="s">
        <v>313</v>
      </c>
      <c r="P572" s="26" t="s">
        <v>314</v>
      </c>
      <c r="Q572" s="26" t="s">
        <v>313</v>
      </c>
      <c r="R572" s="26" t="s">
        <v>313</v>
      </c>
      <c r="S572" s="26" t="s">
        <v>315</v>
      </c>
      <c r="T572" s="26" t="s">
        <v>278</v>
      </c>
      <c r="U572" s="26" t="s">
        <v>314</v>
      </c>
      <c r="V572" s="26" t="s">
        <v>316</v>
      </c>
      <c r="W572" s="26" t="s">
        <v>317</v>
      </c>
      <c r="X572" s="26" t="s">
        <v>313</v>
      </c>
      <c r="Y572" s="26" t="s">
        <v>313</v>
      </c>
      <c r="Z572" s="26" t="s">
        <v>313</v>
      </c>
      <c r="AA572" s="151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28">
        <v>3</v>
      </c>
    </row>
    <row r="573" spans="1:65">
      <c r="A573" s="30"/>
      <c r="B573" s="18">
        <v>1</v>
      </c>
      <c r="C573" s="14">
        <v>1</v>
      </c>
      <c r="D573" s="22">
        <v>2.06</v>
      </c>
      <c r="E573" s="22">
        <v>1.9</v>
      </c>
      <c r="F573" s="152" t="s">
        <v>102</v>
      </c>
      <c r="G573" s="22">
        <v>2.11</v>
      </c>
      <c r="H573" s="22">
        <v>2.2200000000000002</v>
      </c>
      <c r="I573" s="22">
        <v>2.2000000000000002</v>
      </c>
      <c r="J573" s="22">
        <v>2</v>
      </c>
      <c r="K573" s="22">
        <v>2.14</v>
      </c>
      <c r="L573" s="22">
        <v>1.8</v>
      </c>
      <c r="M573" s="152" t="s">
        <v>103</v>
      </c>
      <c r="N573" s="22">
        <v>2.1</v>
      </c>
      <c r="O573" s="22">
        <v>1.82</v>
      </c>
      <c r="P573" s="22">
        <v>2.04</v>
      </c>
      <c r="Q573" s="152" t="s">
        <v>101</v>
      </c>
      <c r="R573" s="22">
        <v>2.0299999999999998</v>
      </c>
      <c r="S573" s="22">
        <v>2</v>
      </c>
      <c r="T573" s="22">
        <v>2.16</v>
      </c>
      <c r="U573" s="152" t="s">
        <v>95</v>
      </c>
      <c r="V573" s="152" t="s">
        <v>102</v>
      </c>
      <c r="W573" s="152">
        <v>3</v>
      </c>
      <c r="X573" s="22">
        <v>1.88</v>
      </c>
      <c r="Y573" s="22">
        <v>2.14</v>
      </c>
      <c r="Z573" s="22">
        <v>2.0099999999999998</v>
      </c>
      <c r="AA573" s="151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28">
        <v>1</v>
      </c>
    </row>
    <row r="574" spans="1:65">
      <c r="A574" s="30"/>
      <c r="B574" s="19">
        <v>1</v>
      </c>
      <c r="C574" s="9">
        <v>2</v>
      </c>
      <c r="D574" s="11">
        <v>2.0699999999999998</v>
      </c>
      <c r="E574" s="11">
        <v>1.9</v>
      </c>
      <c r="F574" s="153" t="s">
        <v>102</v>
      </c>
      <c r="G574" s="11">
        <v>2.0699999999999998</v>
      </c>
      <c r="H574" s="11">
        <v>2.21</v>
      </c>
      <c r="I574" s="11">
        <v>2.2000000000000002</v>
      </c>
      <c r="J574" s="11">
        <v>2</v>
      </c>
      <c r="K574" s="11">
        <v>2.12</v>
      </c>
      <c r="L574" s="11">
        <v>1.8</v>
      </c>
      <c r="M574" s="153" t="s">
        <v>103</v>
      </c>
      <c r="N574" s="11">
        <v>2.1</v>
      </c>
      <c r="O574" s="11">
        <v>1.87</v>
      </c>
      <c r="P574" s="11">
        <v>2.11</v>
      </c>
      <c r="Q574" s="153" t="s">
        <v>101</v>
      </c>
      <c r="R574" s="11">
        <v>2.0299999999999998</v>
      </c>
      <c r="S574" s="11">
        <v>2.1</v>
      </c>
      <c r="T574" s="11">
        <v>2.25</v>
      </c>
      <c r="U574" s="153" t="s">
        <v>95</v>
      </c>
      <c r="V574" s="11">
        <v>2</v>
      </c>
      <c r="W574" s="153">
        <v>2</v>
      </c>
      <c r="X574" s="11">
        <v>1.84</v>
      </c>
      <c r="Y574" s="11">
        <v>2.11</v>
      </c>
      <c r="Z574" s="11">
        <v>1.9699999999999998</v>
      </c>
      <c r="AA574" s="151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  <c r="AS574" s="3"/>
      <c r="AT574" s="3"/>
      <c r="AU574" s="3"/>
      <c r="AV574" s="3"/>
      <c r="AW574" s="3"/>
      <c r="AX574" s="3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28">
        <v>24</v>
      </c>
    </row>
    <row r="575" spans="1:65">
      <c r="A575" s="30"/>
      <c r="B575" s="19">
        <v>1</v>
      </c>
      <c r="C575" s="9">
        <v>3</v>
      </c>
      <c r="D575" s="11">
        <v>2.0499999999999998</v>
      </c>
      <c r="E575" s="11">
        <v>1.9</v>
      </c>
      <c r="F575" s="153" t="s">
        <v>102</v>
      </c>
      <c r="G575" s="11">
        <v>2.15</v>
      </c>
      <c r="H575" s="11">
        <v>2.2200000000000002</v>
      </c>
      <c r="I575" s="11">
        <v>2.2000000000000002</v>
      </c>
      <c r="J575" s="11">
        <v>1.9</v>
      </c>
      <c r="K575" s="11">
        <v>2.21</v>
      </c>
      <c r="L575" s="11">
        <v>1.9</v>
      </c>
      <c r="M575" s="153" t="s">
        <v>103</v>
      </c>
      <c r="N575" s="11">
        <v>2.1</v>
      </c>
      <c r="O575" s="11">
        <v>2.02</v>
      </c>
      <c r="P575" s="11">
        <v>2.13</v>
      </c>
      <c r="Q575" s="153" t="s">
        <v>101</v>
      </c>
      <c r="R575" s="11">
        <v>2.04</v>
      </c>
      <c r="S575" s="11">
        <v>2</v>
      </c>
      <c r="T575" s="11">
        <v>2.2999999999999998</v>
      </c>
      <c r="U575" s="153" t="s">
        <v>95</v>
      </c>
      <c r="V575" s="153" t="s">
        <v>102</v>
      </c>
      <c r="W575" s="153">
        <v>3</v>
      </c>
      <c r="X575" s="11">
        <v>1.74</v>
      </c>
      <c r="Y575" s="11">
        <v>2.11</v>
      </c>
      <c r="Z575" s="11">
        <v>2.0299999999999998</v>
      </c>
      <c r="AA575" s="151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  <c r="AS575" s="3"/>
      <c r="AT575" s="3"/>
      <c r="AU575" s="3"/>
      <c r="AV575" s="3"/>
      <c r="AW575" s="3"/>
      <c r="AX575" s="3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28">
        <v>16</v>
      </c>
    </row>
    <row r="576" spans="1:65">
      <c r="A576" s="30"/>
      <c r="B576" s="19">
        <v>1</v>
      </c>
      <c r="C576" s="9">
        <v>4</v>
      </c>
      <c r="D576" s="11">
        <v>2.06</v>
      </c>
      <c r="E576" s="11">
        <v>1.9</v>
      </c>
      <c r="F576" s="153" t="s">
        <v>102</v>
      </c>
      <c r="G576" s="11">
        <v>2.06</v>
      </c>
      <c r="H576" s="11">
        <v>2.29</v>
      </c>
      <c r="I576" s="11">
        <v>2.2999999999999998</v>
      </c>
      <c r="J576" s="11">
        <v>1.9</v>
      </c>
      <c r="K576" s="11">
        <v>2.17</v>
      </c>
      <c r="L576" s="11">
        <v>1.8</v>
      </c>
      <c r="M576" s="153" t="s">
        <v>103</v>
      </c>
      <c r="N576" s="11">
        <v>2.1</v>
      </c>
      <c r="O576" s="11">
        <v>1.92</v>
      </c>
      <c r="P576" s="11">
        <v>2.13</v>
      </c>
      <c r="Q576" s="153" t="s">
        <v>101</v>
      </c>
      <c r="R576" s="11">
        <v>2.12</v>
      </c>
      <c r="S576" s="11">
        <v>2.1</v>
      </c>
      <c r="T576" s="11">
        <v>2.21</v>
      </c>
      <c r="U576" s="153" t="s">
        <v>95</v>
      </c>
      <c r="V576" s="153" t="s">
        <v>102</v>
      </c>
      <c r="W576" s="153">
        <v>2</v>
      </c>
      <c r="X576" s="11">
        <v>1.9699999999999998</v>
      </c>
      <c r="Y576" s="11">
        <v>2.13</v>
      </c>
      <c r="Z576" s="11">
        <v>2.0299999999999998</v>
      </c>
      <c r="AA576" s="151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2.0517037037037036</v>
      </c>
    </row>
    <row r="577" spans="1:65">
      <c r="A577" s="30"/>
      <c r="B577" s="19">
        <v>1</v>
      </c>
      <c r="C577" s="9">
        <v>5</v>
      </c>
      <c r="D577" s="147">
        <v>2.1800000000000002</v>
      </c>
      <c r="E577" s="11">
        <v>2</v>
      </c>
      <c r="F577" s="153" t="s">
        <v>102</v>
      </c>
      <c r="G577" s="11">
        <v>2.06</v>
      </c>
      <c r="H577" s="11">
        <v>2.2400000000000002</v>
      </c>
      <c r="I577" s="11">
        <v>2.2999999999999998</v>
      </c>
      <c r="J577" s="11">
        <v>1.9</v>
      </c>
      <c r="K577" s="11">
        <v>2.1800000000000002</v>
      </c>
      <c r="L577" s="11">
        <v>1.9</v>
      </c>
      <c r="M577" s="153" t="s">
        <v>103</v>
      </c>
      <c r="N577" s="11">
        <v>2.2000000000000002</v>
      </c>
      <c r="O577" s="11">
        <v>1.77</v>
      </c>
      <c r="P577" s="11">
        <v>2.06</v>
      </c>
      <c r="Q577" s="153" t="s">
        <v>101</v>
      </c>
      <c r="R577" s="11">
        <v>1.9800000000000002</v>
      </c>
      <c r="S577" s="11">
        <v>2</v>
      </c>
      <c r="T577" s="11">
        <v>2.2400000000000002</v>
      </c>
      <c r="U577" s="153" t="s">
        <v>95</v>
      </c>
      <c r="V577" s="153" t="s">
        <v>102</v>
      </c>
      <c r="W577" s="153">
        <v>2</v>
      </c>
      <c r="X577" s="11">
        <v>1.8</v>
      </c>
      <c r="Y577" s="11">
        <v>2.1</v>
      </c>
      <c r="Z577" s="11">
        <v>2.04</v>
      </c>
      <c r="AA577" s="151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>
        <v>106</v>
      </c>
    </row>
    <row r="578" spans="1:65">
      <c r="A578" s="30"/>
      <c r="B578" s="19">
        <v>1</v>
      </c>
      <c r="C578" s="9">
        <v>6</v>
      </c>
      <c r="D578" s="11">
        <v>2.0299999999999998</v>
      </c>
      <c r="E578" s="11">
        <v>2</v>
      </c>
      <c r="F578" s="153" t="s">
        <v>102</v>
      </c>
      <c r="G578" s="11">
        <v>1.9400000000000002</v>
      </c>
      <c r="H578" s="11">
        <v>2.23</v>
      </c>
      <c r="I578" s="11">
        <v>2</v>
      </c>
      <c r="J578" s="11">
        <v>2.1</v>
      </c>
      <c r="K578" s="11">
        <v>2.25</v>
      </c>
      <c r="L578" s="11">
        <v>1.8</v>
      </c>
      <c r="M578" s="153" t="s">
        <v>103</v>
      </c>
      <c r="N578" s="11">
        <v>2.1</v>
      </c>
      <c r="O578" s="11">
        <v>1.89</v>
      </c>
      <c r="P578" s="11">
        <v>2.08</v>
      </c>
      <c r="Q578" s="153" t="s">
        <v>101</v>
      </c>
      <c r="R578" s="147">
        <v>1.86</v>
      </c>
      <c r="S578" s="11">
        <v>2.1</v>
      </c>
      <c r="T578" s="11">
        <v>2.2400000000000002</v>
      </c>
      <c r="U578" s="153" t="s">
        <v>95</v>
      </c>
      <c r="V578" s="153" t="s">
        <v>102</v>
      </c>
      <c r="W578" s="153">
        <v>3</v>
      </c>
      <c r="X578" s="11">
        <v>2.14</v>
      </c>
      <c r="Y578" s="11">
        <v>2.17</v>
      </c>
      <c r="Z578" s="11">
        <v>2.1</v>
      </c>
      <c r="AA578" s="151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55"/>
    </row>
    <row r="579" spans="1:65">
      <c r="A579" s="30"/>
      <c r="B579" s="20" t="s">
        <v>267</v>
      </c>
      <c r="C579" s="12"/>
      <c r="D579" s="23">
        <v>2.0749999999999997</v>
      </c>
      <c r="E579" s="23">
        <v>1.9333333333333333</v>
      </c>
      <c r="F579" s="23" t="s">
        <v>675</v>
      </c>
      <c r="G579" s="23">
        <v>2.0649999999999999</v>
      </c>
      <c r="H579" s="23">
        <v>2.2350000000000003</v>
      </c>
      <c r="I579" s="23">
        <v>2.1999999999999997</v>
      </c>
      <c r="J579" s="23">
        <v>1.9666666666666668</v>
      </c>
      <c r="K579" s="23">
        <v>2.1783333333333332</v>
      </c>
      <c r="L579" s="23">
        <v>1.8333333333333333</v>
      </c>
      <c r="M579" s="23" t="s">
        <v>675</v>
      </c>
      <c r="N579" s="23">
        <v>2.1166666666666667</v>
      </c>
      <c r="O579" s="23">
        <v>1.8816666666666668</v>
      </c>
      <c r="P579" s="23">
        <v>2.0916666666666668</v>
      </c>
      <c r="Q579" s="23" t="s">
        <v>675</v>
      </c>
      <c r="R579" s="23">
        <v>2.0099999999999998</v>
      </c>
      <c r="S579" s="23">
        <v>2.0499999999999998</v>
      </c>
      <c r="T579" s="23">
        <v>2.2333333333333334</v>
      </c>
      <c r="U579" s="23" t="s">
        <v>675</v>
      </c>
      <c r="V579" s="23">
        <v>2</v>
      </c>
      <c r="W579" s="23">
        <v>2.5</v>
      </c>
      <c r="X579" s="23">
        <v>1.8950000000000002</v>
      </c>
      <c r="Y579" s="23">
        <v>2.1266666666666665</v>
      </c>
      <c r="Z579" s="23">
        <v>2.0299999999999998</v>
      </c>
      <c r="AA579" s="151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55"/>
    </row>
    <row r="580" spans="1:65">
      <c r="A580" s="30"/>
      <c r="B580" s="3" t="s">
        <v>268</v>
      </c>
      <c r="C580" s="29"/>
      <c r="D580" s="11">
        <v>2.06</v>
      </c>
      <c r="E580" s="11">
        <v>1.9</v>
      </c>
      <c r="F580" s="11" t="s">
        <v>675</v>
      </c>
      <c r="G580" s="11">
        <v>2.0649999999999999</v>
      </c>
      <c r="H580" s="11">
        <v>2.2250000000000001</v>
      </c>
      <c r="I580" s="11">
        <v>2.2000000000000002</v>
      </c>
      <c r="J580" s="11">
        <v>1.95</v>
      </c>
      <c r="K580" s="11">
        <v>2.1749999999999998</v>
      </c>
      <c r="L580" s="11">
        <v>1.8</v>
      </c>
      <c r="M580" s="11" t="s">
        <v>675</v>
      </c>
      <c r="N580" s="11">
        <v>2.1</v>
      </c>
      <c r="O580" s="11">
        <v>1.88</v>
      </c>
      <c r="P580" s="11">
        <v>2.0949999999999998</v>
      </c>
      <c r="Q580" s="11" t="s">
        <v>675</v>
      </c>
      <c r="R580" s="11">
        <v>2.0299999999999998</v>
      </c>
      <c r="S580" s="11">
        <v>2.0499999999999998</v>
      </c>
      <c r="T580" s="11">
        <v>2.2400000000000002</v>
      </c>
      <c r="U580" s="11" t="s">
        <v>675</v>
      </c>
      <c r="V580" s="11">
        <v>2</v>
      </c>
      <c r="W580" s="11">
        <v>2.5</v>
      </c>
      <c r="X580" s="11">
        <v>1.8599999999999999</v>
      </c>
      <c r="Y580" s="11">
        <v>2.12</v>
      </c>
      <c r="Z580" s="11">
        <v>2.0299999999999998</v>
      </c>
      <c r="AA580" s="151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  <c r="AS580" s="3"/>
      <c r="AT580" s="3"/>
      <c r="AU580" s="3"/>
      <c r="AV580" s="3"/>
      <c r="AW580" s="3"/>
      <c r="AX580" s="3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55"/>
    </row>
    <row r="581" spans="1:65">
      <c r="A581" s="30"/>
      <c r="B581" s="3" t="s">
        <v>269</v>
      </c>
      <c r="C581" s="29"/>
      <c r="D581" s="24">
        <v>5.3197744313081663E-2</v>
      </c>
      <c r="E581" s="24">
        <v>5.1639777949432274E-2</v>
      </c>
      <c r="F581" s="24" t="s">
        <v>675</v>
      </c>
      <c r="G581" s="24">
        <v>7.0639932049797349E-2</v>
      </c>
      <c r="H581" s="24">
        <v>2.8809720581775857E-2</v>
      </c>
      <c r="I581" s="24">
        <v>0.10954451150103316</v>
      </c>
      <c r="J581" s="24">
        <v>8.1649658092772678E-2</v>
      </c>
      <c r="K581" s="24">
        <v>4.7081489639418397E-2</v>
      </c>
      <c r="L581" s="24">
        <v>5.1639777949432156E-2</v>
      </c>
      <c r="M581" s="24" t="s">
        <v>675</v>
      </c>
      <c r="N581" s="24">
        <v>4.0824829046386339E-2</v>
      </c>
      <c r="O581" s="24">
        <v>8.6120071218425409E-2</v>
      </c>
      <c r="P581" s="24">
        <v>3.7638632635453972E-2</v>
      </c>
      <c r="Q581" s="24" t="s">
        <v>675</v>
      </c>
      <c r="R581" s="24">
        <v>8.6255434611391263E-2</v>
      </c>
      <c r="S581" s="24">
        <v>5.4772255750516662E-2</v>
      </c>
      <c r="T581" s="24">
        <v>4.6332134277050727E-2</v>
      </c>
      <c r="U581" s="24" t="s">
        <v>675</v>
      </c>
      <c r="V581" s="24" t="s">
        <v>675</v>
      </c>
      <c r="W581" s="24">
        <v>0.54772255750516607</v>
      </c>
      <c r="X581" s="24">
        <v>0.14279355727763071</v>
      </c>
      <c r="Y581" s="24">
        <v>2.5819888974716113E-2</v>
      </c>
      <c r="Z581" s="24">
        <v>4.2426406871192972E-2</v>
      </c>
      <c r="AA581" s="203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204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56"/>
    </row>
    <row r="582" spans="1:65">
      <c r="A582" s="30"/>
      <c r="B582" s="3" t="s">
        <v>86</v>
      </c>
      <c r="C582" s="29"/>
      <c r="D582" s="13">
        <v>2.5637467138834538E-2</v>
      </c>
      <c r="E582" s="13">
        <v>2.6710229973844278E-2</v>
      </c>
      <c r="F582" s="13" t="s">
        <v>675</v>
      </c>
      <c r="G582" s="13">
        <v>3.4208199539853441E-2</v>
      </c>
      <c r="H582" s="13">
        <v>1.2890255293859442E-2</v>
      </c>
      <c r="I582" s="13">
        <v>4.9792959773196893E-2</v>
      </c>
      <c r="J582" s="13">
        <v>4.1516775301409833E-2</v>
      </c>
      <c r="K582" s="13">
        <v>2.1613537707460627E-2</v>
      </c>
      <c r="L582" s="13">
        <v>2.8167151608781176E-2</v>
      </c>
      <c r="M582" s="13" t="s">
        <v>675</v>
      </c>
      <c r="N582" s="13">
        <v>1.9287320809316381E-2</v>
      </c>
      <c r="O582" s="13">
        <v>4.5767974075336795E-2</v>
      </c>
      <c r="P582" s="13">
        <v>1.799456540340429E-2</v>
      </c>
      <c r="Q582" s="13" t="s">
        <v>675</v>
      </c>
      <c r="R582" s="13">
        <v>4.2913151547955858E-2</v>
      </c>
      <c r="S582" s="13">
        <v>2.6718173536837399E-2</v>
      </c>
      <c r="T582" s="13">
        <v>2.0745731765843607E-2</v>
      </c>
      <c r="U582" s="13" t="s">
        <v>675</v>
      </c>
      <c r="V582" s="13" t="s">
        <v>675</v>
      </c>
      <c r="W582" s="13">
        <v>0.21908902300206642</v>
      </c>
      <c r="X582" s="13">
        <v>7.5352800674211448E-2</v>
      </c>
      <c r="Y582" s="13">
        <v>1.2141013624474662E-2</v>
      </c>
      <c r="Z582" s="13">
        <v>2.0899707818321664E-2</v>
      </c>
      <c r="AA582" s="151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  <c r="AS582" s="3"/>
      <c r="AT582" s="3"/>
      <c r="AU582" s="3"/>
      <c r="AV582" s="3"/>
      <c r="AW582" s="3"/>
      <c r="AX582" s="3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55"/>
    </row>
    <row r="583" spans="1:65">
      <c r="A583" s="30"/>
      <c r="B583" s="3" t="s">
        <v>270</v>
      </c>
      <c r="C583" s="29"/>
      <c r="D583" s="13">
        <v>1.1354610441187019E-2</v>
      </c>
      <c r="E583" s="13">
        <v>-5.7693696295761376E-2</v>
      </c>
      <c r="F583" s="13" t="s">
        <v>675</v>
      </c>
      <c r="G583" s="13">
        <v>6.4806123185789932E-3</v>
      </c>
      <c r="H583" s="13">
        <v>8.9338580402917422E-2</v>
      </c>
      <c r="I583" s="13">
        <v>7.2279586973788668E-2</v>
      </c>
      <c r="J583" s="13">
        <v>-4.1447035887067551E-2</v>
      </c>
      <c r="K583" s="13">
        <v>6.1719257708137798E-2</v>
      </c>
      <c r="L583" s="13">
        <v>-0.10643367752184274</v>
      </c>
      <c r="M583" s="13" t="s">
        <v>675</v>
      </c>
      <c r="N583" s="13">
        <v>3.1662935952054383E-2</v>
      </c>
      <c r="O583" s="13">
        <v>-8.2876019929236655E-2</v>
      </c>
      <c r="P583" s="13">
        <v>1.9477940645534098E-2</v>
      </c>
      <c r="Q583" s="13" t="s">
        <v>675</v>
      </c>
      <c r="R583" s="13">
        <v>-2.0326377355765812E-2</v>
      </c>
      <c r="S583" s="13">
        <v>-8.3038486533326683E-4</v>
      </c>
      <c r="T583" s="13">
        <v>8.8526247382482603E-2</v>
      </c>
      <c r="U583" s="13" t="s">
        <v>675</v>
      </c>
      <c r="V583" s="13">
        <v>-2.5200375478373838E-2</v>
      </c>
      <c r="W583" s="13">
        <v>0.21849953065203276</v>
      </c>
      <c r="X583" s="13">
        <v>-7.6377355765759103E-2</v>
      </c>
      <c r="Y583" s="13">
        <v>3.6536934074662408E-2</v>
      </c>
      <c r="Z583" s="13">
        <v>-1.057838111054954E-2</v>
      </c>
      <c r="AA583" s="151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  <c r="AS583" s="3"/>
      <c r="AT583" s="3"/>
      <c r="AU583" s="3"/>
      <c r="AV583" s="3"/>
      <c r="AW583" s="3"/>
      <c r="AX583" s="3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55"/>
    </row>
    <row r="584" spans="1:65">
      <c r="A584" s="30"/>
      <c r="B584" s="46" t="s">
        <v>271</v>
      </c>
      <c r="C584" s="47"/>
      <c r="D584" s="45">
        <v>0.09</v>
      </c>
      <c r="E584" s="45">
        <v>0.63</v>
      </c>
      <c r="F584" s="45">
        <v>5.35</v>
      </c>
      <c r="G584" s="45">
        <v>0.04</v>
      </c>
      <c r="H584" s="45">
        <v>0.9</v>
      </c>
      <c r="I584" s="45">
        <v>0.72</v>
      </c>
      <c r="J584" s="45">
        <v>0.46</v>
      </c>
      <c r="K584" s="45">
        <v>0.61</v>
      </c>
      <c r="L584" s="45">
        <v>1.1299999999999999</v>
      </c>
      <c r="M584" s="45">
        <v>2.2400000000000002</v>
      </c>
      <c r="N584" s="45">
        <v>0.3</v>
      </c>
      <c r="O584" s="45">
        <v>0.89</v>
      </c>
      <c r="P584" s="45">
        <v>0.17</v>
      </c>
      <c r="Q584" s="45">
        <v>7.88</v>
      </c>
      <c r="R584" s="45">
        <v>0.24</v>
      </c>
      <c r="S584" s="45">
        <v>0.04</v>
      </c>
      <c r="T584" s="45">
        <v>0.89</v>
      </c>
      <c r="U584" s="45">
        <v>14.88</v>
      </c>
      <c r="V584" s="45">
        <v>4.51</v>
      </c>
      <c r="W584" s="45" t="s">
        <v>272</v>
      </c>
      <c r="X584" s="45">
        <v>0.82</v>
      </c>
      <c r="Y584" s="45">
        <v>0.35</v>
      </c>
      <c r="Z584" s="45">
        <v>0.14000000000000001</v>
      </c>
      <c r="AA584" s="151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  <c r="AS584" s="3"/>
      <c r="AT584" s="3"/>
      <c r="AU584" s="3"/>
      <c r="AV584" s="3"/>
      <c r="AW584" s="3"/>
      <c r="AX584" s="3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55"/>
    </row>
    <row r="585" spans="1:65">
      <c r="B585" s="31" t="s">
        <v>310</v>
      </c>
      <c r="C585" s="20"/>
      <c r="D585" s="20"/>
      <c r="E585" s="20"/>
      <c r="F585" s="20"/>
      <c r="G585" s="20"/>
      <c r="H585" s="20"/>
      <c r="I585" s="20"/>
      <c r="J585" s="20"/>
      <c r="K585" s="20"/>
      <c r="L585" s="20"/>
      <c r="M585" s="20"/>
      <c r="N585" s="20"/>
      <c r="O585" s="20"/>
      <c r="P585" s="20"/>
      <c r="Q585" s="20"/>
      <c r="R585" s="20"/>
      <c r="S585" s="20"/>
      <c r="T585" s="20"/>
      <c r="U585" s="20"/>
      <c r="V585" s="20"/>
      <c r="W585" s="20"/>
      <c r="X585" s="20"/>
      <c r="Y585" s="20"/>
      <c r="Z585" s="20"/>
      <c r="BM585" s="55"/>
    </row>
    <row r="586" spans="1:65">
      <c r="BM586" s="55"/>
    </row>
    <row r="587" spans="1:65" ht="15">
      <c r="B587" s="8" t="s">
        <v>566</v>
      </c>
      <c r="BM587" s="28" t="s">
        <v>66</v>
      </c>
    </row>
    <row r="588" spans="1:65" ht="15">
      <c r="A588" s="25" t="s">
        <v>57</v>
      </c>
      <c r="B588" s="18" t="s">
        <v>110</v>
      </c>
      <c r="C588" s="15" t="s">
        <v>111</v>
      </c>
      <c r="D588" s="16" t="s">
        <v>232</v>
      </c>
      <c r="E588" s="17" t="s">
        <v>232</v>
      </c>
      <c r="F588" s="17" t="s">
        <v>232</v>
      </c>
      <c r="G588" s="17" t="s">
        <v>232</v>
      </c>
      <c r="H588" s="17" t="s">
        <v>232</v>
      </c>
      <c r="I588" s="17" t="s">
        <v>232</v>
      </c>
      <c r="J588" s="17" t="s">
        <v>232</v>
      </c>
      <c r="K588" s="17" t="s">
        <v>232</v>
      </c>
      <c r="L588" s="17" t="s">
        <v>232</v>
      </c>
      <c r="M588" s="17" t="s">
        <v>232</v>
      </c>
      <c r="N588" s="17" t="s">
        <v>232</v>
      </c>
      <c r="O588" s="17" t="s">
        <v>232</v>
      </c>
      <c r="P588" s="17" t="s">
        <v>232</v>
      </c>
      <c r="Q588" s="17" t="s">
        <v>232</v>
      </c>
      <c r="R588" s="17" t="s">
        <v>232</v>
      </c>
      <c r="S588" s="17" t="s">
        <v>232</v>
      </c>
      <c r="T588" s="17" t="s">
        <v>232</v>
      </c>
      <c r="U588" s="17" t="s">
        <v>232</v>
      </c>
      <c r="V588" s="17" t="s">
        <v>232</v>
      </c>
      <c r="W588" s="17" t="s">
        <v>232</v>
      </c>
      <c r="X588" s="17" t="s">
        <v>232</v>
      </c>
      <c r="Y588" s="17" t="s">
        <v>232</v>
      </c>
      <c r="Z588" s="17" t="s">
        <v>232</v>
      </c>
      <c r="AA588" s="17" t="s">
        <v>232</v>
      </c>
      <c r="AB588" s="151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  <c r="AS588" s="3"/>
      <c r="AT588" s="3"/>
      <c r="AU588" s="3"/>
      <c r="AV588" s="3"/>
      <c r="AW588" s="3"/>
      <c r="AX588" s="3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28">
        <v>1</v>
      </c>
    </row>
    <row r="589" spans="1:65">
      <c r="A589" s="30"/>
      <c r="B589" s="19" t="s">
        <v>233</v>
      </c>
      <c r="C589" s="9" t="s">
        <v>233</v>
      </c>
      <c r="D589" s="149" t="s">
        <v>235</v>
      </c>
      <c r="E589" s="150" t="s">
        <v>236</v>
      </c>
      <c r="F589" s="150" t="s">
        <v>237</v>
      </c>
      <c r="G589" s="150" t="s">
        <v>238</v>
      </c>
      <c r="H589" s="150" t="s">
        <v>239</v>
      </c>
      <c r="I589" s="150" t="s">
        <v>241</v>
      </c>
      <c r="J589" s="150" t="s">
        <v>242</v>
      </c>
      <c r="K589" s="150" t="s">
        <v>244</v>
      </c>
      <c r="L589" s="150" t="s">
        <v>245</v>
      </c>
      <c r="M589" s="150" t="s">
        <v>246</v>
      </c>
      <c r="N589" s="150" t="s">
        <v>247</v>
      </c>
      <c r="O589" s="150" t="s">
        <v>248</v>
      </c>
      <c r="P589" s="150" t="s">
        <v>249</v>
      </c>
      <c r="Q589" s="150" t="s">
        <v>250</v>
      </c>
      <c r="R589" s="150" t="s">
        <v>251</v>
      </c>
      <c r="S589" s="150" t="s">
        <v>252</v>
      </c>
      <c r="T589" s="150" t="s">
        <v>253</v>
      </c>
      <c r="U589" s="150" t="s">
        <v>254</v>
      </c>
      <c r="V589" s="150" t="s">
        <v>281</v>
      </c>
      <c r="W589" s="150" t="s">
        <v>256</v>
      </c>
      <c r="X589" s="150" t="s">
        <v>257</v>
      </c>
      <c r="Y589" s="150" t="s">
        <v>258</v>
      </c>
      <c r="Z589" s="150" t="s">
        <v>259</v>
      </c>
      <c r="AA589" s="150" t="s">
        <v>260</v>
      </c>
      <c r="AB589" s="151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  <c r="AS589" s="3"/>
      <c r="AT589" s="3"/>
      <c r="AU589" s="3"/>
      <c r="AV589" s="3"/>
      <c r="AW589" s="3"/>
      <c r="AX589" s="3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28" t="s">
        <v>1</v>
      </c>
    </row>
    <row r="590" spans="1:65">
      <c r="A590" s="30"/>
      <c r="B590" s="19"/>
      <c r="C590" s="9"/>
      <c r="D590" s="10" t="s">
        <v>273</v>
      </c>
      <c r="E590" s="11" t="s">
        <v>275</v>
      </c>
      <c r="F590" s="11" t="s">
        <v>275</v>
      </c>
      <c r="G590" s="11" t="s">
        <v>276</v>
      </c>
      <c r="H590" s="11" t="s">
        <v>276</v>
      </c>
      <c r="I590" s="11" t="s">
        <v>276</v>
      </c>
      <c r="J590" s="11" t="s">
        <v>273</v>
      </c>
      <c r="K590" s="11" t="s">
        <v>275</v>
      </c>
      <c r="L590" s="11" t="s">
        <v>276</v>
      </c>
      <c r="M590" s="11" t="s">
        <v>275</v>
      </c>
      <c r="N590" s="11" t="s">
        <v>273</v>
      </c>
      <c r="O590" s="11" t="s">
        <v>276</v>
      </c>
      <c r="P590" s="11" t="s">
        <v>275</v>
      </c>
      <c r="Q590" s="11" t="s">
        <v>275</v>
      </c>
      <c r="R590" s="11" t="s">
        <v>275</v>
      </c>
      <c r="S590" s="11" t="s">
        <v>273</v>
      </c>
      <c r="T590" s="11" t="s">
        <v>276</v>
      </c>
      <c r="U590" s="11" t="s">
        <v>273</v>
      </c>
      <c r="V590" s="11" t="s">
        <v>275</v>
      </c>
      <c r="W590" s="11" t="s">
        <v>275</v>
      </c>
      <c r="X590" s="11" t="s">
        <v>276</v>
      </c>
      <c r="Y590" s="11" t="s">
        <v>273</v>
      </c>
      <c r="Z590" s="11" t="s">
        <v>276</v>
      </c>
      <c r="AA590" s="11" t="s">
        <v>273</v>
      </c>
      <c r="AB590" s="151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3</v>
      </c>
    </row>
    <row r="591" spans="1:65">
      <c r="A591" s="30"/>
      <c r="B591" s="19"/>
      <c r="C591" s="9"/>
      <c r="D591" s="26" t="s">
        <v>313</v>
      </c>
      <c r="E591" s="26" t="s">
        <v>264</v>
      </c>
      <c r="F591" s="26" t="s">
        <v>313</v>
      </c>
      <c r="G591" s="26" t="s">
        <v>314</v>
      </c>
      <c r="H591" s="26" t="s">
        <v>314</v>
      </c>
      <c r="I591" s="26" t="s">
        <v>314</v>
      </c>
      <c r="J591" s="26" t="s">
        <v>116</v>
      </c>
      <c r="K591" s="26" t="s">
        <v>116</v>
      </c>
      <c r="L591" s="26" t="s">
        <v>315</v>
      </c>
      <c r="M591" s="26" t="s">
        <v>314</v>
      </c>
      <c r="N591" s="26" t="s">
        <v>313</v>
      </c>
      <c r="O591" s="26" t="s">
        <v>313</v>
      </c>
      <c r="P591" s="26" t="s">
        <v>313</v>
      </c>
      <c r="Q591" s="26" t="s">
        <v>314</v>
      </c>
      <c r="R591" s="26" t="s">
        <v>313</v>
      </c>
      <c r="S591" s="26" t="s">
        <v>313</v>
      </c>
      <c r="T591" s="26" t="s">
        <v>315</v>
      </c>
      <c r="U591" s="26" t="s">
        <v>278</v>
      </c>
      <c r="V591" s="26" t="s">
        <v>314</v>
      </c>
      <c r="W591" s="26" t="s">
        <v>316</v>
      </c>
      <c r="X591" s="26" t="s">
        <v>317</v>
      </c>
      <c r="Y591" s="26" t="s">
        <v>313</v>
      </c>
      <c r="Z591" s="26" t="s">
        <v>313</v>
      </c>
      <c r="AA591" s="26" t="s">
        <v>313</v>
      </c>
      <c r="AB591" s="151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>
        <v>3</v>
      </c>
    </row>
    <row r="592" spans="1:65">
      <c r="A592" s="30"/>
      <c r="B592" s="18">
        <v>1</v>
      </c>
      <c r="C592" s="14">
        <v>1</v>
      </c>
      <c r="D592" s="205">
        <v>0.13</v>
      </c>
      <c r="E592" s="205">
        <v>0.13</v>
      </c>
      <c r="F592" s="205">
        <v>0.13666666666666669</v>
      </c>
      <c r="G592" s="205">
        <v>0.13</v>
      </c>
      <c r="H592" s="205">
        <v>0.12</v>
      </c>
      <c r="I592" s="206">
        <v>0.21</v>
      </c>
      <c r="J592" s="205">
        <v>0.13</v>
      </c>
      <c r="K592" s="205">
        <v>0.13</v>
      </c>
      <c r="L592" s="205">
        <v>0.14000000000000001</v>
      </c>
      <c r="M592" s="207">
        <v>0.12188689999999998</v>
      </c>
      <c r="N592" s="205">
        <v>0.14000000000000001</v>
      </c>
      <c r="O592" s="205">
        <v>0.14799999999999999</v>
      </c>
      <c r="P592" s="206">
        <v>0.16279000000000002</v>
      </c>
      <c r="Q592" s="205">
        <v>0.13</v>
      </c>
      <c r="R592" s="206">
        <v>0.22070000000000001</v>
      </c>
      <c r="S592" s="205">
        <v>0.14000000000000001</v>
      </c>
      <c r="T592" s="205">
        <v>0.15</v>
      </c>
      <c r="U592" s="205">
        <v>0.13300000000000001</v>
      </c>
      <c r="V592" s="205">
        <v>0.14492537159999999</v>
      </c>
      <c r="W592" s="205">
        <v>0.14000000000000001</v>
      </c>
      <c r="X592" s="205">
        <v>0.15</v>
      </c>
      <c r="Y592" s="205">
        <v>0.14000000000000001</v>
      </c>
      <c r="Z592" s="205">
        <v>0.14000000000000001</v>
      </c>
      <c r="AA592" s="205">
        <v>0.13</v>
      </c>
      <c r="AB592" s="203"/>
      <c r="AC592" s="204"/>
      <c r="AD592" s="204"/>
      <c r="AE592" s="204"/>
      <c r="AF592" s="204"/>
      <c r="AG592" s="204"/>
      <c r="AH592" s="204"/>
      <c r="AI592" s="204"/>
      <c r="AJ592" s="204"/>
      <c r="AK592" s="204"/>
      <c r="AL592" s="204"/>
      <c r="AM592" s="204"/>
      <c r="AN592" s="204"/>
      <c r="AO592" s="204"/>
      <c r="AP592" s="204"/>
      <c r="AQ592" s="204"/>
      <c r="AR592" s="204"/>
      <c r="AS592" s="204"/>
      <c r="AT592" s="204"/>
      <c r="AU592" s="204"/>
      <c r="AV592" s="204"/>
      <c r="AW592" s="204"/>
      <c r="AX592" s="204"/>
      <c r="AY592" s="204"/>
      <c r="AZ592" s="204"/>
      <c r="BA592" s="204"/>
      <c r="BB592" s="204"/>
      <c r="BC592" s="204"/>
      <c r="BD592" s="204"/>
      <c r="BE592" s="204"/>
      <c r="BF592" s="204"/>
      <c r="BG592" s="204"/>
      <c r="BH592" s="204"/>
      <c r="BI592" s="204"/>
      <c r="BJ592" s="204"/>
      <c r="BK592" s="204"/>
      <c r="BL592" s="204"/>
      <c r="BM592" s="208">
        <v>1</v>
      </c>
    </row>
    <row r="593" spans="1:65">
      <c r="A593" s="30"/>
      <c r="B593" s="19">
        <v>1</v>
      </c>
      <c r="C593" s="9">
        <v>2</v>
      </c>
      <c r="D593" s="24">
        <v>0.13</v>
      </c>
      <c r="E593" s="24">
        <v>0.13</v>
      </c>
      <c r="F593" s="24">
        <v>0.14000000000000001</v>
      </c>
      <c r="G593" s="24">
        <v>0.13</v>
      </c>
      <c r="H593" s="24">
        <v>0.12</v>
      </c>
      <c r="I593" s="209">
        <v>0.21</v>
      </c>
      <c r="J593" s="24">
        <v>0.13</v>
      </c>
      <c r="K593" s="24">
        <v>0.12</v>
      </c>
      <c r="L593" s="24">
        <v>0.13</v>
      </c>
      <c r="M593" s="24">
        <v>0.12792890000000001</v>
      </c>
      <c r="N593" s="24">
        <v>0.13</v>
      </c>
      <c r="O593" s="24">
        <v>0.14899999999999999</v>
      </c>
      <c r="P593" s="209">
        <v>0.15903</v>
      </c>
      <c r="Q593" s="24">
        <v>0.14000000000000001</v>
      </c>
      <c r="R593" s="209">
        <v>0.23168</v>
      </c>
      <c r="S593" s="24">
        <v>0.14000000000000001</v>
      </c>
      <c r="T593" s="24">
        <v>0.15</v>
      </c>
      <c r="U593" s="24">
        <v>0.13200000000000001</v>
      </c>
      <c r="V593" s="24">
        <v>0.1385428367</v>
      </c>
      <c r="W593" s="24">
        <v>0.14000000000000001</v>
      </c>
      <c r="X593" s="24">
        <v>0.13</v>
      </c>
      <c r="Y593" s="24">
        <v>0.14000000000000001</v>
      </c>
      <c r="Z593" s="24">
        <v>0.15</v>
      </c>
      <c r="AA593" s="24">
        <v>0.13</v>
      </c>
      <c r="AB593" s="203"/>
      <c r="AC593" s="204"/>
      <c r="AD593" s="204"/>
      <c r="AE593" s="204"/>
      <c r="AF593" s="204"/>
      <c r="AG593" s="204"/>
      <c r="AH593" s="204"/>
      <c r="AI593" s="204"/>
      <c r="AJ593" s="204"/>
      <c r="AK593" s="204"/>
      <c r="AL593" s="204"/>
      <c r="AM593" s="204"/>
      <c r="AN593" s="204"/>
      <c r="AO593" s="204"/>
      <c r="AP593" s="204"/>
      <c r="AQ593" s="204"/>
      <c r="AR593" s="204"/>
      <c r="AS593" s="204"/>
      <c r="AT593" s="204"/>
      <c r="AU593" s="204"/>
      <c r="AV593" s="204"/>
      <c r="AW593" s="204"/>
      <c r="AX593" s="204"/>
      <c r="AY593" s="204"/>
      <c r="AZ593" s="204"/>
      <c r="BA593" s="204"/>
      <c r="BB593" s="204"/>
      <c r="BC593" s="204"/>
      <c r="BD593" s="204"/>
      <c r="BE593" s="204"/>
      <c r="BF593" s="204"/>
      <c r="BG593" s="204"/>
      <c r="BH593" s="204"/>
      <c r="BI593" s="204"/>
      <c r="BJ593" s="204"/>
      <c r="BK593" s="204"/>
      <c r="BL593" s="204"/>
      <c r="BM593" s="208" t="e">
        <v>#N/A</v>
      </c>
    </row>
    <row r="594" spans="1:65">
      <c r="A594" s="30"/>
      <c r="B594" s="19">
        <v>1</v>
      </c>
      <c r="C594" s="9">
        <v>3</v>
      </c>
      <c r="D594" s="24">
        <v>0.14000000000000001</v>
      </c>
      <c r="E594" s="24">
        <v>0.13</v>
      </c>
      <c r="F594" s="24">
        <v>0.14000000000000001</v>
      </c>
      <c r="G594" s="24">
        <v>0.12</v>
      </c>
      <c r="H594" s="24">
        <v>0.12</v>
      </c>
      <c r="I594" s="209">
        <v>0.21</v>
      </c>
      <c r="J594" s="24">
        <v>0.12</v>
      </c>
      <c r="K594" s="24">
        <v>0.13</v>
      </c>
      <c r="L594" s="24">
        <v>0.13</v>
      </c>
      <c r="M594" s="24">
        <v>0.1261767</v>
      </c>
      <c r="N594" s="24">
        <v>0.14000000000000001</v>
      </c>
      <c r="O594" s="210">
        <v>0.16800000000000001</v>
      </c>
      <c r="P594" s="209">
        <v>0.16070999999999999</v>
      </c>
      <c r="Q594" s="24">
        <v>0.14000000000000001</v>
      </c>
      <c r="R594" s="209">
        <v>0.21840000000000001</v>
      </c>
      <c r="S594" s="24">
        <v>0.14000000000000001</v>
      </c>
      <c r="T594" s="24">
        <v>0.16</v>
      </c>
      <c r="U594" s="24">
        <v>0.13400000000000001</v>
      </c>
      <c r="V594" s="24">
        <v>0.13924837110000002</v>
      </c>
      <c r="W594" s="24">
        <v>0.14000000000000001</v>
      </c>
      <c r="X594" s="24">
        <v>0.15</v>
      </c>
      <c r="Y594" s="24">
        <v>0.14000000000000001</v>
      </c>
      <c r="Z594" s="24">
        <v>0.14000000000000001</v>
      </c>
      <c r="AA594" s="24">
        <v>0.13</v>
      </c>
      <c r="AB594" s="203"/>
      <c r="AC594" s="204"/>
      <c r="AD594" s="204"/>
      <c r="AE594" s="204"/>
      <c r="AF594" s="204"/>
      <c r="AG594" s="204"/>
      <c r="AH594" s="204"/>
      <c r="AI594" s="204"/>
      <c r="AJ594" s="204"/>
      <c r="AK594" s="204"/>
      <c r="AL594" s="204"/>
      <c r="AM594" s="204"/>
      <c r="AN594" s="204"/>
      <c r="AO594" s="204"/>
      <c r="AP594" s="204"/>
      <c r="AQ594" s="204"/>
      <c r="AR594" s="204"/>
      <c r="AS594" s="204"/>
      <c r="AT594" s="204"/>
      <c r="AU594" s="204"/>
      <c r="AV594" s="204"/>
      <c r="AW594" s="204"/>
      <c r="AX594" s="204"/>
      <c r="AY594" s="204"/>
      <c r="AZ594" s="204"/>
      <c r="BA594" s="204"/>
      <c r="BB594" s="204"/>
      <c r="BC594" s="204"/>
      <c r="BD594" s="204"/>
      <c r="BE594" s="204"/>
      <c r="BF594" s="204"/>
      <c r="BG594" s="204"/>
      <c r="BH594" s="204"/>
      <c r="BI594" s="204"/>
      <c r="BJ594" s="204"/>
      <c r="BK594" s="204"/>
      <c r="BL594" s="204"/>
      <c r="BM594" s="208">
        <v>16</v>
      </c>
    </row>
    <row r="595" spans="1:65">
      <c r="A595" s="30"/>
      <c r="B595" s="19">
        <v>1</v>
      </c>
      <c r="C595" s="9">
        <v>4</v>
      </c>
      <c r="D595" s="24">
        <v>0.13</v>
      </c>
      <c r="E595" s="24">
        <v>0.13</v>
      </c>
      <c r="F595" s="24">
        <v>0.14000000000000001</v>
      </c>
      <c r="G595" s="24">
        <v>0.13</v>
      </c>
      <c r="H595" s="24">
        <v>0.13</v>
      </c>
      <c r="I595" s="209">
        <v>0.22</v>
      </c>
      <c r="J595" s="24">
        <v>0.12</v>
      </c>
      <c r="K595" s="24">
        <v>0.13</v>
      </c>
      <c r="L595" s="24">
        <v>0.13</v>
      </c>
      <c r="M595" s="24">
        <v>0.1263706</v>
      </c>
      <c r="N595" s="24">
        <v>0.14000000000000001</v>
      </c>
      <c r="O595" s="24">
        <v>0.14699999999999999</v>
      </c>
      <c r="P595" s="209">
        <v>0.16209000000000001</v>
      </c>
      <c r="Q595" s="24">
        <v>0.13</v>
      </c>
      <c r="R595" s="209">
        <v>0.21617</v>
      </c>
      <c r="S595" s="24">
        <v>0.15</v>
      </c>
      <c r="T595" s="24">
        <v>0.15</v>
      </c>
      <c r="U595" s="24">
        <v>0.13500000000000001</v>
      </c>
      <c r="V595" s="210">
        <v>0.1669180743</v>
      </c>
      <c r="W595" s="24">
        <v>0.14000000000000001</v>
      </c>
      <c r="X595" s="24">
        <v>0.15</v>
      </c>
      <c r="Y595" s="24">
        <v>0.13</v>
      </c>
      <c r="Z595" s="24">
        <v>0.15</v>
      </c>
      <c r="AA595" s="24">
        <v>0.13</v>
      </c>
      <c r="AB595" s="203"/>
      <c r="AC595" s="204"/>
      <c r="AD595" s="204"/>
      <c r="AE595" s="204"/>
      <c r="AF595" s="204"/>
      <c r="AG595" s="204"/>
      <c r="AH595" s="204"/>
      <c r="AI595" s="204"/>
      <c r="AJ595" s="204"/>
      <c r="AK595" s="204"/>
      <c r="AL595" s="204"/>
      <c r="AM595" s="204"/>
      <c r="AN595" s="204"/>
      <c r="AO595" s="204"/>
      <c r="AP595" s="204"/>
      <c r="AQ595" s="204"/>
      <c r="AR595" s="204"/>
      <c r="AS595" s="204"/>
      <c r="AT595" s="204"/>
      <c r="AU595" s="204"/>
      <c r="AV595" s="204"/>
      <c r="AW595" s="204"/>
      <c r="AX595" s="204"/>
      <c r="AY595" s="204"/>
      <c r="AZ595" s="204"/>
      <c r="BA595" s="204"/>
      <c r="BB595" s="204"/>
      <c r="BC595" s="204"/>
      <c r="BD595" s="204"/>
      <c r="BE595" s="204"/>
      <c r="BF595" s="204"/>
      <c r="BG595" s="204"/>
      <c r="BH595" s="204"/>
      <c r="BI595" s="204"/>
      <c r="BJ595" s="204"/>
      <c r="BK595" s="204"/>
      <c r="BL595" s="204"/>
      <c r="BM595" s="208">
        <v>0.1359428247105115</v>
      </c>
    </row>
    <row r="596" spans="1:65">
      <c r="A596" s="30"/>
      <c r="B596" s="19">
        <v>1</v>
      </c>
      <c r="C596" s="9">
        <v>5</v>
      </c>
      <c r="D596" s="24">
        <v>0.14000000000000001</v>
      </c>
      <c r="E596" s="24">
        <v>0.13</v>
      </c>
      <c r="F596" s="24">
        <v>0.14000000000000001</v>
      </c>
      <c r="G596" s="24">
        <v>0.13</v>
      </c>
      <c r="H596" s="24">
        <v>0.13</v>
      </c>
      <c r="I596" s="209">
        <v>0.21</v>
      </c>
      <c r="J596" s="24">
        <v>0.13</v>
      </c>
      <c r="K596" s="24">
        <v>0.13</v>
      </c>
      <c r="L596" s="24">
        <v>0.13</v>
      </c>
      <c r="M596" s="24">
        <v>0.12823080000000001</v>
      </c>
      <c r="N596" s="24">
        <v>0.14000000000000001</v>
      </c>
      <c r="O596" s="24">
        <v>0.14799999999999999</v>
      </c>
      <c r="P596" s="209">
        <v>0.16597999999999999</v>
      </c>
      <c r="Q596" s="24">
        <v>0.12</v>
      </c>
      <c r="R596" s="209">
        <v>0.21024000000000001</v>
      </c>
      <c r="S596" s="24">
        <v>0.14000000000000001</v>
      </c>
      <c r="T596" s="24">
        <v>0.16</v>
      </c>
      <c r="U596" s="24">
        <v>0.13400000000000001</v>
      </c>
      <c r="V596" s="24">
        <v>0.1454446465</v>
      </c>
      <c r="W596" s="24">
        <v>0.14000000000000001</v>
      </c>
      <c r="X596" s="24">
        <v>0.14000000000000001</v>
      </c>
      <c r="Y596" s="24">
        <v>0.14000000000000001</v>
      </c>
      <c r="Z596" s="24">
        <v>0.14000000000000001</v>
      </c>
      <c r="AA596" s="24">
        <v>0.14000000000000001</v>
      </c>
      <c r="AB596" s="203"/>
      <c r="AC596" s="204"/>
      <c r="AD596" s="204"/>
      <c r="AE596" s="204"/>
      <c r="AF596" s="204"/>
      <c r="AG596" s="204"/>
      <c r="AH596" s="204"/>
      <c r="AI596" s="204"/>
      <c r="AJ596" s="204"/>
      <c r="AK596" s="204"/>
      <c r="AL596" s="204"/>
      <c r="AM596" s="204"/>
      <c r="AN596" s="204"/>
      <c r="AO596" s="204"/>
      <c r="AP596" s="204"/>
      <c r="AQ596" s="204"/>
      <c r="AR596" s="204"/>
      <c r="AS596" s="204"/>
      <c r="AT596" s="204"/>
      <c r="AU596" s="204"/>
      <c r="AV596" s="204"/>
      <c r="AW596" s="204"/>
      <c r="AX596" s="204"/>
      <c r="AY596" s="204"/>
      <c r="AZ596" s="204"/>
      <c r="BA596" s="204"/>
      <c r="BB596" s="204"/>
      <c r="BC596" s="204"/>
      <c r="BD596" s="204"/>
      <c r="BE596" s="204"/>
      <c r="BF596" s="204"/>
      <c r="BG596" s="204"/>
      <c r="BH596" s="204"/>
      <c r="BI596" s="204"/>
      <c r="BJ596" s="204"/>
      <c r="BK596" s="204"/>
      <c r="BL596" s="204"/>
      <c r="BM596" s="208">
        <v>107</v>
      </c>
    </row>
    <row r="597" spans="1:65">
      <c r="A597" s="30"/>
      <c r="B597" s="19">
        <v>1</v>
      </c>
      <c r="C597" s="9">
        <v>6</v>
      </c>
      <c r="D597" s="24">
        <v>0.13</v>
      </c>
      <c r="E597" s="24">
        <v>0.13</v>
      </c>
      <c r="F597" s="24">
        <v>0.13877777777777781</v>
      </c>
      <c r="G597" s="24">
        <v>0.13</v>
      </c>
      <c r="H597" s="24">
        <v>0.13</v>
      </c>
      <c r="I597" s="210">
        <v>0.16</v>
      </c>
      <c r="J597" s="24">
        <v>0.13</v>
      </c>
      <c r="K597" s="24">
        <v>0.14000000000000001</v>
      </c>
      <c r="L597" s="24">
        <v>0.14000000000000001</v>
      </c>
      <c r="M597" s="24">
        <v>0.1266301</v>
      </c>
      <c r="N597" s="24">
        <v>0.13</v>
      </c>
      <c r="O597" s="24">
        <v>0.15</v>
      </c>
      <c r="P597" s="209">
        <v>0.16420000000000001</v>
      </c>
      <c r="Q597" s="24">
        <v>0.13</v>
      </c>
      <c r="R597" s="209">
        <v>0.19472999999999999</v>
      </c>
      <c r="S597" s="24">
        <v>0.13</v>
      </c>
      <c r="T597" s="24">
        <v>0.15</v>
      </c>
      <c r="U597" s="24">
        <v>0.13300000000000001</v>
      </c>
      <c r="V597" s="24">
        <v>0.13979456499999998</v>
      </c>
      <c r="W597" s="24">
        <v>0.14000000000000001</v>
      </c>
      <c r="X597" s="24">
        <v>0.15</v>
      </c>
      <c r="Y597" s="24">
        <v>0.13</v>
      </c>
      <c r="Z597" s="24">
        <v>0.14000000000000001</v>
      </c>
      <c r="AA597" s="24">
        <v>0.13</v>
      </c>
      <c r="AB597" s="203"/>
      <c r="AC597" s="204"/>
      <c r="AD597" s="204"/>
      <c r="AE597" s="204"/>
      <c r="AF597" s="204"/>
      <c r="AG597" s="204"/>
      <c r="AH597" s="204"/>
      <c r="AI597" s="204"/>
      <c r="AJ597" s="204"/>
      <c r="AK597" s="204"/>
      <c r="AL597" s="204"/>
      <c r="AM597" s="204"/>
      <c r="AN597" s="204"/>
      <c r="AO597" s="204"/>
      <c r="AP597" s="204"/>
      <c r="AQ597" s="204"/>
      <c r="AR597" s="204"/>
      <c r="AS597" s="204"/>
      <c r="AT597" s="204"/>
      <c r="AU597" s="204"/>
      <c r="AV597" s="204"/>
      <c r="AW597" s="204"/>
      <c r="AX597" s="204"/>
      <c r="AY597" s="204"/>
      <c r="AZ597" s="204"/>
      <c r="BA597" s="204"/>
      <c r="BB597" s="204"/>
      <c r="BC597" s="204"/>
      <c r="BD597" s="204"/>
      <c r="BE597" s="204"/>
      <c r="BF597" s="204"/>
      <c r="BG597" s="204"/>
      <c r="BH597" s="204"/>
      <c r="BI597" s="204"/>
      <c r="BJ597" s="204"/>
      <c r="BK597" s="204"/>
      <c r="BL597" s="204"/>
      <c r="BM597" s="56"/>
    </row>
    <row r="598" spans="1:65">
      <c r="A598" s="30"/>
      <c r="B598" s="20" t="s">
        <v>267</v>
      </c>
      <c r="C598" s="12"/>
      <c r="D598" s="211">
        <v>0.13333333333333333</v>
      </c>
      <c r="E598" s="211">
        <v>0.13</v>
      </c>
      <c r="F598" s="211">
        <v>0.13924074074074075</v>
      </c>
      <c r="G598" s="211">
        <v>0.12833333333333333</v>
      </c>
      <c r="H598" s="211">
        <v>0.125</v>
      </c>
      <c r="I598" s="211">
        <v>0.20333333333333334</v>
      </c>
      <c r="J598" s="211">
        <v>0.12666666666666668</v>
      </c>
      <c r="K598" s="211">
        <v>0.13</v>
      </c>
      <c r="L598" s="211">
        <v>0.13333333333333333</v>
      </c>
      <c r="M598" s="211">
        <v>0.12620399999999998</v>
      </c>
      <c r="N598" s="211">
        <v>0.13666666666666669</v>
      </c>
      <c r="O598" s="211">
        <v>0.15166666666666667</v>
      </c>
      <c r="P598" s="211">
        <v>0.16246666666666668</v>
      </c>
      <c r="Q598" s="211">
        <v>0.13166666666666668</v>
      </c>
      <c r="R598" s="211">
        <v>0.21532000000000004</v>
      </c>
      <c r="S598" s="211">
        <v>0.14000000000000001</v>
      </c>
      <c r="T598" s="211">
        <v>0.15333333333333335</v>
      </c>
      <c r="U598" s="211">
        <v>0.13350000000000001</v>
      </c>
      <c r="V598" s="211">
        <v>0.14581231086666666</v>
      </c>
      <c r="W598" s="211">
        <v>0.14000000000000001</v>
      </c>
      <c r="X598" s="211">
        <v>0.14500000000000002</v>
      </c>
      <c r="Y598" s="211">
        <v>0.13666666666666669</v>
      </c>
      <c r="Z598" s="211">
        <v>0.14333333333333334</v>
      </c>
      <c r="AA598" s="211">
        <v>0.13166666666666668</v>
      </c>
      <c r="AB598" s="203"/>
      <c r="AC598" s="204"/>
      <c r="AD598" s="204"/>
      <c r="AE598" s="204"/>
      <c r="AF598" s="204"/>
      <c r="AG598" s="204"/>
      <c r="AH598" s="204"/>
      <c r="AI598" s="204"/>
      <c r="AJ598" s="204"/>
      <c r="AK598" s="204"/>
      <c r="AL598" s="204"/>
      <c r="AM598" s="204"/>
      <c r="AN598" s="204"/>
      <c r="AO598" s="204"/>
      <c r="AP598" s="204"/>
      <c r="AQ598" s="204"/>
      <c r="AR598" s="204"/>
      <c r="AS598" s="204"/>
      <c r="AT598" s="204"/>
      <c r="AU598" s="204"/>
      <c r="AV598" s="204"/>
      <c r="AW598" s="204"/>
      <c r="AX598" s="204"/>
      <c r="AY598" s="204"/>
      <c r="AZ598" s="204"/>
      <c r="BA598" s="204"/>
      <c r="BB598" s="204"/>
      <c r="BC598" s="204"/>
      <c r="BD598" s="204"/>
      <c r="BE598" s="204"/>
      <c r="BF598" s="204"/>
      <c r="BG598" s="204"/>
      <c r="BH598" s="204"/>
      <c r="BI598" s="204"/>
      <c r="BJ598" s="204"/>
      <c r="BK598" s="204"/>
      <c r="BL598" s="204"/>
      <c r="BM598" s="56"/>
    </row>
    <row r="599" spans="1:65">
      <c r="A599" s="30"/>
      <c r="B599" s="3" t="s">
        <v>268</v>
      </c>
      <c r="C599" s="29"/>
      <c r="D599" s="24">
        <v>0.13</v>
      </c>
      <c r="E599" s="24">
        <v>0.13</v>
      </c>
      <c r="F599" s="24">
        <v>0.14000000000000001</v>
      </c>
      <c r="G599" s="24">
        <v>0.13</v>
      </c>
      <c r="H599" s="24">
        <v>0.125</v>
      </c>
      <c r="I599" s="24">
        <v>0.21</v>
      </c>
      <c r="J599" s="24">
        <v>0.13</v>
      </c>
      <c r="K599" s="24">
        <v>0.13</v>
      </c>
      <c r="L599" s="24">
        <v>0.13</v>
      </c>
      <c r="M599" s="24">
        <v>0.12650034999999998</v>
      </c>
      <c r="N599" s="24">
        <v>0.14000000000000001</v>
      </c>
      <c r="O599" s="24">
        <v>0.14849999999999999</v>
      </c>
      <c r="P599" s="24">
        <v>0.16244000000000003</v>
      </c>
      <c r="Q599" s="24">
        <v>0.13</v>
      </c>
      <c r="R599" s="24">
        <v>0.21728500000000001</v>
      </c>
      <c r="S599" s="24">
        <v>0.14000000000000001</v>
      </c>
      <c r="T599" s="24">
        <v>0.15</v>
      </c>
      <c r="U599" s="24">
        <v>0.13350000000000001</v>
      </c>
      <c r="V599" s="24">
        <v>0.14235996829999997</v>
      </c>
      <c r="W599" s="24">
        <v>0.14000000000000001</v>
      </c>
      <c r="X599" s="24">
        <v>0.15</v>
      </c>
      <c r="Y599" s="24">
        <v>0.14000000000000001</v>
      </c>
      <c r="Z599" s="24">
        <v>0.14000000000000001</v>
      </c>
      <c r="AA599" s="24">
        <v>0.13</v>
      </c>
      <c r="AB599" s="203"/>
      <c r="AC599" s="204"/>
      <c r="AD599" s="204"/>
      <c r="AE599" s="204"/>
      <c r="AF599" s="204"/>
      <c r="AG599" s="204"/>
      <c r="AH599" s="204"/>
      <c r="AI599" s="204"/>
      <c r="AJ599" s="204"/>
      <c r="AK599" s="204"/>
      <c r="AL599" s="204"/>
      <c r="AM599" s="204"/>
      <c r="AN599" s="204"/>
      <c r="AO599" s="204"/>
      <c r="AP599" s="204"/>
      <c r="AQ599" s="204"/>
      <c r="AR599" s="204"/>
      <c r="AS599" s="204"/>
      <c r="AT599" s="204"/>
      <c r="AU599" s="204"/>
      <c r="AV599" s="204"/>
      <c r="AW599" s="204"/>
      <c r="AX599" s="204"/>
      <c r="AY599" s="204"/>
      <c r="AZ599" s="204"/>
      <c r="BA599" s="204"/>
      <c r="BB599" s="204"/>
      <c r="BC599" s="204"/>
      <c r="BD599" s="204"/>
      <c r="BE599" s="204"/>
      <c r="BF599" s="204"/>
      <c r="BG599" s="204"/>
      <c r="BH599" s="204"/>
      <c r="BI599" s="204"/>
      <c r="BJ599" s="204"/>
      <c r="BK599" s="204"/>
      <c r="BL599" s="204"/>
      <c r="BM599" s="56"/>
    </row>
    <row r="600" spans="1:65">
      <c r="A600" s="30"/>
      <c r="B600" s="3" t="s">
        <v>269</v>
      </c>
      <c r="C600" s="29"/>
      <c r="D600" s="24">
        <v>5.1639777949432277E-3</v>
      </c>
      <c r="E600" s="24">
        <v>0</v>
      </c>
      <c r="F600" s="24">
        <v>1.352485899000753E-3</v>
      </c>
      <c r="G600" s="24">
        <v>4.0824829046386341E-3</v>
      </c>
      <c r="H600" s="24">
        <v>5.4772255750516656E-3</v>
      </c>
      <c r="I600" s="24">
        <v>2.1602468994692866E-2</v>
      </c>
      <c r="J600" s="24">
        <v>5.1639777949432277E-3</v>
      </c>
      <c r="K600" s="24">
        <v>6.324555320336764E-3</v>
      </c>
      <c r="L600" s="24">
        <v>5.1639777949432277E-3</v>
      </c>
      <c r="M600" s="24">
        <v>2.2773059838326623E-3</v>
      </c>
      <c r="N600" s="24">
        <v>5.1639777949432277E-3</v>
      </c>
      <c r="O600" s="24">
        <v>8.0663911798689002E-3</v>
      </c>
      <c r="P600" s="24">
        <v>2.4694506811569774E-3</v>
      </c>
      <c r="Q600" s="24">
        <v>7.5277265270908165E-3</v>
      </c>
      <c r="R600" s="24">
        <v>1.2300873139740938E-2</v>
      </c>
      <c r="S600" s="24">
        <v>6.3245553203367553E-3</v>
      </c>
      <c r="T600" s="24">
        <v>5.1639777949432277E-3</v>
      </c>
      <c r="U600" s="24">
        <v>1.0488088481701524E-3</v>
      </c>
      <c r="V600" s="24">
        <v>1.0756569282900081E-2</v>
      </c>
      <c r="W600" s="24">
        <v>0</v>
      </c>
      <c r="X600" s="24">
        <v>8.3666002653407495E-3</v>
      </c>
      <c r="Y600" s="24">
        <v>5.1639777949432268E-3</v>
      </c>
      <c r="Z600" s="24">
        <v>5.163977794943213E-3</v>
      </c>
      <c r="AA600" s="24">
        <v>4.0824829046386332E-3</v>
      </c>
      <c r="AB600" s="203"/>
      <c r="AC600" s="204"/>
      <c r="AD600" s="204"/>
      <c r="AE600" s="204"/>
      <c r="AF600" s="204"/>
      <c r="AG600" s="204"/>
      <c r="AH600" s="204"/>
      <c r="AI600" s="204"/>
      <c r="AJ600" s="204"/>
      <c r="AK600" s="204"/>
      <c r="AL600" s="204"/>
      <c r="AM600" s="204"/>
      <c r="AN600" s="204"/>
      <c r="AO600" s="204"/>
      <c r="AP600" s="204"/>
      <c r="AQ600" s="204"/>
      <c r="AR600" s="204"/>
      <c r="AS600" s="204"/>
      <c r="AT600" s="204"/>
      <c r="AU600" s="204"/>
      <c r="AV600" s="204"/>
      <c r="AW600" s="204"/>
      <c r="AX600" s="204"/>
      <c r="AY600" s="204"/>
      <c r="AZ600" s="204"/>
      <c r="BA600" s="204"/>
      <c r="BB600" s="204"/>
      <c r="BC600" s="204"/>
      <c r="BD600" s="204"/>
      <c r="BE600" s="204"/>
      <c r="BF600" s="204"/>
      <c r="BG600" s="204"/>
      <c r="BH600" s="204"/>
      <c r="BI600" s="204"/>
      <c r="BJ600" s="204"/>
      <c r="BK600" s="204"/>
      <c r="BL600" s="204"/>
      <c r="BM600" s="56"/>
    </row>
    <row r="601" spans="1:65">
      <c r="A601" s="30"/>
      <c r="B601" s="3" t="s">
        <v>86</v>
      </c>
      <c r="C601" s="29"/>
      <c r="D601" s="13">
        <v>3.872983346207421E-2</v>
      </c>
      <c r="E601" s="13">
        <v>0</v>
      </c>
      <c r="F601" s="13">
        <v>9.7132914677537791E-3</v>
      </c>
      <c r="G601" s="13">
        <v>3.1811555101080267E-2</v>
      </c>
      <c r="H601" s="13">
        <v>4.3817804600413325E-2</v>
      </c>
      <c r="I601" s="13">
        <v>0.10624165079357147</v>
      </c>
      <c r="J601" s="13">
        <v>4.0768245749551797E-2</v>
      </c>
      <c r="K601" s="13">
        <v>4.8650425541052027E-2</v>
      </c>
      <c r="L601" s="13">
        <v>3.872983346207421E-2</v>
      </c>
      <c r="M601" s="13">
        <v>1.8044641880072442E-2</v>
      </c>
      <c r="N601" s="13">
        <v>3.7785203377633365E-2</v>
      </c>
      <c r="O601" s="13">
        <v>5.3184996790344392E-2</v>
      </c>
      <c r="P601" s="13">
        <v>1.519973747121652E-2</v>
      </c>
      <c r="Q601" s="13">
        <v>5.7172606534866957E-2</v>
      </c>
      <c r="R601" s="13">
        <v>5.7128335220792012E-2</v>
      </c>
      <c r="S601" s="13">
        <v>4.5175395145262531E-2</v>
      </c>
      <c r="T601" s="13">
        <v>3.3678116053977566E-2</v>
      </c>
      <c r="U601" s="13">
        <v>7.8562460537090067E-3</v>
      </c>
      <c r="V601" s="13">
        <v>7.3769966465561859E-2</v>
      </c>
      <c r="W601" s="13">
        <v>0</v>
      </c>
      <c r="X601" s="13">
        <v>5.7700691485108611E-2</v>
      </c>
      <c r="Y601" s="13">
        <v>3.7785203377633358E-2</v>
      </c>
      <c r="Z601" s="13">
        <v>3.6027752057743348E-2</v>
      </c>
      <c r="AA601" s="13">
        <v>3.1006199275736453E-2</v>
      </c>
      <c r="AB601" s="151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A602" s="30"/>
      <c r="B602" s="3" t="s">
        <v>270</v>
      </c>
      <c r="C602" s="29"/>
      <c r="D602" s="13">
        <v>-1.9195506513381977E-2</v>
      </c>
      <c r="E602" s="13">
        <v>-4.3715618850547422E-2</v>
      </c>
      <c r="F602" s="13">
        <v>2.425958146192797E-2</v>
      </c>
      <c r="G602" s="13">
        <v>-5.5975675019130144E-2</v>
      </c>
      <c r="H602" s="13">
        <v>-8.0495787356295589E-2</v>
      </c>
      <c r="I602" s="13">
        <v>0.49572685256709259</v>
      </c>
      <c r="J602" s="13">
        <v>-6.8235731187712756E-2</v>
      </c>
      <c r="K602" s="13">
        <v>-4.3715618850547422E-2</v>
      </c>
      <c r="L602" s="13">
        <v>-1.9195506513381977E-2</v>
      </c>
      <c r="M602" s="13">
        <v>-7.163912278011153E-2</v>
      </c>
      <c r="N602" s="13">
        <v>5.3246058237836902E-3</v>
      </c>
      <c r="O602" s="13">
        <v>0.11566511134102808</v>
      </c>
      <c r="P602" s="13">
        <v>0.19511027531344416</v>
      </c>
      <c r="Q602" s="13">
        <v>-3.1455562681964588E-2</v>
      </c>
      <c r="R602" s="13">
        <v>0.58390117653153983</v>
      </c>
      <c r="S602" s="13">
        <v>2.9844718160949135E-2</v>
      </c>
      <c r="T602" s="13">
        <v>0.12792516750961092</v>
      </c>
      <c r="U602" s="13">
        <v>-1.7969500896523605E-2</v>
      </c>
      <c r="V602" s="13">
        <v>7.2600272777707087E-2</v>
      </c>
      <c r="W602" s="13">
        <v>2.9844718160949135E-2</v>
      </c>
      <c r="X602" s="13">
        <v>6.6624886666697192E-2</v>
      </c>
      <c r="Y602" s="13">
        <v>5.3246058237836902E-3</v>
      </c>
      <c r="Z602" s="13">
        <v>5.4364830498114358E-2</v>
      </c>
      <c r="AA602" s="13">
        <v>-3.1455562681964588E-2</v>
      </c>
      <c r="AB602" s="151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  <c r="AS602" s="3"/>
      <c r="AT602" s="3"/>
      <c r="AU602" s="3"/>
      <c r="AV602" s="3"/>
      <c r="AW602" s="3"/>
      <c r="AX602" s="3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55"/>
    </row>
    <row r="603" spans="1:65">
      <c r="A603" s="30"/>
      <c r="B603" s="46" t="s">
        <v>271</v>
      </c>
      <c r="C603" s="47"/>
      <c r="D603" s="45">
        <v>0.34</v>
      </c>
      <c r="E603" s="45">
        <v>0.67</v>
      </c>
      <c r="F603" s="45">
        <v>0.26</v>
      </c>
      <c r="G603" s="45">
        <v>0.84</v>
      </c>
      <c r="H603" s="45">
        <v>1.18</v>
      </c>
      <c r="I603" s="45">
        <v>6.74</v>
      </c>
      <c r="J603" s="45">
        <v>1.01</v>
      </c>
      <c r="K603" s="45">
        <v>0.67</v>
      </c>
      <c r="L603" s="45">
        <v>0.34</v>
      </c>
      <c r="M603" s="45">
        <v>1.06</v>
      </c>
      <c r="N603" s="45">
        <v>0</v>
      </c>
      <c r="O603" s="45">
        <v>1.52</v>
      </c>
      <c r="P603" s="45">
        <v>2.61</v>
      </c>
      <c r="Q603" s="45">
        <v>0.51</v>
      </c>
      <c r="R603" s="45">
        <v>7.96</v>
      </c>
      <c r="S603" s="45">
        <v>0.34</v>
      </c>
      <c r="T603" s="45">
        <v>1.69</v>
      </c>
      <c r="U603" s="45">
        <v>0.32</v>
      </c>
      <c r="V603" s="45">
        <v>0.93</v>
      </c>
      <c r="W603" s="45">
        <v>0.34</v>
      </c>
      <c r="X603" s="45">
        <v>0.84</v>
      </c>
      <c r="Y603" s="45">
        <v>0</v>
      </c>
      <c r="Z603" s="45">
        <v>0.67</v>
      </c>
      <c r="AA603" s="45">
        <v>0.51</v>
      </c>
      <c r="AB603" s="151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  <c r="AS603" s="3"/>
      <c r="AT603" s="3"/>
      <c r="AU603" s="3"/>
      <c r="AV603" s="3"/>
      <c r="AW603" s="3"/>
      <c r="AX603" s="3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55"/>
    </row>
    <row r="604" spans="1:65">
      <c r="B604" s="31"/>
      <c r="C604" s="20"/>
      <c r="D604" s="20"/>
      <c r="E604" s="20"/>
      <c r="F604" s="20"/>
      <c r="G604" s="20"/>
      <c r="H604" s="20"/>
      <c r="I604" s="20"/>
      <c r="J604" s="20"/>
      <c r="K604" s="20"/>
      <c r="L604" s="20"/>
      <c r="M604" s="20"/>
      <c r="N604" s="20"/>
      <c r="O604" s="20"/>
      <c r="P604" s="20"/>
      <c r="Q604" s="20"/>
      <c r="R604" s="20"/>
      <c r="S604" s="20"/>
      <c r="T604" s="20"/>
      <c r="U604" s="20"/>
      <c r="V604" s="20"/>
      <c r="W604" s="20"/>
      <c r="X604" s="20"/>
      <c r="Y604" s="20"/>
      <c r="Z604" s="20"/>
      <c r="AA604" s="20"/>
      <c r="BM604" s="55"/>
    </row>
    <row r="605" spans="1:65" ht="15">
      <c r="B605" s="8" t="s">
        <v>567</v>
      </c>
      <c r="BM605" s="28" t="s">
        <v>66</v>
      </c>
    </row>
    <row r="606" spans="1:65" ht="15">
      <c r="A606" s="25" t="s">
        <v>29</v>
      </c>
      <c r="B606" s="18" t="s">
        <v>110</v>
      </c>
      <c r="C606" s="15" t="s">
        <v>111</v>
      </c>
      <c r="D606" s="16" t="s">
        <v>232</v>
      </c>
      <c r="E606" s="17" t="s">
        <v>232</v>
      </c>
      <c r="F606" s="17" t="s">
        <v>232</v>
      </c>
      <c r="G606" s="17" t="s">
        <v>232</v>
      </c>
      <c r="H606" s="17" t="s">
        <v>232</v>
      </c>
      <c r="I606" s="17" t="s">
        <v>232</v>
      </c>
      <c r="J606" s="17" t="s">
        <v>232</v>
      </c>
      <c r="K606" s="17" t="s">
        <v>232</v>
      </c>
      <c r="L606" s="17" t="s">
        <v>232</v>
      </c>
      <c r="M606" s="17" t="s">
        <v>232</v>
      </c>
      <c r="N606" s="17" t="s">
        <v>232</v>
      </c>
      <c r="O606" s="17" t="s">
        <v>232</v>
      </c>
      <c r="P606" s="17" t="s">
        <v>232</v>
      </c>
      <c r="Q606" s="17" t="s">
        <v>232</v>
      </c>
      <c r="R606" s="17" t="s">
        <v>232</v>
      </c>
      <c r="S606" s="17" t="s">
        <v>232</v>
      </c>
      <c r="T606" s="17" t="s">
        <v>232</v>
      </c>
      <c r="U606" s="17" t="s">
        <v>232</v>
      </c>
      <c r="V606" s="17" t="s">
        <v>232</v>
      </c>
      <c r="W606" s="151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1</v>
      </c>
    </row>
    <row r="607" spans="1:65">
      <c r="A607" s="30"/>
      <c r="B607" s="19" t="s">
        <v>233</v>
      </c>
      <c r="C607" s="9" t="s">
        <v>233</v>
      </c>
      <c r="D607" s="149" t="s">
        <v>235</v>
      </c>
      <c r="E607" s="150" t="s">
        <v>236</v>
      </c>
      <c r="F607" s="150" t="s">
        <v>237</v>
      </c>
      <c r="G607" s="150" t="s">
        <v>238</v>
      </c>
      <c r="H607" s="150" t="s">
        <v>239</v>
      </c>
      <c r="I607" s="150" t="s">
        <v>241</v>
      </c>
      <c r="J607" s="150" t="s">
        <v>242</v>
      </c>
      <c r="K607" s="150" t="s">
        <v>244</v>
      </c>
      <c r="L607" s="150" t="s">
        <v>245</v>
      </c>
      <c r="M607" s="150" t="s">
        <v>247</v>
      </c>
      <c r="N607" s="150" t="s">
        <v>248</v>
      </c>
      <c r="O607" s="150" t="s">
        <v>251</v>
      </c>
      <c r="P607" s="150" t="s">
        <v>252</v>
      </c>
      <c r="Q607" s="150" t="s">
        <v>253</v>
      </c>
      <c r="R607" s="150" t="s">
        <v>256</v>
      </c>
      <c r="S607" s="150" t="s">
        <v>257</v>
      </c>
      <c r="T607" s="150" t="s">
        <v>258</v>
      </c>
      <c r="U607" s="150" t="s">
        <v>259</v>
      </c>
      <c r="V607" s="150" t="s">
        <v>260</v>
      </c>
      <c r="W607" s="151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 t="s">
        <v>3</v>
      </c>
    </row>
    <row r="608" spans="1:65">
      <c r="A608" s="30"/>
      <c r="B608" s="19"/>
      <c r="C608" s="9"/>
      <c r="D608" s="10" t="s">
        <v>273</v>
      </c>
      <c r="E608" s="11" t="s">
        <v>273</v>
      </c>
      <c r="F608" s="11" t="s">
        <v>275</v>
      </c>
      <c r="G608" s="11" t="s">
        <v>276</v>
      </c>
      <c r="H608" s="11" t="s">
        <v>276</v>
      </c>
      <c r="I608" s="11" t="s">
        <v>276</v>
      </c>
      <c r="J608" s="11" t="s">
        <v>273</v>
      </c>
      <c r="K608" s="11" t="s">
        <v>273</v>
      </c>
      <c r="L608" s="11" t="s">
        <v>276</v>
      </c>
      <c r="M608" s="11" t="s">
        <v>273</v>
      </c>
      <c r="N608" s="11" t="s">
        <v>276</v>
      </c>
      <c r="O608" s="11" t="s">
        <v>275</v>
      </c>
      <c r="P608" s="11" t="s">
        <v>273</v>
      </c>
      <c r="Q608" s="11" t="s">
        <v>276</v>
      </c>
      <c r="R608" s="11" t="s">
        <v>275</v>
      </c>
      <c r="S608" s="11" t="s">
        <v>276</v>
      </c>
      <c r="T608" s="11" t="s">
        <v>273</v>
      </c>
      <c r="U608" s="11" t="s">
        <v>276</v>
      </c>
      <c r="V608" s="11" t="s">
        <v>273</v>
      </c>
      <c r="W608" s="151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2</v>
      </c>
    </row>
    <row r="609" spans="1:65">
      <c r="A609" s="30"/>
      <c r="B609" s="19"/>
      <c r="C609" s="9"/>
      <c r="D609" s="26" t="s">
        <v>313</v>
      </c>
      <c r="E609" s="26" t="s">
        <v>264</v>
      </c>
      <c r="F609" s="26" t="s">
        <v>313</v>
      </c>
      <c r="G609" s="26" t="s">
        <v>314</v>
      </c>
      <c r="H609" s="26" t="s">
        <v>314</v>
      </c>
      <c r="I609" s="26" t="s">
        <v>314</v>
      </c>
      <c r="J609" s="26" t="s">
        <v>116</v>
      </c>
      <c r="K609" s="26" t="s">
        <v>116</v>
      </c>
      <c r="L609" s="26" t="s">
        <v>315</v>
      </c>
      <c r="M609" s="26" t="s">
        <v>313</v>
      </c>
      <c r="N609" s="26" t="s">
        <v>313</v>
      </c>
      <c r="O609" s="26" t="s">
        <v>313</v>
      </c>
      <c r="P609" s="26" t="s">
        <v>313</v>
      </c>
      <c r="Q609" s="26" t="s">
        <v>315</v>
      </c>
      <c r="R609" s="26" t="s">
        <v>316</v>
      </c>
      <c r="S609" s="26" t="s">
        <v>317</v>
      </c>
      <c r="T609" s="26" t="s">
        <v>313</v>
      </c>
      <c r="U609" s="26" t="s">
        <v>313</v>
      </c>
      <c r="V609" s="26" t="s">
        <v>313</v>
      </c>
      <c r="W609" s="151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</v>
      </c>
    </row>
    <row r="610" spans="1:65">
      <c r="A610" s="30"/>
      <c r="B610" s="18">
        <v>1</v>
      </c>
      <c r="C610" s="14">
        <v>1</v>
      </c>
      <c r="D610" s="22">
        <v>0.33</v>
      </c>
      <c r="E610" s="152" t="s">
        <v>96</v>
      </c>
      <c r="F610" s="152" t="s">
        <v>103</v>
      </c>
      <c r="G610" s="152">
        <v>0.66</v>
      </c>
      <c r="H610" s="22">
        <v>0.42</v>
      </c>
      <c r="I610" s="152">
        <v>0.3</v>
      </c>
      <c r="J610" s="22">
        <v>0.56000000000000005</v>
      </c>
      <c r="K610" s="152">
        <v>0.12</v>
      </c>
      <c r="L610" s="152">
        <v>0.8</v>
      </c>
      <c r="M610" s="22">
        <v>0.4</v>
      </c>
      <c r="N610" s="152">
        <v>0.2</v>
      </c>
      <c r="O610" s="152">
        <v>23</v>
      </c>
      <c r="P610" s="22">
        <v>0.41</v>
      </c>
      <c r="Q610" s="152">
        <v>0.8</v>
      </c>
      <c r="R610" s="152" t="s">
        <v>95</v>
      </c>
      <c r="S610" s="152" t="s">
        <v>101</v>
      </c>
      <c r="T610" s="22">
        <v>0.43</v>
      </c>
      <c r="U610" s="22">
        <v>0.43</v>
      </c>
      <c r="V610" s="22">
        <v>0.33</v>
      </c>
      <c r="W610" s="151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</v>
      </c>
    </row>
    <row r="611" spans="1:65">
      <c r="A611" s="30"/>
      <c r="B611" s="19">
        <v>1</v>
      </c>
      <c r="C611" s="9">
        <v>2</v>
      </c>
      <c r="D611" s="11">
        <v>0.35</v>
      </c>
      <c r="E611" s="153" t="s">
        <v>96</v>
      </c>
      <c r="F611" s="153" t="s">
        <v>103</v>
      </c>
      <c r="G611" s="153">
        <v>0.66</v>
      </c>
      <c r="H611" s="11">
        <v>0.4</v>
      </c>
      <c r="I611" s="153">
        <v>0.2</v>
      </c>
      <c r="J611" s="11">
        <v>0.52</v>
      </c>
      <c r="K611" s="153">
        <v>0.12</v>
      </c>
      <c r="L611" s="153">
        <v>0.8</v>
      </c>
      <c r="M611" s="11">
        <v>0.38</v>
      </c>
      <c r="N611" s="153">
        <v>0.2</v>
      </c>
      <c r="O611" s="153">
        <v>18.48</v>
      </c>
      <c r="P611" s="11">
        <v>0.4</v>
      </c>
      <c r="Q611" s="153">
        <v>0.8</v>
      </c>
      <c r="R611" s="153" t="s">
        <v>95</v>
      </c>
      <c r="S611" s="153" t="s">
        <v>101</v>
      </c>
      <c r="T611" s="11">
        <v>0.42</v>
      </c>
      <c r="U611" s="11">
        <v>0.41</v>
      </c>
      <c r="V611" s="11">
        <v>0.31</v>
      </c>
      <c r="W611" s="151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25</v>
      </c>
    </row>
    <row r="612" spans="1:65">
      <c r="A612" s="30"/>
      <c r="B612" s="19">
        <v>1</v>
      </c>
      <c r="C612" s="9">
        <v>3</v>
      </c>
      <c r="D612" s="11">
        <v>0.37</v>
      </c>
      <c r="E612" s="153" t="s">
        <v>96</v>
      </c>
      <c r="F612" s="153" t="s">
        <v>103</v>
      </c>
      <c r="G612" s="153">
        <v>0.69</v>
      </c>
      <c r="H612" s="11">
        <v>0.41</v>
      </c>
      <c r="I612" s="153">
        <v>0.3</v>
      </c>
      <c r="J612" s="11">
        <v>0.6</v>
      </c>
      <c r="K612" s="153">
        <v>0.13</v>
      </c>
      <c r="L612" s="153">
        <v>0.8</v>
      </c>
      <c r="M612" s="11">
        <v>0.26</v>
      </c>
      <c r="N612" s="153">
        <v>0.2</v>
      </c>
      <c r="O612" s="153">
        <v>17.850000000000001</v>
      </c>
      <c r="P612" s="11">
        <v>0.42</v>
      </c>
      <c r="Q612" s="153">
        <v>0.8</v>
      </c>
      <c r="R612" s="153" t="s">
        <v>95</v>
      </c>
      <c r="S612" s="153" t="s">
        <v>101</v>
      </c>
      <c r="T612" s="11">
        <v>0.38</v>
      </c>
      <c r="U612" s="11">
        <v>0.41</v>
      </c>
      <c r="V612" s="11">
        <v>0.34</v>
      </c>
      <c r="W612" s="151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16</v>
      </c>
    </row>
    <row r="613" spans="1:65">
      <c r="A613" s="30"/>
      <c r="B613" s="19">
        <v>1</v>
      </c>
      <c r="C613" s="9">
        <v>4</v>
      </c>
      <c r="D613" s="11">
        <v>0.36</v>
      </c>
      <c r="E613" s="153" t="s">
        <v>96</v>
      </c>
      <c r="F613" s="153" t="s">
        <v>103</v>
      </c>
      <c r="G613" s="153">
        <v>0.66</v>
      </c>
      <c r="H613" s="11">
        <v>0.42</v>
      </c>
      <c r="I613" s="153">
        <v>0.3</v>
      </c>
      <c r="J613" s="11">
        <v>0.56000000000000005</v>
      </c>
      <c r="K613" s="153">
        <v>0.16</v>
      </c>
      <c r="L613" s="153">
        <v>0.8</v>
      </c>
      <c r="M613" s="11">
        <v>0.33</v>
      </c>
      <c r="N613" s="153">
        <v>0.3</v>
      </c>
      <c r="O613" s="153">
        <v>20.05</v>
      </c>
      <c r="P613" s="11">
        <v>0.44</v>
      </c>
      <c r="Q613" s="153">
        <v>0.8</v>
      </c>
      <c r="R613" s="153" t="s">
        <v>95</v>
      </c>
      <c r="S613" s="153" t="s">
        <v>101</v>
      </c>
      <c r="T613" s="11">
        <v>0.38</v>
      </c>
      <c r="U613" s="11">
        <v>0.39</v>
      </c>
      <c r="V613" s="11">
        <v>0.31</v>
      </c>
      <c r="W613" s="151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28">
        <v>0.39937499999999998</v>
      </c>
    </row>
    <row r="614" spans="1:65">
      <c r="A614" s="30"/>
      <c r="B614" s="19">
        <v>1</v>
      </c>
      <c r="C614" s="9">
        <v>5</v>
      </c>
      <c r="D614" s="11">
        <v>0.33</v>
      </c>
      <c r="E614" s="153" t="s">
        <v>96</v>
      </c>
      <c r="F614" s="153" t="s">
        <v>103</v>
      </c>
      <c r="G614" s="153">
        <v>0.67</v>
      </c>
      <c r="H614" s="11">
        <v>0.43</v>
      </c>
      <c r="I614" s="153">
        <v>0.3</v>
      </c>
      <c r="J614" s="11">
        <v>0.62</v>
      </c>
      <c r="K614" s="153">
        <v>0.15</v>
      </c>
      <c r="L614" s="153">
        <v>0.8</v>
      </c>
      <c r="M614" s="11">
        <v>0.34</v>
      </c>
      <c r="N614" s="153">
        <v>0.3</v>
      </c>
      <c r="O614" s="153">
        <v>19.440000000000001</v>
      </c>
      <c r="P614" s="11">
        <v>0.43</v>
      </c>
      <c r="Q614" s="153">
        <v>0.8</v>
      </c>
      <c r="R614" s="153" t="s">
        <v>95</v>
      </c>
      <c r="S614" s="153" t="s">
        <v>101</v>
      </c>
      <c r="T614" s="11">
        <v>0.39</v>
      </c>
      <c r="U614" s="11">
        <v>0.38</v>
      </c>
      <c r="V614" s="11">
        <v>0.3</v>
      </c>
      <c r="W614" s="151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28">
        <v>108</v>
      </c>
    </row>
    <row r="615" spans="1:65">
      <c r="A615" s="30"/>
      <c r="B615" s="19">
        <v>1</v>
      </c>
      <c r="C615" s="9">
        <v>6</v>
      </c>
      <c r="D615" s="11">
        <v>0.33</v>
      </c>
      <c r="E615" s="153" t="s">
        <v>96</v>
      </c>
      <c r="F615" s="153" t="s">
        <v>103</v>
      </c>
      <c r="G615" s="153">
        <v>0.68</v>
      </c>
      <c r="H615" s="11">
        <v>0.42</v>
      </c>
      <c r="I615" s="153">
        <v>0.4</v>
      </c>
      <c r="J615" s="11">
        <v>0.51</v>
      </c>
      <c r="K615" s="153">
        <v>0.15</v>
      </c>
      <c r="L615" s="153">
        <v>0.8</v>
      </c>
      <c r="M615" s="11">
        <v>0.32</v>
      </c>
      <c r="N615" s="153">
        <v>0.2</v>
      </c>
      <c r="O615" s="153">
        <v>21.44</v>
      </c>
      <c r="P615" s="11">
        <v>0.36</v>
      </c>
      <c r="Q615" s="153">
        <v>0.8</v>
      </c>
      <c r="R615" s="153" t="s">
        <v>95</v>
      </c>
      <c r="S615" s="153" t="s">
        <v>101</v>
      </c>
      <c r="T615" s="11">
        <v>0.42</v>
      </c>
      <c r="U615" s="11">
        <v>0.43</v>
      </c>
      <c r="V615" s="11">
        <v>0.28000000000000003</v>
      </c>
      <c r="W615" s="151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A616" s="30"/>
      <c r="B616" s="20" t="s">
        <v>267</v>
      </c>
      <c r="C616" s="12"/>
      <c r="D616" s="23">
        <v>0.34499999999999997</v>
      </c>
      <c r="E616" s="23" t="s">
        <v>675</v>
      </c>
      <c r="F616" s="23" t="s">
        <v>675</v>
      </c>
      <c r="G616" s="23">
        <v>0.66999999999999993</v>
      </c>
      <c r="H616" s="23">
        <v>0.41666666666666669</v>
      </c>
      <c r="I616" s="23">
        <v>0.30000000000000004</v>
      </c>
      <c r="J616" s="23">
        <v>0.56166666666666665</v>
      </c>
      <c r="K616" s="23">
        <v>0.13833333333333334</v>
      </c>
      <c r="L616" s="23">
        <v>0.79999999999999993</v>
      </c>
      <c r="M616" s="23">
        <v>0.33833333333333337</v>
      </c>
      <c r="N616" s="23">
        <v>0.23333333333333336</v>
      </c>
      <c r="O616" s="23">
        <v>20.043333333333333</v>
      </c>
      <c r="P616" s="23">
        <v>0.41</v>
      </c>
      <c r="Q616" s="23">
        <v>0.79999999999999993</v>
      </c>
      <c r="R616" s="23" t="s">
        <v>675</v>
      </c>
      <c r="S616" s="23" t="s">
        <v>675</v>
      </c>
      <c r="T616" s="23">
        <v>0.40333333333333332</v>
      </c>
      <c r="U616" s="23">
        <v>0.40833333333333338</v>
      </c>
      <c r="V616" s="23">
        <v>0.3116666666666667</v>
      </c>
      <c r="W616" s="151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  <c r="AS616" s="3"/>
      <c r="AT616" s="3"/>
      <c r="AU616" s="3"/>
      <c r="AV616" s="3"/>
      <c r="AW616" s="3"/>
      <c r="AX616" s="3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55"/>
    </row>
    <row r="617" spans="1:65">
      <c r="A617" s="30"/>
      <c r="B617" s="3" t="s">
        <v>268</v>
      </c>
      <c r="C617" s="29"/>
      <c r="D617" s="11">
        <v>0.33999999999999997</v>
      </c>
      <c r="E617" s="11" t="s">
        <v>675</v>
      </c>
      <c r="F617" s="11" t="s">
        <v>675</v>
      </c>
      <c r="G617" s="11">
        <v>0.66500000000000004</v>
      </c>
      <c r="H617" s="11">
        <v>0.42</v>
      </c>
      <c r="I617" s="11">
        <v>0.3</v>
      </c>
      <c r="J617" s="11">
        <v>0.56000000000000005</v>
      </c>
      <c r="K617" s="11">
        <v>0.14000000000000001</v>
      </c>
      <c r="L617" s="11">
        <v>0.8</v>
      </c>
      <c r="M617" s="11">
        <v>0.33500000000000002</v>
      </c>
      <c r="N617" s="11">
        <v>0.2</v>
      </c>
      <c r="O617" s="11">
        <v>19.745000000000001</v>
      </c>
      <c r="P617" s="11">
        <v>0.41499999999999998</v>
      </c>
      <c r="Q617" s="11">
        <v>0.8</v>
      </c>
      <c r="R617" s="11" t="s">
        <v>675</v>
      </c>
      <c r="S617" s="11" t="s">
        <v>675</v>
      </c>
      <c r="T617" s="11">
        <v>0.40500000000000003</v>
      </c>
      <c r="U617" s="11">
        <v>0.41</v>
      </c>
      <c r="V617" s="11">
        <v>0.31</v>
      </c>
      <c r="W617" s="151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  <c r="AS617" s="3"/>
      <c r="AT617" s="3"/>
      <c r="AU617" s="3"/>
      <c r="AV617" s="3"/>
      <c r="AW617" s="3"/>
      <c r="AX617" s="3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55"/>
    </row>
    <row r="618" spans="1:65">
      <c r="A618" s="30"/>
      <c r="B618" s="3" t="s">
        <v>269</v>
      </c>
      <c r="C618" s="29"/>
      <c r="D618" s="24">
        <v>1.7606816861658995E-2</v>
      </c>
      <c r="E618" s="24" t="s">
        <v>675</v>
      </c>
      <c r="F618" s="24" t="s">
        <v>675</v>
      </c>
      <c r="G618" s="24">
        <v>1.2649110640673493E-2</v>
      </c>
      <c r="H618" s="24">
        <v>1.0327955589886436E-2</v>
      </c>
      <c r="I618" s="24">
        <v>6.324555320336743E-2</v>
      </c>
      <c r="J618" s="24">
        <v>4.3089055068156988E-2</v>
      </c>
      <c r="K618" s="24">
        <v>1.7224014243684943E-2</v>
      </c>
      <c r="L618" s="24">
        <v>1.2161883888976234E-16</v>
      </c>
      <c r="M618" s="24">
        <v>4.9159604012508754E-2</v>
      </c>
      <c r="N618" s="24">
        <v>5.1639777949432281E-2</v>
      </c>
      <c r="O618" s="24">
        <v>1.91370495810265</v>
      </c>
      <c r="P618" s="24">
        <v>2.8284271247461901E-2</v>
      </c>
      <c r="Q618" s="24">
        <v>1.2161883888976234E-16</v>
      </c>
      <c r="R618" s="24" t="s">
        <v>675</v>
      </c>
      <c r="S618" s="24" t="s">
        <v>675</v>
      </c>
      <c r="T618" s="24">
        <v>2.2509257354845501E-2</v>
      </c>
      <c r="U618" s="24">
        <v>2.0412414523193145E-2</v>
      </c>
      <c r="V618" s="24">
        <v>2.1369760566432812E-2</v>
      </c>
      <c r="W618" s="151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55"/>
    </row>
    <row r="619" spans="1:65">
      <c r="A619" s="30"/>
      <c r="B619" s="3" t="s">
        <v>86</v>
      </c>
      <c r="C619" s="29"/>
      <c r="D619" s="13">
        <v>5.103425177292463E-2</v>
      </c>
      <c r="E619" s="13" t="s">
        <v>675</v>
      </c>
      <c r="F619" s="13" t="s">
        <v>675</v>
      </c>
      <c r="G619" s="13">
        <v>1.8879269612945514E-2</v>
      </c>
      <c r="H619" s="13">
        <v>2.4787093415727445E-2</v>
      </c>
      <c r="I619" s="13">
        <v>0.2108185106778914</v>
      </c>
      <c r="J619" s="13">
        <v>7.6716418518973872E-2</v>
      </c>
      <c r="K619" s="13">
        <v>0.12451094633989115</v>
      </c>
      <c r="L619" s="13">
        <v>1.5202354861220294E-16</v>
      </c>
      <c r="M619" s="13">
        <v>0.14529932220445935</v>
      </c>
      <c r="N619" s="13">
        <v>0.22131333406899545</v>
      </c>
      <c r="O619" s="13">
        <v>9.5478378085946281E-2</v>
      </c>
      <c r="P619" s="13">
        <v>6.8986027432833913E-2</v>
      </c>
      <c r="Q619" s="13">
        <v>1.5202354861220294E-16</v>
      </c>
      <c r="R619" s="13" t="s">
        <v>675</v>
      </c>
      <c r="S619" s="13" t="s">
        <v>675</v>
      </c>
      <c r="T619" s="13">
        <v>5.5808076086393807E-2</v>
      </c>
      <c r="U619" s="13">
        <v>4.9989586587411781E-2</v>
      </c>
      <c r="V619" s="13">
        <v>6.8566076683741636E-2</v>
      </c>
      <c r="W619" s="151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55"/>
    </row>
    <row r="620" spans="1:65">
      <c r="A620" s="30"/>
      <c r="B620" s="3" t="s">
        <v>270</v>
      </c>
      <c r="C620" s="29"/>
      <c r="D620" s="13">
        <v>-0.13615023474178412</v>
      </c>
      <c r="E620" s="13" t="s">
        <v>675</v>
      </c>
      <c r="F620" s="13" t="s">
        <v>675</v>
      </c>
      <c r="G620" s="13">
        <v>0.67762128325508608</v>
      </c>
      <c r="H620" s="13">
        <v>4.3296817944705301E-2</v>
      </c>
      <c r="I620" s="13">
        <v>-0.24882629107981202</v>
      </c>
      <c r="J620" s="13">
        <v>0.40636411058946265</v>
      </c>
      <c r="K620" s="13">
        <v>-0.65362545644235781</v>
      </c>
      <c r="L620" s="13">
        <v>1.0031298904538342</v>
      </c>
      <c r="M620" s="13">
        <v>-0.15284298382889916</v>
      </c>
      <c r="N620" s="13">
        <v>-0.41575378195096491</v>
      </c>
      <c r="O620" s="13">
        <v>49.186750130412101</v>
      </c>
      <c r="P620" s="13">
        <v>2.6604068857589924E-2</v>
      </c>
      <c r="Q620" s="13">
        <v>1.0031298904538342</v>
      </c>
      <c r="R620" s="13" t="s">
        <v>675</v>
      </c>
      <c r="S620" s="13" t="s">
        <v>675</v>
      </c>
      <c r="T620" s="13">
        <v>9.9113197704747691E-3</v>
      </c>
      <c r="U620" s="13">
        <v>2.2430881585811413E-2</v>
      </c>
      <c r="V620" s="13">
        <v>-0.21961398017736034</v>
      </c>
      <c r="W620" s="151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55"/>
    </row>
    <row r="621" spans="1:65">
      <c r="A621" s="30"/>
      <c r="B621" s="46" t="s">
        <v>271</v>
      </c>
      <c r="C621" s="47"/>
      <c r="D621" s="45">
        <v>0.45</v>
      </c>
      <c r="E621" s="45">
        <v>2.13</v>
      </c>
      <c r="F621" s="45">
        <v>14.33</v>
      </c>
      <c r="G621" s="45">
        <v>1.78</v>
      </c>
      <c r="H621" s="45">
        <v>0.05</v>
      </c>
      <c r="I621" s="45" t="s">
        <v>272</v>
      </c>
      <c r="J621" s="45">
        <v>1.04</v>
      </c>
      <c r="K621" s="45">
        <v>1.86</v>
      </c>
      <c r="L621" s="45" t="s">
        <v>272</v>
      </c>
      <c r="M621" s="45">
        <v>0.49</v>
      </c>
      <c r="N621" s="45" t="s">
        <v>272</v>
      </c>
      <c r="O621" s="45">
        <v>134.63</v>
      </c>
      <c r="P621" s="45">
        <v>0</v>
      </c>
      <c r="Q621" s="45" t="s">
        <v>272</v>
      </c>
      <c r="R621" s="45">
        <v>31.48</v>
      </c>
      <c r="S621" s="45">
        <v>0.62</v>
      </c>
      <c r="T621" s="45">
        <v>0.05</v>
      </c>
      <c r="U621" s="45">
        <v>0.01</v>
      </c>
      <c r="V621" s="45">
        <v>0.67</v>
      </c>
      <c r="W621" s="151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55"/>
    </row>
    <row r="622" spans="1:65">
      <c r="B622" s="31" t="s">
        <v>327</v>
      </c>
      <c r="C622" s="20"/>
      <c r="D622" s="20"/>
      <c r="E622" s="20"/>
      <c r="F622" s="20"/>
      <c r="G622" s="20"/>
      <c r="H622" s="20"/>
      <c r="I622" s="20"/>
      <c r="J622" s="20"/>
      <c r="K622" s="20"/>
      <c r="L622" s="20"/>
      <c r="M622" s="20"/>
      <c r="N622" s="20"/>
      <c r="O622" s="20"/>
      <c r="P622" s="20"/>
      <c r="Q622" s="20"/>
      <c r="R622" s="20"/>
      <c r="S622" s="20"/>
      <c r="T622" s="20"/>
      <c r="U622" s="20"/>
      <c r="V622" s="20"/>
      <c r="BM622" s="55"/>
    </row>
    <row r="623" spans="1:65">
      <c r="BM623" s="55"/>
    </row>
    <row r="624" spans="1:65" ht="15">
      <c r="B624" s="8" t="s">
        <v>568</v>
      </c>
      <c r="BM624" s="28" t="s">
        <v>66</v>
      </c>
    </row>
    <row r="625" spans="1:65" ht="15">
      <c r="A625" s="25" t="s">
        <v>31</v>
      </c>
      <c r="B625" s="18" t="s">
        <v>110</v>
      </c>
      <c r="C625" s="15" t="s">
        <v>111</v>
      </c>
      <c r="D625" s="16" t="s">
        <v>232</v>
      </c>
      <c r="E625" s="17" t="s">
        <v>232</v>
      </c>
      <c r="F625" s="17" t="s">
        <v>232</v>
      </c>
      <c r="G625" s="17" t="s">
        <v>232</v>
      </c>
      <c r="H625" s="17" t="s">
        <v>232</v>
      </c>
      <c r="I625" s="151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1</v>
      </c>
    </row>
    <row r="626" spans="1:65">
      <c r="A626" s="30"/>
      <c r="B626" s="19" t="s">
        <v>233</v>
      </c>
      <c r="C626" s="9" t="s">
        <v>233</v>
      </c>
      <c r="D626" s="149" t="s">
        <v>236</v>
      </c>
      <c r="E626" s="150" t="s">
        <v>242</v>
      </c>
      <c r="F626" s="150" t="s">
        <v>244</v>
      </c>
      <c r="G626" s="150" t="s">
        <v>248</v>
      </c>
      <c r="H626" s="150" t="s">
        <v>249</v>
      </c>
      <c r="I626" s="151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 t="s">
        <v>3</v>
      </c>
    </row>
    <row r="627" spans="1:65">
      <c r="A627" s="30"/>
      <c r="B627" s="19"/>
      <c r="C627" s="9"/>
      <c r="D627" s="10" t="s">
        <v>273</v>
      </c>
      <c r="E627" s="11" t="s">
        <v>273</v>
      </c>
      <c r="F627" s="11" t="s">
        <v>273</v>
      </c>
      <c r="G627" s="11" t="s">
        <v>276</v>
      </c>
      <c r="H627" s="11" t="s">
        <v>273</v>
      </c>
      <c r="I627" s="151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28">
        <v>1</v>
      </c>
    </row>
    <row r="628" spans="1:65">
      <c r="A628" s="30"/>
      <c r="B628" s="19"/>
      <c r="C628" s="9"/>
      <c r="D628" s="26" t="s">
        <v>264</v>
      </c>
      <c r="E628" s="26" t="s">
        <v>116</v>
      </c>
      <c r="F628" s="26" t="s">
        <v>116</v>
      </c>
      <c r="G628" s="26" t="s">
        <v>313</v>
      </c>
      <c r="H628" s="26" t="s">
        <v>313</v>
      </c>
      <c r="I628" s="151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28">
        <v>1</v>
      </c>
    </row>
    <row r="629" spans="1:65">
      <c r="A629" s="30"/>
      <c r="B629" s="18">
        <v>1</v>
      </c>
      <c r="C629" s="14">
        <v>1</v>
      </c>
      <c r="D629" s="227">
        <v>19.899999999999999</v>
      </c>
      <c r="E629" s="227">
        <v>22.626999999999999</v>
      </c>
      <c r="F629" s="227">
        <v>20.18</v>
      </c>
      <c r="G629" s="227">
        <v>26.7</v>
      </c>
      <c r="H629" s="227">
        <v>26.4634504147485</v>
      </c>
      <c r="I629" s="224"/>
      <c r="J629" s="225"/>
      <c r="K629" s="225"/>
      <c r="L629" s="225"/>
      <c r="M629" s="225"/>
      <c r="N629" s="225"/>
      <c r="O629" s="225"/>
      <c r="P629" s="225"/>
      <c r="Q629" s="225"/>
      <c r="R629" s="225"/>
      <c r="S629" s="225"/>
      <c r="T629" s="225"/>
      <c r="U629" s="225"/>
      <c r="V629" s="225"/>
      <c r="W629" s="225"/>
      <c r="X629" s="225"/>
      <c r="Y629" s="225"/>
      <c r="Z629" s="225"/>
      <c r="AA629" s="225"/>
      <c r="AB629" s="225"/>
      <c r="AC629" s="225"/>
      <c r="AD629" s="225"/>
      <c r="AE629" s="225"/>
      <c r="AF629" s="225"/>
      <c r="AG629" s="225"/>
      <c r="AH629" s="225"/>
      <c r="AI629" s="225"/>
      <c r="AJ629" s="225"/>
      <c r="AK629" s="225"/>
      <c r="AL629" s="225"/>
      <c r="AM629" s="225"/>
      <c r="AN629" s="225"/>
      <c r="AO629" s="225"/>
      <c r="AP629" s="225"/>
      <c r="AQ629" s="225"/>
      <c r="AR629" s="225"/>
      <c r="AS629" s="225"/>
      <c r="AT629" s="225"/>
      <c r="AU629" s="225"/>
      <c r="AV629" s="225"/>
      <c r="AW629" s="225"/>
      <c r="AX629" s="225"/>
      <c r="AY629" s="225"/>
      <c r="AZ629" s="225"/>
      <c r="BA629" s="225"/>
      <c r="BB629" s="225"/>
      <c r="BC629" s="225"/>
      <c r="BD629" s="225"/>
      <c r="BE629" s="225"/>
      <c r="BF629" s="225"/>
      <c r="BG629" s="225"/>
      <c r="BH629" s="225"/>
      <c r="BI629" s="225"/>
      <c r="BJ629" s="225"/>
      <c r="BK629" s="225"/>
      <c r="BL629" s="225"/>
      <c r="BM629" s="230">
        <v>1</v>
      </c>
    </row>
    <row r="630" spans="1:65">
      <c r="A630" s="30"/>
      <c r="B630" s="19">
        <v>1</v>
      </c>
      <c r="C630" s="9">
        <v>2</v>
      </c>
      <c r="D630" s="223">
        <v>21.1</v>
      </c>
      <c r="E630" s="223">
        <v>22.981000000000002</v>
      </c>
      <c r="F630" s="223">
        <v>17.670000000000002</v>
      </c>
      <c r="G630" s="223">
        <v>26.9</v>
      </c>
      <c r="H630" s="223">
        <v>26.4448007729371</v>
      </c>
      <c r="I630" s="224"/>
      <c r="J630" s="225"/>
      <c r="K630" s="225"/>
      <c r="L630" s="225"/>
      <c r="M630" s="225"/>
      <c r="N630" s="225"/>
      <c r="O630" s="225"/>
      <c r="P630" s="225"/>
      <c r="Q630" s="225"/>
      <c r="R630" s="225"/>
      <c r="S630" s="225"/>
      <c r="T630" s="225"/>
      <c r="U630" s="225"/>
      <c r="V630" s="225"/>
      <c r="W630" s="225"/>
      <c r="X630" s="225"/>
      <c r="Y630" s="225"/>
      <c r="Z630" s="225"/>
      <c r="AA630" s="225"/>
      <c r="AB630" s="225"/>
      <c r="AC630" s="225"/>
      <c r="AD630" s="225"/>
      <c r="AE630" s="225"/>
      <c r="AF630" s="225"/>
      <c r="AG630" s="225"/>
      <c r="AH630" s="225"/>
      <c r="AI630" s="225"/>
      <c r="AJ630" s="225"/>
      <c r="AK630" s="225"/>
      <c r="AL630" s="225"/>
      <c r="AM630" s="225"/>
      <c r="AN630" s="225"/>
      <c r="AO630" s="225"/>
      <c r="AP630" s="225"/>
      <c r="AQ630" s="225"/>
      <c r="AR630" s="225"/>
      <c r="AS630" s="225"/>
      <c r="AT630" s="225"/>
      <c r="AU630" s="225"/>
      <c r="AV630" s="225"/>
      <c r="AW630" s="225"/>
      <c r="AX630" s="225"/>
      <c r="AY630" s="225"/>
      <c r="AZ630" s="225"/>
      <c r="BA630" s="225"/>
      <c r="BB630" s="225"/>
      <c r="BC630" s="225"/>
      <c r="BD630" s="225"/>
      <c r="BE630" s="225"/>
      <c r="BF630" s="225"/>
      <c r="BG630" s="225"/>
      <c r="BH630" s="225"/>
      <c r="BI630" s="225"/>
      <c r="BJ630" s="225"/>
      <c r="BK630" s="225"/>
      <c r="BL630" s="225"/>
      <c r="BM630" s="230">
        <v>26</v>
      </c>
    </row>
    <row r="631" spans="1:65">
      <c r="A631" s="30"/>
      <c r="B631" s="19">
        <v>1</v>
      </c>
      <c r="C631" s="9">
        <v>3</v>
      </c>
      <c r="D631" s="223">
        <v>21.3</v>
      </c>
      <c r="E631" s="223">
        <v>20.231999999999999</v>
      </c>
      <c r="F631" s="223">
        <v>19.399999999999999</v>
      </c>
      <c r="G631" s="223">
        <v>27</v>
      </c>
      <c r="H631" s="223">
        <v>25.975526457012901</v>
      </c>
      <c r="I631" s="224"/>
      <c r="J631" s="225"/>
      <c r="K631" s="225"/>
      <c r="L631" s="225"/>
      <c r="M631" s="225"/>
      <c r="N631" s="225"/>
      <c r="O631" s="225"/>
      <c r="P631" s="225"/>
      <c r="Q631" s="225"/>
      <c r="R631" s="225"/>
      <c r="S631" s="225"/>
      <c r="T631" s="225"/>
      <c r="U631" s="225"/>
      <c r="V631" s="225"/>
      <c r="W631" s="225"/>
      <c r="X631" s="225"/>
      <c r="Y631" s="225"/>
      <c r="Z631" s="225"/>
      <c r="AA631" s="225"/>
      <c r="AB631" s="225"/>
      <c r="AC631" s="225"/>
      <c r="AD631" s="225"/>
      <c r="AE631" s="225"/>
      <c r="AF631" s="225"/>
      <c r="AG631" s="225"/>
      <c r="AH631" s="225"/>
      <c r="AI631" s="225"/>
      <c r="AJ631" s="225"/>
      <c r="AK631" s="225"/>
      <c r="AL631" s="225"/>
      <c r="AM631" s="225"/>
      <c r="AN631" s="225"/>
      <c r="AO631" s="225"/>
      <c r="AP631" s="225"/>
      <c r="AQ631" s="225"/>
      <c r="AR631" s="225"/>
      <c r="AS631" s="225"/>
      <c r="AT631" s="225"/>
      <c r="AU631" s="225"/>
      <c r="AV631" s="225"/>
      <c r="AW631" s="225"/>
      <c r="AX631" s="225"/>
      <c r="AY631" s="225"/>
      <c r="AZ631" s="225"/>
      <c r="BA631" s="225"/>
      <c r="BB631" s="225"/>
      <c r="BC631" s="225"/>
      <c r="BD631" s="225"/>
      <c r="BE631" s="225"/>
      <c r="BF631" s="225"/>
      <c r="BG631" s="225"/>
      <c r="BH631" s="225"/>
      <c r="BI631" s="225"/>
      <c r="BJ631" s="225"/>
      <c r="BK631" s="225"/>
      <c r="BL631" s="225"/>
      <c r="BM631" s="230">
        <v>16</v>
      </c>
    </row>
    <row r="632" spans="1:65">
      <c r="A632" s="30"/>
      <c r="B632" s="19">
        <v>1</v>
      </c>
      <c r="C632" s="9">
        <v>4</v>
      </c>
      <c r="D632" s="223">
        <v>20.6</v>
      </c>
      <c r="E632" s="223">
        <v>20.363</v>
      </c>
      <c r="F632" s="223">
        <v>21.32</v>
      </c>
      <c r="G632" s="223">
        <v>26.5</v>
      </c>
      <c r="H632" s="223">
        <v>26.2203017252865</v>
      </c>
      <c r="I632" s="224"/>
      <c r="J632" s="225"/>
      <c r="K632" s="225"/>
      <c r="L632" s="225"/>
      <c r="M632" s="225"/>
      <c r="N632" s="225"/>
      <c r="O632" s="225"/>
      <c r="P632" s="225"/>
      <c r="Q632" s="225"/>
      <c r="R632" s="225"/>
      <c r="S632" s="225"/>
      <c r="T632" s="225"/>
      <c r="U632" s="225"/>
      <c r="V632" s="225"/>
      <c r="W632" s="225"/>
      <c r="X632" s="225"/>
      <c r="Y632" s="225"/>
      <c r="Z632" s="225"/>
      <c r="AA632" s="225"/>
      <c r="AB632" s="225"/>
      <c r="AC632" s="225"/>
      <c r="AD632" s="225"/>
      <c r="AE632" s="225"/>
      <c r="AF632" s="225"/>
      <c r="AG632" s="225"/>
      <c r="AH632" s="225"/>
      <c r="AI632" s="225"/>
      <c r="AJ632" s="225"/>
      <c r="AK632" s="225"/>
      <c r="AL632" s="225"/>
      <c r="AM632" s="225"/>
      <c r="AN632" s="225"/>
      <c r="AO632" s="225"/>
      <c r="AP632" s="225"/>
      <c r="AQ632" s="225"/>
      <c r="AR632" s="225"/>
      <c r="AS632" s="225"/>
      <c r="AT632" s="225"/>
      <c r="AU632" s="225"/>
      <c r="AV632" s="225"/>
      <c r="AW632" s="225"/>
      <c r="AX632" s="225"/>
      <c r="AY632" s="225"/>
      <c r="AZ632" s="225"/>
      <c r="BA632" s="225"/>
      <c r="BB632" s="225"/>
      <c r="BC632" s="225"/>
      <c r="BD632" s="225"/>
      <c r="BE632" s="225"/>
      <c r="BF632" s="225"/>
      <c r="BG632" s="225"/>
      <c r="BH632" s="225"/>
      <c r="BI632" s="225"/>
      <c r="BJ632" s="225"/>
      <c r="BK632" s="225"/>
      <c r="BL632" s="225"/>
      <c r="BM632" s="230">
        <v>23.264149643801499</v>
      </c>
    </row>
    <row r="633" spans="1:65">
      <c r="A633" s="30"/>
      <c r="B633" s="19">
        <v>1</v>
      </c>
      <c r="C633" s="9">
        <v>5</v>
      </c>
      <c r="D633" s="223">
        <v>20.3</v>
      </c>
      <c r="E633" s="223">
        <v>22.103000000000002</v>
      </c>
      <c r="F633" s="223">
        <v>22.43</v>
      </c>
      <c r="G633" s="223">
        <v>26.6</v>
      </c>
      <c r="H633" s="223">
        <v>26.436069175476344</v>
      </c>
      <c r="I633" s="224"/>
      <c r="J633" s="225"/>
      <c r="K633" s="225"/>
      <c r="L633" s="225"/>
      <c r="M633" s="225"/>
      <c r="N633" s="225"/>
      <c r="O633" s="225"/>
      <c r="P633" s="225"/>
      <c r="Q633" s="225"/>
      <c r="R633" s="225"/>
      <c r="S633" s="225"/>
      <c r="T633" s="225"/>
      <c r="U633" s="225"/>
      <c r="V633" s="225"/>
      <c r="W633" s="225"/>
      <c r="X633" s="225"/>
      <c r="Y633" s="225"/>
      <c r="Z633" s="225"/>
      <c r="AA633" s="225"/>
      <c r="AB633" s="225"/>
      <c r="AC633" s="225"/>
      <c r="AD633" s="225"/>
      <c r="AE633" s="225"/>
      <c r="AF633" s="225"/>
      <c r="AG633" s="225"/>
      <c r="AH633" s="225"/>
      <c r="AI633" s="225"/>
      <c r="AJ633" s="225"/>
      <c r="AK633" s="225"/>
      <c r="AL633" s="225"/>
      <c r="AM633" s="225"/>
      <c r="AN633" s="225"/>
      <c r="AO633" s="225"/>
      <c r="AP633" s="225"/>
      <c r="AQ633" s="225"/>
      <c r="AR633" s="225"/>
      <c r="AS633" s="225"/>
      <c r="AT633" s="225"/>
      <c r="AU633" s="225"/>
      <c r="AV633" s="225"/>
      <c r="AW633" s="225"/>
      <c r="AX633" s="225"/>
      <c r="AY633" s="225"/>
      <c r="AZ633" s="225"/>
      <c r="BA633" s="225"/>
      <c r="BB633" s="225"/>
      <c r="BC633" s="225"/>
      <c r="BD633" s="225"/>
      <c r="BE633" s="225"/>
      <c r="BF633" s="225"/>
      <c r="BG633" s="225"/>
      <c r="BH633" s="225"/>
      <c r="BI633" s="225"/>
      <c r="BJ633" s="225"/>
      <c r="BK633" s="225"/>
      <c r="BL633" s="225"/>
      <c r="BM633" s="230">
        <v>109</v>
      </c>
    </row>
    <row r="634" spans="1:65">
      <c r="A634" s="30"/>
      <c r="B634" s="19">
        <v>1</v>
      </c>
      <c r="C634" s="9">
        <v>6</v>
      </c>
      <c r="D634" s="223">
        <v>20.5</v>
      </c>
      <c r="E634" s="223">
        <v>23.277999999999999</v>
      </c>
      <c r="F634" s="223">
        <v>23.06</v>
      </c>
      <c r="G634" s="223">
        <v>27.2</v>
      </c>
      <c r="H634" s="223">
        <v>26.140340768583613</v>
      </c>
      <c r="I634" s="224"/>
      <c r="J634" s="225"/>
      <c r="K634" s="225"/>
      <c r="L634" s="225"/>
      <c r="M634" s="225"/>
      <c r="N634" s="225"/>
      <c r="O634" s="225"/>
      <c r="P634" s="225"/>
      <c r="Q634" s="225"/>
      <c r="R634" s="225"/>
      <c r="S634" s="225"/>
      <c r="T634" s="225"/>
      <c r="U634" s="225"/>
      <c r="V634" s="225"/>
      <c r="W634" s="225"/>
      <c r="X634" s="225"/>
      <c r="Y634" s="225"/>
      <c r="Z634" s="225"/>
      <c r="AA634" s="225"/>
      <c r="AB634" s="225"/>
      <c r="AC634" s="225"/>
      <c r="AD634" s="225"/>
      <c r="AE634" s="225"/>
      <c r="AF634" s="225"/>
      <c r="AG634" s="225"/>
      <c r="AH634" s="225"/>
      <c r="AI634" s="225"/>
      <c r="AJ634" s="225"/>
      <c r="AK634" s="225"/>
      <c r="AL634" s="225"/>
      <c r="AM634" s="225"/>
      <c r="AN634" s="225"/>
      <c r="AO634" s="225"/>
      <c r="AP634" s="225"/>
      <c r="AQ634" s="225"/>
      <c r="AR634" s="225"/>
      <c r="AS634" s="225"/>
      <c r="AT634" s="225"/>
      <c r="AU634" s="225"/>
      <c r="AV634" s="225"/>
      <c r="AW634" s="225"/>
      <c r="AX634" s="225"/>
      <c r="AY634" s="225"/>
      <c r="AZ634" s="225"/>
      <c r="BA634" s="225"/>
      <c r="BB634" s="225"/>
      <c r="BC634" s="225"/>
      <c r="BD634" s="225"/>
      <c r="BE634" s="225"/>
      <c r="BF634" s="225"/>
      <c r="BG634" s="225"/>
      <c r="BH634" s="225"/>
      <c r="BI634" s="225"/>
      <c r="BJ634" s="225"/>
      <c r="BK634" s="225"/>
      <c r="BL634" s="225"/>
      <c r="BM634" s="226"/>
    </row>
    <row r="635" spans="1:65">
      <c r="A635" s="30"/>
      <c r="B635" s="20" t="s">
        <v>267</v>
      </c>
      <c r="C635" s="12"/>
      <c r="D635" s="233">
        <v>20.616666666666667</v>
      </c>
      <c r="E635" s="233">
        <v>21.930666666666667</v>
      </c>
      <c r="F635" s="233">
        <v>20.676666666666666</v>
      </c>
      <c r="G635" s="233">
        <v>26.816666666666663</v>
      </c>
      <c r="H635" s="233">
        <v>26.280081552340828</v>
      </c>
      <c r="I635" s="224"/>
      <c r="J635" s="225"/>
      <c r="K635" s="225"/>
      <c r="L635" s="225"/>
      <c r="M635" s="225"/>
      <c r="N635" s="225"/>
      <c r="O635" s="225"/>
      <c r="P635" s="225"/>
      <c r="Q635" s="225"/>
      <c r="R635" s="225"/>
      <c r="S635" s="225"/>
      <c r="T635" s="225"/>
      <c r="U635" s="225"/>
      <c r="V635" s="225"/>
      <c r="W635" s="225"/>
      <c r="X635" s="225"/>
      <c r="Y635" s="225"/>
      <c r="Z635" s="225"/>
      <c r="AA635" s="225"/>
      <c r="AB635" s="225"/>
      <c r="AC635" s="225"/>
      <c r="AD635" s="225"/>
      <c r="AE635" s="225"/>
      <c r="AF635" s="225"/>
      <c r="AG635" s="225"/>
      <c r="AH635" s="225"/>
      <c r="AI635" s="225"/>
      <c r="AJ635" s="225"/>
      <c r="AK635" s="225"/>
      <c r="AL635" s="225"/>
      <c r="AM635" s="225"/>
      <c r="AN635" s="225"/>
      <c r="AO635" s="225"/>
      <c r="AP635" s="225"/>
      <c r="AQ635" s="225"/>
      <c r="AR635" s="225"/>
      <c r="AS635" s="225"/>
      <c r="AT635" s="225"/>
      <c r="AU635" s="225"/>
      <c r="AV635" s="225"/>
      <c r="AW635" s="225"/>
      <c r="AX635" s="225"/>
      <c r="AY635" s="225"/>
      <c r="AZ635" s="225"/>
      <c r="BA635" s="225"/>
      <c r="BB635" s="225"/>
      <c r="BC635" s="225"/>
      <c r="BD635" s="225"/>
      <c r="BE635" s="225"/>
      <c r="BF635" s="225"/>
      <c r="BG635" s="225"/>
      <c r="BH635" s="225"/>
      <c r="BI635" s="225"/>
      <c r="BJ635" s="225"/>
      <c r="BK635" s="225"/>
      <c r="BL635" s="225"/>
      <c r="BM635" s="226"/>
    </row>
    <row r="636" spans="1:65">
      <c r="A636" s="30"/>
      <c r="B636" s="3" t="s">
        <v>268</v>
      </c>
      <c r="C636" s="29"/>
      <c r="D636" s="223">
        <v>20.55</v>
      </c>
      <c r="E636" s="223">
        <v>22.365000000000002</v>
      </c>
      <c r="F636" s="223">
        <v>20.75</v>
      </c>
      <c r="G636" s="223">
        <v>26.799999999999997</v>
      </c>
      <c r="H636" s="223">
        <v>26.328185450381422</v>
      </c>
      <c r="I636" s="224"/>
      <c r="J636" s="225"/>
      <c r="K636" s="225"/>
      <c r="L636" s="225"/>
      <c r="M636" s="225"/>
      <c r="N636" s="225"/>
      <c r="O636" s="225"/>
      <c r="P636" s="225"/>
      <c r="Q636" s="225"/>
      <c r="R636" s="225"/>
      <c r="S636" s="225"/>
      <c r="T636" s="225"/>
      <c r="U636" s="225"/>
      <c r="V636" s="225"/>
      <c r="W636" s="225"/>
      <c r="X636" s="225"/>
      <c r="Y636" s="225"/>
      <c r="Z636" s="225"/>
      <c r="AA636" s="225"/>
      <c r="AB636" s="225"/>
      <c r="AC636" s="225"/>
      <c r="AD636" s="225"/>
      <c r="AE636" s="225"/>
      <c r="AF636" s="225"/>
      <c r="AG636" s="225"/>
      <c r="AH636" s="225"/>
      <c r="AI636" s="225"/>
      <c r="AJ636" s="225"/>
      <c r="AK636" s="225"/>
      <c r="AL636" s="225"/>
      <c r="AM636" s="225"/>
      <c r="AN636" s="225"/>
      <c r="AO636" s="225"/>
      <c r="AP636" s="225"/>
      <c r="AQ636" s="225"/>
      <c r="AR636" s="225"/>
      <c r="AS636" s="225"/>
      <c r="AT636" s="225"/>
      <c r="AU636" s="225"/>
      <c r="AV636" s="225"/>
      <c r="AW636" s="225"/>
      <c r="AX636" s="225"/>
      <c r="AY636" s="225"/>
      <c r="AZ636" s="225"/>
      <c r="BA636" s="225"/>
      <c r="BB636" s="225"/>
      <c r="BC636" s="225"/>
      <c r="BD636" s="225"/>
      <c r="BE636" s="225"/>
      <c r="BF636" s="225"/>
      <c r="BG636" s="225"/>
      <c r="BH636" s="225"/>
      <c r="BI636" s="225"/>
      <c r="BJ636" s="225"/>
      <c r="BK636" s="225"/>
      <c r="BL636" s="225"/>
      <c r="BM636" s="226"/>
    </row>
    <row r="637" spans="1:65">
      <c r="A637" s="30"/>
      <c r="B637" s="3" t="s">
        <v>269</v>
      </c>
      <c r="C637" s="29"/>
      <c r="D637" s="223">
        <v>0.5154286242213052</v>
      </c>
      <c r="E637" s="223">
        <v>1.3248496770074207</v>
      </c>
      <c r="F637" s="223">
        <v>2.0042421676700308</v>
      </c>
      <c r="G637" s="223">
        <v>0.26394443859772154</v>
      </c>
      <c r="H637" s="223">
        <v>0.20047125497882434</v>
      </c>
      <c r="I637" s="224"/>
      <c r="J637" s="225"/>
      <c r="K637" s="225"/>
      <c r="L637" s="225"/>
      <c r="M637" s="225"/>
      <c r="N637" s="225"/>
      <c r="O637" s="225"/>
      <c r="P637" s="225"/>
      <c r="Q637" s="225"/>
      <c r="R637" s="225"/>
      <c r="S637" s="225"/>
      <c r="T637" s="225"/>
      <c r="U637" s="225"/>
      <c r="V637" s="225"/>
      <c r="W637" s="225"/>
      <c r="X637" s="225"/>
      <c r="Y637" s="225"/>
      <c r="Z637" s="225"/>
      <c r="AA637" s="225"/>
      <c r="AB637" s="225"/>
      <c r="AC637" s="225"/>
      <c r="AD637" s="225"/>
      <c r="AE637" s="225"/>
      <c r="AF637" s="225"/>
      <c r="AG637" s="225"/>
      <c r="AH637" s="225"/>
      <c r="AI637" s="225"/>
      <c r="AJ637" s="225"/>
      <c r="AK637" s="225"/>
      <c r="AL637" s="225"/>
      <c r="AM637" s="225"/>
      <c r="AN637" s="225"/>
      <c r="AO637" s="225"/>
      <c r="AP637" s="225"/>
      <c r="AQ637" s="225"/>
      <c r="AR637" s="225"/>
      <c r="AS637" s="225"/>
      <c r="AT637" s="225"/>
      <c r="AU637" s="225"/>
      <c r="AV637" s="225"/>
      <c r="AW637" s="225"/>
      <c r="AX637" s="225"/>
      <c r="AY637" s="225"/>
      <c r="AZ637" s="225"/>
      <c r="BA637" s="225"/>
      <c r="BB637" s="225"/>
      <c r="BC637" s="225"/>
      <c r="BD637" s="225"/>
      <c r="BE637" s="225"/>
      <c r="BF637" s="225"/>
      <c r="BG637" s="225"/>
      <c r="BH637" s="225"/>
      <c r="BI637" s="225"/>
      <c r="BJ637" s="225"/>
      <c r="BK637" s="225"/>
      <c r="BL637" s="225"/>
      <c r="BM637" s="226"/>
    </row>
    <row r="638" spans="1:65">
      <c r="A638" s="30"/>
      <c r="B638" s="3" t="s">
        <v>86</v>
      </c>
      <c r="C638" s="29"/>
      <c r="D638" s="13">
        <v>2.5000579994566136E-2</v>
      </c>
      <c r="E638" s="13">
        <v>6.0410825495839343E-2</v>
      </c>
      <c r="F638" s="13">
        <v>9.6932556875868006E-2</v>
      </c>
      <c r="G638" s="13">
        <v>9.8425520918976345E-3</v>
      </c>
      <c r="H638" s="13">
        <v>7.6282584808405173E-3</v>
      </c>
      <c r="I638" s="151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  <c r="AS638" s="3"/>
      <c r="AT638" s="3"/>
      <c r="AU638" s="3"/>
      <c r="AV638" s="3"/>
      <c r="AW638" s="3"/>
      <c r="AX638" s="3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55"/>
    </row>
    <row r="639" spans="1:65">
      <c r="A639" s="30"/>
      <c r="B639" s="3" t="s">
        <v>270</v>
      </c>
      <c r="C639" s="29"/>
      <c r="D639" s="13">
        <v>-0.11380097779934228</v>
      </c>
      <c r="E639" s="13">
        <v>-5.7319222819310123E-2</v>
      </c>
      <c r="F639" s="13">
        <v>-0.11122190222947792</v>
      </c>
      <c r="G639" s="13">
        <v>0.15270349775332082</v>
      </c>
      <c r="H639" s="13">
        <v>0.12963860509480929</v>
      </c>
      <c r="I639" s="151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  <c r="AS639" s="3"/>
      <c r="AT639" s="3"/>
      <c r="AU639" s="3"/>
      <c r="AV639" s="3"/>
      <c r="AW639" s="3"/>
      <c r="AX639" s="3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55"/>
    </row>
    <row r="640" spans="1:65">
      <c r="A640" s="30"/>
      <c r="B640" s="46" t="s">
        <v>271</v>
      </c>
      <c r="C640" s="47"/>
      <c r="D640" s="45">
        <v>0.67</v>
      </c>
      <c r="E640" s="45">
        <v>0</v>
      </c>
      <c r="F640" s="45">
        <v>0.64</v>
      </c>
      <c r="G640" s="45">
        <v>2.5099999999999998</v>
      </c>
      <c r="H640" s="45">
        <v>2.23</v>
      </c>
      <c r="I640" s="151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  <c r="AS640" s="3"/>
      <c r="AT640" s="3"/>
      <c r="AU640" s="3"/>
      <c r="AV640" s="3"/>
      <c r="AW640" s="3"/>
      <c r="AX640" s="3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55"/>
    </row>
    <row r="641" spans="1:65">
      <c r="B641" s="31"/>
      <c r="C641" s="20"/>
      <c r="D641" s="20"/>
      <c r="E641" s="20"/>
      <c r="F641" s="20"/>
      <c r="G641" s="20"/>
      <c r="H641" s="20"/>
      <c r="BM641" s="55"/>
    </row>
    <row r="642" spans="1:65" ht="15">
      <c r="B642" s="8" t="s">
        <v>569</v>
      </c>
      <c r="BM642" s="28" t="s">
        <v>66</v>
      </c>
    </row>
    <row r="643" spans="1:65" ht="15">
      <c r="A643" s="25" t="s">
        <v>34</v>
      </c>
      <c r="B643" s="18" t="s">
        <v>110</v>
      </c>
      <c r="C643" s="15" t="s">
        <v>111</v>
      </c>
      <c r="D643" s="16" t="s">
        <v>232</v>
      </c>
      <c r="E643" s="17" t="s">
        <v>232</v>
      </c>
      <c r="F643" s="17" t="s">
        <v>232</v>
      </c>
      <c r="G643" s="17" t="s">
        <v>232</v>
      </c>
      <c r="H643" s="17" t="s">
        <v>232</v>
      </c>
      <c r="I643" s="17" t="s">
        <v>232</v>
      </c>
      <c r="J643" s="17" t="s">
        <v>232</v>
      </c>
      <c r="K643" s="17" t="s">
        <v>232</v>
      </c>
      <c r="L643" s="17" t="s">
        <v>232</v>
      </c>
      <c r="M643" s="17" t="s">
        <v>232</v>
      </c>
      <c r="N643" s="17" t="s">
        <v>232</v>
      </c>
      <c r="O643" s="17" t="s">
        <v>232</v>
      </c>
      <c r="P643" s="17" t="s">
        <v>232</v>
      </c>
      <c r="Q643" s="17" t="s">
        <v>232</v>
      </c>
      <c r="R643" s="17" t="s">
        <v>232</v>
      </c>
      <c r="S643" s="17" t="s">
        <v>232</v>
      </c>
      <c r="T643" s="17" t="s">
        <v>232</v>
      </c>
      <c r="U643" s="17" t="s">
        <v>232</v>
      </c>
      <c r="V643" s="17" t="s">
        <v>232</v>
      </c>
      <c r="W643" s="17" t="s">
        <v>232</v>
      </c>
      <c r="X643" s="17" t="s">
        <v>232</v>
      </c>
      <c r="Y643" s="17" t="s">
        <v>232</v>
      </c>
      <c r="Z643" s="17" t="s">
        <v>232</v>
      </c>
      <c r="AA643" s="17" t="s">
        <v>232</v>
      </c>
      <c r="AB643" s="151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28">
        <v>1</v>
      </c>
    </row>
    <row r="644" spans="1:65">
      <c r="A644" s="30"/>
      <c r="B644" s="19" t="s">
        <v>233</v>
      </c>
      <c r="C644" s="9" t="s">
        <v>233</v>
      </c>
      <c r="D644" s="149" t="s">
        <v>235</v>
      </c>
      <c r="E644" s="150" t="s">
        <v>236</v>
      </c>
      <c r="F644" s="150" t="s">
        <v>237</v>
      </c>
      <c r="G644" s="150" t="s">
        <v>238</v>
      </c>
      <c r="H644" s="150" t="s">
        <v>239</v>
      </c>
      <c r="I644" s="150" t="s">
        <v>241</v>
      </c>
      <c r="J644" s="150" t="s">
        <v>242</v>
      </c>
      <c r="K644" s="150" t="s">
        <v>244</v>
      </c>
      <c r="L644" s="150" t="s">
        <v>245</v>
      </c>
      <c r="M644" s="150" t="s">
        <v>246</v>
      </c>
      <c r="N644" s="150" t="s">
        <v>247</v>
      </c>
      <c r="O644" s="150" t="s">
        <v>248</v>
      </c>
      <c r="P644" s="150" t="s">
        <v>249</v>
      </c>
      <c r="Q644" s="150" t="s">
        <v>250</v>
      </c>
      <c r="R644" s="150" t="s">
        <v>251</v>
      </c>
      <c r="S644" s="150" t="s">
        <v>252</v>
      </c>
      <c r="T644" s="150" t="s">
        <v>253</v>
      </c>
      <c r="U644" s="150" t="s">
        <v>254</v>
      </c>
      <c r="V644" s="150" t="s">
        <v>281</v>
      </c>
      <c r="W644" s="150" t="s">
        <v>256</v>
      </c>
      <c r="X644" s="150" t="s">
        <v>257</v>
      </c>
      <c r="Y644" s="150" t="s">
        <v>258</v>
      </c>
      <c r="Z644" s="150" t="s">
        <v>259</v>
      </c>
      <c r="AA644" s="150" t="s">
        <v>260</v>
      </c>
      <c r="AB644" s="151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  <c r="AS644" s="3"/>
      <c r="AT644" s="3"/>
      <c r="AU644" s="3"/>
      <c r="AV644" s="3"/>
      <c r="AW644" s="3"/>
      <c r="AX644" s="3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28" t="s">
        <v>3</v>
      </c>
    </row>
    <row r="645" spans="1:65">
      <c r="A645" s="30"/>
      <c r="B645" s="19"/>
      <c r="C645" s="9"/>
      <c r="D645" s="10" t="s">
        <v>273</v>
      </c>
      <c r="E645" s="11" t="s">
        <v>275</v>
      </c>
      <c r="F645" s="11" t="s">
        <v>275</v>
      </c>
      <c r="G645" s="11" t="s">
        <v>276</v>
      </c>
      <c r="H645" s="11" t="s">
        <v>276</v>
      </c>
      <c r="I645" s="11" t="s">
        <v>276</v>
      </c>
      <c r="J645" s="11" t="s">
        <v>273</v>
      </c>
      <c r="K645" s="11" t="s">
        <v>273</v>
      </c>
      <c r="L645" s="11" t="s">
        <v>276</v>
      </c>
      <c r="M645" s="11" t="s">
        <v>275</v>
      </c>
      <c r="N645" s="11" t="s">
        <v>273</v>
      </c>
      <c r="O645" s="11" t="s">
        <v>276</v>
      </c>
      <c r="P645" s="11" t="s">
        <v>275</v>
      </c>
      <c r="Q645" s="11" t="s">
        <v>275</v>
      </c>
      <c r="R645" s="11" t="s">
        <v>275</v>
      </c>
      <c r="S645" s="11" t="s">
        <v>273</v>
      </c>
      <c r="T645" s="11" t="s">
        <v>276</v>
      </c>
      <c r="U645" s="11" t="s">
        <v>273</v>
      </c>
      <c r="V645" s="11" t="s">
        <v>275</v>
      </c>
      <c r="W645" s="11" t="s">
        <v>275</v>
      </c>
      <c r="X645" s="11" t="s">
        <v>276</v>
      </c>
      <c r="Y645" s="11" t="s">
        <v>273</v>
      </c>
      <c r="Z645" s="11" t="s">
        <v>276</v>
      </c>
      <c r="AA645" s="11" t="s">
        <v>273</v>
      </c>
      <c r="AB645" s="151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  <c r="AS645" s="3"/>
      <c r="AT645" s="3"/>
      <c r="AU645" s="3"/>
      <c r="AV645" s="3"/>
      <c r="AW645" s="3"/>
      <c r="AX645" s="3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28">
        <v>0</v>
      </c>
    </row>
    <row r="646" spans="1:65">
      <c r="A646" s="30"/>
      <c r="B646" s="19"/>
      <c r="C646" s="9"/>
      <c r="D646" s="26" t="s">
        <v>313</v>
      </c>
      <c r="E646" s="26" t="s">
        <v>264</v>
      </c>
      <c r="F646" s="26" t="s">
        <v>313</v>
      </c>
      <c r="G646" s="26" t="s">
        <v>314</v>
      </c>
      <c r="H646" s="26" t="s">
        <v>314</v>
      </c>
      <c r="I646" s="26" t="s">
        <v>314</v>
      </c>
      <c r="J646" s="26" t="s">
        <v>116</v>
      </c>
      <c r="K646" s="26" t="s">
        <v>116</v>
      </c>
      <c r="L646" s="26" t="s">
        <v>315</v>
      </c>
      <c r="M646" s="26" t="s">
        <v>314</v>
      </c>
      <c r="N646" s="26" t="s">
        <v>313</v>
      </c>
      <c r="O646" s="26" t="s">
        <v>313</v>
      </c>
      <c r="P646" s="26" t="s">
        <v>313</v>
      </c>
      <c r="Q646" s="26" t="s">
        <v>314</v>
      </c>
      <c r="R646" s="26" t="s">
        <v>313</v>
      </c>
      <c r="S646" s="26" t="s">
        <v>313</v>
      </c>
      <c r="T646" s="26" t="s">
        <v>315</v>
      </c>
      <c r="U646" s="26" t="s">
        <v>278</v>
      </c>
      <c r="V646" s="26" t="s">
        <v>314</v>
      </c>
      <c r="W646" s="26" t="s">
        <v>316</v>
      </c>
      <c r="X646" s="26" t="s">
        <v>317</v>
      </c>
      <c r="Y646" s="26" t="s">
        <v>313</v>
      </c>
      <c r="Z646" s="26" t="s">
        <v>313</v>
      </c>
      <c r="AA646" s="26" t="s">
        <v>313</v>
      </c>
      <c r="AB646" s="151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8">
        <v>1</v>
      </c>
      <c r="C647" s="14">
        <v>1</v>
      </c>
      <c r="D647" s="212">
        <v>55.3</v>
      </c>
      <c r="E647" s="212">
        <v>53</v>
      </c>
      <c r="F647" s="212">
        <v>55.371999999999993</v>
      </c>
      <c r="G647" s="212">
        <v>56.8</v>
      </c>
      <c r="H647" s="212">
        <v>52.2</v>
      </c>
      <c r="I647" s="214">
        <v>66.599999999999994</v>
      </c>
      <c r="J647" s="212">
        <v>48.3</v>
      </c>
      <c r="K647" s="212">
        <v>48.3</v>
      </c>
      <c r="L647" s="212">
        <v>56</v>
      </c>
      <c r="M647" s="212">
        <v>52.194000000000003</v>
      </c>
      <c r="N647" s="212">
        <v>54.9</v>
      </c>
      <c r="O647" s="212">
        <v>56.8</v>
      </c>
      <c r="P647" s="212">
        <v>57.604999999999997</v>
      </c>
      <c r="Q647" s="212">
        <v>55</v>
      </c>
      <c r="R647" s="212">
        <v>45.0032</v>
      </c>
      <c r="S647" s="212">
        <v>55.6</v>
      </c>
      <c r="T647" s="212">
        <v>54</v>
      </c>
      <c r="U647" s="212">
        <v>58.6</v>
      </c>
      <c r="V647" s="212">
        <v>59.40745562</v>
      </c>
      <c r="W647" s="212">
        <v>53</v>
      </c>
      <c r="X647" s="212">
        <v>48</v>
      </c>
      <c r="Y647" s="212">
        <v>52.7</v>
      </c>
      <c r="Z647" s="212">
        <v>61.500000000000007</v>
      </c>
      <c r="AA647" s="212">
        <v>52.9</v>
      </c>
      <c r="AB647" s="215"/>
      <c r="AC647" s="216"/>
      <c r="AD647" s="216"/>
      <c r="AE647" s="216"/>
      <c r="AF647" s="216"/>
      <c r="AG647" s="216"/>
      <c r="AH647" s="216"/>
      <c r="AI647" s="216"/>
      <c r="AJ647" s="216"/>
      <c r="AK647" s="216"/>
      <c r="AL647" s="216"/>
      <c r="AM647" s="216"/>
      <c r="AN647" s="216"/>
      <c r="AO647" s="216"/>
      <c r="AP647" s="216"/>
      <c r="AQ647" s="216"/>
      <c r="AR647" s="216"/>
      <c r="AS647" s="216"/>
      <c r="AT647" s="216"/>
      <c r="AU647" s="216"/>
      <c r="AV647" s="216"/>
      <c r="AW647" s="216"/>
      <c r="AX647" s="216"/>
      <c r="AY647" s="216"/>
      <c r="AZ647" s="216"/>
      <c r="BA647" s="216"/>
      <c r="BB647" s="216"/>
      <c r="BC647" s="216"/>
      <c r="BD647" s="216"/>
      <c r="BE647" s="216"/>
      <c r="BF647" s="216"/>
      <c r="BG647" s="216"/>
      <c r="BH647" s="216"/>
      <c r="BI647" s="216"/>
      <c r="BJ647" s="216"/>
      <c r="BK647" s="216"/>
      <c r="BL647" s="216"/>
      <c r="BM647" s="217">
        <v>1</v>
      </c>
    </row>
    <row r="648" spans="1:65">
      <c r="A648" s="30"/>
      <c r="B648" s="19">
        <v>1</v>
      </c>
      <c r="C648" s="9">
        <v>2</v>
      </c>
      <c r="D648" s="218">
        <v>55.9</v>
      </c>
      <c r="E648" s="218">
        <v>55</v>
      </c>
      <c r="F648" s="218">
        <v>55.061166666666658</v>
      </c>
      <c r="G648" s="218">
        <v>55.4</v>
      </c>
      <c r="H648" s="218">
        <v>52.7</v>
      </c>
      <c r="I648" s="219">
        <v>67.7</v>
      </c>
      <c r="J648" s="218">
        <v>49.9</v>
      </c>
      <c r="K648" s="218">
        <v>46.5</v>
      </c>
      <c r="L648" s="218">
        <v>55</v>
      </c>
      <c r="M648" s="218">
        <v>51.991</v>
      </c>
      <c r="N648" s="218">
        <v>54</v>
      </c>
      <c r="O648" s="218">
        <v>54.8</v>
      </c>
      <c r="P648" s="218">
        <v>57.209000000000003</v>
      </c>
      <c r="Q648" s="218">
        <v>55</v>
      </c>
      <c r="R648" s="218">
        <v>47.9377</v>
      </c>
      <c r="S648" s="218">
        <v>56.2</v>
      </c>
      <c r="T648" s="218">
        <v>53</v>
      </c>
      <c r="U648" s="218">
        <v>58.9</v>
      </c>
      <c r="V648" s="218">
        <v>58.456355709999997</v>
      </c>
      <c r="W648" s="218">
        <v>53</v>
      </c>
      <c r="X648" s="218">
        <v>47</v>
      </c>
      <c r="Y648" s="218">
        <v>50.9</v>
      </c>
      <c r="Z648" s="218">
        <v>61</v>
      </c>
      <c r="AA648" s="218">
        <v>52</v>
      </c>
      <c r="AB648" s="215"/>
      <c r="AC648" s="216"/>
      <c r="AD648" s="216"/>
      <c r="AE648" s="216"/>
      <c r="AF648" s="216"/>
      <c r="AG648" s="216"/>
      <c r="AH648" s="216"/>
      <c r="AI648" s="216"/>
      <c r="AJ648" s="216"/>
      <c r="AK648" s="216"/>
      <c r="AL648" s="216"/>
      <c r="AM648" s="216"/>
      <c r="AN648" s="216"/>
      <c r="AO648" s="216"/>
      <c r="AP648" s="216"/>
      <c r="AQ648" s="216"/>
      <c r="AR648" s="216"/>
      <c r="AS648" s="216"/>
      <c r="AT648" s="216"/>
      <c r="AU648" s="216"/>
      <c r="AV648" s="216"/>
      <c r="AW648" s="216"/>
      <c r="AX648" s="216"/>
      <c r="AY648" s="216"/>
      <c r="AZ648" s="216"/>
      <c r="BA648" s="216"/>
      <c r="BB648" s="216"/>
      <c r="BC648" s="216"/>
      <c r="BD648" s="216"/>
      <c r="BE648" s="216"/>
      <c r="BF648" s="216"/>
      <c r="BG648" s="216"/>
      <c r="BH648" s="216"/>
      <c r="BI648" s="216"/>
      <c r="BJ648" s="216"/>
      <c r="BK648" s="216"/>
      <c r="BL648" s="216"/>
      <c r="BM648" s="217">
        <v>10</v>
      </c>
    </row>
    <row r="649" spans="1:65">
      <c r="A649" s="30"/>
      <c r="B649" s="19">
        <v>1</v>
      </c>
      <c r="C649" s="9">
        <v>3</v>
      </c>
      <c r="D649" s="218">
        <v>55.2</v>
      </c>
      <c r="E649" s="218">
        <v>56</v>
      </c>
      <c r="F649" s="218">
        <v>55.756833333333333</v>
      </c>
      <c r="G649" s="218">
        <v>55.9</v>
      </c>
      <c r="H649" s="218">
        <v>51.4</v>
      </c>
      <c r="I649" s="219">
        <v>67.099999999999994</v>
      </c>
      <c r="J649" s="218">
        <v>44.8</v>
      </c>
      <c r="K649" s="218">
        <v>49.3</v>
      </c>
      <c r="L649" s="218">
        <v>57</v>
      </c>
      <c r="M649" s="218">
        <v>52.143999999999998</v>
      </c>
      <c r="N649" s="218">
        <v>54.5</v>
      </c>
      <c r="O649" s="218">
        <v>60.1</v>
      </c>
      <c r="P649" s="218">
        <v>56.517000000000003</v>
      </c>
      <c r="Q649" s="218">
        <v>59</v>
      </c>
      <c r="R649" s="218">
        <v>46.773499999999999</v>
      </c>
      <c r="S649" s="218">
        <v>57.7</v>
      </c>
      <c r="T649" s="218">
        <v>54</v>
      </c>
      <c r="U649" s="218">
        <v>61.3</v>
      </c>
      <c r="V649" s="218">
        <v>58.412224119999998</v>
      </c>
      <c r="W649" s="218">
        <v>53</v>
      </c>
      <c r="X649" s="218">
        <v>47</v>
      </c>
      <c r="Y649" s="218">
        <v>49.4</v>
      </c>
      <c r="Z649" s="218">
        <v>61</v>
      </c>
      <c r="AA649" s="218">
        <v>52.6</v>
      </c>
      <c r="AB649" s="215"/>
      <c r="AC649" s="216"/>
      <c r="AD649" s="216"/>
      <c r="AE649" s="216"/>
      <c r="AF649" s="216"/>
      <c r="AG649" s="216"/>
      <c r="AH649" s="216"/>
      <c r="AI649" s="216"/>
      <c r="AJ649" s="216"/>
      <c r="AK649" s="216"/>
      <c r="AL649" s="216"/>
      <c r="AM649" s="216"/>
      <c r="AN649" s="216"/>
      <c r="AO649" s="216"/>
      <c r="AP649" s="216"/>
      <c r="AQ649" s="216"/>
      <c r="AR649" s="216"/>
      <c r="AS649" s="216"/>
      <c r="AT649" s="216"/>
      <c r="AU649" s="216"/>
      <c r="AV649" s="216"/>
      <c r="AW649" s="216"/>
      <c r="AX649" s="216"/>
      <c r="AY649" s="216"/>
      <c r="AZ649" s="216"/>
      <c r="BA649" s="216"/>
      <c r="BB649" s="216"/>
      <c r="BC649" s="216"/>
      <c r="BD649" s="216"/>
      <c r="BE649" s="216"/>
      <c r="BF649" s="216"/>
      <c r="BG649" s="216"/>
      <c r="BH649" s="216"/>
      <c r="BI649" s="216"/>
      <c r="BJ649" s="216"/>
      <c r="BK649" s="216"/>
      <c r="BL649" s="216"/>
      <c r="BM649" s="217">
        <v>16</v>
      </c>
    </row>
    <row r="650" spans="1:65">
      <c r="A650" s="30"/>
      <c r="B650" s="19">
        <v>1</v>
      </c>
      <c r="C650" s="9">
        <v>4</v>
      </c>
      <c r="D650" s="218">
        <v>55.9</v>
      </c>
      <c r="E650" s="218">
        <v>55</v>
      </c>
      <c r="F650" s="218">
        <v>55.921333333333337</v>
      </c>
      <c r="G650" s="218">
        <v>54.4</v>
      </c>
      <c r="H650" s="218">
        <v>52.7</v>
      </c>
      <c r="I650" s="219">
        <v>66.400000000000006</v>
      </c>
      <c r="J650" s="218">
        <v>45.9</v>
      </c>
      <c r="K650" s="218">
        <v>50.4</v>
      </c>
      <c r="L650" s="218">
        <v>55</v>
      </c>
      <c r="M650" s="218">
        <v>52.121000000000002</v>
      </c>
      <c r="N650" s="218">
        <v>55</v>
      </c>
      <c r="O650" s="218">
        <v>57.2</v>
      </c>
      <c r="P650" s="218">
        <v>57.606999999999999</v>
      </c>
      <c r="Q650" s="218">
        <v>58</v>
      </c>
      <c r="R650" s="218">
        <v>47.378100000000003</v>
      </c>
      <c r="S650" s="218">
        <v>57.4</v>
      </c>
      <c r="T650" s="218">
        <v>54</v>
      </c>
      <c r="U650" s="218">
        <v>57.9</v>
      </c>
      <c r="V650" s="220">
        <v>65.988969929999996</v>
      </c>
      <c r="W650" s="218">
        <v>53</v>
      </c>
      <c r="X650" s="218">
        <v>47</v>
      </c>
      <c r="Y650" s="218">
        <v>50.5</v>
      </c>
      <c r="Z650" s="218">
        <v>60.5</v>
      </c>
      <c r="AA650" s="218">
        <v>53.1</v>
      </c>
      <c r="AB650" s="215"/>
      <c r="AC650" s="216"/>
      <c r="AD650" s="216"/>
      <c r="AE650" s="216"/>
      <c r="AF650" s="216"/>
      <c r="AG650" s="216"/>
      <c r="AH650" s="216"/>
      <c r="AI650" s="216"/>
      <c r="AJ650" s="216"/>
      <c r="AK650" s="216"/>
      <c r="AL650" s="216"/>
      <c r="AM650" s="216"/>
      <c r="AN650" s="216"/>
      <c r="AO650" s="216"/>
      <c r="AP650" s="216"/>
      <c r="AQ650" s="216"/>
      <c r="AR650" s="216"/>
      <c r="AS650" s="216"/>
      <c r="AT650" s="216"/>
      <c r="AU650" s="216"/>
      <c r="AV650" s="216"/>
      <c r="AW650" s="216"/>
      <c r="AX650" s="216"/>
      <c r="AY650" s="216"/>
      <c r="AZ650" s="216"/>
      <c r="BA650" s="216"/>
      <c r="BB650" s="216"/>
      <c r="BC650" s="216"/>
      <c r="BD650" s="216"/>
      <c r="BE650" s="216"/>
      <c r="BF650" s="216"/>
      <c r="BG650" s="216"/>
      <c r="BH650" s="216"/>
      <c r="BI650" s="216"/>
      <c r="BJ650" s="216"/>
      <c r="BK650" s="216"/>
      <c r="BL650" s="216"/>
      <c r="BM650" s="217">
        <v>54.180182500599031</v>
      </c>
    </row>
    <row r="651" spans="1:65">
      <c r="A651" s="30"/>
      <c r="B651" s="19">
        <v>1</v>
      </c>
      <c r="C651" s="9">
        <v>5</v>
      </c>
      <c r="D651" s="218">
        <v>56.7</v>
      </c>
      <c r="E651" s="218">
        <v>55</v>
      </c>
      <c r="F651" s="218">
        <v>56.37083333333333</v>
      </c>
      <c r="G651" s="218">
        <v>55.8</v>
      </c>
      <c r="H651" s="218">
        <v>53.1</v>
      </c>
      <c r="I651" s="219">
        <v>65.7</v>
      </c>
      <c r="J651" s="218">
        <v>48.3</v>
      </c>
      <c r="K651" s="218">
        <v>50.7</v>
      </c>
      <c r="L651" s="218">
        <v>55</v>
      </c>
      <c r="M651" s="218">
        <v>51.692999999999998</v>
      </c>
      <c r="N651" s="218">
        <v>56</v>
      </c>
      <c r="O651" s="218">
        <v>55.9</v>
      </c>
      <c r="P651" s="218">
        <v>57.475000000000001</v>
      </c>
      <c r="Q651" s="218">
        <v>54</v>
      </c>
      <c r="R651" s="218">
        <v>49.481499999999997</v>
      </c>
      <c r="S651" s="218">
        <v>58.3</v>
      </c>
      <c r="T651" s="218">
        <v>54</v>
      </c>
      <c r="U651" s="218">
        <v>61.600000000000009</v>
      </c>
      <c r="V651" s="218">
        <v>58.596682549999997</v>
      </c>
      <c r="W651" s="218">
        <v>53</v>
      </c>
      <c r="X651" s="218">
        <v>46</v>
      </c>
      <c r="Y651" s="218">
        <v>50.6</v>
      </c>
      <c r="Z651" s="218">
        <v>59.7</v>
      </c>
      <c r="AA651" s="218">
        <v>54.1</v>
      </c>
      <c r="AB651" s="215"/>
      <c r="AC651" s="216"/>
      <c r="AD651" s="216"/>
      <c r="AE651" s="216"/>
      <c r="AF651" s="216"/>
      <c r="AG651" s="216"/>
      <c r="AH651" s="216"/>
      <c r="AI651" s="216"/>
      <c r="AJ651" s="216"/>
      <c r="AK651" s="216"/>
      <c r="AL651" s="216"/>
      <c r="AM651" s="216"/>
      <c r="AN651" s="216"/>
      <c r="AO651" s="216"/>
      <c r="AP651" s="216"/>
      <c r="AQ651" s="216"/>
      <c r="AR651" s="216"/>
      <c r="AS651" s="216"/>
      <c r="AT651" s="216"/>
      <c r="AU651" s="216"/>
      <c r="AV651" s="216"/>
      <c r="AW651" s="216"/>
      <c r="AX651" s="216"/>
      <c r="AY651" s="216"/>
      <c r="AZ651" s="216"/>
      <c r="BA651" s="216"/>
      <c r="BB651" s="216"/>
      <c r="BC651" s="216"/>
      <c r="BD651" s="216"/>
      <c r="BE651" s="216"/>
      <c r="BF651" s="216"/>
      <c r="BG651" s="216"/>
      <c r="BH651" s="216"/>
      <c r="BI651" s="216"/>
      <c r="BJ651" s="216"/>
      <c r="BK651" s="216"/>
      <c r="BL651" s="216"/>
      <c r="BM651" s="217">
        <v>110</v>
      </c>
    </row>
    <row r="652" spans="1:65">
      <c r="A652" s="30"/>
      <c r="B652" s="19">
        <v>1</v>
      </c>
      <c r="C652" s="9">
        <v>6</v>
      </c>
      <c r="D652" s="218">
        <v>54.3</v>
      </c>
      <c r="E652" s="218">
        <v>54</v>
      </c>
      <c r="F652" s="218">
        <v>55.782499999999999</v>
      </c>
      <c r="G652" s="218">
        <v>54.5</v>
      </c>
      <c r="H652" s="218">
        <v>53.6</v>
      </c>
      <c r="I652" s="219">
        <v>67.900000000000006</v>
      </c>
      <c r="J652" s="218">
        <v>51.1</v>
      </c>
      <c r="K652" s="218">
        <v>51.3</v>
      </c>
      <c r="L652" s="218">
        <v>57</v>
      </c>
      <c r="M652" s="218">
        <v>52.152000000000001</v>
      </c>
      <c r="N652" s="218">
        <v>53.6</v>
      </c>
      <c r="O652" s="218">
        <v>59.3</v>
      </c>
      <c r="P652" s="218">
        <v>56.66</v>
      </c>
      <c r="Q652" s="218">
        <v>55</v>
      </c>
      <c r="R652" s="218">
        <v>51.096699999999998</v>
      </c>
      <c r="S652" s="218">
        <v>54.3</v>
      </c>
      <c r="T652" s="218">
        <v>54</v>
      </c>
      <c r="U652" s="218">
        <v>60.6</v>
      </c>
      <c r="V652" s="218">
        <v>57.562130680000003</v>
      </c>
      <c r="W652" s="218">
        <v>52</v>
      </c>
      <c r="X652" s="218">
        <v>47</v>
      </c>
      <c r="Y652" s="218">
        <v>52.8</v>
      </c>
      <c r="Z652" s="220">
        <v>55.4</v>
      </c>
      <c r="AA652" s="218">
        <v>54.5</v>
      </c>
      <c r="AB652" s="215"/>
      <c r="AC652" s="216"/>
      <c r="AD652" s="216"/>
      <c r="AE652" s="216"/>
      <c r="AF652" s="216"/>
      <c r="AG652" s="216"/>
      <c r="AH652" s="216"/>
      <c r="AI652" s="216"/>
      <c r="AJ652" s="216"/>
      <c r="AK652" s="216"/>
      <c r="AL652" s="216"/>
      <c r="AM652" s="216"/>
      <c r="AN652" s="216"/>
      <c r="AO652" s="216"/>
      <c r="AP652" s="216"/>
      <c r="AQ652" s="216"/>
      <c r="AR652" s="216"/>
      <c r="AS652" s="216"/>
      <c r="AT652" s="216"/>
      <c r="AU652" s="216"/>
      <c r="AV652" s="216"/>
      <c r="AW652" s="216"/>
      <c r="AX652" s="216"/>
      <c r="AY652" s="216"/>
      <c r="AZ652" s="216"/>
      <c r="BA652" s="216"/>
      <c r="BB652" s="216"/>
      <c r="BC652" s="216"/>
      <c r="BD652" s="216"/>
      <c r="BE652" s="216"/>
      <c r="BF652" s="216"/>
      <c r="BG652" s="216"/>
      <c r="BH652" s="216"/>
      <c r="BI652" s="216"/>
      <c r="BJ652" s="216"/>
      <c r="BK652" s="216"/>
      <c r="BL652" s="216"/>
      <c r="BM652" s="221"/>
    </row>
    <row r="653" spans="1:65">
      <c r="A653" s="30"/>
      <c r="B653" s="20" t="s">
        <v>267</v>
      </c>
      <c r="C653" s="12"/>
      <c r="D653" s="222">
        <v>55.550000000000004</v>
      </c>
      <c r="E653" s="222">
        <v>54.666666666666664</v>
      </c>
      <c r="F653" s="222">
        <v>55.710777777777786</v>
      </c>
      <c r="G653" s="222">
        <v>55.466666666666669</v>
      </c>
      <c r="H653" s="222">
        <v>52.616666666666674</v>
      </c>
      <c r="I653" s="222">
        <v>66.899999999999991</v>
      </c>
      <c r="J653" s="222">
        <v>48.050000000000004</v>
      </c>
      <c r="K653" s="222">
        <v>49.416666666666664</v>
      </c>
      <c r="L653" s="222">
        <v>55.833333333333336</v>
      </c>
      <c r="M653" s="222">
        <v>52.049166666666672</v>
      </c>
      <c r="N653" s="222">
        <v>54.666666666666664</v>
      </c>
      <c r="O653" s="222">
        <v>57.349999999999994</v>
      </c>
      <c r="P653" s="222">
        <v>57.17883333333333</v>
      </c>
      <c r="Q653" s="222">
        <v>56</v>
      </c>
      <c r="R653" s="222">
        <v>47.945116666666671</v>
      </c>
      <c r="S653" s="222">
        <v>56.583333333333336</v>
      </c>
      <c r="T653" s="222">
        <v>53.833333333333336</v>
      </c>
      <c r="U653" s="222">
        <v>59.81666666666667</v>
      </c>
      <c r="V653" s="222">
        <v>59.737303101666669</v>
      </c>
      <c r="W653" s="222">
        <v>52.833333333333336</v>
      </c>
      <c r="X653" s="222">
        <v>47</v>
      </c>
      <c r="Y653" s="222">
        <v>51.15</v>
      </c>
      <c r="Z653" s="222">
        <v>59.849999999999994</v>
      </c>
      <c r="AA653" s="222">
        <v>53.199999999999996</v>
      </c>
      <c r="AB653" s="215"/>
      <c r="AC653" s="216"/>
      <c r="AD653" s="216"/>
      <c r="AE653" s="216"/>
      <c r="AF653" s="216"/>
      <c r="AG653" s="216"/>
      <c r="AH653" s="216"/>
      <c r="AI653" s="216"/>
      <c r="AJ653" s="216"/>
      <c r="AK653" s="216"/>
      <c r="AL653" s="216"/>
      <c r="AM653" s="216"/>
      <c r="AN653" s="216"/>
      <c r="AO653" s="216"/>
      <c r="AP653" s="216"/>
      <c r="AQ653" s="216"/>
      <c r="AR653" s="216"/>
      <c r="AS653" s="216"/>
      <c r="AT653" s="216"/>
      <c r="AU653" s="216"/>
      <c r="AV653" s="216"/>
      <c r="AW653" s="216"/>
      <c r="AX653" s="216"/>
      <c r="AY653" s="216"/>
      <c r="AZ653" s="216"/>
      <c r="BA653" s="216"/>
      <c r="BB653" s="216"/>
      <c r="BC653" s="216"/>
      <c r="BD653" s="216"/>
      <c r="BE653" s="216"/>
      <c r="BF653" s="216"/>
      <c r="BG653" s="216"/>
      <c r="BH653" s="216"/>
      <c r="BI653" s="216"/>
      <c r="BJ653" s="216"/>
      <c r="BK653" s="216"/>
      <c r="BL653" s="216"/>
      <c r="BM653" s="221"/>
    </row>
    <row r="654" spans="1:65">
      <c r="A654" s="30"/>
      <c r="B654" s="3" t="s">
        <v>268</v>
      </c>
      <c r="C654" s="29"/>
      <c r="D654" s="218">
        <v>55.599999999999994</v>
      </c>
      <c r="E654" s="218">
        <v>55</v>
      </c>
      <c r="F654" s="218">
        <v>55.769666666666666</v>
      </c>
      <c r="G654" s="218">
        <v>55.599999999999994</v>
      </c>
      <c r="H654" s="218">
        <v>52.7</v>
      </c>
      <c r="I654" s="218">
        <v>66.849999999999994</v>
      </c>
      <c r="J654" s="218">
        <v>48.3</v>
      </c>
      <c r="K654" s="218">
        <v>49.849999999999994</v>
      </c>
      <c r="L654" s="218">
        <v>55.5</v>
      </c>
      <c r="M654" s="218">
        <v>52.1325</v>
      </c>
      <c r="N654" s="218">
        <v>54.7</v>
      </c>
      <c r="O654" s="218">
        <v>57</v>
      </c>
      <c r="P654" s="218">
        <v>57.341999999999999</v>
      </c>
      <c r="Q654" s="218">
        <v>55</v>
      </c>
      <c r="R654" s="218">
        <v>47.657899999999998</v>
      </c>
      <c r="S654" s="218">
        <v>56.8</v>
      </c>
      <c r="T654" s="218">
        <v>54</v>
      </c>
      <c r="U654" s="218">
        <v>59.75</v>
      </c>
      <c r="V654" s="218">
        <v>58.526519129999997</v>
      </c>
      <c r="W654" s="218">
        <v>53</v>
      </c>
      <c r="X654" s="218">
        <v>47</v>
      </c>
      <c r="Y654" s="218">
        <v>50.75</v>
      </c>
      <c r="Z654" s="218">
        <v>60.75</v>
      </c>
      <c r="AA654" s="218">
        <v>53</v>
      </c>
      <c r="AB654" s="215"/>
      <c r="AC654" s="216"/>
      <c r="AD654" s="216"/>
      <c r="AE654" s="216"/>
      <c r="AF654" s="216"/>
      <c r="AG654" s="216"/>
      <c r="AH654" s="216"/>
      <c r="AI654" s="216"/>
      <c r="AJ654" s="216"/>
      <c r="AK654" s="216"/>
      <c r="AL654" s="216"/>
      <c r="AM654" s="216"/>
      <c r="AN654" s="216"/>
      <c r="AO654" s="216"/>
      <c r="AP654" s="216"/>
      <c r="AQ654" s="216"/>
      <c r="AR654" s="216"/>
      <c r="AS654" s="216"/>
      <c r="AT654" s="216"/>
      <c r="AU654" s="216"/>
      <c r="AV654" s="216"/>
      <c r="AW654" s="216"/>
      <c r="AX654" s="216"/>
      <c r="AY654" s="216"/>
      <c r="AZ654" s="216"/>
      <c r="BA654" s="216"/>
      <c r="BB654" s="216"/>
      <c r="BC654" s="216"/>
      <c r="BD654" s="216"/>
      <c r="BE654" s="216"/>
      <c r="BF654" s="216"/>
      <c r="BG654" s="216"/>
      <c r="BH654" s="216"/>
      <c r="BI654" s="216"/>
      <c r="BJ654" s="216"/>
      <c r="BK654" s="216"/>
      <c r="BL654" s="216"/>
      <c r="BM654" s="221"/>
    </row>
    <row r="655" spans="1:65">
      <c r="A655" s="30"/>
      <c r="B655" s="3" t="s">
        <v>269</v>
      </c>
      <c r="C655" s="29"/>
      <c r="D655" s="223">
        <v>0.81424811943289266</v>
      </c>
      <c r="E655" s="223">
        <v>1.0327955589886444</v>
      </c>
      <c r="F655" s="223">
        <v>0.45255654854352978</v>
      </c>
      <c r="G655" s="223">
        <v>0.91140916534049909</v>
      </c>
      <c r="H655" s="223">
        <v>0.75740786018278683</v>
      </c>
      <c r="I655" s="223">
        <v>0.8318653737234174</v>
      </c>
      <c r="J655" s="223">
        <v>2.3679104712805348</v>
      </c>
      <c r="K655" s="223">
        <v>1.78484359725626</v>
      </c>
      <c r="L655" s="223">
        <v>0.98319208025017502</v>
      </c>
      <c r="M655" s="223">
        <v>0.18758615798258457</v>
      </c>
      <c r="N655" s="223">
        <v>0.84301047838485732</v>
      </c>
      <c r="O655" s="223">
        <v>2.0146960068456985</v>
      </c>
      <c r="P655" s="223">
        <v>0.48182586757735013</v>
      </c>
      <c r="Q655" s="223">
        <v>2</v>
      </c>
      <c r="R655" s="223">
        <v>2.1280072109057016</v>
      </c>
      <c r="S655" s="223">
        <v>1.4958832396502966</v>
      </c>
      <c r="T655" s="223">
        <v>0.40824829046386302</v>
      </c>
      <c r="U655" s="223">
        <v>1.5484400752585397</v>
      </c>
      <c r="V655" s="223">
        <v>3.1183709955161261</v>
      </c>
      <c r="W655" s="223">
        <v>0.40824829046386302</v>
      </c>
      <c r="X655" s="223">
        <v>0.63245553203367588</v>
      </c>
      <c r="Y655" s="223">
        <v>1.3397761006974265</v>
      </c>
      <c r="Z655" s="223">
        <v>2.2634045153264157</v>
      </c>
      <c r="AA655" s="223">
        <v>0.93808315196468606</v>
      </c>
      <c r="AB655" s="224"/>
      <c r="AC655" s="225"/>
      <c r="AD655" s="225"/>
      <c r="AE655" s="225"/>
      <c r="AF655" s="225"/>
      <c r="AG655" s="225"/>
      <c r="AH655" s="225"/>
      <c r="AI655" s="225"/>
      <c r="AJ655" s="225"/>
      <c r="AK655" s="225"/>
      <c r="AL655" s="225"/>
      <c r="AM655" s="225"/>
      <c r="AN655" s="225"/>
      <c r="AO655" s="225"/>
      <c r="AP655" s="225"/>
      <c r="AQ655" s="225"/>
      <c r="AR655" s="225"/>
      <c r="AS655" s="225"/>
      <c r="AT655" s="225"/>
      <c r="AU655" s="225"/>
      <c r="AV655" s="225"/>
      <c r="AW655" s="225"/>
      <c r="AX655" s="225"/>
      <c r="AY655" s="225"/>
      <c r="AZ655" s="225"/>
      <c r="BA655" s="225"/>
      <c r="BB655" s="225"/>
      <c r="BC655" s="225"/>
      <c r="BD655" s="225"/>
      <c r="BE655" s="225"/>
      <c r="BF655" s="225"/>
      <c r="BG655" s="225"/>
      <c r="BH655" s="225"/>
      <c r="BI655" s="225"/>
      <c r="BJ655" s="225"/>
      <c r="BK655" s="225"/>
      <c r="BL655" s="225"/>
      <c r="BM655" s="226"/>
    </row>
    <row r="656" spans="1:65">
      <c r="A656" s="30"/>
      <c r="B656" s="3" t="s">
        <v>86</v>
      </c>
      <c r="C656" s="29"/>
      <c r="D656" s="13">
        <v>1.4657931942986365E-2</v>
      </c>
      <c r="E656" s="13">
        <v>1.8892601688816665E-2</v>
      </c>
      <c r="F656" s="13">
        <v>8.1233213140321295E-3</v>
      </c>
      <c r="G656" s="13">
        <v>1.6431655625129191E-2</v>
      </c>
      <c r="H656" s="13">
        <v>1.4394827878038393E-2</v>
      </c>
      <c r="I656" s="13">
        <v>1.2434459995865732E-2</v>
      </c>
      <c r="J656" s="13">
        <v>4.9280134678054831E-2</v>
      </c>
      <c r="K656" s="13">
        <v>3.611825154650105E-2</v>
      </c>
      <c r="L656" s="13">
        <v>1.7609410392540447E-2</v>
      </c>
      <c r="M656" s="13">
        <v>3.6040184693815376E-3</v>
      </c>
      <c r="N656" s="13">
        <v>1.5420923385088854E-2</v>
      </c>
      <c r="O656" s="13">
        <v>3.5129834469846535E-2</v>
      </c>
      <c r="P656" s="13">
        <v>8.4266474058410333E-3</v>
      </c>
      <c r="Q656" s="13">
        <v>3.5714285714285712E-2</v>
      </c>
      <c r="R656" s="13">
        <v>4.4384232615397423E-2</v>
      </c>
      <c r="S656" s="13">
        <v>2.6436817195586979E-2</v>
      </c>
      <c r="T656" s="13">
        <v>7.5835595751801172E-3</v>
      </c>
      <c r="U656" s="13">
        <v>2.5886432018810916E-2</v>
      </c>
      <c r="V656" s="13">
        <v>5.2201402366775472E-2</v>
      </c>
      <c r="W656" s="13">
        <v>7.7270969803885743E-3</v>
      </c>
      <c r="X656" s="13">
        <v>1.3456500681567571E-2</v>
      </c>
      <c r="Y656" s="13">
        <v>2.619308114755477E-2</v>
      </c>
      <c r="Z656" s="13">
        <v>3.7817953472454736E-2</v>
      </c>
      <c r="AA656" s="13">
        <v>1.7633141954223424E-2</v>
      </c>
      <c r="AB656" s="151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3" t="s">
        <v>270</v>
      </c>
      <c r="C657" s="29"/>
      <c r="D657" s="13">
        <v>2.5282629850606808E-2</v>
      </c>
      <c r="E657" s="13">
        <v>8.9790056735643553E-3</v>
      </c>
      <c r="F657" s="13">
        <v>2.8250094527862313E-2</v>
      </c>
      <c r="G657" s="13">
        <v>2.3744552098055705E-2</v>
      </c>
      <c r="H657" s="13">
        <v>-2.8857707039194103E-2</v>
      </c>
      <c r="I657" s="13">
        <v>0.23476881974807529</v>
      </c>
      <c r="J657" s="13">
        <v>-0.11314436787899795</v>
      </c>
      <c r="K657" s="13">
        <v>-8.7919892737159056E-2</v>
      </c>
      <c r="L657" s="13">
        <v>3.0512094209280693E-2</v>
      </c>
      <c r="M657" s="13">
        <v>-3.9332016534067593E-2</v>
      </c>
      <c r="N657" s="13">
        <v>8.9790056735643553E-3</v>
      </c>
      <c r="O657" s="13">
        <v>5.8505109305711844E-2</v>
      </c>
      <c r="P657" s="13">
        <v>5.5345897601971838E-2</v>
      </c>
      <c r="Q657" s="13">
        <v>3.3588249714383123E-2</v>
      </c>
      <c r="R657" s="13">
        <v>-0.11508019253835888</v>
      </c>
      <c r="S657" s="13">
        <v>4.4354793982241292E-2</v>
      </c>
      <c r="T657" s="13">
        <v>-6.4017718519471245E-3</v>
      </c>
      <c r="U657" s="13">
        <v>0.1040322107812266</v>
      </c>
      <c r="V657" s="13">
        <v>0.10256740277695076</v>
      </c>
      <c r="W657" s="13">
        <v>-2.4858704882561145E-2</v>
      </c>
      <c r="X657" s="13">
        <v>-0.13252414756114272</v>
      </c>
      <c r="Y657" s="13">
        <v>-5.5927875484094725E-2</v>
      </c>
      <c r="Z657" s="13">
        <v>0.10464744188224673</v>
      </c>
      <c r="AA657" s="13">
        <v>-1.8091162771336156E-2</v>
      </c>
      <c r="AB657" s="151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A658" s="30"/>
      <c r="B658" s="46" t="s">
        <v>271</v>
      </c>
      <c r="C658" s="47"/>
      <c r="D658" s="45">
        <v>0.14000000000000001</v>
      </c>
      <c r="E658" s="45">
        <v>0.12</v>
      </c>
      <c r="F658" s="45">
        <v>0.19</v>
      </c>
      <c r="G658" s="45">
        <v>0.12</v>
      </c>
      <c r="H658" s="45">
        <v>0.73</v>
      </c>
      <c r="I658" s="45">
        <v>3.53</v>
      </c>
      <c r="J658" s="45">
        <v>2.1</v>
      </c>
      <c r="K658" s="45">
        <v>1.69</v>
      </c>
      <c r="L658" s="45">
        <v>0.23</v>
      </c>
      <c r="M658" s="45">
        <v>0.9</v>
      </c>
      <c r="N658" s="45">
        <v>0.12</v>
      </c>
      <c r="O658" s="45">
        <v>0.68</v>
      </c>
      <c r="P658" s="45">
        <v>0.63</v>
      </c>
      <c r="Q658" s="45">
        <v>0.28000000000000003</v>
      </c>
      <c r="R658" s="45">
        <v>2.13</v>
      </c>
      <c r="S658" s="45">
        <v>0.45</v>
      </c>
      <c r="T658" s="45">
        <v>0.37</v>
      </c>
      <c r="U658" s="45">
        <v>1.42</v>
      </c>
      <c r="V658" s="45">
        <v>1.39</v>
      </c>
      <c r="W658" s="45">
        <v>0.67</v>
      </c>
      <c r="X658" s="45">
        <v>2.41</v>
      </c>
      <c r="Y658" s="45">
        <v>1.17</v>
      </c>
      <c r="Z658" s="45">
        <v>1.43</v>
      </c>
      <c r="AA658" s="45">
        <v>0.56000000000000005</v>
      </c>
      <c r="AB658" s="151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  <c r="AS658" s="3"/>
      <c r="AT658" s="3"/>
      <c r="AU658" s="3"/>
      <c r="AV658" s="3"/>
      <c r="AW658" s="3"/>
      <c r="AX658" s="3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55"/>
    </row>
    <row r="659" spans="1:65">
      <c r="B659" s="31"/>
      <c r="C659" s="20"/>
      <c r="D659" s="20"/>
      <c r="E659" s="20"/>
      <c r="F659" s="20"/>
      <c r="G659" s="20"/>
      <c r="H659" s="20"/>
      <c r="I659" s="20"/>
      <c r="J659" s="20"/>
      <c r="K659" s="20"/>
      <c r="L659" s="20"/>
      <c r="M659" s="20"/>
      <c r="N659" s="20"/>
      <c r="O659" s="20"/>
      <c r="P659" s="20"/>
      <c r="Q659" s="20"/>
      <c r="R659" s="20"/>
      <c r="S659" s="20"/>
      <c r="T659" s="20"/>
      <c r="U659" s="20"/>
      <c r="V659" s="20"/>
      <c r="W659" s="20"/>
      <c r="X659" s="20"/>
      <c r="Y659" s="20"/>
      <c r="Z659" s="20"/>
      <c r="AA659" s="20"/>
      <c r="BM659" s="55"/>
    </row>
    <row r="660" spans="1:65" ht="15">
      <c r="B660" s="8" t="s">
        <v>570</v>
      </c>
      <c r="BM660" s="28" t="s">
        <v>66</v>
      </c>
    </row>
    <row r="661" spans="1:65" ht="15">
      <c r="A661" s="25" t="s">
        <v>58</v>
      </c>
      <c r="B661" s="18" t="s">
        <v>110</v>
      </c>
      <c r="C661" s="15" t="s">
        <v>111</v>
      </c>
      <c r="D661" s="16" t="s">
        <v>232</v>
      </c>
      <c r="E661" s="17" t="s">
        <v>232</v>
      </c>
      <c r="F661" s="17" t="s">
        <v>232</v>
      </c>
      <c r="G661" s="17" t="s">
        <v>232</v>
      </c>
      <c r="H661" s="17" t="s">
        <v>232</v>
      </c>
      <c r="I661" s="17" t="s">
        <v>232</v>
      </c>
      <c r="J661" s="17" t="s">
        <v>232</v>
      </c>
      <c r="K661" s="17" t="s">
        <v>232</v>
      </c>
      <c r="L661" s="17" t="s">
        <v>232</v>
      </c>
      <c r="M661" s="17" t="s">
        <v>232</v>
      </c>
      <c r="N661" s="17" t="s">
        <v>232</v>
      </c>
      <c r="O661" s="17" t="s">
        <v>232</v>
      </c>
      <c r="P661" s="17" t="s">
        <v>232</v>
      </c>
      <c r="Q661" s="17" t="s">
        <v>232</v>
      </c>
      <c r="R661" s="17" t="s">
        <v>232</v>
      </c>
      <c r="S661" s="17" t="s">
        <v>232</v>
      </c>
      <c r="T661" s="17" t="s">
        <v>232</v>
      </c>
      <c r="U661" s="17" t="s">
        <v>232</v>
      </c>
      <c r="V661" s="17" t="s">
        <v>232</v>
      </c>
      <c r="W661" s="17" t="s">
        <v>232</v>
      </c>
      <c r="X661" s="17" t="s">
        <v>232</v>
      </c>
      <c r="Y661" s="17" t="s">
        <v>232</v>
      </c>
      <c r="Z661" s="17" t="s">
        <v>232</v>
      </c>
      <c r="AA661" s="17" t="s">
        <v>232</v>
      </c>
      <c r="AB661" s="151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>
        <v>1</v>
      </c>
    </row>
    <row r="662" spans="1:65">
      <c r="A662" s="30"/>
      <c r="B662" s="19" t="s">
        <v>233</v>
      </c>
      <c r="C662" s="9" t="s">
        <v>233</v>
      </c>
      <c r="D662" s="149" t="s">
        <v>235</v>
      </c>
      <c r="E662" s="150" t="s">
        <v>236</v>
      </c>
      <c r="F662" s="150" t="s">
        <v>237</v>
      </c>
      <c r="G662" s="150" t="s">
        <v>238</v>
      </c>
      <c r="H662" s="150" t="s">
        <v>239</v>
      </c>
      <c r="I662" s="150" t="s">
        <v>241</v>
      </c>
      <c r="J662" s="150" t="s">
        <v>242</v>
      </c>
      <c r="K662" s="150" t="s">
        <v>244</v>
      </c>
      <c r="L662" s="150" t="s">
        <v>245</v>
      </c>
      <c r="M662" s="150" t="s">
        <v>246</v>
      </c>
      <c r="N662" s="150" t="s">
        <v>247</v>
      </c>
      <c r="O662" s="150" t="s">
        <v>248</v>
      </c>
      <c r="P662" s="150" t="s">
        <v>249</v>
      </c>
      <c r="Q662" s="150" t="s">
        <v>250</v>
      </c>
      <c r="R662" s="150" t="s">
        <v>251</v>
      </c>
      <c r="S662" s="150" t="s">
        <v>252</v>
      </c>
      <c r="T662" s="150" t="s">
        <v>253</v>
      </c>
      <c r="U662" s="150" t="s">
        <v>254</v>
      </c>
      <c r="V662" s="150" t="s">
        <v>281</v>
      </c>
      <c r="W662" s="150" t="s">
        <v>256</v>
      </c>
      <c r="X662" s="150" t="s">
        <v>257</v>
      </c>
      <c r="Y662" s="150" t="s">
        <v>258</v>
      </c>
      <c r="Z662" s="150" t="s">
        <v>259</v>
      </c>
      <c r="AA662" s="150" t="s">
        <v>260</v>
      </c>
      <c r="AB662" s="151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 t="s">
        <v>1</v>
      </c>
    </row>
    <row r="663" spans="1:65">
      <c r="A663" s="30"/>
      <c r="B663" s="19"/>
      <c r="C663" s="9"/>
      <c r="D663" s="10" t="s">
        <v>273</v>
      </c>
      <c r="E663" s="11" t="s">
        <v>275</v>
      </c>
      <c r="F663" s="11" t="s">
        <v>275</v>
      </c>
      <c r="G663" s="11" t="s">
        <v>276</v>
      </c>
      <c r="H663" s="11" t="s">
        <v>276</v>
      </c>
      <c r="I663" s="11" t="s">
        <v>276</v>
      </c>
      <c r="J663" s="11" t="s">
        <v>273</v>
      </c>
      <c r="K663" s="11" t="s">
        <v>275</v>
      </c>
      <c r="L663" s="11" t="s">
        <v>276</v>
      </c>
      <c r="M663" s="11" t="s">
        <v>275</v>
      </c>
      <c r="N663" s="11" t="s">
        <v>273</v>
      </c>
      <c r="O663" s="11" t="s">
        <v>276</v>
      </c>
      <c r="P663" s="11" t="s">
        <v>275</v>
      </c>
      <c r="Q663" s="11" t="s">
        <v>275</v>
      </c>
      <c r="R663" s="11" t="s">
        <v>275</v>
      </c>
      <c r="S663" s="11" t="s">
        <v>273</v>
      </c>
      <c r="T663" s="11" t="s">
        <v>276</v>
      </c>
      <c r="U663" s="11" t="s">
        <v>273</v>
      </c>
      <c r="V663" s="11" t="s">
        <v>275</v>
      </c>
      <c r="W663" s="11" t="s">
        <v>275</v>
      </c>
      <c r="X663" s="11" t="s">
        <v>276</v>
      </c>
      <c r="Y663" s="11" t="s">
        <v>273</v>
      </c>
      <c r="Z663" s="11" t="s">
        <v>276</v>
      </c>
      <c r="AA663" s="11" t="s">
        <v>273</v>
      </c>
      <c r="AB663" s="151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3</v>
      </c>
    </row>
    <row r="664" spans="1:65">
      <c r="A664" s="30"/>
      <c r="B664" s="19"/>
      <c r="C664" s="9"/>
      <c r="D664" s="26" t="s">
        <v>313</v>
      </c>
      <c r="E664" s="26" t="s">
        <v>264</v>
      </c>
      <c r="F664" s="26" t="s">
        <v>313</v>
      </c>
      <c r="G664" s="26" t="s">
        <v>314</v>
      </c>
      <c r="H664" s="26" t="s">
        <v>314</v>
      </c>
      <c r="I664" s="26" t="s">
        <v>314</v>
      </c>
      <c r="J664" s="26" t="s">
        <v>116</v>
      </c>
      <c r="K664" s="26" t="s">
        <v>116</v>
      </c>
      <c r="L664" s="26" t="s">
        <v>315</v>
      </c>
      <c r="M664" s="26" t="s">
        <v>314</v>
      </c>
      <c r="N664" s="26" t="s">
        <v>313</v>
      </c>
      <c r="O664" s="26" t="s">
        <v>313</v>
      </c>
      <c r="P664" s="26" t="s">
        <v>313</v>
      </c>
      <c r="Q664" s="26" t="s">
        <v>314</v>
      </c>
      <c r="R664" s="26" t="s">
        <v>313</v>
      </c>
      <c r="S664" s="26" t="s">
        <v>313</v>
      </c>
      <c r="T664" s="26" t="s">
        <v>315</v>
      </c>
      <c r="U664" s="26" t="s">
        <v>278</v>
      </c>
      <c r="V664" s="26" t="s">
        <v>314</v>
      </c>
      <c r="W664" s="26" t="s">
        <v>316</v>
      </c>
      <c r="X664" s="26" t="s">
        <v>317</v>
      </c>
      <c r="Y664" s="26" t="s">
        <v>313</v>
      </c>
      <c r="Z664" s="26" t="s">
        <v>313</v>
      </c>
      <c r="AA664" s="26" t="s">
        <v>313</v>
      </c>
      <c r="AB664" s="151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  <c r="AS664" s="3"/>
      <c r="AT664" s="3"/>
      <c r="AU664" s="3"/>
      <c r="AV664" s="3"/>
      <c r="AW664" s="3"/>
      <c r="AX664" s="3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28">
        <v>3</v>
      </c>
    </row>
    <row r="665" spans="1:65">
      <c r="A665" s="30"/>
      <c r="B665" s="18">
        <v>1</v>
      </c>
      <c r="C665" s="14">
        <v>1</v>
      </c>
      <c r="D665" s="205">
        <v>5.1000000000000004E-2</v>
      </c>
      <c r="E665" s="205">
        <v>4.8000000000000001E-2</v>
      </c>
      <c r="F665" s="205">
        <v>5.4001866666666669E-2</v>
      </c>
      <c r="G665" s="205">
        <v>4.9600000000000005E-2</v>
      </c>
      <c r="H665" s="205">
        <v>5.1999999999999998E-2</v>
      </c>
      <c r="I665" s="206">
        <v>6.5000000000000002E-2</v>
      </c>
      <c r="J665" s="205">
        <v>4.6800000000000001E-2</v>
      </c>
      <c r="K665" s="205">
        <v>5.2499999999999998E-2</v>
      </c>
      <c r="L665" s="205">
        <v>5.3999999999999999E-2</v>
      </c>
      <c r="M665" s="205">
        <v>5.2897900000000005E-2</v>
      </c>
      <c r="N665" s="205">
        <v>4.9799999999999997E-2</v>
      </c>
      <c r="O665" s="205">
        <v>0.05</v>
      </c>
      <c r="P665" s="205">
        <v>5.2567899999999994E-2</v>
      </c>
      <c r="Q665" s="205">
        <v>0.05</v>
      </c>
      <c r="R665" s="206">
        <v>7.4620000000000006E-2</v>
      </c>
      <c r="S665" s="205">
        <v>5.1999999999999998E-2</v>
      </c>
      <c r="T665" s="205">
        <v>5.3799999999999994E-2</v>
      </c>
      <c r="U665" s="205">
        <v>4.8000000000000001E-2</v>
      </c>
      <c r="V665" s="205">
        <v>5.1178324140000009E-2</v>
      </c>
      <c r="W665" s="205">
        <v>5.1900000000000002E-2</v>
      </c>
      <c r="X665" s="205">
        <v>4.82E-2</v>
      </c>
      <c r="Y665" s="205">
        <v>5.1999999999999998E-2</v>
      </c>
      <c r="Z665" s="205">
        <v>5.0900000000000001E-2</v>
      </c>
      <c r="AA665" s="205">
        <v>0.05</v>
      </c>
      <c r="AB665" s="203"/>
      <c r="AC665" s="204"/>
      <c r="AD665" s="204"/>
      <c r="AE665" s="204"/>
      <c r="AF665" s="204"/>
      <c r="AG665" s="204"/>
      <c r="AH665" s="204"/>
      <c r="AI665" s="204"/>
      <c r="AJ665" s="204"/>
      <c r="AK665" s="204"/>
      <c r="AL665" s="204"/>
      <c r="AM665" s="204"/>
      <c r="AN665" s="204"/>
      <c r="AO665" s="204"/>
      <c r="AP665" s="204"/>
      <c r="AQ665" s="204"/>
      <c r="AR665" s="204"/>
      <c r="AS665" s="204"/>
      <c r="AT665" s="204"/>
      <c r="AU665" s="204"/>
      <c r="AV665" s="204"/>
      <c r="AW665" s="204"/>
      <c r="AX665" s="204"/>
      <c r="AY665" s="204"/>
      <c r="AZ665" s="204"/>
      <c r="BA665" s="204"/>
      <c r="BB665" s="204"/>
      <c r="BC665" s="204"/>
      <c r="BD665" s="204"/>
      <c r="BE665" s="204"/>
      <c r="BF665" s="204"/>
      <c r="BG665" s="204"/>
      <c r="BH665" s="204"/>
      <c r="BI665" s="204"/>
      <c r="BJ665" s="204"/>
      <c r="BK665" s="204"/>
      <c r="BL665" s="204"/>
      <c r="BM665" s="208">
        <v>1</v>
      </c>
    </row>
    <row r="666" spans="1:65">
      <c r="A666" s="30"/>
      <c r="B666" s="19">
        <v>1</v>
      </c>
      <c r="C666" s="9">
        <v>2</v>
      </c>
      <c r="D666" s="24">
        <v>5.1999999999999998E-2</v>
      </c>
      <c r="E666" s="24">
        <v>0.05</v>
      </c>
      <c r="F666" s="24">
        <v>5.3597600000000009E-2</v>
      </c>
      <c r="G666" s="24">
        <v>4.7399999999999998E-2</v>
      </c>
      <c r="H666" s="24">
        <v>0.05</v>
      </c>
      <c r="I666" s="209">
        <v>6.5000000000000002E-2</v>
      </c>
      <c r="J666" s="24">
        <v>4.7E-2</v>
      </c>
      <c r="K666" s="24">
        <v>5.0600000000000006E-2</v>
      </c>
      <c r="L666" s="24">
        <v>5.3999999999999999E-2</v>
      </c>
      <c r="M666" s="24">
        <v>5.3277999999999992E-2</v>
      </c>
      <c r="N666" s="24">
        <v>4.9799999999999997E-2</v>
      </c>
      <c r="O666" s="24">
        <v>0.05</v>
      </c>
      <c r="P666" s="24">
        <v>5.2698800000000004E-2</v>
      </c>
      <c r="Q666" s="24">
        <v>0.05</v>
      </c>
      <c r="R666" s="209">
        <v>7.8159999999999993E-2</v>
      </c>
      <c r="S666" s="24">
        <v>5.1999999999999998E-2</v>
      </c>
      <c r="T666" s="24">
        <v>5.3899999999999997E-2</v>
      </c>
      <c r="U666" s="24">
        <v>4.8000000000000001E-2</v>
      </c>
      <c r="V666" s="24">
        <v>5.1485718440000001E-2</v>
      </c>
      <c r="W666" s="24">
        <v>5.1799999999999999E-2</v>
      </c>
      <c r="X666" s="24">
        <v>4.8099999999999997E-2</v>
      </c>
      <c r="Y666" s="24">
        <v>5.2999999999999999E-2</v>
      </c>
      <c r="Z666" s="24">
        <v>5.2200000000000003E-2</v>
      </c>
      <c r="AA666" s="24">
        <v>5.1000000000000004E-2</v>
      </c>
      <c r="AB666" s="203"/>
      <c r="AC666" s="204"/>
      <c r="AD666" s="204"/>
      <c r="AE666" s="204"/>
      <c r="AF666" s="204"/>
      <c r="AG666" s="204"/>
      <c r="AH666" s="204"/>
      <c r="AI666" s="204"/>
      <c r="AJ666" s="204"/>
      <c r="AK666" s="204"/>
      <c r="AL666" s="204"/>
      <c r="AM666" s="204"/>
      <c r="AN666" s="204"/>
      <c r="AO666" s="204"/>
      <c r="AP666" s="204"/>
      <c r="AQ666" s="204"/>
      <c r="AR666" s="204"/>
      <c r="AS666" s="204"/>
      <c r="AT666" s="204"/>
      <c r="AU666" s="204"/>
      <c r="AV666" s="204"/>
      <c r="AW666" s="204"/>
      <c r="AX666" s="204"/>
      <c r="AY666" s="204"/>
      <c r="AZ666" s="204"/>
      <c r="BA666" s="204"/>
      <c r="BB666" s="204"/>
      <c r="BC666" s="204"/>
      <c r="BD666" s="204"/>
      <c r="BE666" s="204"/>
      <c r="BF666" s="204"/>
      <c r="BG666" s="204"/>
      <c r="BH666" s="204"/>
      <c r="BI666" s="204"/>
      <c r="BJ666" s="204"/>
      <c r="BK666" s="204"/>
      <c r="BL666" s="204"/>
      <c r="BM666" s="208" t="e">
        <v>#N/A</v>
      </c>
    </row>
    <row r="667" spans="1:65">
      <c r="A667" s="30"/>
      <c r="B667" s="19">
        <v>1</v>
      </c>
      <c r="C667" s="9">
        <v>3</v>
      </c>
      <c r="D667" s="24">
        <v>5.1999999999999998E-2</v>
      </c>
      <c r="E667" s="24">
        <v>0.05</v>
      </c>
      <c r="F667" s="24">
        <v>5.4249466666666656E-2</v>
      </c>
      <c r="G667" s="24">
        <v>4.6700000000000005E-2</v>
      </c>
      <c r="H667" s="24">
        <v>4.9000000000000002E-2</v>
      </c>
      <c r="I667" s="209">
        <v>6.4000000000000001E-2</v>
      </c>
      <c r="J667" s="210">
        <v>4.3800000000000006E-2</v>
      </c>
      <c r="K667" s="24">
        <v>5.2800000000000007E-2</v>
      </c>
      <c r="L667" s="24">
        <v>5.3999999999999999E-2</v>
      </c>
      <c r="M667" s="24">
        <v>5.3468399999999999E-2</v>
      </c>
      <c r="N667" s="24">
        <v>0.05</v>
      </c>
      <c r="O667" s="24">
        <v>4.9000000000000002E-2</v>
      </c>
      <c r="P667" s="24">
        <v>5.2884699999999993E-2</v>
      </c>
      <c r="Q667" s="24">
        <v>0.05</v>
      </c>
      <c r="R667" s="209">
        <v>7.6369999999999993E-2</v>
      </c>
      <c r="S667" s="24">
        <v>5.2999999999999999E-2</v>
      </c>
      <c r="T667" s="24">
        <v>5.3799999999999994E-2</v>
      </c>
      <c r="U667" s="24">
        <v>5.099999999999999E-2</v>
      </c>
      <c r="V667" s="24">
        <v>5.0046512750000001E-2</v>
      </c>
      <c r="W667" s="24">
        <v>5.1000000000000004E-2</v>
      </c>
      <c r="X667" s="24">
        <v>4.8299999999999996E-2</v>
      </c>
      <c r="Y667" s="24">
        <v>5.1999999999999998E-2</v>
      </c>
      <c r="Z667" s="24">
        <v>5.2499999999999998E-2</v>
      </c>
      <c r="AA667" s="24">
        <v>0.05</v>
      </c>
      <c r="AB667" s="203"/>
      <c r="AC667" s="204"/>
      <c r="AD667" s="204"/>
      <c r="AE667" s="204"/>
      <c r="AF667" s="204"/>
      <c r="AG667" s="204"/>
      <c r="AH667" s="204"/>
      <c r="AI667" s="204"/>
      <c r="AJ667" s="204"/>
      <c r="AK667" s="204"/>
      <c r="AL667" s="204"/>
      <c r="AM667" s="204"/>
      <c r="AN667" s="204"/>
      <c r="AO667" s="204"/>
      <c r="AP667" s="204"/>
      <c r="AQ667" s="204"/>
      <c r="AR667" s="204"/>
      <c r="AS667" s="204"/>
      <c r="AT667" s="204"/>
      <c r="AU667" s="204"/>
      <c r="AV667" s="204"/>
      <c r="AW667" s="204"/>
      <c r="AX667" s="204"/>
      <c r="AY667" s="204"/>
      <c r="AZ667" s="204"/>
      <c r="BA667" s="204"/>
      <c r="BB667" s="204"/>
      <c r="BC667" s="204"/>
      <c r="BD667" s="204"/>
      <c r="BE667" s="204"/>
      <c r="BF667" s="204"/>
      <c r="BG667" s="204"/>
      <c r="BH667" s="204"/>
      <c r="BI667" s="204"/>
      <c r="BJ667" s="204"/>
      <c r="BK667" s="204"/>
      <c r="BL667" s="204"/>
      <c r="BM667" s="208">
        <v>16</v>
      </c>
    </row>
    <row r="668" spans="1:65">
      <c r="A668" s="30"/>
      <c r="B668" s="19">
        <v>1</v>
      </c>
      <c r="C668" s="9">
        <v>4</v>
      </c>
      <c r="D668" s="24">
        <v>5.1999999999999998E-2</v>
      </c>
      <c r="E668" s="24">
        <v>4.8000000000000001E-2</v>
      </c>
      <c r="F668" s="24">
        <v>5.4820433333333321E-2</v>
      </c>
      <c r="G668" s="24">
        <v>4.8899999999999999E-2</v>
      </c>
      <c r="H668" s="24">
        <v>0.05</v>
      </c>
      <c r="I668" s="209">
        <v>6.4000000000000001E-2</v>
      </c>
      <c r="J668" s="210">
        <v>4.4400000000000002E-2</v>
      </c>
      <c r="K668" s="24">
        <v>5.2299999999999999E-2</v>
      </c>
      <c r="L668" s="24">
        <v>5.3999999999999999E-2</v>
      </c>
      <c r="M668" s="24">
        <v>5.2948000000000002E-2</v>
      </c>
      <c r="N668" s="24">
        <v>4.9799999999999997E-2</v>
      </c>
      <c r="O668" s="24">
        <v>5.099999999999999E-2</v>
      </c>
      <c r="P668" s="24">
        <v>5.3036400000000004E-2</v>
      </c>
      <c r="Q668" s="24">
        <v>0.05</v>
      </c>
      <c r="R668" s="209">
        <v>7.6759999999999995E-2</v>
      </c>
      <c r="S668" s="24">
        <v>5.3999999999999999E-2</v>
      </c>
      <c r="T668" s="24">
        <v>5.3700000000000005E-2</v>
      </c>
      <c r="U668" s="24">
        <v>5.099999999999999E-2</v>
      </c>
      <c r="V668" s="210">
        <v>5.6885753009999998E-2</v>
      </c>
      <c r="W668" s="24">
        <v>5.1699999999999996E-2</v>
      </c>
      <c r="X668" s="24">
        <v>4.8599999999999997E-2</v>
      </c>
      <c r="Y668" s="24">
        <v>5.1999999999999998E-2</v>
      </c>
      <c r="Z668" s="24">
        <v>5.3100000000000001E-2</v>
      </c>
      <c r="AA668" s="24">
        <v>0.05</v>
      </c>
      <c r="AB668" s="203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4"/>
      <c r="AT668" s="204"/>
      <c r="AU668" s="204"/>
      <c r="AV668" s="204"/>
      <c r="AW668" s="204"/>
      <c r="AX668" s="204"/>
      <c r="AY668" s="204"/>
      <c r="AZ668" s="204"/>
      <c r="BA668" s="204"/>
      <c r="BB668" s="204"/>
      <c r="BC668" s="204"/>
      <c r="BD668" s="204"/>
      <c r="BE668" s="204"/>
      <c r="BF668" s="204"/>
      <c r="BG668" s="204"/>
      <c r="BH668" s="204"/>
      <c r="BI668" s="204"/>
      <c r="BJ668" s="204"/>
      <c r="BK668" s="204"/>
      <c r="BL668" s="204"/>
      <c r="BM668" s="208">
        <v>5.1123845583474756E-2</v>
      </c>
    </row>
    <row r="669" spans="1:65">
      <c r="A669" s="30"/>
      <c r="B669" s="19">
        <v>1</v>
      </c>
      <c r="C669" s="9">
        <v>5</v>
      </c>
      <c r="D669" s="24">
        <v>5.1999999999999998E-2</v>
      </c>
      <c r="E669" s="24">
        <v>0.05</v>
      </c>
      <c r="F669" s="24">
        <v>5.4635366666666671E-2</v>
      </c>
      <c r="G669" s="24">
        <v>4.8399999999999999E-2</v>
      </c>
      <c r="H669" s="24">
        <v>5.1999999999999998E-2</v>
      </c>
      <c r="I669" s="209">
        <v>6.4000000000000001E-2</v>
      </c>
      <c r="J669" s="24">
        <v>4.6199999999999998E-2</v>
      </c>
      <c r="K669" s="24">
        <v>5.1199999999999996E-2</v>
      </c>
      <c r="L669" s="24">
        <v>5.3999999999999999E-2</v>
      </c>
      <c r="M669" s="24">
        <v>5.3284000000000005E-2</v>
      </c>
      <c r="N669" s="24">
        <v>5.1299999999999998E-2</v>
      </c>
      <c r="O669" s="24">
        <v>0.05</v>
      </c>
      <c r="P669" s="24">
        <v>5.24115E-2</v>
      </c>
      <c r="Q669" s="24">
        <v>0.05</v>
      </c>
      <c r="R669" s="209">
        <v>7.9549999999999996E-2</v>
      </c>
      <c r="S669" s="24">
        <v>5.2999999999999999E-2</v>
      </c>
      <c r="T669" s="24">
        <v>5.3399999999999996E-2</v>
      </c>
      <c r="U669" s="24">
        <v>5.2999999999999999E-2</v>
      </c>
      <c r="V669" s="24">
        <v>4.9607391590000001E-2</v>
      </c>
      <c r="W669" s="24">
        <v>5.1699999999999996E-2</v>
      </c>
      <c r="X669" s="24">
        <v>4.82E-2</v>
      </c>
      <c r="Y669" s="24">
        <v>5.1999999999999998E-2</v>
      </c>
      <c r="Z669" s="24">
        <v>5.1900000000000002E-2</v>
      </c>
      <c r="AA669" s="24">
        <v>5.1000000000000004E-2</v>
      </c>
      <c r="AB669" s="203"/>
      <c r="AC669" s="204"/>
      <c r="AD669" s="204"/>
      <c r="AE669" s="204"/>
      <c r="AF669" s="204"/>
      <c r="AG669" s="204"/>
      <c r="AH669" s="204"/>
      <c r="AI669" s="204"/>
      <c r="AJ669" s="204"/>
      <c r="AK669" s="204"/>
      <c r="AL669" s="204"/>
      <c r="AM669" s="204"/>
      <c r="AN669" s="204"/>
      <c r="AO669" s="204"/>
      <c r="AP669" s="204"/>
      <c r="AQ669" s="204"/>
      <c r="AR669" s="204"/>
      <c r="AS669" s="204"/>
      <c r="AT669" s="204"/>
      <c r="AU669" s="204"/>
      <c r="AV669" s="204"/>
      <c r="AW669" s="204"/>
      <c r="AX669" s="204"/>
      <c r="AY669" s="204"/>
      <c r="AZ669" s="204"/>
      <c r="BA669" s="204"/>
      <c r="BB669" s="204"/>
      <c r="BC669" s="204"/>
      <c r="BD669" s="204"/>
      <c r="BE669" s="204"/>
      <c r="BF669" s="204"/>
      <c r="BG669" s="204"/>
      <c r="BH669" s="204"/>
      <c r="BI669" s="204"/>
      <c r="BJ669" s="204"/>
      <c r="BK669" s="204"/>
      <c r="BL669" s="204"/>
      <c r="BM669" s="208">
        <v>111</v>
      </c>
    </row>
    <row r="670" spans="1:65">
      <c r="A670" s="30"/>
      <c r="B670" s="19">
        <v>1</v>
      </c>
      <c r="C670" s="9">
        <v>6</v>
      </c>
      <c r="D670" s="24">
        <v>5.1999999999999998E-2</v>
      </c>
      <c r="E670" s="24">
        <v>4.8000000000000001E-2</v>
      </c>
      <c r="F670" s="24">
        <v>5.4365833333333329E-2</v>
      </c>
      <c r="G670" s="24">
        <v>4.9600000000000005E-2</v>
      </c>
      <c r="H670" s="24">
        <v>5.099999999999999E-2</v>
      </c>
      <c r="I670" s="209">
        <v>6.3E-2</v>
      </c>
      <c r="J670" s="24">
        <v>4.8399999999999999E-2</v>
      </c>
      <c r="K670" s="24">
        <v>5.1699999999999996E-2</v>
      </c>
      <c r="L670" s="24">
        <v>5.3999999999999999E-2</v>
      </c>
      <c r="M670" s="24">
        <v>5.3427000000000002E-2</v>
      </c>
      <c r="N670" s="24">
        <v>4.8500000000000001E-2</v>
      </c>
      <c r="O670" s="24">
        <v>5.099999999999999E-2</v>
      </c>
      <c r="P670" s="24">
        <v>5.2746000000000001E-2</v>
      </c>
      <c r="Q670" s="24">
        <v>0.05</v>
      </c>
      <c r="R670" s="209">
        <v>7.9030000000000003E-2</v>
      </c>
      <c r="S670" s="24">
        <v>0.05</v>
      </c>
      <c r="T670" s="24">
        <v>5.3100000000000001E-2</v>
      </c>
      <c r="U670" s="24">
        <v>5.3999999999999999E-2</v>
      </c>
      <c r="V670" s="24">
        <v>4.828909504E-2</v>
      </c>
      <c r="W670" s="24">
        <v>5.1699999999999996E-2</v>
      </c>
      <c r="X670" s="24">
        <v>4.8299999999999996E-2</v>
      </c>
      <c r="Y670" s="24">
        <v>5.1000000000000004E-2</v>
      </c>
      <c r="Z670" s="24">
        <v>5.2999999999999999E-2</v>
      </c>
      <c r="AA670" s="24">
        <v>5.1000000000000004E-2</v>
      </c>
      <c r="AB670" s="203"/>
      <c r="AC670" s="204"/>
      <c r="AD670" s="204"/>
      <c r="AE670" s="204"/>
      <c r="AF670" s="204"/>
      <c r="AG670" s="204"/>
      <c r="AH670" s="204"/>
      <c r="AI670" s="204"/>
      <c r="AJ670" s="204"/>
      <c r="AK670" s="204"/>
      <c r="AL670" s="204"/>
      <c r="AM670" s="204"/>
      <c r="AN670" s="204"/>
      <c r="AO670" s="204"/>
      <c r="AP670" s="204"/>
      <c r="AQ670" s="204"/>
      <c r="AR670" s="204"/>
      <c r="AS670" s="204"/>
      <c r="AT670" s="204"/>
      <c r="AU670" s="204"/>
      <c r="AV670" s="204"/>
      <c r="AW670" s="204"/>
      <c r="AX670" s="204"/>
      <c r="AY670" s="204"/>
      <c r="AZ670" s="204"/>
      <c r="BA670" s="204"/>
      <c r="BB670" s="204"/>
      <c r="BC670" s="204"/>
      <c r="BD670" s="204"/>
      <c r="BE670" s="204"/>
      <c r="BF670" s="204"/>
      <c r="BG670" s="204"/>
      <c r="BH670" s="204"/>
      <c r="BI670" s="204"/>
      <c r="BJ670" s="204"/>
      <c r="BK670" s="204"/>
      <c r="BL670" s="204"/>
      <c r="BM670" s="56"/>
    </row>
    <row r="671" spans="1:65">
      <c r="A671" s="30"/>
      <c r="B671" s="20" t="s">
        <v>267</v>
      </c>
      <c r="C671" s="12"/>
      <c r="D671" s="211">
        <v>5.1833333333333335E-2</v>
      </c>
      <c r="E671" s="211">
        <v>4.8999999999999995E-2</v>
      </c>
      <c r="F671" s="211">
        <v>5.4278427777777777E-2</v>
      </c>
      <c r="G671" s="211">
        <v>4.8433333333333328E-2</v>
      </c>
      <c r="H671" s="211">
        <v>5.0666666666666665E-2</v>
      </c>
      <c r="I671" s="211">
        <v>6.4166666666666664E-2</v>
      </c>
      <c r="J671" s="211">
        <v>4.6099999999999995E-2</v>
      </c>
      <c r="K671" s="211">
        <v>5.1849999999999986E-2</v>
      </c>
      <c r="L671" s="211">
        <v>5.3999999999999999E-2</v>
      </c>
      <c r="M671" s="211">
        <v>5.3217216666666671E-2</v>
      </c>
      <c r="N671" s="211">
        <v>4.986666666666667E-2</v>
      </c>
      <c r="O671" s="211">
        <v>5.0166666666666665E-2</v>
      </c>
      <c r="P671" s="211">
        <v>5.2724216666666664E-2</v>
      </c>
      <c r="Q671" s="211">
        <v>4.9999999999999996E-2</v>
      </c>
      <c r="R671" s="211">
        <v>7.7414999999999998E-2</v>
      </c>
      <c r="S671" s="211">
        <v>5.2333333333333336E-2</v>
      </c>
      <c r="T671" s="211">
        <v>5.3616666666666653E-2</v>
      </c>
      <c r="U671" s="211">
        <v>5.0833333333333335E-2</v>
      </c>
      <c r="V671" s="211">
        <v>5.1248799161666664E-2</v>
      </c>
      <c r="W671" s="211">
        <v>5.163333333333333E-2</v>
      </c>
      <c r="X671" s="211">
        <v>4.8283333333333338E-2</v>
      </c>
      <c r="Y671" s="211">
        <v>5.1999999999999998E-2</v>
      </c>
      <c r="Z671" s="211">
        <v>5.2266666666666663E-2</v>
      </c>
      <c r="AA671" s="211">
        <v>5.0499999999999996E-2</v>
      </c>
      <c r="AB671" s="203"/>
      <c r="AC671" s="204"/>
      <c r="AD671" s="204"/>
      <c r="AE671" s="204"/>
      <c r="AF671" s="204"/>
      <c r="AG671" s="204"/>
      <c r="AH671" s="204"/>
      <c r="AI671" s="204"/>
      <c r="AJ671" s="204"/>
      <c r="AK671" s="204"/>
      <c r="AL671" s="204"/>
      <c r="AM671" s="204"/>
      <c r="AN671" s="204"/>
      <c r="AO671" s="204"/>
      <c r="AP671" s="204"/>
      <c r="AQ671" s="204"/>
      <c r="AR671" s="204"/>
      <c r="AS671" s="204"/>
      <c r="AT671" s="204"/>
      <c r="AU671" s="204"/>
      <c r="AV671" s="204"/>
      <c r="AW671" s="204"/>
      <c r="AX671" s="204"/>
      <c r="AY671" s="204"/>
      <c r="AZ671" s="204"/>
      <c r="BA671" s="204"/>
      <c r="BB671" s="204"/>
      <c r="BC671" s="204"/>
      <c r="BD671" s="204"/>
      <c r="BE671" s="204"/>
      <c r="BF671" s="204"/>
      <c r="BG671" s="204"/>
      <c r="BH671" s="204"/>
      <c r="BI671" s="204"/>
      <c r="BJ671" s="204"/>
      <c r="BK671" s="204"/>
      <c r="BL671" s="204"/>
      <c r="BM671" s="56"/>
    </row>
    <row r="672" spans="1:65">
      <c r="A672" s="30"/>
      <c r="B672" s="3" t="s">
        <v>268</v>
      </c>
      <c r="C672" s="29"/>
      <c r="D672" s="24">
        <v>5.1999999999999998E-2</v>
      </c>
      <c r="E672" s="24">
        <v>4.9000000000000002E-2</v>
      </c>
      <c r="F672" s="24">
        <v>5.4307649999999992E-2</v>
      </c>
      <c r="G672" s="24">
        <v>4.8649999999999999E-2</v>
      </c>
      <c r="H672" s="24">
        <v>5.0499999999999996E-2</v>
      </c>
      <c r="I672" s="24">
        <v>6.4000000000000001E-2</v>
      </c>
      <c r="J672" s="24">
        <v>4.65E-2</v>
      </c>
      <c r="K672" s="24">
        <v>5.1999999999999998E-2</v>
      </c>
      <c r="L672" s="24">
        <v>5.3999999999999999E-2</v>
      </c>
      <c r="M672" s="24">
        <v>5.3280999999999995E-2</v>
      </c>
      <c r="N672" s="24">
        <v>4.9799999999999997E-2</v>
      </c>
      <c r="O672" s="24">
        <v>0.05</v>
      </c>
      <c r="P672" s="24">
        <v>5.2722400000000003E-2</v>
      </c>
      <c r="Q672" s="24">
        <v>0.05</v>
      </c>
      <c r="R672" s="24">
        <v>7.7460000000000001E-2</v>
      </c>
      <c r="S672" s="24">
        <v>5.2499999999999998E-2</v>
      </c>
      <c r="T672" s="24">
        <v>5.3749999999999999E-2</v>
      </c>
      <c r="U672" s="24">
        <v>5.099999999999999E-2</v>
      </c>
      <c r="V672" s="24">
        <v>5.0612418445000001E-2</v>
      </c>
      <c r="W672" s="24">
        <v>5.1699999999999996E-2</v>
      </c>
      <c r="X672" s="24">
        <v>4.8250000000000001E-2</v>
      </c>
      <c r="Y672" s="24">
        <v>5.1999999999999998E-2</v>
      </c>
      <c r="Z672" s="24">
        <v>5.2350000000000001E-2</v>
      </c>
      <c r="AA672" s="24">
        <v>5.0500000000000003E-2</v>
      </c>
      <c r="AB672" s="203"/>
      <c r="AC672" s="204"/>
      <c r="AD672" s="204"/>
      <c r="AE672" s="204"/>
      <c r="AF672" s="204"/>
      <c r="AG672" s="204"/>
      <c r="AH672" s="204"/>
      <c r="AI672" s="204"/>
      <c r="AJ672" s="204"/>
      <c r="AK672" s="204"/>
      <c r="AL672" s="204"/>
      <c r="AM672" s="204"/>
      <c r="AN672" s="204"/>
      <c r="AO672" s="204"/>
      <c r="AP672" s="204"/>
      <c r="AQ672" s="204"/>
      <c r="AR672" s="204"/>
      <c r="AS672" s="204"/>
      <c r="AT672" s="204"/>
      <c r="AU672" s="204"/>
      <c r="AV672" s="204"/>
      <c r="AW672" s="204"/>
      <c r="AX672" s="204"/>
      <c r="AY672" s="204"/>
      <c r="AZ672" s="204"/>
      <c r="BA672" s="204"/>
      <c r="BB672" s="204"/>
      <c r="BC672" s="204"/>
      <c r="BD672" s="204"/>
      <c r="BE672" s="204"/>
      <c r="BF672" s="204"/>
      <c r="BG672" s="204"/>
      <c r="BH672" s="204"/>
      <c r="BI672" s="204"/>
      <c r="BJ672" s="204"/>
      <c r="BK672" s="204"/>
      <c r="BL672" s="204"/>
      <c r="BM672" s="56"/>
    </row>
    <row r="673" spans="1:65">
      <c r="A673" s="30"/>
      <c r="B673" s="3" t="s">
        <v>269</v>
      </c>
      <c r="C673" s="29"/>
      <c r="D673" s="24">
        <v>4.0824829046386059E-4</v>
      </c>
      <c r="E673" s="24">
        <v>1.0954451150103333E-3</v>
      </c>
      <c r="F673" s="24">
        <v>4.4037856008800013E-4</v>
      </c>
      <c r="G673" s="24">
        <v>1.1843422928641317E-3</v>
      </c>
      <c r="H673" s="24">
        <v>1.2110601416389939E-3</v>
      </c>
      <c r="I673" s="24">
        <v>7.5277265270908163E-4</v>
      </c>
      <c r="J673" s="24">
        <v>1.7193021840269942E-3</v>
      </c>
      <c r="K673" s="24">
        <v>8.4083292038311652E-4</v>
      </c>
      <c r="L673" s="24">
        <v>0</v>
      </c>
      <c r="M673" s="24">
        <v>2.4070624766853459E-4</v>
      </c>
      <c r="N673" s="24">
        <v>8.8919439194512766E-4</v>
      </c>
      <c r="O673" s="24">
        <v>7.5277265270907556E-4</v>
      </c>
      <c r="P673" s="24">
        <v>2.2206326500947234E-4</v>
      </c>
      <c r="Q673" s="24">
        <v>7.6011774306101464E-18</v>
      </c>
      <c r="R673" s="24">
        <v>1.8468649111399551E-3</v>
      </c>
      <c r="S673" s="24">
        <v>1.3662601021279452E-3</v>
      </c>
      <c r="T673" s="24">
        <v>3.0605010483034567E-4</v>
      </c>
      <c r="U673" s="24">
        <v>2.4832774042918889E-3</v>
      </c>
      <c r="V673" s="24">
        <v>2.9911839154815765E-3</v>
      </c>
      <c r="W673" s="24">
        <v>3.2041639575194263E-4</v>
      </c>
      <c r="X673" s="24">
        <v>1.7224014243685039E-4</v>
      </c>
      <c r="Y673" s="24">
        <v>6.3245553203367425E-4</v>
      </c>
      <c r="Z673" s="24">
        <v>8.115828156551035E-4</v>
      </c>
      <c r="AA673" s="24">
        <v>5.4772255750516665E-4</v>
      </c>
      <c r="AB673" s="203"/>
      <c r="AC673" s="204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04"/>
      <c r="AT673" s="204"/>
      <c r="AU673" s="204"/>
      <c r="AV673" s="204"/>
      <c r="AW673" s="204"/>
      <c r="AX673" s="204"/>
      <c r="AY673" s="204"/>
      <c r="AZ673" s="204"/>
      <c r="BA673" s="204"/>
      <c r="BB673" s="204"/>
      <c r="BC673" s="204"/>
      <c r="BD673" s="204"/>
      <c r="BE673" s="204"/>
      <c r="BF673" s="204"/>
      <c r="BG673" s="204"/>
      <c r="BH673" s="204"/>
      <c r="BI673" s="204"/>
      <c r="BJ673" s="204"/>
      <c r="BK673" s="204"/>
      <c r="BL673" s="204"/>
      <c r="BM673" s="56"/>
    </row>
    <row r="674" spans="1:65">
      <c r="A674" s="30"/>
      <c r="B674" s="3" t="s">
        <v>86</v>
      </c>
      <c r="C674" s="29"/>
      <c r="D674" s="13">
        <v>7.8761728063767317E-3</v>
      </c>
      <c r="E674" s="13">
        <v>2.2356022755312926E-2</v>
      </c>
      <c r="F674" s="13">
        <v>8.1133256455209312E-3</v>
      </c>
      <c r="G674" s="13">
        <v>2.445304114654092E-2</v>
      </c>
      <c r="H674" s="13">
        <v>2.3902502795506458E-2</v>
      </c>
      <c r="I674" s="13">
        <v>1.1731521860401273E-2</v>
      </c>
      <c r="J674" s="13">
        <v>3.7295058221843695E-2</v>
      </c>
      <c r="K674" s="13">
        <v>1.6216642630339763E-2</v>
      </c>
      <c r="L674" s="13">
        <v>0</v>
      </c>
      <c r="M674" s="13">
        <v>4.5230897582681029E-3</v>
      </c>
      <c r="N674" s="13">
        <v>1.7831438341145606E-2</v>
      </c>
      <c r="O674" s="13">
        <v>1.5005434937722438E-2</v>
      </c>
      <c r="P674" s="13">
        <v>4.2117887955244919E-3</v>
      </c>
      <c r="Q674" s="13">
        <v>1.5202354861220294E-16</v>
      </c>
      <c r="R674" s="13">
        <v>2.3856680373828782E-2</v>
      </c>
      <c r="S674" s="13">
        <v>2.6106880932381116E-2</v>
      </c>
      <c r="T674" s="13">
        <v>5.7081151040785658E-3</v>
      </c>
      <c r="U674" s="13">
        <v>4.885135877295519E-2</v>
      </c>
      <c r="V674" s="13">
        <v>5.8365931776191496E-2</v>
      </c>
      <c r="W674" s="13">
        <v>6.2056112798955969E-3</v>
      </c>
      <c r="X674" s="13">
        <v>3.5672794429447781E-3</v>
      </c>
      <c r="Y674" s="13">
        <v>1.2162606385262967E-2</v>
      </c>
      <c r="Z674" s="13">
        <v>1.5527732442380808E-2</v>
      </c>
      <c r="AA674" s="13">
        <v>1.0845991237726072E-2</v>
      </c>
      <c r="AB674" s="151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55"/>
    </row>
    <row r="675" spans="1:65">
      <c r="A675" s="30"/>
      <c r="B675" s="3" t="s">
        <v>270</v>
      </c>
      <c r="C675" s="29"/>
      <c r="D675" s="13">
        <v>1.387782436476015E-2</v>
      </c>
      <c r="E675" s="13">
        <v>-4.154314995742947E-2</v>
      </c>
      <c r="F675" s="13">
        <v>6.1704712513307225E-2</v>
      </c>
      <c r="G675" s="13">
        <v>-5.2627344821867372E-2</v>
      </c>
      <c r="H675" s="13">
        <v>-8.9425768267297201E-3</v>
      </c>
      <c r="I675" s="13">
        <v>0.25512206553193773</v>
      </c>
      <c r="J675" s="13">
        <v>-9.826814720484689E-2</v>
      </c>
      <c r="K675" s="13">
        <v>1.4203830096066739E-2</v>
      </c>
      <c r="L675" s="13">
        <v>5.6258569434669559E-2</v>
      </c>
      <c r="M675" s="13">
        <v>4.0947058252374102E-2</v>
      </c>
      <c r="N675" s="13">
        <v>-2.4590851929465529E-2</v>
      </c>
      <c r="O675" s="13">
        <v>-1.8722748765939601E-2</v>
      </c>
      <c r="P675" s="13">
        <v>3.130380872031302E-2</v>
      </c>
      <c r="Q675" s="13">
        <v>-2.1982806079009709E-2</v>
      </c>
      <c r="R675" s="13">
        <v>0.51426402134786953</v>
      </c>
      <c r="S675" s="13">
        <v>2.365799630397003E-2</v>
      </c>
      <c r="T675" s="13">
        <v>4.8760437614608465E-2</v>
      </c>
      <c r="U675" s="13">
        <v>-5.6825195136597229E-3</v>
      </c>
      <c r="V675" s="13">
        <v>2.4441349582726701E-3</v>
      </c>
      <c r="W675" s="13">
        <v>9.9657555890759753E-3</v>
      </c>
      <c r="X675" s="13">
        <v>-5.5561396403630114E-2</v>
      </c>
      <c r="Y675" s="13">
        <v>1.7137881677830036E-2</v>
      </c>
      <c r="Z675" s="13">
        <v>2.2353973378741898E-2</v>
      </c>
      <c r="AA675" s="13">
        <v>-1.2202634139799717E-2</v>
      </c>
      <c r="AB675" s="151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55"/>
    </row>
    <row r="676" spans="1:65">
      <c r="A676" s="30"/>
      <c r="B676" s="46" t="s">
        <v>271</v>
      </c>
      <c r="C676" s="47"/>
      <c r="D676" s="45">
        <v>0.04</v>
      </c>
      <c r="E676" s="45">
        <v>1.21</v>
      </c>
      <c r="F676" s="45">
        <v>1.1299999999999999</v>
      </c>
      <c r="G676" s="45">
        <v>1.46</v>
      </c>
      <c r="H676" s="45">
        <v>0.47</v>
      </c>
      <c r="I676" s="45">
        <v>5.5</v>
      </c>
      <c r="J676" s="45">
        <v>2.4900000000000002</v>
      </c>
      <c r="K676" s="45">
        <v>0.05</v>
      </c>
      <c r="L676" s="45">
        <v>1</v>
      </c>
      <c r="M676" s="45">
        <v>0.66</v>
      </c>
      <c r="N676" s="45">
        <v>0.83</v>
      </c>
      <c r="O676" s="45">
        <v>0.69</v>
      </c>
      <c r="P676" s="45">
        <v>0.44</v>
      </c>
      <c r="Q676" s="45">
        <v>0.77</v>
      </c>
      <c r="R676" s="45">
        <v>11.35</v>
      </c>
      <c r="S676" s="45">
        <v>0.27</v>
      </c>
      <c r="T676" s="45">
        <v>0.83</v>
      </c>
      <c r="U676" s="45">
        <v>0.4</v>
      </c>
      <c r="V676" s="45">
        <v>0.21</v>
      </c>
      <c r="W676" s="45">
        <v>0.04</v>
      </c>
      <c r="X676" s="45">
        <v>1.53</v>
      </c>
      <c r="Y676" s="45">
        <v>0.12</v>
      </c>
      <c r="Z676" s="45">
        <v>0.24</v>
      </c>
      <c r="AA676" s="45">
        <v>0.55000000000000004</v>
      </c>
      <c r="AB676" s="151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55"/>
    </row>
    <row r="677" spans="1:65">
      <c r="B677" s="31"/>
      <c r="C677" s="20"/>
      <c r="D677" s="20"/>
      <c r="E677" s="20"/>
      <c r="F677" s="20"/>
      <c r="G677" s="20"/>
      <c r="H677" s="20"/>
      <c r="I677" s="20"/>
      <c r="J677" s="20"/>
      <c r="K677" s="20"/>
      <c r="L677" s="20"/>
      <c r="M677" s="20"/>
      <c r="N677" s="20"/>
      <c r="O677" s="20"/>
      <c r="P677" s="20"/>
      <c r="Q677" s="20"/>
      <c r="R677" s="20"/>
      <c r="S677" s="20"/>
      <c r="T677" s="20"/>
      <c r="U677" s="20"/>
      <c r="V677" s="20"/>
      <c r="W677" s="20"/>
      <c r="X677" s="20"/>
      <c r="Y677" s="20"/>
      <c r="Z677" s="20"/>
      <c r="AA677" s="20"/>
      <c r="BM677" s="55"/>
    </row>
    <row r="678" spans="1:65" ht="15">
      <c r="B678" s="8" t="s">
        <v>571</v>
      </c>
      <c r="BM678" s="28" t="s">
        <v>66</v>
      </c>
    </row>
    <row r="679" spans="1:65" ht="15">
      <c r="A679" s="25" t="s">
        <v>37</v>
      </c>
      <c r="B679" s="18" t="s">
        <v>110</v>
      </c>
      <c r="C679" s="15" t="s">
        <v>111</v>
      </c>
      <c r="D679" s="16" t="s">
        <v>232</v>
      </c>
      <c r="E679" s="17" t="s">
        <v>232</v>
      </c>
      <c r="F679" s="17" t="s">
        <v>232</v>
      </c>
      <c r="G679" s="17" t="s">
        <v>232</v>
      </c>
      <c r="H679" s="17" t="s">
        <v>232</v>
      </c>
      <c r="I679" s="17" t="s">
        <v>232</v>
      </c>
      <c r="J679" s="17" t="s">
        <v>232</v>
      </c>
      <c r="K679" s="17" t="s">
        <v>232</v>
      </c>
      <c r="L679" s="17" t="s">
        <v>232</v>
      </c>
      <c r="M679" s="17" t="s">
        <v>232</v>
      </c>
      <c r="N679" s="17" t="s">
        <v>232</v>
      </c>
      <c r="O679" s="17" t="s">
        <v>232</v>
      </c>
      <c r="P679" s="17" t="s">
        <v>232</v>
      </c>
      <c r="Q679" s="17" t="s">
        <v>232</v>
      </c>
      <c r="R679" s="17" t="s">
        <v>232</v>
      </c>
      <c r="S679" s="17" t="s">
        <v>232</v>
      </c>
      <c r="T679" s="17" t="s">
        <v>232</v>
      </c>
      <c r="U679" s="17" t="s">
        <v>232</v>
      </c>
      <c r="V679" s="17" t="s">
        <v>232</v>
      </c>
      <c r="W679" s="17" t="s">
        <v>232</v>
      </c>
      <c r="X679" s="17" t="s">
        <v>232</v>
      </c>
      <c r="Y679" s="17" t="s">
        <v>232</v>
      </c>
      <c r="Z679" s="17" t="s">
        <v>232</v>
      </c>
      <c r="AA679" s="151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1</v>
      </c>
    </row>
    <row r="680" spans="1:65">
      <c r="A680" s="30"/>
      <c r="B680" s="19" t="s">
        <v>233</v>
      </c>
      <c r="C680" s="9" t="s">
        <v>233</v>
      </c>
      <c r="D680" s="149" t="s">
        <v>235</v>
      </c>
      <c r="E680" s="150" t="s">
        <v>236</v>
      </c>
      <c r="F680" s="150" t="s">
        <v>237</v>
      </c>
      <c r="G680" s="150" t="s">
        <v>238</v>
      </c>
      <c r="H680" s="150" t="s">
        <v>239</v>
      </c>
      <c r="I680" s="150" t="s">
        <v>241</v>
      </c>
      <c r="J680" s="150" t="s">
        <v>242</v>
      </c>
      <c r="K680" s="150" t="s">
        <v>244</v>
      </c>
      <c r="L680" s="150" t="s">
        <v>245</v>
      </c>
      <c r="M680" s="150" t="s">
        <v>246</v>
      </c>
      <c r="N680" s="150" t="s">
        <v>247</v>
      </c>
      <c r="O680" s="150" t="s">
        <v>248</v>
      </c>
      <c r="P680" s="150" t="s">
        <v>250</v>
      </c>
      <c r="Q680" s="150" t="s">
        <v>251</v>
      </c>
      <c r="R680" s="150" t="s">
        <v>252</v>
      </c>
      <c r="S680" s="150" t="s">
        <v>253</v>
      </c>
      <c r="T680" s="150" t="s">
        <v>254</v>
      </c>
      <c r="U680" s="150" t="s">
        <v>281</v>
      </c>
      <c r="V680" s="150" t="s">
        <v>256</v>
      </c>
      <c r="W680" s="150" t="s">
        <v>257</v>
      </c>
      <c r="X680" s="150" t="s">
        <v>258</v>
      </c>
      <c r="Y680" s="150" t="s">
        <v>259</v>
      </c>
      <c r="Z680" s="150" t="s">
        <v>260</v>
      </c>
      <c r="AA680" s="151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 t="s">
        <v>3</v>
      </c>
    </row>
    <row r="681" spans="1:65">
      <c r="A681" s="30"/>
      <c r="B681" s="19"/>
      <c r="C681" s="9"/>
      <c r="D681" s="10" t="s">
        <v>273</v>
      </c>
      <c r="E681" s="11" t="s">
        <v>273</v>
      </c>
      <c r="F681" s="11" t="s">
        <v>275</v>
      </c>
      <c r="G681" s="11" t="s">
        <v>276</v>
      </c>
      <c r="H681" s="11" t="s">
        <v>276</v>
      </c>
      <c r="I681" s="11" t="s">
        <v>276</v>
      </c>
      <c r="J681" s="11" t="s">
        <v>273</v>
      </c>
      <c r="K681" s="11" t="s">
        <v>273</v>
      </c>
      <c r="L681" s="11" t="s">
        <v>276</v>
      </c>
      <c r="M681" s="11" t="s">
        <v>275</v>
      </c>
      <c r="N681" s="11" t="s">
        <v>273</v>
      </c>
      <c r="O681" s="11" t="s">
        <v>276</v>
      </c>
      <c r="P681" s="11" t="s">
        <v>273</v>
      </c>
      <c r="Q681" s="11" t="s">
        <v>275</v>
      </c>
      <c r="R681" s="11" t="s">
        <v>273</v>
      </c>
      <c r="S681" s="11" t="s">
        <v>276</v>
      </c>
      <c r="T681" s="11" t="s">
        <v>273</v>
      </c>
      <c r="U681" s="11" t="s">
        <v>275</v>
      </c>
      <c r="V681" s="11" t="s">
        <v>275</v>
      </c>
      <c r="W681" s="11" t="s">
        <v>276</v>
      </c>
      <c r="X681" s="11" t="s">
        <v>273</v>
      </c>
      <c r="Y681" s="11" t="s">
        <v>276</v>
      </c>
      <c r="Z681" s="11" t="s">
        <v>273</v>
      </c>
      <c r="AA681" s="151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</v>
      </c>
    </row>
    <row r="682" spans="1:65">
      <c r="A682" s="30"/>
      <c r="B682" s="19"/>
      <c r="C682" s="9"/>
      <c r="D682" s="26" t="s">
        <v>313</v>
      </c>
      <c r="E682" s="26" t="s">
        <v>264</v>
      </c>
      <c r="F682" s="26" t="s">
        <v>313</v>
      </c>
      <c r="G682" s="26" t="s">
        <v>314</v>
      </c>
      <c r="H682" s="26" t="s">
        <v>314</v>
      </c>
      <c r="I682" s="26" t="s">
        <v>314</v>
      </c>
      <c r="J682" s="26" t="s">
        <v>116</v>
      </c>
      <c r="K682" s="26" t="s">
        <v>116</v>
      </c>
      <c r="L682" s="26" t="s">
        <v>315</v>
      </c>
      <c r="M682" s="26" t="s">
        <v>314</v>
      </c>
      <c r="N682" s="26" t="s">
        <v>313</v>
      </c>
      <c r="O682" s="26" t="s">
        <v>313</v>
      </c>
      <c r="P682" s="26" t="s">
        <v>314</v>
      </c>
      <c r="Q682" s="26" t="s">
        <v>313</v>
      </c>
      <c r="R682" s="26" t="s">
        <v>313</v>
      </c>
      <c r="S682" s="26" t="s">
        <v>315</v>
      </c>
      <c r="T682" s="26" t="s">
        <v>278</v>
      </c>
      <c r="U682" s="26" t="s">
        <v>314</v>
      </c>
      <c r="V682" s="26" t="s">
        <v>316</v>
      </c>
      <c r="W682" s="26" t="s">
        <v>317</v>
      </c>
      <c r="X682" s="26" t="s">
        <v>313</v>
      </c>
      <c r="Y682" s="26" t="s">
        <v>313</v>
      </c>
      <c r="Z682" s="26" t="s">
        <v>313</v>
      </c>
      <c r="AA682" s="151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</v>
      </c>
    </row>
    <row r="683" spans="1:65">
      <c r="A683" s="30"/>
      <c r="B683" s="18">
        <v>1</v>
      </c>
      <c r="C683" s="14">
        <v>1</v>
      </c>
      <c r="D683" s="22">
        <v>9.3000000000000007</v>
      </c>
      <c r="E683" s="152">
        <v>7</v>
      </c>
      <c r="F683" s="22">
        <v>10.022666666666666</v>
      </c>
      <c r="G683" s="22">
        <v>8.6999999999999993</v>
      </c>
      <c r="H683" s="22">
        <v>10.5</v>
      </c>
      <c r="I683" s="22">
        <v>9.3000000000000007</v>
      </c>
      <c r="J683" s="22">
        <v>8.5</v>
      </c>
      <c r="K683" s="22">
        <v>8.5</v>
      </c>
      <c r="L683" s="22">
        <v>9.4</v>
      </c>
      <c r="M683" s="152">
        <v>12.113</v>
      </c>
      <c r="N683" s="22">
        <v>9.5</v>
      </c>
      <c r="O683" s="22">
        <v>11.4</v>
      </c>
      <c r="P683" s="22">
        <v>8.8000000000000007</v>
      </c>
      <c r="Q683" s="152">
        <v>19.049299999999999</v>
      </c>
      <c r="R683" s="22">
        <v>9.1</v>
      </c>
      <c r="S683" s="22">
        <v>9.9</v>
      </c>
      <c r="T683" s="22">
        <v>9.34</v>
      </c>
      <c r="U683" s="152">
        <v>13.89171518</v>
      </c>
      <c r="V683" s="152">
        <v>10</v>
      </c>
      <c r="W683" s="152">
        <v>8</v>
      </c>
      <c r="X683" s="22">
        <v>9.3000000000000007</v>
      </c>
      <c r="Y683" s="22">
        <v>9.4</v>
      </c>
      <c r="Z683" s="22">
        <v>8.6999999999999993</v>
      </c>
      <c r="AA683" s="151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28">
        <v>1</v>
      </c>
    </row>
    <row r="684" spans="1:65">
      <c r="A684" s="30"/>
      <c r="B684" s="19">
        <v>1</v>
      </c>
      <c r="C684" s="9">
        <v>2</v>
      </c>
      <c r="D684" s="11">
        <v>9.3000000000000007</v>
      </c>
      <c r="E684" s="153">
        <v>8</v>
      </c>
      <c r="F684" s="11">
        <v>10.092555555555556</v>
      </c>
      <c r="G684" s="11">
        <v>8.6999999999999993</v>
      </c>
      <c r="H684" s="11">
        <v>11.4</v>
      </c>
      <c r="I684" s="11">
        <v>9.5</v>
      </c>
      <c r="J684" s="11">
        <v>8.6</v>
      </c>
      <c r="K684" s="11">
        <v>8</v>
      </c>
      <c r="L684" s="11">
        <v>9.1999999999999993</v>
      </c>
      <c r="M684" s="153">
        <v>11.706</v>
      </c>
      <c r="N684" s="11">
        <v>9.8000000000000007</v>
      </c>
      <c r="O684" s="11">
        <v>11.2</v>
      </c>
      <c r="P684" s="11">
        <v>9.1999999999999993</v>
      </c>
      <c r="Q684" s="153">
        <v>22.969899999999999</v>
      </c>
      <c r="R684" s="11">
        <v>9.1999999999999993</v>
      </c>
      <c r="S684" s="11">
        <v>9.6</v>
      </c>
      <c r="T684" s="11">
        <v>9.31</v>
      </c>
      <c r="U684" s="153">
        <v>13.29079821</v>
      </c>
      <c r="V684" s="153">
        <v>10</v>
      </c>
      <c r="W684" s="153">
        <v>7</v>
      </c>
      <c r="X684" s="11">
        <v>9.1999999999999993</v>
      </c>
      <c r="Y684" s="11">
        <v>9.1999999999999993</v>
      </c>
      <c r="Z684" s="11">
        <v>8.6</v>
      </c>
      <c r="AA684" s="151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28">
        <v>12</v>
      </c>
    </row>
    <row r="685" spans="1:65">
      <c r="A685" s="30"/>
      <c r="B685" s="19">
        <v>1</v>
      </c>
      <c r="C685" s="9">
        <v>3</v>
      </c>
      <c r="D685" s="11">
        <v>9.5</v>
      </c>
      <c r="E685" s="153">
        <v>8</v>
      </c>
      <c r="F685" s="11">
        <v>10.139481481481482</v>
      </c>
      <c r="G685" s="11">
        <v>8.8000000000000007</v>
      </c>
      <c r="H685" s="11">
        <v>11.1</v>
      </c>
      <c r="I685" s="11">
        <v>9.4</v>
      </c>
      <c r="J685" s="11">
        <v>8.6999999999999993</v>
      </c>
      <c r="K685" s="11">
        <v>8.5</v>
      </c>
      <c r="L685" s="11">
        <v>9.6999999999999993</v>
      </c>
      <c r="M685" s="153">
        <v>13.057</v>
      </c>
      <c r="N685" s="11">
        <v>9.6999999999999993</v>
      </c>
      <c r="O685" s="147">
        <v>13.6</v>
      </c>
      <c r="P685" s="11">
        <v>9.3000000000000007</v>
      </c>
      <c r="Q685" s="153">
        <v>36.954599999999999</v>
      </c>
      <c r="R685" s="11">
        <v>9.1</v>
      </c>
      <c r="S685" s="11">
        <v>10</v>
      </c>
      <c r="T685" s="11">
        <v>9.58</v>
      </c>
      <c r="U685" s="153">
        <v>12.360276369999999</v>
      </c>
      <c r="V685" s="153">
        <v>10</v>
      </c>
      <c r="W685" s="153">
        <v>8</v>
      </c>
      <c r="X685" s="11">
        <v>8.3000000000000007</v>
      </c>
      <c r="Y685" s="11">
        <v>9.5</v>
      </c>
      <c r="Z685" s="11">
        <v>8.6</v>
      </c>
      <c r="AA685" s="151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28">
        <v>16</v>
      </c>
    </row>
    <row r="686" spans="1:65">
      <c r="A686" s="30"/>
      <c r="B686" s="19">
        <v>1</v>
      </c>
      <c r="C686" s="9">
        <v>4</v>
      </c>
      <c r="D686" s="11">
        <v>9.1999999999999993</v>
      </c>
      <c r="E686" s="153">
        <v>8</v>
      </c>
      <c r="F686" s="11">
        <v>10.379</v>
      </c>
      <c r="G686" s="11">
        <v>8.6</v>
      </c>
      <c r="H686" s="11">
        <v>10.1</v>
      </c>
      <c r="I686" s="11">
        <v>9.3000000000000007</v>
      </c>
      <c r="J686" s="147">
        <v>7.7000000000000011</v>
      </c>
      <c r="K686" s="11">
        <v>9</v>
      </c>
      <c r="L686" s="11">
        <v>9.8000000000000007</v>
      </c>
      <c r="M686" s="153">
        <v>12.016999999999999</v>
      </c>
      <c r="N686" s="11">
        <v>9.4</v>
      </c>
      <c r="O686" s="11">
        <v>11.4</v>
      </c>
      <c r="P686" s="11">
        <v>8.9</v>
      </c>
      <c r="Q686" s="153">
        <v>18.560199999999998</v>
      </c>
      <c r="R686" s="11">
        <v>9.1</v>
      </c>
      <c r="S686" s="11">
        <v>9.8000000000000007</v>
      </c>
      <c r="T686" s="11">
        <v>9.5399999999999991</v>
      </c>
      <c r="U686" s="147">
        <v>18.26221683</v>
      </c>
      <c r="V686" s="153">
        <v>9</v>
      </c>
      <c r="W686" s="153">
        <v>8</v>
      </c>
      <c r="X686" s="11">
        <v>8.8000000000000007</v>
      </c>
      <c r="Y686" s="11">
        <v>9.1</v>
      </c>
      <c r="Z686" s="11">
        <v>8.6999999999999993</v>
      </c>
      <c r="AA686" s="151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  <c r="AS686" s="3"/>
      <c r="AT686" s="3"/>
      <c r="AU686" s="3"/>
      <c r="AV686" s="3"/>
      <c r="AW686" s="3"/>
      <c r="AX686" s="3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28">
        <v>9.4065632211732435</v>
      </c>
    </row>
    <row r="687" spans="1:65">
      <c r="A687" s="30"/>
      <c r="B687" s="19">
        <v>1</v>
      </c>
      <c r="C687" s="9">
        <v>5</v>
      </c>
      <c r="D687" s="11">
        <v>9.1999999999999993</v>
      </c>
      <c r="E687" s="153">
        <v>7</v>
      </c>
      <c r="F687" s="11">
        <v>10.166061728395063</v>
      </c>
      <c r="G687" s="11">
        <v>8.5</v>
      </c>
      <c r="H687" s="11">
        <v>10.4</v>
      </c>
      <c r="I687" s="11">
        <v>8.9</v>
      </c>
      <c r="J687" s="11">
        <v>8.1999999999999993</v>
      </c>
      <c r="K687" s="11">
        <v>9.1</v>
      </c>
      <c r="L687" s="11">
        <v>9.1999999999999993</v>
      </c>
      <c r="M687" s="153">
        <v>11.846</v>
      </c>
      <c r="N687" s="11">
        <v>9.6</v>
      </c>
      <c r="O687" s="11">
        <v>11</v>
      </c>
      <c r="P687" s="11">
        <v>8.4</v>
      </c>
      <c r="Q687" s="153">
        <v>48.718200000000003</v>
      </c>
      <c r="R687" s="11">
        <v>9</v>
      </c>
      <c r="S687" s="11">
        <v>9.6999999999999993</v>
      </c>
      <c r="T687" s="11">
        <v>9.75</v>
      </c>
      <c r="U687" s="153">
        <v>13.6507329</v>
      </c>
      <c r="V687" s="153">
        <v>10</v>
      </c>
      <c r="W687" s="153">
        <v>7</v>
      </c>
      <c r="X687" s="11">
        <v>8.8000000000000007</v>
      </c>
      <c r="Y687" s="11">
        <v>9.1</v>
      </c>
      <c r="Z687" s="11">
        <v>8.8000000000000007</v>
      </c>
      <c r="AA687" s="151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  <c r="AS687" s="3"/>
      <c r="AT687" s="3"/>
      <c r="AU687" s="3"/>
      <c r="AV687" s="3"/>
      <c r="AW687" s="3"/>
      <c r="AX687" s="3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28">
        <v>112</v>
      </c>
    </row>
    <row r="688" spans="1:65">
      <c r="A688" s="30"/>
      <c r="B688" s="19">
        <v>1</v>
      </c>
      <c r="C688" s="9">
        <v>6</v>
      </c>
      <c r="D688" s="11">
        <v>9.1</v>
      </c>
      <c r="E688" s="153">
        <v>8</v>
      </c>
      <c r="F688" s="11">
        <v>10.199683127572017</v>
      </c>
      <c r="G688" s="11">
        <v>8.1999999999999993</v>
      </c>
      <c r="H688" s="11">
        <v>11.2</v>
      </c>
      <c r="I688" s="11">
        <v>9.9</v>
      </c>
      <c r="J688" s="11">
        <v>8.6</v>
      </c>
      <c r="K688" s="11">
        <v>9.1999999999999993</v>
      </c>
      <c r="L688" s="11">
        <v>9.6999999999999993</v>
      </c>
      <c r="M688" s="153">
        <v>13.013999999999999</v>
      </c>
      <c r="N688" s="11">
        <v>9.5</v>
      </c>
      <c r="O688" s="11">
        <v>11.4</v>
      </c>
      <c r="P688" s="11">
        <v>8.5</v>
      </c>
      <c r="Q688" s="153">
        <v>14.126099999999999</v>
      </c>
      <c r="R688" s="147">
        <v>8.4</v>
      </c>
      <c r="S688" s="11">
        <v>9.6</v>
      </c>
      <c r="T688" s="11">
        <v>9.67</v>
      </c>
      <c r="U688" s="153">
        <v>12.622419349999999</v>
      </c>
      <c r="V688" s="153">
        <v>9</v>
      </c>
      <c r="W688" s="153">
        <v>8</v>
      </c>
      <c r="X688" s="11">
        <v>9.1999999999999993</v>
      </c>
      <c r="Y688" s="11">
        <v>9.3000000000000007</v>
      </c>
      <c r="Z688" s="147">
        <v>9.1999999999999993</v>
      </c>
      <c r="AA688" s="151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55"/>
    </row>
    <row r="689" spans="1:65">
      <c r="A689" s="30"/>
      <c r="B689" s="20" t="s">
        <v>267</v>
      </c>
      <c r="C689" s="12"/>
      <c r="D689" s="23">
        <v>9.2666666666666675</v>
      </c>
      <c r="E689" s="23">
        <v>7.666666666666667</v>
      </c>
      <c r="F689" s="23">
        <v>10.16657475994513</v>
      </c>
      <c r="G689" s="23">
        <v>8.5833333333333339</v>
      </c>
      <c r="H689" s="23">
        <v>10.783333333333333</v>
      </c>
      <c r="I689" s="23">
        <v>9.3833333333333329</v>
      </c>
      <c r="J689" s="23">
        <v>8.3833333333333346</v>
      </c>
      <c r="K689" s="23">
        <v>8.7166666666666668</v>
      </c>
      <c r="L689" s="23">
        <v>9.5</v>
      </c>
      <c r="M689" s="23">
        <v>12.292166666666667</v>
      </c>
      <c r="N689" s="23">
        <v>9.5833333333333339</v>
      </c>
      <c r="O689" s="23">
        <v>11.666666666666666</v>
      </c>
      <c r="P689" s="23">
        <v>8.85</v>
      </c>
      <c r="Q689" s="23">
        <v>26.729716666666665</v>
      </c>
      <c r="R689" s="23">
        <v>8.9833333333333325</v>
      </c>
      <c r="S689" s="23">
        <v>9.7666666666666675</v>
      </c>
      <c r="T689" s="23">
        <v>9.5316666666666663</v>
      </c>
      <c r="U689" s="23">
        <v>14.013026473333333</v>
      </c>
      <c r="V689" s="23">
        <v>9.6666666666666661</v>
      </c>
      <c r="W689" s="23">
        <v>7.666666666666667</v>
      </c>
      <c r="X689" s="23">
        <v>8.9333333333333353</v>
      </c>
      <c r="Y689" s="23">
        <v>9.2666666666666675</v>
      </c>
      <c r="Z689" s="23">
        <v>8.7666666666666657</v>
      </c>
      <c r="AA689" s="151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55"/>
    </row>
    <row r="690" spans="1:65">
      <c r="A690" s="30"/>
      <c r="B690" s="3" t="s">
        <v>268</v>
      </c>
      <c r="C690" s="29"/>
      <c r="D690" s="11">
        <v>9.25</v>
      </c>
      <c r="E690" s="11">
        <v>8</v>
      </c>
      <c r="F690" s="11">
        <v>10.152771604938273</v>
      </c>
      <c r="G690" s="11">
        <v>8.6499999999999986</v>
      </c>
      <c r="H690" s="11">
        <v>10.8</v>
      </c>
      <c r="I690" s="11">
        <v>9.3500000000000014</v>
      </c>
      <c r="J690" s="11">
        <v>8.5500000000000007</v>
      </c>
      <c r="K690" s="11">
        <v>8.75</v>
      </c>
      <c r="L690" s="11">
        <v>9.5500000000000007</v>
      </c>
      <c r="M690" s="11">
        <v>12.065</v>
      </c>
      <c r="N690" s="11">
        <v>9.5500000000000007</v>
      </c>
      <c r="O690" s="11">
        <v>11.4</v>
      </c>
      <c r="P690" s="11">
        <v>8.8500000000000014</v>
      </c>
      <c r="Q690" s="11">
        <v>21.009599999999999</v>
      </c>
      <c r="R690" s="11">
        <v>9.1</v>
      </c>
      <c r="S690" s="11">
        <v>9.75</v>
      </c>
      <c r="T690" s="11">
        <v>9.5599999999999987</v>
      </c>
      <c r="U690" s="11">
        <v>13.470765555</v>
      </c>
      <c r="V690" s="11">
        <v>10</v>
      </c>
      <c r="W690" s="11">
        <v>8</v>
      </c>
      <c r="X690" s="11">
        <v>9</v>
      </c>
      <c r="Y690" s="11">
        <v>9.25</v>
      </c>
      <c r="Z690" s="11">
        <v>8.6999999999999993</v>
      </c>
      <c r="AA690" s="151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55"/>
    </row>
    <row r="691" spans="1:65">
      <c r="A691" s="30"/>
      <c r="B691" s="3" t="s">
        <v>269</v>
      </c>
      <c r="C691" s="29"/>
      <c r="D691" s="24">
        <v>0.13662601021279494</v>
      </c>
      <c r="E691" s="24">
        <v>0.51639777949432231</v>
      </c>
      <c r="F691" s="24">
        <v>0.12094902851042237</v>
      </c>
      <c r="G691" s="24">
        <v>0.21369760566432833</v>
      </c>
      <c r="H691" s="24">
        <v>0.51929439306299718</v>
      </c>
      <c r="I691" s="24">
        <v>0.32506409624359717</v>
      </c>
      <c r="J691" s="24">
        <v>0.37638632635453995</v>
      </c>
      <c r="K691" s="24">
        <v>0.46224091842530174</v>
      </c>
      <c r="L691" s="24">
        <v>0.268328157299975</v>
      </c>
      <c r="M691" s="24">
        <v>0.59270343905419232</v>
      </c>
      <c r="N691" s="24">
        <v>0.14719601443879746</v>
      </c>
      <c r="O691" s="24">
        <v>0.96055539489748665</v>
      </c>
      <c r="P691" s="24">
        <v>0.36193922141707707</v>
      </c>
      <c r="Q691" s="24">
        <v>13.317348202013292</v>
      </c>
      <c r="R691" s="24">
        <v>0.29268868558020222</v>
      </c>
      <c r="S691" s="24">
        <v>0.1632993161855455</v>
      </c>
      <c r="T691" s="24">
        <v>0.17611549240957375</v>
      </c>
      <c r="U691" s="24">
        <v>2.1628026488909642</v>
      </c>
      <c r="V691" s="24">
        <v>0.5163977794943222</v>
      </c>
      <c r="W691" s="24">
        <v>0.51639777949432231</v>
      </c>
      <c r="X691" s="24">
        <v>0.37771241264574079</v>
      </c>
      <c r="Y691" s="24">
        <v>0.1632993161855455</v>
      </c>
      <c r="Z691" s="24">
        <v>0.22509257354845502</v>
      </c>
      <c r="AA691" s="203"/>
      <c r="AB691" s="204"/>
      <c r="AC691" s="204"/>
      <c r="AD691" s="204"/>
      <c r="AE691" s="204"/>
      <c r="AF691" s="204"/>
      <c r="AG691" s="204"/>
      <c r="AH691" s="204"/>
      <c r="AI691" s="204"/>
      <c r="AJ691" s="204"/>
      <c r="AK691" s="204"/>
      <c r="AL691" s="204"/>
      <c r="AM691" s="204"/>
      <c r="AN691" s="204"/>
      <c r="AO691" s="204"/>
      <c r="AP691" s="204"/>
      <c r="AQ691" s="204"/>
      <c r="AR691" s="204"/>
      <c r="AS691" s="204"/>
      <c r="AT691" s="204"/>
      <c r="AU691" s="204"/>
      <c r="AV691" s="204"/>
      <c r="AW691" s="204"/>
      <c r="AX691" s="204"/>
      <c r="AY691" s="204"/>
      <c r="AZ691" s="204"/>
      <c r="BA691" s="204"/>
      <c r="BB691" s="204"/>
      <c r="BC691" s="204"/>
      <c r="BD691" s="204"/>
      <c r="BE691" s="204"/>
      <c r="BF691" s="204"/>
      <c r="BG691" s="204"/>
      <c r="BH691" s="204"/>
      <c r="BI691" s="204"/>
      <c r="BJ691" s="204"/>
      <c r="BK691" s="204"/>
      <c r="BL691" s="204"/>
      <c r="BM691" s="56"/>
    </row>
    <row r="692" spans="1:65">
      <c r="A692" s="30"/>
      <c r="B692" s="3" t="s">
        <v>86</v>
      </c>
      <c r="C692" s="29"/>
      <c r="D692" s="13">
        <v>1.474381405174046E-2</v>
      </c>
      <c r="E692" s="13">
        <v>6.7356232107955077E-2</v>
      </c>
      <c r="F692" s="13">
        <v>1.1896733301656767E-2</v>
      </c>
      <c r="G692" s="13">
        <v>2.4896808426912036E-2</v>
      </c>
      <c r="H692" s="13">
        <v>4.8157130732271763E-2</v>
      </c>
      <c r="I692" s="13">
        <v>3.4642710079246589E-2</v>
      </c>
      <c r="J692" s="13">
        <v>4.4896977298752271E-2</v>
      </c>
      <c r="K692" s="13">
        <v>5.3029550870971519E-2</v>
      </c>
      <c r="L692" s="13">
        <v>2.8245069189471051E-2</v>
      </c>
      <c r="M692" s="13">
        <v>4.8217979395077541E-2</v>
      </c>
      <c r="N692" s="13">
        <v>1.5359584115352777E-2</v>
      </c>
      <c r="O692" s="13">
        <v>8.2333319562641713E-2</v>
      </c>
      <c r="P692" s="13">
        <v>4.0897087165771423E-2</v>
      </c>
      <c r="Q692" s="13">
        <v>0.4982225725804536</v>
      </c>
      <c r="R692" s="13">
        <v>3.2581300806701546E-2</v>
      </c>
      <c r="S692" s="13">
        <v>1.6720066503639469E-2</v>
      </c>
      <c r="T692" s="13">
        <v>1.8476883274303944E-2</v>
      </c>
      <c r="U692" s="13">
        <v>0.15434229379404646</v>
      </c>
      <c r="V692" s="13">
        <v>5.3420459947688508E-2</v>
      </c>
      <c r="W692" s="13">
        <v>6.7356232107955077E-2</v>
      </c>
      <c r="X692" s="13">
        <v>4.228124022153814E-2</v>
      </c>
      <c r="Y692" s="13">
        <v>1.7622228365346635E-2</v>
      </c>
      <c r="Z692" s="13">
        <v>2.5675958959899815E-2</v>
      </c>
      <c r="AA692" s="151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  <c r="AS692" s="3"/>
      <c r="AT692" s="3"/>
      <c r="AU692" s="3"/>
      <c r="AV692" s="3"/>
      <c r="AW692" s="3"/>
      <c r="AX692" s="3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55"/>
    </row>
    <row r="693" spans="1:65">
      <c r="A693" s="30"/>
      <c r="B693" s="3" t="s">
        <v>270</v>
      </c>
      <c r="C693" s="29"/>
      <c r="D693" s="13">
        <v>-1.4872228168485879E-2</v>
      </c>
      <c r="E693" s="13">
        <v>-0.18496623193795603</v>
      </c>
      <c r="F693" s="13">
        <v>8.0795878462941229E-2</v>
      </c>
      <c r="G693" s="13">
        <v>-8.7516542278363696E-2</v>
      </c>
      <c r="H693" s="13">
        <v>0.14636271290465741</v>
      </c>
      <c r="I693" s="13">
        <v>-2.4695403936287885E-3</v>
      </c>
      <c r="J693" s="13">
        <v>-0.10877829274954742</v>
      </c>
      <c r="K693" s="13">
        <v>-7.3342041964241322E-2</v>
      </c>
      <c r="L693" s="13">
        <v>9.9331473812283022E-3</v>
      </c>
      <c r="M693" s="13">
        <v>0.30676490208434637</v>
      </c>
      <c r="N693" s="13">
        <v>1.8792210077555049E-2</v>
      </c>
      <c r="O693" s="13">
        <v>0.24026877748571907</v>
      </c>
      <c r="P693" s="13">
        <v>-5.9167541650118838E-2</v>
      </c>
      <c r="Q693" s="13">
        <v>1.8416028296605411</v>
      </c>
      <c r="R693" s="13">
        <v>-4.4993041335996353E-2</v>
      </c>
      <c r="S693" s="13">
        <v>3.8282148009473493E-2</v>
      </c>
      <c r="T693" s="13">
        <v>1.3299591205832462E-2</v>
      </c>
      <c r="U693" s="13">
        <v>0.48970736111052715</v>
      </c>
      <c r="V693" s="13">
        <v>2.7651272773881574E-2</v>
      </c>
      <c r="W693" s="13">
        <v>-0.18496623193795603</v>
      </c>
      <c r="X693" s="13">
        <v>-5.030847895379198E-2</v>
      </c>
      <c r="Y693" s="13">
        <v>-1.4872228168485879E-2</v>
      </c>
      <c r="Z693" s="13">
        <v>-6.8026604346445474E-2</v>
      </c>
      <c r="AA693" s="151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  <c r="AS693" s="3"/>
      <c r="AT693" s="3"/>
      <c r="AU693" s="3"/>
      <c r="AV693" s="3"/>
      <c r="AW693" s="3"/>
      <c r="AX693" s="3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55"/>
    </row>
    <row r="694" spans="1:65">
      <c r="A694" s="30"/>
      <c r="B694" s="46" t="s">
        <v>271</v>
      </c>
      <c r="C694" s="47"/>
      <c r="D694" s="45">
        <v>0.19</v>
      </c>
      <c r="E694" s="45" t="s">
        <v>272</v>
      </c>
      <c r="F694" s="45">
        <v>0.77</v>
      </c>
      <c r="G694" s="45">
        <v>0.91</v>
      </c>
      <c r="H694" s="45">
        <v>1.43</v>
      </c>
      <c r="I694" s="45">
        <v>0.06</v>
      </c>
      <c r="J694" s="45">
        <v>1.1299999999999999</v>
      </c>
      <c r="K694" s="45">
        <v>0.77</v>
      </c>
      <c r="L694" s="45">
        <v>0.06</v>
      </c>
      <c r="M694" s="45">
        <v>3.03</v>
      </c>
      <c r="N694" s="45">
        <v>0.15</v>
      </c>
      <c r="O694" s="45">
        <v>2.37</v>
      </c>
      <c r="P694" s="45">
        <v>0.63</v>
      </c>
      <c r="Q694" s="45">
        <v>18.41</v>
      </c>
      <c r="R694" s="45">
        <v>0.49</v>
      </c>
      <c r="S694" s="45">
        <v>0.35</v>
      </c>
      <c r="T694" s="45">
        <v>0.1</v>
      </c>
      <c r="U694" s="45">
        <v>4.87</v>
      </c>
      <c r="V694" s="45" t="s">
        <v>272</v>
      </c>
      <c r="W694" s="45" t="s">
        <v>272</v>
      </c>
      <c r="X694" s="45">
        <v>0.54</v>
      </c>
      <c r="Y694" s="45">
        <v>0.19</v>
      </c>
      <c r="Z694" s="45">
        <v>0.72</v>
      </c>
      <c r="AA694" s="151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  <c r="AS694" s="3"/>
      <c r="AT694" s="3"/>
      <c r="AU694" s="3"/>
      <c r="AV694" s="3"/>
      <c r="AW694" s="3"/>
      <c r="AX694" s="3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55"/>
    </row>
    <row r="695" spans="1:65">
      <c r="B695" s="31" t="s">
        <v>323</v>
      </c>
      <c r="C695" s="20"/>
      <c r="D695" s="20"/>
      <c r="E695" s="20"/>
      <c r="F695" s="20"/>
      <c r="G695" s="20"/>
      <c r="H695" s="20"/>
      <c r="I695" s="20"/>
      <c r="J695" s="20"/>
      <c r="K695" s="20"/>
      <c r="L695" s="20"/>
      <c r="M695" s="20"/>
      <c r="N695" s="20"/>
      <c r="O695" s="20"/>
      <c r="P695" s="20"/>
      <c r="Q695" s="20"/>
      <c r="R695" s="20"/>
      <c r="S695" s="20"/>
      <c r="T695" s="20"/>
      <c r="U695" s="20"/>
      <c r="V695" s="20"/>
      <c r="W695" s="20"/>
      <c r="X695" s="20"/>
      <c r="Y695" s="20"/>
      <c r="Z695" s="20"/>
      <c r="BM695" s="55"/>
    </row>
    <row r="696" spans="1:65">
      <c r="BM696" s="55"/>
    </row>
    <row r="697" spans="1:65" ht="15">
      <c r="B697" s="8" t="s">
        <v>572</v>
      </c>
      <c r="BM697" s="28" t="s">
        <v>66</v>
      </c>
    </row>
    <row r="698" spans="1:65" ht="15">
      <c r="A698" s="25" t="s">
        <v>123</v>
      </c>
      <c r="B698" s="18" t="s">
        <v>110</v>
      </c>
      <c r="C698" s="15" t="s">
        <v>111</v>
      </c>
      <c r="D698" s="16" t="s">
        <v>232</v>
      </c>
      <c r="E698" s="17" t="s">
        <v>232</v>
      </c>
      <c r="F698" s="17" t="s">
        <v>232</v>
      </c>
      <c r="G698" s="17" t="s">
        <v>232</v>
      </c>
      <c r="H698" s="17" t="s">
        <v>232</v>
      </c>
      <c r="I698" s="151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28">
        <v>1</v>
      </c>
    </row>
    <row r="699" spans="1:65">
      <c r="A699" s="30"/>
      <c r="B699" s="19" t="s">
        <v>233</v>
      </c>
      <c r="C699" s="9" t="s">
        <v>233</v>
      </c>
      <c r="D699" s="149" t="s">
        <v>236</v>
      </c>
      <c r="E699" s="150" t="s">
        <v>242</v>
      </c>
      <c r="F699" s="150" t="s">
        <v>244</v>
      </c>
      <c r="G699" s="150" t="s">
        <v>245</v>
      </c>
      <c r="H699" s="150" t="s">
        <v>247</v>
      </c>
      <c r="I699" s="151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28" t="s">
        <v>82</v>
      </c>
    </row>
    <row r="700" spans="1:65">
      <c r="A700" s="30"/>
      <c r="B700" s="19"/>
      <c r="C700" s="9"/>
      <c r="D700" s="10" t="s">
        <v>273</v>
      </c>
      <c r="E700" s="11" t="s">
        <v>273</v>
      </c>
      <c r="F700" s="11" t="s">
        <v>273</v>
      </c>
      <c r="G700" s="11" t="s">
        <v>276</v>
      </c>
      <c r="H700" s="11" t="s">
        <v>273</v>
      </c>
      <c r="I700" s="151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  <c r="AS700" s="3"/>
      <c r="AT700" s="3"/>
      <c r="AU700" s="3"/>
      <c r="AV700" s="3"/>
      <c r="AW700" s="3"/>
      <c r="AX700" s="3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28">
        <v>1</v>
      </c>
    </row>
    <row r="701" spans="1:65">
      <c r="A701" s="30"/>
      <c r="B701" s="19"/>
      <c r="C701" s="9"/>
      <c r="D701" s="26" t="s">
        <v>264</v>
      </c>
      <c r="E701" s="26" t="s">
        <v>116</v>
      </c>
      <c r="F701" s="26" t="s">
        <v>116</v>
      </c>
      <c r="G701" s="26" t="s">
        <v>315</v>
      </c>
      <c r="H701" s="26" t="s">
        <v>313</v>
      </c>
      <c r="I701" s="151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  <c r="AS701" s="3"/>
      <c r="AT701" s="3"/>
      <c r="AU701" s="3"/>
      <c r="AV701" s="3"/>
      <c r="AW701" s="3"/>
      <c r="AX701" s="3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28">
        <v>1</v>
      </c>
    </row>
    <row r="702" spans="1:65">
      <c r="A702" s="30"/>
      <c r="B702" s="18">
        <v>1</v>
      </c>
      <c r="C702" s="14">
        <v>1</v>
      </c>
      <c r="D702" s="227" t="s">
        <v>95</v>
      </c>
      <c r="E702" s="227" t="s">
        <v>95</v>
      </c>
      <c r="F702" s="227" t="s">
        <v>103</v>
      </c>
      <c r="G702" s="227" t="s">
        <v>95</v>
      </c>
      <c r="H702" s="229">
        <v>14.999999999999998</v>
      </c>
      <c r="I702" s="224"/>
      <c r="J702" s="225"/>
      <c r="K702" s="225"/>
      <c r="L702" s="225"/>
      <c r="M702" s="225"/>
      <c r="N702" s="225"/>
      <c r="O702" s="225"/>
      <c r="P702" s="225"/>
      <c r="Q702" s="225"/>
      <c r="R702" s="225"/>
      <c r="S702" s="225"/>
      <c r="T702" s="225"/>
      <c r="U702" s="225"/>
      <c r="V702" s="225"/>
      <c r="W702" s="225"/>
      <c r="X702" s="225"/>
      <c r="Y702" s="225"/>
      <c r="Z702" s="225"/>
      <c r="AA702" s="225"/>
      <c r="AB702" s="225"/>
      <c r="AC702" s="225"/>
      <c r="AD702" s="225"/>
      <c r="AE702" s="225"/>
      <c r="AF702" s="225"/>
      <c r="AG702" s="225"/>
      <c r="AH702" s="225"/>
      <c r="AI702" s="225"/>
      <c r="AJ702" s="225"/>
      <c r="AK702" s="225"/>
      <c r="AL702" s="225"/>
      <c r="AM702" s="225"/>
      <c r="AN702" s="225"/>
      <c r="AO702" s="225"/>
      <c r="AP702" s="225"/>
      <c r="AQ702" s="225"/>
      <c r="AR702" s="225"/>
      <c r="AS702" s="225"/>
      <c r="AT702" s="225"/>
      <c r="AU702" s="225"/>
      <c r="AV702" s="225"/>
      <c r="AW702" s="225"/>
      <c r="AX702" s="225"/>
      <c r="AY702" s="225"/>
      <c r="AZ702" s="225"/>
      <c r="BA702" s="225"/>
      <c r="BB702" s="225"/>
      <c r="BC702" s="225"/>
      <c r="BD702" s="225"/>
      <c r="BE702" s="225"/>
      <c r="BF702" s="225"/>
      <c r="BG702" s="225"/>
      <c r="BH702" s="225"/>
      <c r="BI702" s="225"/>
      <c r="BJ702" s="225"/>
      <c r="BK702" s="225"/>
      <c r="BL702" s="225"/>
      <c r="BM702" s="230">
        <v>1</v>
      </c>
    </row>
    <row r="703" spans="1:65">
      <c r="A703" s="30"/>
      <c r="B703" s="19">
        <v>1</v>
      </c>
      <c r="C703" s="9">
        <v>2</v>
      </c>
      <c r="D703" s="223" t="s">
        <v>95</v>
      </c>
      <c r="E703" s="223" t="s">
        <v>95</v>
      </c>
      <c r="F703" s="223" t="s">
        <v>103</v>
      </c>
      <c r="G703" s="223" t="s">
        <v>95</v>
      </c>
      <c r="H703" s="223" t="s">
        <v>95</v>
      </c>
      <c r="I703" s="224"/>
      <c r="J703" s="225"/>
      <c r="K703" s="225"/>
      <c r="L703" s="225"/>
      <c r="M703" s="225"/>
      <c r="N703" s="225"/>
      <c r="O703" s="225"/>
      <c r="P703" s="225"/>
      <c r="Q703" s="225"/>
      <c r="R703" s="225"/>
      <c r="S703" s="225"/>
      <c r="T703" s="225"/>
      <c r="U703" s="225"/>
      <c r="V703" s="225"/>
      <c r="W703" s="225"/>
      <c r="X703" s="225"/>
      <c r="Y703" s="225"/>
      <c r="Z703" s="225"/>
      <c r="AA703" s="225"/>
      <c r="AB703" s="225"/>
      <c r="AC703" s="225"/>
      <c r="AD703" s="225"/>
      <c r="AE703" s="225"/>
      <c r="AF703" s="225"/>
      <c r="AG703" s="225"/>
      <c r="AH703" s="225"/>
      <c r="AI703" s="225"/>
      <c r="AJ703" s="225"/>
      <c r="AK703" s="225"/>
      <c r="AL703" s="225"/>
      <c r="AM703" s="225"/>
      <c r="AN703" s="225"/>
      <c r="AO703" s="225"/>
      <c r="AP703" s="225"/>
      <c r="AQ703" s="225"/>
      <c r="AR703" s="225"/>
      <c r="AS703" s="225"/>
      <c r="AT703" s="225"/>
      <c r="AU703" s="225"/>
      <c r="AV703" s="225"/>
      <c r="AW703" s="225"/>
      <c r="AX703" s="225"/>
      <c r="AY703" s="225"/>
      <c r="AZ703" s="225"/>
      <c r="BA703" s="225"/>
      <c r="BB703" s="225"/>
      <c r="BC703" s="225"/>
      <c r="BD703" s="225"/>
      <c r="BE703" s="225"/>
      <c r="BF703" s="225"/>
      <c r="BG703" s="225"/>
      <c r="BH703" s="225"/>
      <c r="BI703" s="225"/>
      <c r="BJ703" s="225"/>
      <c r="BK703" s="225"/>
      <c r="BL703" s="225"/>
      <c r="BM703" s="230" t="e">
        <v>#N/A</v>
      </c>
    </row>
    <row r="704" spans="1:65">
      <c r="A704" s="30"/>
      <c r="B704" s="19">
        <v>1</v>
      </c>
      <c r="C704" s="9">
        <v>3</v>
      </c>
      <c r="D704" s="223" t="s">
        <v>95</v>
      </c>
      <c r="E704" s="223" t="s">
        <v>95</v>
      </c>
      <c r="F704" s="223" t="s">
        <v>103</v>
      </c>
      <c r="G704" s="223" t="s">
        <v>95</v>
      </c>
      <c r="H704" s="232">
        <v>12</v>
      </c>
      <c r="I704" s="224"/>
      <c r="J704" s="225"/>
      <c r="K704" s="225"/>
      <c r="L704" s="225"/>
      <c r="M704" s="225"/>
      <c r="N704" s="225"/>
      <c r="O704" s="225"/>
      <c r="P704" s="225"/>
      <c r="Q704" s="225"/>
      <c r="R704" s="225"/>
      <c r="S704" s="225"/>
      <c r="T704" s="225"/>
      <c r="U704" s="225"/>
      <c r="V704" s="225"/>
      <c r="W704" s="225"/>
      <c r="X704" s="225"/>
      <c r="Y704" s="225"/>
      <c r="Z704" s="225"/>
      <c r="AA704" s="225"/>
      <c r="AB704" s="225"/>
      <c r="AC704" s="225"/>
      <c r="AD704" s="225"/>
      <c r="AE704" s="225"/>
      <c r="AF704" s="225"/>
      <c r="AG704" s="225"/>
      <c r="AH704" s="225"/>
      <c r="AI704" s="225"/>
      <c r="AJ704" s="225"/>
      <c r="AK704" s="225"/>
      <c r="AL704" s="225"/>
      <c r="AM704" s="225"/>
      <c r="AN704" s="225"/>
      <c r="AO704" s="225"/>
      <c r="AP704" s="225"/>
      <c r="AQ704" s="225"/>
      <c r="AR704" s="225"/>
      <c r="AS704" s="225"/>
      <c r="AT704" s="225"/>
      <c r="AU704" s="225"/>
      <c r="AV704" s="225"/>
      <c r="AW704" s="225"/>
      <c r="AX704" s="225"/>
      <c r="AY704" s="225"/>
      <c r="AZ704" s="225"/>
      <c r="BA704" s="225"/>
      <c r="BB704" s="225"/>
      <c r="BC704" s="225"/>
      <c r="BD704" s="225"/>
      <c r="BE704" s="225"/>
      <c r="BF704" s="225"/>
      <c r="BG704" s="225"/>
      <c r="BH704" s="225"/>
      <c r="BI704" s="225"/>
      <c r="BJ704" s="225"/>
      <c r="BK704" s="225"/>
      <c r="BL704" s="225"/>
      <c r="BM704" s="230">
        <v>16</v>
      </c>
    </row>
    <row r="705" spans="1:65">
      <c r="A705" s="30"/>
      <c r="B705" s="19">
        <v>1</v>
      </c>
      <c r="C705" s="9">
        <v>4</v>
      </c>
      <c r="D705" s="223" t="s">
        <v>95</v>
      </c>
      <c r="E705" s="223" t="s">
        <v>95</v>
      </c>
      <c r="F705" s="223" t="s">
        <v>103</v>
      </c>
      <c r="G705" s="223" t="s">
        <v>95</v>
      </c>
      <c r="H705" s="223" t="s">
        <v>95</v>
      </c>
      <c r="I705" s="224"/>
      <c r="J705" s="225"/>
      <c r="K705" s="225"/>
      <c r="L705" s="225"/>
      <c r="M705" s="225"/>
      <c r="N705" s="225"/>
      <c r="O705" s="225"/>
      <c r="P705" s="225"/>
      <c r="Q705" s="225"/>
      <c r="R705" s="225"/>
      <c r="S705" s="225"/>
      <c r="T705" s="225"/>
      <c r="U705" s="225"/>
      <c r="V705" s="225"/>
      <c r="W705" s="225"/>
      <c r="X705" s="225"/>
      <c r="Y705" s="225"/>
      <c r="Z705" s="225"/>
      <c r="AA705" s="225"/>
      <c r="AB705" s="225"/>
      <c r="AC705" s="225"/>
      <c r="AD705" s="225"/>
      <c r="AE705" s="225"/>
      <c r="AF705" s="225"/>
      <c r="AG705" s="225"/>
      <c r="AH705" s="225"/>
      <c r="AI705" s="225"/>
      <c r="AJ705" s="225"/>
      <c r="AK705" s="225"/>
      <c r="AL705" s="225"/>
      <c r="AM705" s="225"/>
      <c r="AN705" s="225"/>
      <c r="AO705" s="225"/>
      <c r="AP705" s="225"/>
      <c r="AQ705" s="225"/>
      <c r="AR705" s="225"/>
      <c r="AS705" s="225"/>
      <c r="AT705" s="225"/>
      <c r="AU705" s="225"/>
      <c r="AV705" s="225"/>
      <c r="AW705" s="225"/>
      <c r="AX705" s="225"/>
      <c r="AY705" s="225"/>
      <c r="AZ705" s="225"/>
      <c r="BA705" s="225"/>
      <c r="BB705" s="225"/>
      <c r="BC705" s="225"/>
      <c r="BD705" s="225"/>
      <c r="BE705" s="225"/>
      <c r="BF705" s="225"/>
      <c r="BG705" s="225"/>
      <c r="BH705" s="225"/>
      <c r="BI705" s="225"/>
      <c r="BJ705" s="225"/>
      <c r="BK705" s="225"/>
      <c r="BL705" s="225"/>
      <c r="BM705" s="230" t="s">
        <v>95</v>
      </c>
    </row>
    <row r="706" spans="1:65">
      <c r="A706" s="30"/>
      <c r="B706" s="19">
        <v>1</v>
      </c>
      <c r="C706" s="9">
        <v>5</v>
      </c>
      <c r="D706" s="223" t="s">
        <v>95</v>
      </c>
      <c r="E706" s="223" t="s">
        <v>95</v>
      </c>
      <c r="F706" s="223" t="s">
        <v>103</v>
      </c>
      <c r="G706" s="223" t="s">
        <v>95</v>
      </c>
      <c r="H706" s="223" t="s">
        <v>95</v>
      </c>
      <c r="I706" s="224"/>
      <c r="J706" s="225"/>
      <c r="K706" s="225"/>
      <c r="L706" s="225"/>
      <c r="M706" s="225"/>
      <c r="N706" s="225"/>
      <c r="O706" s="225"/>
      <c r="P706" s="225"/>
      <c r="Q706" s="225"/>
      <c r="R706" s="225"/>
      <c r="S706" s="225"/>
      <c r="T706" s="225"/>
      <c r="U706" s="225"/>
      <c r="V706" s="225"/>
      <c r="W706" s="225"/>
      <c r="X706" s="225"/>
      <c r="Y706" s="225"/>
      <c r="Z706" s="225"/>
      <c r="AA706" s="225"/>
      <c r="AB706" s="225"/>
      <c r="AC706" s="225"/>
      <c r="AD706" s="225"/>
      <c r="AE706" s="225"/>
      <c r="AF706" s="225"/>
      <c r="AG706" s="225"/>
      <c r="AH706" s="225"/>
      <c r="AI706" s="225"/>
      <c r="AJ706" s="225"/>
      <c r="AK706" s="225"/>
      <c r="AL706" s="225"/>
      <c r="AM706" s="225"/>
      <c r="AN706" s="225"/>
      <c r="AO706" s="225"/>
      <c r="AP706" s="225"/>
      <c r="AQ706" s="225"/>
      <c r="AR706" s="225"/>
      <c r="AS706" s="225"/>
      <c r="AT706" s="225"/>
      <c r="AU706" s="225"/>
      <c r="AV706" s="225"/>
      <c r="AW706" s="225"/>
      <c r="AX706" s="225"/>
      <c r="AY706" s="225"/>
      <c r="AZ706" s="225"/>
      <c r="BA706" s="225"/>
      <c r="BB706" s="225"/>
      <c r="BC706" s="225"/>
      <c r="BD706" s="225"/>
      <c r="BE706" s="225"/>
      <c r="BF706" s="225"/>
      <c r="BG706" s="225"/>
      <c r="BH706" s="225"/>
      <c r="BI706" s="225"/>
      <c r="BJ706" s="225"/>
      <c r="BK706" s="225"/>
      <c r="BL706" s="225"/>
      <c r="BM706" s="230">
        <v>113</v>
      </c>
    </row>
    <row r="707" spans="1:65">
      <c r="A707" s="30"/>
      <c r="B707" s="19">
        <v>1</v>
      </c>
      <c r="C707" s="9">
        <v>6</v>
      </c>
      <c r="D707" s="223" t="s">
        <v>95</v>
      </c>
      <c r="E707" s="223" t="s">
        <v>95</v>
      </c>
      <c r="F707" s="223" t="s">
        <v>103</v>
      </c>
      <c r="G707" s="223" t="s">
        <v>95</v>
      </c>
      <c r="H707" s="223" t="s">
        <v>95</v>
      </c>
      <c r="I707" s="224"/>
      <c r="J707" s="225"/>
      <c r="K707" s="225"/>
      <c r="L707" s="225"/>
      <c r="M707" s="225"/>
      <c r="N707" s="225"/>
      <c r="O707" s="225"/>
      <c r="P707" s="225"/>
      <c r="Q707" s="225"/>
      <c r="R707" s="225"/>
      <c r="S707" s="225"/>
      <c r="T707" s="225"/>
      <c r="U707" s="225"/>
      <c r="V707" s="225"/>
      <c r="W707" s="225"/>
      <c r="X707" s="225"/>
      <c r="Y707" s="225"/>
      <c r="Z707" s="225"/>
      <c r="AA707" s="225"/>
      <c r="AB707" s="225"/>
      <c r="AC707" s="225"/>
      <c r="AD707" s="225"/>
      <c r="AE707" s="225"/>
      <c r="AF707" s="225"/>
      <c r="AG707" s="225"/>
      <c r="AH707" s="225"/>
      <c r="AI707" s="225"/>
      <c r="AJ707" s="225"/>
      <c r="AK707" s="225"/>
      <c r="AL707" s="225"/>
      <c r="AM707" s="225"/>
      <c r="AN707" s="225"/>
      <c r="AO707" s="225"/>
      <c r="AP707" s="225"/>
      <c r="AQ707" s="225"/>
      <c r="AR707" s="225"/>
      <c r="AS707" s="225"/>
      <c r="AT707" s="225"/>
      <c r="AU707" s="225"/>
      <c r="AV707" s="225"/>
      <c r="AW707" s="225"/>
      <c r="AX707" s="225"/>
      <c r="AY707" s="225"/>
      <c r="AZ707" s="225"/>
      <c r="BA707" s="225"/>
      <c r="BB707" s="225"/>
      <c r="BC707" s="225"/>
      <c r="BD707" s="225"/>
      <c r="BE707" s="225"/>
      <c r="BF707" s="225"/>
      <c r="BG707" s="225"/>
      <c r="BH707" s="225"/>
      <c r="BI707" s="225"/>
      <c r="BJ707" s="225"/>
      <c r="BK707" s="225"/>
      <c r="BL707" s="225"/>
      <c r="BM707" s="226"/>
    </row>
    <row r="708" spans="1:65">
      <c r="A708" s="30"/>
      <c r="B708" s="20" t="s">
        <v>267</v>
      </c>
      <c r="C708" s="12"/>
      <c r="D708" s="233" t="s">
        <v>675</v>
      </c>
      <c r="E708" s="233" t="s">
        <v>675</v>
      </c>
      <c r="F708" s="233" t="s">
        <v>675</v>
      </c>
      <c r="G708" s="233" t="s">
        <v>675</v>
      </c>
      <c r="H708" s="233">
        <v>13.5</v>
      </c>
      <c r="I708" s="224"/>
      <c r="J708" s="225"/>
      <c r="K708" s="225"/>
      <c r="L708" s="225"/>
      <c r="M708" s="225"/>
      <c r="N708" s="225"/>
      <c r="O708" s="225"/>
      <c r="P708" s="225"/>
      <c r="Q708" s="225"/>
      <c r="R708" s="225"/>
      <c r="S708" s="225"/>
      <c r="T708" s="225"/>
      <c r="U708" s="225"/>
      <c r="V708" s="225"/>
      <c r="W708" s="225"/>
      <c r="X708" s="225"/>
      <c r="Y708" s="225"/>
      <c r="Z708" s="225"/>
      <c r="AA708" s="225"/>
      <c r="AB708" s="225"/>
      <c r="AC708" s="225"/>
      <c r="AD708" s="225"/>
      <c r="AE708" s="225"/>
      <c r="AF708" s="225"/>
      <c r="AG708" s="225"/>
      <c r="AH708" s="225"/>
      <c r="AI708" s="225"/>
      <c r="AJ708" s="225"/>
      <c r="AK708" s="225"/>
      <c r="AL708" s="225"/>
      <c r="AM708" s="225"/>
      <c r="AN708" s="225"/>
      <c r="AO708" s="225"/>
      <c r="AP708" s="225"/>
      <c r="AQ708" s="225"/>
      <c r="AR708" s="225"/>
      <c r="AS708" s="225"/>
      <c r="AT708" s="225"/>
      <c r="AU708" s="225"/>
      <c r="AV708" s="225"/>
      <c r="AW708" s="225"/>
      <c r="AX708" s="225"/>
      <c r="AY708" s="225"/>
      <c r="AZ708" s="225"/>
      <c r="BA708" s="225"/>
      <c r="BB708" s="225"/>
      <c r="BC708" s="225"/>
      <c r="BD708" s="225"/>
      <c r="BE708" s="225"/>
      <c r="BF708" s="225"/>
      <c r="BG708" s="225"/>
      <c r="BH708" s="225"/>
      <c r="BI708" s="225"/>
      <c r="BJ708" s="225"/>
      <c r="BK708" s="225"/>
      <c r="BL708" s="225"/>
      <c r="BM708" s="226"/>
    </row>
    <row r="709" spans="1:65">
      <c r="A709" s="30"/>
      <c r="B709" s="3" t="s">
        <v>268</v>
      </c>
      <c r="C709" s="29"/>
      <c r="D709" s="223" t="s">
        <v>675</v>
      </c>
      <c r="E709" s="223" t="s">
        <v>675</v>
      </c>
      <c r="F709" s="223" t="s">
        <v>675</v>
      </c>
      <c r="G709" s="223" t="s">
        <v>675</v>
      </c>
      <c r="H709" s="223">
        <v>13.5</v>
      </c>
      <c r="I709" s="224"/>
      <c r="J709" s="225"/>
      <c r="K709" s="225"/>
      <c r="L709" s="225"/>
      <c r="M709" s="225"/>
      <c r="N709" s="225"/>
      <c r="O709" s="225"/>
      <c r="P709" s="225"/>
      <c r="Q709" s="225"/>
      <c r="R709" s="225"/>
      <c r="S709" s="225"/>
      <c r="T709" s="225"/>
      <c r="U709" s="225"/>
      <c r="V709" s="225"/>
      <c r="W709" s="225"/>
      <c r="X709" s="225"/>
      <c r="Y709" s="225"/>
      <c r="Z709" s="225"/>
      <c r="AA709" s="225"/>
      <c r="AB709" s="225"/>
      <c r="AC709" s="225"/>
      <c r="AD709" s="225"/>
      <c r="AE709" s="225"/>
      <c r="AF709" s="225"/>
      <c r="AG709" s="225"/>
      <c r="AH709" s="225"/>
      <c r="AI709" s="225"/>
      <c r="AJ709" s="225"/>
      <c r="AK709" s="225"/>
      <c r="AL709" s="225"/>
      <c r="AM709" s="225"/>
      <c r="AN709" s="225"/>
      <c r="AO709" s="225"/>
      <c r="AP709" s="225"/>
      <c r="AQ709" s="225"/>
      <c r="AR709" s="225"/>
      <c r="AS709" s="225"/>
      <c r="AT709" s="225"/>
      <c r="AU709" s="225"/>
      <c r="AV709" s="225"/>
      <c r="AW709" s="225"/>
      <c r="AX709" s="225"/>
      <c r="AY709" s="225"/>
      <c r="AZ709" s="225"/>
      <c r="BA709" s="225"/>
      <c r="BB709" s="225"/>
      <c r="BC709" s="225"/>
      <c r="BD709" s="225"/>
      <c r="BE709" s="225"/>
      <c r="BF709" s="225"/>
      <c r="BG709" s="225"/>
      <c r="BH709" s="225"/>
      <c r="BI709" s="225"/>
      <c r="BJ709" s="225"/>
      <c r="BK709" s="225"/>
      <c r="BL709" s="225"/>
      <c r="BM709" s="226"/>
    </row>
    <row r="710" spans="1:65">
      <c r="A710" s="30"/>
      <c r="B710" s="3" t="s">
        <v>269</v>
      </c>
      <c r="C710" s="29"/>
      <c r="D710" s="223" t="s">
        <v>675</v>
      </c>
      <c r="E710" s="223" t="s">
        <v>675</v>
      </c>
      <c r="F710" s="223" t="s">
        <v>675</v>
      </c>
      <c r="G710" s="223" t="s">
        <v>675</v>
      </c>
      <c r="H710" s="223">
        <v>2.1213203435596291</v>
      </c>
      <c r="I710" s="224"/>
      <c r="J710" s="225"/>
      <c r="K710" s="225"/>
      <c r="L710" s="225"/>
      <c r="M710" s="225"/>
      <c r="N710" s="225"/>
      <c r="O710" s="225"/>
      <c r="P710" s="225"/>
      <c r="Q710" s="225"/>
      <c r="R710" s="225"/>
      <c r="S710" s="225"/>
      <c r="T710" s="225"/>
      <c r="U710" s="225"/>
      <c r="V710" s="225"/>
      <c r="W710" s="225"/>
      <c r="X710" s="225"/>
      <c r="Y710" s="225"/>
      <c r="Z710" s="225"/>
      <c r="AA710" s="225"/>
      <c r="AB710" s="225"/>
      <c r="AC710" s="225"/>
      <c r="AD710" s="225"/>
      <c r="AE710" s="225"/>
      <c r="AF710" s="225"/>
      <c r="AG710" s="225"/>
      <c r="AH710" s="225"/>
      <c r="AI710" s="225"/>
      <c r="AJ710" s="225"/>
      <c r="AK710" s="225"/>
      <c r="AL710" s="225"/>
      <c r="AM710" s="225"/>
      <c r="AN710" s="225"/>
      <c r="AO710" s="225"/>
      <c r="AP710" s="225"/>
      <c r="AQ710" s="225"/>
      <c r="AR710" s="225"/>
      <c r="AS710" s="225"/>
      <c r="AT710" s="225"/>
      <c r="AU710" s="225"/>
      <c r="AV710" s="225"/>
      <c r="AW710" s="225"/>
      <c r="AX710" s="225"/>
      <c r="AY710" s="225"/>
      <c r="AZ710" s="225"/>
      <c r="BA710" s="225"/>
      <c r="BB710" s="225"/>
      <c r="BC710" s="225"/>
      <c r="BD710" s="225"/>
      <c r="BE710" s="225"/>
      <c r="BF710" s="225"/>
      <c r="BG710" s="225"/>
      <c r="BH710" s="225"/>
      <c r="BI710" s="225"/>
      <c r="BJ710" s="225"/>
      <c r="BK710" s="225"/>
      <c r="BL710" s="225"/>
      <c r="BM710" s="226"/>
    </row>
    <row r="711" spans="1:65">
      <c r="A711" s="30"/>
      <c r="B711" s="3" t="s">
        <v>86</v>
      </c>
      <c r="C711" s="29"/>
      <c r="D711" s="13" t="s">
        <v>675</v>
      </c>
      <c r="E711" s="13" t="s">
        <v>675</v>
      </c>
      <c r="F711" s="13" t="s">
        <v>675</v>
      </c>
      <c r="G711" s="13" t="s">
        <v>675</v>
      </c>
      <c r="H711" s="13">
        <v>0.15713484026367622</v>
      </c>
      <c r="I711" s="151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270</v>
      </c>
      <c r="C712" s="29"/>
      <c r="D712" s="13" t="s">
        <v>675</v>
      </c>
      <c r="E712" s="13" t="s">
        <v>675</v>
      </c>
      <c r="F712" s="13" t="s">
        <v>675</v>
      </c>
      <c r="G712" s="13" t="s">
        <v>675</v>
      </c>
      <c r="H712" s="13" t="s">
        <v>675</v>
      </c>
      <c r="I712" s="151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271</v>
      </c>
      <c r="C713" s="47"/>
      <c r="D713" s="45" t="s">
        <v>272</v>
      </c>
      <c r="E713" s="45" t="s">
        <v>272</v>
      </c>
      <c r="F713" s="45" t="s">
        <v>272</v>
      </c>
      <c r="G713" s="45" t="s">
        <v>272</v>
      </c>
      <c r="H713" s="45" t="s">
        <v>272</v>
      </c>
      <c r="I713" s="151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E714" s="20"/>
      <c r="F714" s="20"/>
      <c r="G714" s="20"/>
      <c r="H714" s="20"/>
      <c r="BM714" s="55"/>
    </row>
    <row r="715" spans="1:65" ht="15">
      <c r="B715" s="8" t="s">
        <v>573</v>
      </c>
      <c r="BM715" s="28" t="s">
        <v>66</v>
      </c>
    </row>
    <row r="716" spans="1:65" ht="15">
      <c r="A716" s="25" t="s">
        <v>40</v>
      </c>
      <c r="B716" s="18" t="s">
        <v>110</v>
      </c>
      <c r="C716" s="15" t="s">
        <v>111</v>
      </c>
      <c r="D716" s="16" t="s">
        <v>232</v>
      </c>
      <c r="E716" s="17" t="s">
        <v>232</v>
      </c>
      <c r="F716" s="17" t="s">
        <v>232</v>
      </c>
      <c r="G716" s="17" t="s">
        <v>232</v>
      </c>
      <c r="H716" s="17" t="s">
        <v>232</v>
      </c>
      <c r="I716" s="151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  <c r="AS716" s="3"/>
      <c r="AT716" s="3"/>
      <c r="AU716" s="3"/>
      <c r="AV716" s="3"/>
      <c r="AW716" s="3"/>
      <c r="AX716" s="3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28">
        <v>1</v>
      </c>
    </row>
    <row r="717" spans="1:65">
      <c r="A717" s="30"/>
      <c r="B717" s="19" t="s">
        <v>233</v>
      </c>
      <c r="C717" s="9" t="s">
        <v>233</v>
      </c>
      <c r="D717" s="149" t="s">
        <v>236</v>
      </c>
      <c r="E717" s="150" t="s">
        <v>242</v>
      </c>
      <c r="F717" s="150" t="s">
        <v>244</v>
      </c>
      <c r="G717" s="150" t="s">
        <v>248</v>
      </c>
      <c r="H717" s="150" t="s">
        <v>249</v>
      </c>
      <c r="I717" s="151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  <c r="AS717" s="3"/>
      <c r="AT717" s="3"/>
      <c r="AU717" s="3"/>
      <c r="AV717" s="3"/>
      <c r="AW717" s="3"/>
      <c r="AX717" s="3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28" t="s">
        <v>3</v>
      </c>
    </row>
    <row r="718" spans="1:65">
      <c r="A718" s="30"/>
      <c r="B718" s="19"/>
      <c r="C718" s="9"/>
      <c r="D718" s="10" t="s">
        <v>273</v>
      </c>
      <c r="E718" s="11" t="s">
        <v>273</v>
      </c>
      <c r="F718" s="11" t="s">
        <v>273</v>
      </c>
      <c r="G718" s="11" t="s">
        <v>276</v>
      </c>
      <c r="H718" s="11" t="s">
        <v>273</v>
      </c>
      <c r="I718" s="151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  <c r="AS718" s="3"/>
      <c r="AT718" s="3"/>
      <c r="AU718" s="3"/>
      <c r="AV718" s="3"/>
      <c r="AW718" s="3"/>
      <c r="AX718" s="3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28">
        <v>2</v>
      </c>
    </row>
    <row r="719" spans="1:65">
      <c r="A719" s="30"/>
      <c r="B719" s="19"/>
      <c r="C719" s="9"/>
      <c r="D719" s="26" t="s">
        <v>264</v>
      </c>
      <c r="E719" s="26" t="s">
        <v>116</v>
      </c>
      <c r="F719" s="26" t="s">
        <v>116</v>
      </c>
      <c r="G719" s="26" t="s">
        <v>313</v>
      </c>
      <c r="H719" s="26" t="s">
        <v>313</v>
      </c>
      <c r="I719" s="151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  <c r="AS719" s="3"/>
      <c r="AT719" s="3"/>
      <c r="AU719" s="3"/>
      <c r="AV719" s="3"/>
      <c r="AW719" s="3"/>
      <c r="AX719" s="3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28">
        <v>2</v>
      </c>
    </row>
    <row r="720" spans="1:65">
      <c r="A720" s="30"/>
      <c r="B720" s="18">
        <v>1</v>
      </c>
      <c r="C720" s="14">
        <v>1</v>
      </c>
      <c r="D720" s="22">
        <v>4.84</v>
      </c>
      <c r="E720" s="22">
        <v>5.9009999999999998</v>
      </c>
      <c r="F720" s="22">
        <v>5.68</v>
      </c>
      <c r="G720" s="22">
        <v>6.3</v>
      </c>
      <c r="H720" s="22">
        <v>5.6034679438088402</v>
      </c>
      <c r="I720" s="151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  <c r="AS720" s="3"/>
      <c r="AT720" s="3"/>
      <c r="AU720" s="3"/>
      <c r="AV720" s="3"/>
      <c r="AW720" s="3"/>
      <c r="AX720" s="3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28">
        <v>1</v>
      </c>
    </row>
    <row r="721" spans="1:65">
      <c r="A721" s="30"/>
      <c r="B721" s="19">
        <v>1</v>
      </c>
      <c r="C721" s="9">
        <v>2</v>
      </c>
      <c r="D721" s="11">
        <v>5.03</v>
      </c>
      <c r="E721" s="11">
        <v>6.0359999999999996</v>
      </c>
      <c r="F721" s="11">
        <v>5.0199999999999996</v>
      </c>
      <c r="G721" s="11">
        <v>6.5</v>
      </c>
      <c r="H721" s="11">
        <v>5.6601085777216387</v>
      </c>
      <c r="I721" s="151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  <c r="AS721" s="3"/>
      <c r="AT721" s="3"/>
      <c r="AU721" s="3"/>
      <c r="AV721" s="3"/>
      <c r="AW721" s="3"/>
      <c r="AX721" s="3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28">
        <v>29</v>
      </c>
    </row>
    <row r="722" spans="1:65">
      <c r="A722" s="30"/>
      <c r="B722" s="19">
        <v>1</v>
      </c>
      <c r="C722" s="9">
        <v>3</v>
      </c>
      <c r="D722" s="11">
        <v>5.13</v>
      </c>
      <c r="E722" s="11">
        <v>5.3150000000000004</v>
      </c>
      <c r="F722" s="11">
        <v>5.59</v>
      </c>
      <c r="G722" s="11">
        <v>6.5</v>
      </c>
      <c r="H722" s="11">
        <v>5.561370530501148</v>
      </c>
      <c r="I722" s="151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  <c r="AS722" s="3"/>
      <c r="AT722" s="3"/>
      <c r="AU722" s="3"/>
      <c r="AV722" s="3"/>
      <c r="AW722" s="3"/>
      <c r="AX722" s="3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28">
        <v>16</v>
      </c>
    </row>
    <row r="723" spans="1:65">
      <c r="A723" s="30"/>
      <c r="B723" s="19">
        <v>1</v>
      </c>
      <c r="C723" s="9">
        <v>4</v>
      </c>
      <c r="D723" s="11">
        <v>4.97</v>
      </c>
      <c r="E723" s="11">
        <v>5.3369999999999997</v>
      </c>
      <c r="F723" s="11">
        <v>6.14</v>
      </c>
      <c r="G723" s="11">
        <v>6.2</v>
      </c>
      <c r="H723" s="147">
        <v>5.7673841905468626</v>
      </c>
      <c r="I723" s="151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  <c r="AS723" s="3"/>
      <c r="AT723" s="3"/>
      <c r="AU723" s="3"/>
      <c r="AV723" s="3"/>
      <c r="AW723" s="3"/>
      <c r="AX723" s="3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28">
        <v>5.7235224518111583</v>
      </c>
    </row>
    <row r="724" spans="1:65">
      <c r="A724" s="30"/>
      <c r="B724" s="19">
        <v>1</v>
      </c>
      <c r="C724" s="9">
        <v>5</v>
      </c>
      <c r="D724" s="11">
        <v>4.8499999999999996</v>
      </c>
      <c r="E724" s="11">
        <v>5.7510000000000003</v>
      </c>
      <c r="F724" s="11">
        <v>6.4</v>
      </c>
      <c r="G724" s="11">
        <v>6.4</v>
      </c>
      <c r="H724" s="11">
        <v>5.5796712957320223</v>
      </c>
      <c r="I724" s="151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  <c r="AS724" s="3"/>
      <c r="AT724" s="3"/>
      <c r="AU724" s="3"/>
      <c r="AV724" s="3"/>
      <c r="AW724" s="3"/>
      <c r="AX724" s="3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28">
        <v>114</v>
      </c>
    </row>
    <row r="725" spans="1:65">
      <c r="A725" s="30"/>
      <c r="B725" s="19">
        <v>1</v>
      </c>
      <c r="C725" s="9">
        <v>6</v>
      </c>
      <c r="D725" s="11">
        <v>4.92</v>
      </c>
      <c r="E725" s="11">
        <v>6.0229999999999997</v>
      </c>
      <c r="F725" s="11">
        <v>6.7</v>
      </c>
      <c r="G725" s="11">
        <v>6.6</v>
      </c>
      <c r="H725" s="11">
        <v>5.5726096141819621</v>
      </c>
      <c r="I725" s="151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  <c r="AS725" s="3"/>
      <c r="AT725" s="3"/>
      <c r="AU725" s="3"/>
      <c r="AV725" s="3"/>
      <c r="AW725" s="3"/>
      <c r="AX725" s="3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55"/>
    </row>
    <row r="726" spans="1:65">
      <c r="A726" s="30"/>
      <c r="B726" s="20" t="s">
        <v>267</v>
      </c>
      <c r="C726" s="12"/>
      <c r="D726" s="23">
        <v>4.956666666666667</v>
      </c>
      <c r="E726" s="23">
        <v>5.7271666666666663</v>
      </c>
      <c r="F726" s="23">
        <v>5.9216666666666669</v>
      </c>
      <c r="G726" s="23">
        <v>6.416666666666667</v>
      </c>
      <c r="H726" s="23">
        <v>5.6241020254154117</v>
      </c>
      <c r="I726" s="151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  <c r="AS726" s="3"/>
      <c r="AT726" s="3"/>
      <c r="AU726" s="3"/>
      <c r="AV726" s="3"/>
      <c r="AW726" s="3"/>
      <c r="AX726" s="3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55"/>
    </row>
    <row r="727" spans="1:65">
      <c r="A727" s="30"/>
      <c r="B727" s="3" t="s">
        <v>268</v>
      </c>
      <c r="C727" s="29"/>
      <c r="D727" s="11">
        <v>4.9450000000000003</v>
      </c>
      <c r="E727" s="11">
        <v>5.8260000000000005</v>
      </c>
      <c r="F727" s="11">
        <v>5.91</v>
      </c>
      <c r="G727" s="11">
        <v>6.45</v>
      </c>
      <c r="H727" s="11">
        <v>5.5915696197704312</v>
      </c>
      <c r="I727" s="151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  <c r="AS727" s="3"/>
      <c r="AT727" s="3"/>
      <c r="AU727" s="3"/>
      <c r="AV727" s="3"/>
      <c r="AW727" s="3"/>
      <c r="AX727" s="3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55"/>
    </row>
    <row r="728" spans="1:65">
      <c r="A728" s="30"/>
      <c r="B728" s="3" t="s">
        <v>269</v>
      </c>
      <c r="C728" s="29"/>
      <c r="D728" s="24">
        <v>0.11129540272026822</v>
      </c>
      <c r="E728" s="24">
        <v>0.327350831168437</v>
      </c>
      <c r="F728" s="24">
        <v>0.61052163488828715</v>
      </c>
      <c r="G728" s="24">
        <v>0.14719601443879735</v>
      </c>
      <c r="H728" s="24">
        <v>7.8501993078514215E-2</v>
      </c>
      <c r="I728" s="151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  <c r="AS728" s="3"/>
      <c r="AT728" s="3"/>
      <c r="AU728" s="3"/>
      <c r="AV728" s="3"/>
      <c r="AW728" s="3"/>
      <c r="AX728" s="3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55"/>
    </row>
    <row r="729" spans="1:65">
      <c r="A729" s="30"/>
      <c r="B729" s="3" t="s">
        <v>86</v>
      </c>
      <c r="C729" s="29"/>
      <c r="D729" s="13">
        <v>2.245367909622089E-2</v>
      </c>
      <c r="E729" s="13">
        <v>5.7157552804197015E-2</v>
      </c>
      <c r="F729" s="13">
        <v>0.10309962874555932</v>
      </c>
      <c r="G729" s="13">
        <v>2.2939638613838548E-2</v>
      </c>
      <c r="H729" s="13">
        <v>1.3958138156769275E-2</v>
      </c>
      <c r="I729" s="151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  <c r="AS729" s="3"/>
      <c r="AT729" s="3"/>
      <c r="AU729" s="3"/>
      <c r="AV729" s="3"/>
      <c r="AW729" s="3"/>
      <c r="AX729" s="3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55"/>
    </row>
    <row r="730" spans="1:65">
      <c r="A730" s="30"/>
      <c r="B730" s="3" t="s">
        <v>270</v>
      </c>
      <c r="C730" s="29"/>
      <c r="D730" s="13">
        <v>-0.13398318808058951</v>
      </c>
      <c r="E730" s="13">
        <v>6.3670840573970544E-4</v>
      </c>
      <c r="F730" s="13">
        <v>3.4619277992490094E-2</v>
      </c>
      <c r="G730" s="13">
        <v>0.12110448079681579</v>
      </c>
      <c r="H730" s="13">
        <v>-1.7370496443896322E-2</v>
      </c>
      <c r="I730" s="151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  <c r="AS730" s="3"/>
      <c r="AT730" s="3"/>
      <c r="AU730" s="3"/>
      <c r="AV730" s="3"/>
      <c r="AW730" s="3"/>
      <c r="AX730" s="3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55"/>
    </row>
    <row r="731" spans="1:65">
      <c r="A731" s="30"/>
      <c r="B731" s="46" t="s">
        <v>271</v>
      </c>
      <c r="C731" s="47"/>
      <c r="D731" s="45">
        <v>2.67</v>
      </c>
      <c r="E731" s="45">
        <v>0</v>
      </c>
      <c r="F731" s="45">
        <v>0.67</v>
      </c>
      <c r="G731" s="45">
        <v>2.39</v>
      </c>
      <c r="H731" s="45">
        <v>0.36</v>
      </c>
      <c r="I731" s="151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  <c r="AS731" s="3"/>
      <c r="AT731" s="3"/>
      <c r="AU731" s="3"/>
      <c r="AV731" s="3"/>
      <c r="AW731" s="3"/>
      <c r="AX731" s="3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55"/>
    </row>
    <row r="732" spans="1:65">
      <c r="B732" s="31"/>
      <c r="C732" s="20"/>
      <c r="D732" s="20"/>
      <c r="E732" s="20"/>
      <c r="F732" s="20"/>
      <c r="G732" s="20"/>
      <c r="H732" s="20"/>
      <c r="BM732" s="55"/>
    </row>
    <row r="733" spans="1:65" ht="15">
      <c r="B733" s="8" t="s">
        <v>574</v>
      </c>
      <c r="BM733" s="28" t="s">
        <v>312</v>
      </c>
    </row>
    <row r="734" spans="1:65" ht="15">
      <c r="A734" s="25" t="s">
        <v>124</v>
      </c>
      <c r="B734" s="18" t="s">
        <v>110</v>
      </c>
      <c r="C734" s="15" t="s">
        <v>111</v>
      </c>
      <c r="D734" s="16" t="s">
        <v>232</v>
      </c>
      <c r="E734" s="17" t="s">
        <v>232</v>
      </c>
      <c r="F734" s="17" t="s">
        <v>232</v>
      </c>
      <c r="G734" s="17" t="s">
        <v>232</v>
      </c>
      <c r="H734" s="151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  <c r="AS734" s="3"/>
      <c r="AT734" s="3"/>
      <c r="AU734" s="3"/>
      <c r="AV734" s="3"/>
      <c r="AW734" s="3"/>
      <c r="AX734" s="3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28">
        <v>1</v>
      </c>
    </row>
    <row r="735" spans="1:65">
      <c r="A735" s="30"/>
      <c r="B735" s="19" t="s">
        <v>233</v>
      </c>
      <c r="C735" s="9" t="s">
        <v>233</v>
      </c>
      <c r="D735" s="149" t="s">
        <v>242</v>
      </c>
      <c r="E735" s="150" t="s">
        <v>244</v>
      </c>
      <c r="F735" s="150" t="s">
        <v>245</v>
      </c>
      <c r="G735" s="150" t="s">
        <v>247</v>
      </c>
      <c r="H735" s="151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  <c r="AS735" s="3"/>
      <c r="AT735" s="3"/>
      <c r="AU735" s="3"/>
      <c r="AV735" s="3"/>
      <c r="AW735" s="3"/>
      <c r="AX735" s="3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28" t="s">
        <v>82</v>
      </c>
    </row>
    <row r="736" spans="1:65">
      <c r="A736" s="30"/>
      <c r="B736" s="19"/>
      <c r="C736" s="9"/>
      <c r="D736" s="10" t="s">
        <v>273</v>
      </c>
      <c r="E736" s="11" t="s">
        <v>273</v>
      </c>
      <c r="F736" s="11" t="s">
        <v>276</v>
      </c>
      <c r="G736" s="11" t="s">
        <v>273</v>
      </c>
      <c r="H736" s="151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  <c r="AS736" s="3"/>
      <c r="AT736" s="3"/>
      <c r="AU736" s="3"/>
      <c r="AV736" s="3"/>
      <c r="AW736" s="3"/>
      <c r="AX736" s="3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28">
        <v>2</v>
      </c>
    </row>
    <row r="737" spans="1:65">
      <c r="A737" s="30"/>
      <c r="B737" s="19"/>
      <c r="C737" s="9"/>
      <c r="D737" s="26" t="s">
        <v>116</v>
      </c>
      <c r="E737" s="26" t="s">
        <v>116</v>
      </c>
      <c r="F737" s="26" t="s">
        <v>315</v>
      </c>
      <c r="G737" s="26" t="s">
        <v>313</v>
      </c>
      <c r="H737" s="151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  <c r="AS737" s="3"/>
      <c r="AT737" s="3"/>
      <c r="AU737" s="3"/>
      <c r="AV737" s="3"/>
      <c r="AW737" s="3"/>
      <c r="AX737" s="3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28">
        <v>2</v>
      </c>
    </row>
    <row r="738" spans="1:65">
      <c r="A738" s="30"/>
      <c r="B738" s="18">
        <v>1</v>
      </c>
      <c r="C738" s="14">
        <v>1</v>
      </c>
      <c r="D738" s="152" t="s">
        <v>103</v>
      </c>
      <c r="E738" s="152" t="s">
        <v>103</v>
      </c>
      <c r="F738" s="152" t="s">
        <v>103</v>
      </c>
      <c r="G738" s="22" t="s">
        <v>103</v>
      </c>
      <c r="H738" s="151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  <c r="AS738" s="3"/>
      <c r="AT738" s="3"/>
      <c r="AU738" s="3"/>
      <c r="AV738" s="3"/>
      <c r="AW738" s="3"/>
      <c r="AX738" s="3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28">
        <v>1</v>
      </c>
    </row>
    <row r="739" spans="1:65">
      <c r="A739" s="30"/>
      <c r="B739" s="19">
        <v>1</v>
      </c>
      <c r="C739" s="9">
        <v>2</v>
      </c>
      <c r="D739" s="153" t="s">
        <v>103</v>
      </c>
      <c r="E739" s="153" t="s">
        <v>103</v>
      </c>
      <c r="F739" s="153" t="s">
        <v>103</v>
      </c>
      <c r="G739" s="11" t="s">
        <v>103</v>
      </c>
      <c r="H739" s="151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  <c r="AS739" s="3"/>
      <c r="AT739" s="3"/>
      <c r="AU739" s="3"/>
      <c r="AV739" s="3"/>
      <c r="AW739" s="3"/>
      <c r="AX739" s="3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28">
        <v>3</v>
      </c>
    </row>
    <row r="740" spans="1:65">
      <c r="A740" s="30"/>
      <c r="B740" s="19">
        <v>1</v>
      </c>
      <c r="C740" s="9">
        <v>3</v>
      </c>
      <c r="D740" s="153" t="s">
        <v>103</v>
      </c>
      <c r="E740" s="153" t="s">
        <v>103</v>
      </c>
      <c r="F740" s="153" t="s">
        <v>103</v>
      </c>
      <c r="G740" s="11" t="s">
        <v>103</v>
      </c>
      <c r="H740" s="151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  <c r="AS740" s="3"/>
      <c r="AT740" s="3"/>
      <c r="AU740" s="3"/>
      <c r="AV740" s="3"/>
      <c r="AW740" s="3"/>
      <c r="AX740" s="3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28">
        <v>16</v>
      </c>
    </row>
    <row r="741" spans="1:65">
      <c r="A741" s="30"/>
      <c r="B741" s="19">
        <v>1</v>
      </c>
      <c r="C741" s="9">
        <v>4</v>
      </c>
      <c r="D741" s="153" t="s">
        <v>103</v>
      </c>
      <c r="E741" s="153" t="s">
        <v>103</v>
      </c>
      <c r="F741" s="153" t="s">
        <v>103</v>
      </c>
      <c r="G741" s="147">
        <v>6</v>
      </c>
      <c r="H741" s="151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  <c r="AS741" s="3"/>
      <c r="AT741" s="3"/>
      <c r="AU741" s="3"/>
      <c r="AV741" s="3"/>
      <c r="AW741" s="3"/>
      <c r="AX741" s="3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28" t="s">
        <v>103</v>
      </c>
    </row>
    <row r="742" spans="1:65">
      <c r="A742" s="30"/>
      <c r="B742" s="19">
        <v>1</v>
      </c>
      <c r="C742" s="9">
        <v>5</v>
      </c>
      <c r="D742" s="153" t="s">
        <v>103</v>
      </c>
      <c r="E742" s="153" t="s">
        <v>103</v>
      </c>
      <c r="F742" s="153" t="s">
        <v>103</v>
      </c>
      <c r="G742" s="11" t="s">
        <v>103</v>
      </c>
      <c r="H742" s="151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  <c r="AS742" s="3"/>
      <c r="AT742" s="3"/>
      <c r="AU742" s="3"/>
      <c r="AV742" s="3"/>
      <c r="AW742" s="3"/>
      <c r="AX742" s="3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28">
        <v>9</v>
      </c>
    </row>
    <row r="743" spans="1:65">
      <c r="A743" s="30"/>
      <c r="B743" s="19">
        <v>1</v>
      </c>
      <c r="C743" s="9">
        <v>6</v>
      </c>
      <c r="D743" s="153" t="s">
        <v>103</v>
      </c>
      <c r="E743" s="153" t="s">
        <v>103</v>
      </c>
      <c r="F743" s="153" t="s">
        <v>103</v>
      </c>
      <c r="G743" s="11" t="s">
        <v>103</v>
      </c>
      <c r="H743" s="151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  <c r="AS743" s="3"/>
      <c r="AT743" s="3"/>
      <c r="AU743" s="3"/>
      <c r="AV743" s="3"/>
      <c r="AW743" s="3"/>
      <c r="AX743" s="3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55"/>
    </row>
    <row r="744" spans="1:65">
      <c r="A744" s="30"/>
      <c r="B744" s="20" t="s">
        <v>267</v>
      </c>
      <c r="C744" s="12"/>
      <c r="D744" s="23" t="s">
        <v>675</v>
      </c>
      <c r="E744" s="23" t="s">
        <v>675</v>
      </c>
      <c r="F744" s="23" t="s">
        <v>675</v>
      </c>
      <c r="G744" s="23">
        <v>6</v>
      </c>
      <c r="H744" s="151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  <c r="AS744" s="3"/>
      <c r="AT744" s="3"/>
      <c r="AU744" s="3"/>
      <c r="AV744" s="3"/>
      <c r="AW744" s="3"/>
      <c r="AX744" s="3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55"/>
    </row>
    <row r="745" spans="1:65">
      <c r="A745" s="30"/>
      <c r="B745" s="3" t="s">
        <v>268</v>
      </c>
      <c r="C745" s="29"/>
      <c r="D745" s="11" t="s">
        <v>675</v>
      </c>
      <c r="E745" s="11" t="s">
        <v>675</v>
      </c>
      <c r="F745" s="11" t="s">
        <v>675</v>
      </c>
      <c r="G745" s="11">
        <v>6</v>
      </c>
      <c r="H745" s="151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  <c r="AS745" s="3"/>
      <c r="AT745" s="3"/>
      <c r="AU745" s="3"/>
      <c r="AV745" s="3"/>
      <c r="AW745" s="3"/>
      <c r="AX745" s="3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55"/>
    </row>
    <row r="746" spans="1:65">
      <c r="A746" s="30"/>
      <c r="B746" s="3" t="s">
        <v>269</v>
      </c>
      <c r="C746" s="29"/>
      <c r="D746" s="24" t="s">
        <v>675</v>
      </c>
      <c r="E746" s="24" t="s">
        <v>675</v>
      </c>
      <c r="F746" s="24" t="s">
        <v>675</v>
      </c>
      <c r="G746" s="24" t="s">
        <v>675</v>
      </c>
      <c r="H746" s="151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  <c r="AS746" s="3"/>
      <c r="AT746" s="3"/>
      <c r="AU746" s="3"/>
      <c r="AV746" s="3"/>
      <c r="AW746" s="3"/>
      <c r="AX746" s="3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55"/>
    </row>
    <row r="747" spans="1:65">
      <c r="A747" s="30"/>
      <c r="B747" s="3" t="s">
        <v>86</v>
      </c>
      <c r="C747" s="29"/>
      <c r="D747" s="13" t="s">
        <v>675</v>
      </c>
      <c r="E747" s="13" t="s">
        <v>675</v>
      </c>
      <c r="F747" s="13" t="s">
        <v>675</v>
      </c>
      <c r="G747" s="13" t="s">
        <v>675</v>
      </c>
      <c r="H747" s="151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  <c r="AS747" s="3"/>
      <c r="AT747" s="3"/>
      <c r="AU747" s="3"/>
      <c r="AV747" s="3"/>
      <c r="AW747" s="3"/>
      <c r="AX747" s="3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55"/>
    </row>
    <row r="748" spans="1:65">
      <c r="A748" s="30"/>
      <c r="B748" s="3" t="s">
        <v>270</v>
      </c>
      <c r="C748" s="29"/>
      <c r="D748" s="13" t="s">
        <v>675</v>
      </c>
      <c r="E748" s="13" t="s">
        <v>675</v>
      </c>
      <c r="F748" s="13" t="s">
        <v>675</v>
      </c>
      <c r="G748" s="13" t="s">
        <v>675</v>
      </c>
      <c r="H748" s="151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  <c r="AS748" s="3"/>
      <c r="AT748" s="3"/>
      <c r="AU748" s="3"/>
      <c r="AV748" s="3"/>
      <c r="AW748" s="3"/>
      <c r="AX748" s="3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55"/>
    </row>
    <row r="749" spans="1:65">
      <c r="A749" s="30"/>
      <c r="B749" s="46" t="s">
        <v>271</v>
      </c>
      <c r="C749" s="47"/>
      <c r="D749" s="45" t="s">
        <v>272</v>
      </c>
      <c r="E749" s="45" t="s">
        <v>272</v>
      </c>
      <c r="F749" s="45" t="s">
        <v>272</v>
      </c>
      <c r="G749" s="45" t="s">
        <v>272</v>
      </c>
      <c r="H749" s="151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  <c r="AS749" s="3"/>
      <c r="AT749" s="3"/>
      <c r="AU749" s="3"/>
      <c r="AV749" s="3"/>
      <c r="AW749" s="3"/>
      <c r="AX749" s="3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55"/>
    </row>
    <row r="750" spans="1:65">
      <c r="B750" s="31"/>
      <c r="C750" s="20"/>
      <c r="D750" s="20"/>
      <c r="E750" s="20"/>
      <c r="F750" s="20"/>
      <c r="G750" s="20"/>
      <c r="BM750" s="55"/>
    </row>
    <row r="751" spans="1:65" ht="15">
      <c r="B751" s="8" t="s">
        <v>575</v>
      </c>
      <c r="BM751" s="28" t="s">
        <v>66</v>
      </c>
    </row>
    <row r="752" spans="1:65" ht="15">
      <c r="A752" s="25" t="s">
        <v>43</v>
      </c>
      <c r="B752" s="18" t="s">
        <v>110</v>
      </c>
      <c r="C752" s="15" t="s">
        <v>111</v>
      </c>
      <c r="D752" s="16" t="s">
        <v>232</v>
      </c>
      <c r="E752" s="17" t="s">
        <v>232</v>
      </c>
      <c r="F752" s="17" t="s">
        <v>232</v>
      </c>
      <c r="G752" s="17" t="s">
        <v>232</v>
      </c>
      <c r="H752" s="17" t="s">
        <v>232</v>
      </c>
      <c r="I752" s="17" t="s">
        <v>232</v>
      </c>
      <c r="J752" s="17" t="s">
        <v>232</v>
      </c>
      <c r="K752" s="17" t="s">
        <v>232</v>
      </c>
      <c r="L752" s="17" t="s">
        <v>232</v>
      </c>
      <c r="M752" s="17" t="s">
        <v>232</v>
      </c>
      <c r="N752" s="17" t="s">
        <v>232</v>
      </c>
      <c r="O752" s="17" t="s">
        <v>232</v>
      </c>
      <c r="P752" s="17" t="s">
        <v>232</v>
      </c>
      <c r="Q752" s="17" t="s">
        <v>232</v>
      </c>
      <c r="R752" s="17" t="s">
        <v>232</v>
      </c>
      <c r="S752" s="17" t="s">
        <v>232</v>
      </c>
      <c r="T752" s="17" t="s">
        <v>232</v>
      </c>
      <c r="U752" s="17" t="s">
        <v>232</v>
      </c>
      <c r="V752" s="151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  <c r="AS752" s="3"/>
      <c r="AT752" s="3"/>
      <c r="AU752" s="3"/>
      <c r="AV752" s="3"/>
      <c r="AW752" s="3"/>
      <c r="AX752" s="3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28">
        <v>1</v>
      </c>
    </row>
    <row r="753" spans="1:65">
      <c r="A753" s="30"/>
      <c r="B753" s="19" t="s">
        <v>233</v>
      </c>
      <c r="C753" s="9" t="s">
        <v>233</v>
      </c>
      <c r="D753" s="149" t="s">
        <v>235</v>
      </c>
      <c r="E753" s="150" t="s">
        <v>236</v>
      </c>
      <c r="F753" s="150" t="s">
        <v>238</v>
      </c>
      <c r="G753" s="150" t="s">
        <v>239</v>
      </c>
      <c r="H753" s="150" t="s">
        <v>241</v>
      </c>
      <c r="I753" s="150" t="s">
        <v>242</v>
      </c>
      <c r="J753" s="150" t="s">
        <v>244</v>
      </c>
      <c r="K753" s="150" t="s">
        <v>245</v>
      </c>
      <c r="L753" s="150" t="s">
        <v>246</v>
      </c>
      <c r="M753" s="150" t="s">
        <v>247</v>
      </c>
      <c r="N753" s="150" t="s">
        <v>248</v>
      </c>
      <c r="O753" s="150" t="s">
        <v>249</v>
      </c>
      <c r="P753" s="150" t="s">
        <v>250</v>
      </c>
      <c r="Q753" s="150" t="s">
        <v>252</v>
      </c>
      <c r="R753" s="150" t="s">
        <v>253</v>
      </c>
      <c r="S753" s="150" t="s">
        <v>258</v>
      </c>
      <c r="T753" s="150" t="s">
        <v>259</v>
      </c>
      <c r="U753" s="150" t="s">
        <v>260</v>
      </c>
      <c r="V753" s="151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  <c r="AS753" s="3"/>
      <c r="AT753" s="3"/>
      <c r="AU753" s="3"/>
      <c r="AV753" s="3"/>
      <c r="AW753" s="3"/>
      <c r="AX753" s="3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28" t="s">
        <v>3</v>
      </c>
    </row>
    <row r="754" spans="1:65">
      <c r="A754" s="30"/>
      <c r="B754" s="19"/>
      <c r="C754" s="9"/>
      <c r="D754" s="10" t="s">
        <v>273</v>
      </c>
      <c r="E754" s="11" t="s">
        <v>273</v>
      </c>
      <c r="F754" s="11" t="s">
        <v>276</v>
      </c>
      <c r="G754" s="11" t="s">
        <v>276</v>
      </c>
      <c r="H754" s="11" t="s">
        <v>276</v>
      </c>
      <c r="I754" s="11" t="s">
        <v>273</v>
      </c>
      <c r="J754" s="11" t="s">
        <v>273</v>
      </c>
      <c r="K754" s="11" t="s">
        <v>276</v>
      </c>
      <c r="L754" s="11" t="s">
        <v>275</v>
      </c>
      <c r="M754" s="11" t="s">
        <v>273</v>
      </c>
      <c r="N754" s="11" t="s">
        <v>276</v>
      </c>
      <c r="O754" s="11" t="s">
        <v>273</v>
      </c>
      <c r="P754" s="11" t="s">
        <v>273</v>
      </c>
      <c r="Q754" s="11" t="s">
        <v>273</v>
      </c>
      <c r="R754" s="11" t="s">
        <v>276</v>
      </c>
      <c r="S754" s="11" t="s">
        <v>273</v>
      </c>
      <c r="T754" s="11" t="s">
        <v>276</v>
      </c>
      <c r="U754" s="11" t="s">
        <v>273</v>
      </c>
      <c r="V754" s="151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  <c r="AS754" s="3"/>
      <c r="AT754" s="3"/>
      <c r="AU754" s="3"/>
      <c r="AV754" s="3"/>
      <c r="AW754" s="3"/>
      <c r="AX754" s="3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28">
        <v>1</v>
      </c>
    </row>
    <row r="755" spans="1:65">
      <c r="A755" s="30"/>
      <c r="B755" s="19"/>
      <c r="C755" s="9"/>
      <c r="D755" s="26" t="s">
        <v>313</v>
      </c>
      <c r="E755" s="26" t="s">
        <v>264</v>
      </c>
      <c r="F755" s="26" t="s">
        <v>314</v>
      </c>
      <c r="G755" s="26" t="s">
        <v>314</v>
      </c>
      <c r="H755" s="26" t="s">
        <v>314</v>
      </c>
      <c r="I755" s="26" t="s">
        <v>116</v>
      </c>
      <c r="J755" s="26" t="s">
        <v>116</v>
      </c>
      <c r="K755" s="26" t="s">
        <v>315</v>
      </c>
      <c r="L755" s="26" t="s">
        <v>314</v>
      </c>
      <c r="M755" s="26" t="s">
        <v>313</v>
      </c>
      <c r="N755" s="26" t="s">
        <v>313</v>
      </c>
      <c r="O755" s="26" t="s">
        <v>313</v>
      </c>
      <c r="P755" s="26" t="s">
        <v>314</v>
      </c>
      <c r="Q755" s="26" t="s">
        <v>313</v>
      </c>
      <c r="R755" s="26" t="s">
        <v>315</v>
      </c>
      <c r="S755" s="26" t="s">
        <v>313</v>
      </c>
      <c r="T755" s="26" t="s">
        <v>313</v>
      </c>
      <c r="U755" s="26" t="s">
        <v>313</v>
      </c>
      <c r="V755" s="151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  <c r="AS755" s="3"/>
      <c r="AT755" s="3"/>
      <c r="AU755" s="3"/>
      <c r="AV755" s="3"/>
      <c r="AW755" s="3"/>
      <c r="AX755" s="3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28">
        <v>1</v>
      </c>
    </row>
    <row r="756" spans="1:65">
      <c r="A756" s="30"/>
      <c r="B756" s="18">
        <v>1</v>
      </c>
      <c r="C756" s="14">
        <v>1</v>
      </c>
      <c r="D756" s="227">
        <v>10.8</v>
      </c>
      <c r="E756" s="227">
        <v>8.6</v>
      </c>
      <c r="F756" s="227">
        <v>11.8</v>
      </c>
      <c r="G756" s="227">
        <v>11.1</v>
      </c>
      <c r="H756" s="227">
        <v>12.1</v>
      </c>
      <c r="I756" s="227">
        <v>10.57</v>
      </c>
      <c r="J756" s="227">
        <v>9.73</v>
      </c>
      <c r="K756" s="227">
        <v>14.42</v>
      </c>
      <c r="L756" s="228">
        <v>20.024000000000001</v>
      </c>
      <c r="M756" s="227">
        <v>11.14</v>
      </c>
      <c r="N756" s="227">
        <v>12.2</v>
      </c>
      <c r="O756" s="227">
        <v>14.151722246762001</v>
      </c>
      <c r="P756" s="227">
        <v>10.1</v>
      </c>
      <c r="Q756" s="227">
        <v>12</v>
      </c>
      <c r="R756" s="227">
        <v>15.1</v>
      </c>
      <c r="S756" s="227">
        <v>10.1</v>
      </c>
      <c r="T756" s="227">
        <v>12.3</v>
      </c>
      <c r="U756" s="227">
        <v>10.3</v>
      </c>
      <c r="V756" s="224"/>
      <c r="W756" s="225"/>
      <c r="X756" s="225"/>
      <c r="Y756" s="225"/>
      <c r="Z756" s="225"/>
      <c r="AA756" s="225"/>
      <c r="AB756" s="225"/>
      <c r="AC756" s="225"/>
      <c r="AD756" s="225"/>
      <c r="AE756" s="225"/>
      <c r="AF756" s="225"/>
      <c r="AG756" s="225"/>
      <c r="AH756" s="225"/>
      <c r="AI756" s="225"/>
      <c r="AJ756" s="225"/>
      <c r="AK756" s="225"/>
      <c r="AL756" s="225"/>
      <c r="AM756" s="225"/>
      <c r="AN756" s="225"/>
      <c r="AO756" s="225"/>
      <c r="AP756" s="225"/>
      <c r="AQ756" s="225"/>
      <c r="AR756" s="225"/>
      <c r="AS756" s="225"/>
      <c r="AT756" s="225"/>
      <c r="AU756" s="225"/>
      <c r="AV756" s="225"/>
      <c r="AW756" s="225"/>
      <c r="AX756" s="225"/>
      <c r="AY756" s="225"/>
      <c r="AZ756" s="225"/>
      <c r="BA756" s="225"/>
      <c r="BB756" s="225"/>
      <c r="BC756" s="225"/>
      <c r="BD756" s="225"/>
      <c r="BE756" s="225"/>
      <c r="BF756" s="225"/>
      <c r="BG756" s="225"/>
      <c r="BH756" s="225"/>
      <c r="BI756" s="225"/>
      <c r="BJ756" s="225"/>
      <c r="BK756" s="225"/>
      <c r="BL756" s="225"/>
      <c r="BM756" s="230">
        <v>1</v>
      </c>
    </row>
    <row r="757" spans="1:65">
      <c r="A757" s="30"/>
      <c r="B757" s="19">
        <v>1</v>
      </c>
      <c r="C757" s="9">
        <v>2</v>
      </c>
      <c r="D757" s="223">
        <v>10.9</v>
      </c>
      <c r="E757" s="223">
        <v>8.8000000000000007</v>
      </c>
      <c r="F757" s="223">
        <v>11.5</v>
      </c>
      <c r="G757" s="223">
        <v>11.1</v>
      </c>
      <c r="H757" s="223">
        <v>13.7</v>
      </c>
      <c r="I757" s="223">
        <v>10.9</v>
      </c>
      <c r="J757" s="223">
        <v>8.52</v>
      </c>
      <c r="K757" s="223">
        <v>14.34</v>
      </c>
      <c r="L757" s="231">
        <v>20.289000000000001</v>
      </c>
      <c r="M757" s="223">
        <v>11.61</v>
      </c>
      <c r="N757" s="223">
        <v>12.1</v>
      </c>
      <c r="O757" s="223">
        <v>13.692346208531699</v>
      </c>
      <c r="P757" s="223">
        <v>9.6</v>
      </c>
      <c r="Q757" s="223">
        <v>11.9</v>
      </c>
      <c r="R757" s="223">
        <v>15</v>
      </c>
      <c r="S757" s="223">
        <v>10.1</v>
      </c>
      <c r="T757" s="223">
        <v>12.2</v>
      </c>
      <c r="U757" s="223">
        <v>10.4</v>
      </c>
      <c r="V757" s="224"/>
      <c r="W757" s="225"/>
      <c r="X757" s="225"/>
      <c r="Y757" s="225"/>
      <c r="Z757" s="225"/>
      <c r="AA757" s="225"/>
      <c r="AB757" s="225"/>
      <c r="AC757" s="225"/>
      <c r="AD757" s="225"/>
      <c r="AE757" s="225"/>
      <c r="AF757" s="225"/>
      <c r="AG757" s="225"/>
      <c r="AH757" s="225"/>
      <c r="AI757" s="225"/>
      <c r="AJ757" s="225"/>
      <c r="AK757" s="225"/>
      <c r="AL757" s="225"/>
      <c r="AM757" s="225"/>
      <c r="AN757" s="225"/>
      <c r="AO757" s="225"/>
      <c r="AP757" s="225"/>
      <c r="AQ757" s="225"/>
      <c r="AR757" s="225"/>
      <c r="AS757" s="225"/>
      <c r="AT757" s="225"/>
      <c r="AU757" s="225"/>
      <c r="AV757" s="225"/>
      <c r="AW757" s="225"/>
      <c r="AX757" s="225"/>
      <c r="AY757" s="225"/>
      <c r="AZ757" s="225"/>
      <c r="BA757" s="225"/>
      <c r="BB757" s="225"/>
      <c r="BC757" s="225"/>
      <c r="BD757" s="225"/>
      <c r="BE757" s="225"/>
      <c r="BF757" s="225"/>
      <c r="BG757" s="225"/>
      <c r="BH757" s="225"/>
      <c r="BI757" s="225"/>
      <c r="BJ757" s="225"/>
      <c r="BK757" s="225"/>
      <c r="BL757" s="225"/>
      <c r="BM757" s="230">
        <v>30</v>
      </c>
    </row>
    <row r="758" spans="1:65">
      <c r="A758" s="30"/>
      <c r="B758" s="19">
        <v>1</v>
      </c>
      <c r="C758" s="9">
        <v>3</v>
      </c>
      <c r="D758" s="223">
        <v>11.7</v>
      </c>
      <c r="E758" s="223">
        <v>9.1999999999999993</v>
      </c>
      <c r="F758" s="223">
        <v>11.7</v>
      </c>
      <c r="G758" s="223">
        <v>10.9</v>
      </c>
      <c r="H758" s="223">
        <v>12.2</v>
      </c>
      <c r="I758" s="223">
        <v>9.69</v>
      </c>
      <c r="J758" s="223">
        <v>9.58</v>
      </c>
      <c r="K758" s="223">
        <v>14.94</v>
      </c>
      <c r="L758" s="231">
        <v>20.925999999999998</v>
      </c>
      <c r="M758" s="223">
        <v>11.52</v>
      </c>
      <c r="N758" s="223">
        <v>12.7</v>
      </c>
      <c r="O758" s="223">
        <v>14.312719010632801</v>
      </c>
      <c r="P758" s="223">
        <v>10</v>
      </c>
      <c r="Q758" s="223">
        <v>12.5</v>
      </c>
      <c r="R758" s="223">
        <v>15.1</v>
      </c>
      <c r="S758" s="223">
        <v>9.4</v>
      </c>
      <c r="T758" s="223">
        <v>12</v>
      </c>
      <c r="U758" s="223">
        <v>10.7</v>
      </c>
      <c r="V758" s="224"/>
      <c r="W758" s="225"/>
      <c r="X758" s="225"/>
      <c r="Y758" s="225"/>
      <c r="Z758" s="225"/>
      <c r="AA758" s="225"/>
      <c r="AB758" s="225"/>
      <c r="AC758" s="225"/>
      <c r="AD758" s="225"/>
      <c r="AE758" s="225"/>
      <c r="AF758" s="225"/>
      <c r="AG758" s="225"/>
      <c r="AH758" s="225"/>
      <c r="AI758" s="225"/>
      <c r="AJ758" s="225"/>
      <c r="AK758" s="225"/>
      <c r="AL758" s="225"/>
      <c r="AM758" s="225"/>
      <c r="AN758" s="225"/>
      <c r="AO758" s="225"/>
      <c r="AP758" s="225"/>
      <c r="AQ758" s="225"/>
      <c r="AR758" s="225"/>
      <c r="AS758" s="225"/>
      <c r="AT758" s="225"/>
      <c r="AU758" s="225"/>
      <c r="AV758" s="225"/>
      <c r="AW758" s="225"/>
      <c r="AX758" s="225"/>
      <c r="AY758" s="225"/>
      <c r="AZ758" s="225"/>
      <c r="BA758" s="225"/>
      <c r="BB758" s="225"/>
      <c r="BC758" s="225"/>
      <c r="BD758" s="225"/>
      <c r="BE758" s="225"/>
      <c r="BF758" s="225"/>
      <c r="BG758" s="225"/>
      <c r="BH758" s="225"/>
      <c r="BI758" s="225"/>
      <c r="BJ758" s="225"/>
      <c r="BK758" s="225"/>
      <c r="BL758" s="225"/>
      <c r="BM758" s="230">
        <v>16</v>
      </c>
    </row>
    <row r="759" spans="1:65">
      <c r="A759" s="30"/>
      <c r="B759" s="19">
        <v>1</v>
      </c>
      <c r="C759" s="9">
        <v>4</v>
      </c>
      <c r="D759" s="223">
        <v>11.6</v>
      </c>
      <c r="E759" s="223">
        <v>9</v>
      </c>
      <c r="F759" s="223">
        <v>11.5</v>
      </c>
      <c r="G759" s="223">
        <v>11.2</v>
      </c>
      <c r="H759" s="223">
        <v>13.3</v>
      </c>
      <c r="I759" s="223">
        <v>10.07</v>
      </c>
      <c r="J759" s="223">
        <v>10.039999999999999</v>
      </c>
      <c r="K759" s="223">
        <v>13.69</v>
      </c>
      <c r="L759" s="231">
        <v>20.141999999999999</v>
      </c>
      <c r="M759" s="223">
        <v>11.66</v>
      </c>
      <c r="N759" s="223">
        <v>11.6</v>
      </c>
      <c r="O759" s="223">
        <v>14.9721771563913</v>
      </c>
      <c r="P759" s="223">
        <v>9.4</v>
      </c>
      <c r="Q759" s="223">
        <v>12.2</v>
      </c>
      <c r="R759" s="223">
        <v>15</v>
      </c>
      <c r="S759" s="223">
        <v>10.5</v>
      </c>
      <c r="T759" s="223">
        <v>11.9</v>
      </c>
      <c r="U759" s="223">
        <v>10.5</v>
      </c>
      <c r="V759" s="224"/>
      <c r="W759" s="225"/>
      <c r="X759" s="225"/>
      <c r="Y759" s="225"/>
      <c r="Z759" s="225"/>
      <c r="AA759" s="225"/>
      <c r="AB759" s="225"/>
      <c r="AC759" s="225"/>
      <c r="AD759" s="225"/>
      <c r="AE759" s="225"/>
      <c r="AF759" s="225"/>
      <c r="AG759" s="225"/>
      <c r="AH759" s="225"/>
      <c r="AI759" s="225"/>
      <c r="AJ759" s="225"/>
      <c r="AK759" s="225"/>
      <c r="AL759" s="225"/>
      <c r="AM759" s="225"/>
      <c r="AN759" s="225"/>
      <c r="AO759" s="225"/>
      <c r="AP759" s="225"/>
      <c r="AQ759" s="225"/>
      <c r="AR759" s="225"/>
      <c r="AS759" s="225"/>
      <c r="AT759" s="225"/>
      <c r="AU759" s="225"/>
      <c r="AV759" s="225"/>
      <c r="AW759" s="225"/>
      <c r="AX759" s="225"/>
      <c r="AY759" s="225"/>
      <c r="AZ759" s="225"/>
      <c r="BA759" s="225"/>
      <c r="BB759" s="225"/>
      <c r="BC759" s="225"/>
      <c r="BD759" s="225"/>
      <c r="BE759" s="225"/>
      <c r="BF759" s="225"/>
      <c r="BG759" s="225"/>
      <c r="BH759" s="225"/>
      <c r="BI759" s="225"/>
      <c r="BJ759" s="225"/>
      <c r="BK759" s="225"/>
      <c r="BL759" s="225"/>
      <c r="BM759" s="230">
        <v>11.624021463911436</v>
      </c>
    </row>
    <row r="760" spans="1:65">
      <c r="A760" s="30"/>
      <c r="B760" s="19">
        <v>1</v>
      </c>
      <c r="C760" s="9">
        <v>5</v>
      </c>
      <c r="D760" s="223">
        <v>11.1</v>
      </c>
      <c r="E760" s="223">
        <v>8.8000000000000007</v>
      </c>
      <c r="F760" s="223">
        <v>11.4</v>
      </c>
      <c r="G760" s="223">
        <v>11.1</v>
      </c>
      <c r="H760" s="223">
        <v>11.7</v>
      </c>
      <c r="I760" s="223">
        <v>10.58</v>
      </c>
      <c r="J760" s="223">
        <v>10.54</v>
      </c>
      <c r="K760" s="223">
        <v>13.64</v>
      </c>
      <c r="L760" s="231">
        <v>20.187999999999999</v>
      </c>
      <c r="M760" s="223">
        <v>11.56</v>
      </c>
      <c r="N760" s="223">
        <v>11.4</v>
      </c>
      <c r="O760" s="223">
        <v>14.786597679276399</v>
      </c>
      <c r="P760" s="223">
        <v>9</v>
      </c>
      <c r="Q760" s="223">
        <v>12.3</v>
      </c>
      <c r="R760" s="223">
        <v>15</v>
      </c>
      <c r="S760" s="223">
        <v>9.8000000000000007</v>
      </c>
      <c r="T760" s="223">
        <v>11.5</v>
      </c>
      <c r="U760" s="223">
        <v>11.2</v>
      </c>
      <c r="V760" s="224"/>
      <c r="W760" s="225"/>
      <c r="X760" s="225"/>
      <c r="Y760" s="225"/>
      <c r="Z760" s="225"/>
      <c r="AA760" s="225"/>
      <c r="AB760" s="225"/>
      <c r="AC760" s="225"/>
      <c r="AD760" s="225"/>
      <c r="AE760" s="225"/>
      <c r="AF760" s="225"/>
      <c r="AG760" s="225"/>
      <c r="AH760" s="225"/>
      <c r="AI760" s="225"/>
      <c r="AJ760" s="225"/>
      <c r="AK760" s="225"/>
      <c r="AL760" s="225"/>
      <c r="AM760" s="225"/>
      <c r="AN760" s="225"/>
      <c r="AO760" s="225"/>
      <c r="AP760" s="225"/>
      <c r="AQ760" s="225"/>
      <c r="AR760" s="225"/>
      <c r="AS760" s="225"/>
      <c r="AT760" s="225"/>
      <c r="AU760" s="225"/>
      <c r="AV760" s="225"/>
      <c r="AW760" s="225"/>
      <c r="AX760" s="225"/>
      <c r="AY760" s="225"/>
      <c r="AZ760" s="225"/>
      <c r="BA760" s="225"/>
      <c r="BB760" s="225"/>
      <c r="BC760" s="225"/>
      <c r="BD760" s="225"/>
      <c r="BE760" s="225"/>
      <c r="BF760" s="225"/>
      <c r="BG760" s="225"/>
      <c r="BH760" s="225"/>
      <c r="BI760" s="225"/>
      <c r="BJ760" s="225"/>
      <c r="BK760" s="225"/>
      <c r="BL760" s="225"/>
      <c r="BM760" s="230">
        <v>115</v>
      </c>
    </row>
    <row r="761" spans="1:65">
      <c r="A761" s="30"/>
      <c r="B761" s="19">
        <v>1</v>
      </c>
      <c r="C761" s="9">
        <v>6</v>
      </c>
      <c r="D761" s="223">
        <v>11.5</v>
      </c>
      <c r="E761" s="223">
        <v>8.8000000000000007</v>
      </c>
      <c r="F761" s="223">
        <v>11.3</v>
      </c>
      <c r="G761" s="223">
        <v>11.4</v>
      </c>
      <c r="H761" s="223">
        <v>13.2</v>
      </c>
      <c r="I761" s="223">
        <v>11.11</v>
      </c>
      <c r="J761" s="223">
        <v>11.13</v>
      </c>
      <c r="K761" s="223">
        <v>14.83</v>
      </c>
      <c r="L761" s="231">
        <v>20.678000000000001</v>
      </c>
      <c r="M761" s="223">
        <v>11.02</v>
      </c>
      <c r="N761" s="223">
        <v>12.3</v>
      </c>
      <c r="O761" s="223">
        <v>14.3246270173724</v>
      </c>
      <c r="P761" s="223">
        <v>9.1999999999999993</v>
      </c>
      <c r="Q761" s="232">
        <v>10.3</v>
      </c>
      <c r="R761" s="223">
        <v>14.8</v>
      </c>
      <c r="S761" s="223">
        <v>11.1</v>
      </c>
      <c r="T761" s="223">
        <v>12</v>
      </c>
      <c r="U761" s="223">
        <v>10.9</v>
      </c>
      <c r="V761" s="224"/>
      <c r="W761" s="225"/>
      <c r="X761" s="225"/>
      <c r="Y761" s="225"/>
      <c r="Z761" s="225"/>
      <c r="AA761" s="225"/>
      <c r="AB761" s="225"/>
      <c r="AC761" s="225"/>
      <c r="AD761" s="225"/>
      <c r="AE761" s="225"/>
      <c r="AF761" s="225"/>
      <c r="AG761" s="225"/>
      <c r="AH761" s="225"/>
      <c r="AI761" s="225"/>
      <c r="AJ761" s="225"/>
      <c r="AK761" s="225"/>
      <c r="AL761" s="225"/>
      <c r="AM761" s="225"/>
      <c r="AN761" s="225"/>
      <c r="AO761" s="225"/>
      <c r="AP761" s="225"/>
      <c r="AQ761" s="225"/>
      <c r="AR761" s="225"/>
      <c r="AS761" s="225"/>
      <c r="AT761" s="225"/>
      <c r="AU761" s="225"/>
      <c r="AV761" s="225"/>
      <c r="AW761" s="225"/>
      <c r="AX761" s="225"/>
      <c r="AY761" s="225"/>
      <c r="AZ761" s="225"/>
      <c r="BA761" s="225"/>
      <c r="BB761" s="225"/>
      <c r="BC761" s="225"/>
      <c r="BD761" s="225"/>
      <c r="BE761" s="225"/>
      <c r="BF761" s="225"/>
      <c r="BG761" s="225"/>
      <c r="BH761" s="225"/>
      <c r="BI761" s="225"/>
      <c r="BJ761" s="225"/>
      <c r="BK761" s="225"/>
      <c r="BL761" s="225"/>
      <c r="BM761" s="226"/>
    </row>
    <row r="762" spans="1:65">
      <c r="A762" s="30"/>
      <c r="B762" s="20" t="s">
        <v>267</v>
      </c>
      <c r="C762" s="12"/>
      <c r="D762" s="233">
        <v>11.266666666666667</v>
      </c>
      <c r="E762" s="233">
        <v>8.8666666666666654</v>
      </c>
      <c r="F762" s="233">
        <v>11.533333333333333</v>
      </c>
      <c r="G762" s="233">
        <v>11.133333333333333</v>
      </c>
      <c r="H762" s="233">
        <v>12.700000000000001</v>
      </c>
      <c r="I762" s="233">
        <v>10.486666666666666</v>
      </c>
      <c r="J762" s="233">
        <v>9.9233333333333338</v>
      </c>
      <c r="K762" s="233">
        <v>14.31</v>
      </c>
      <c r="L762" s="233">
        <v>20.374500000000001</v>
      </c>
      <c r="M762" s="233">
        <v>11.418333333333331</v>
      </c>
      <c r="N762" s="233">
        <v>12.049999999999999</v>
      </c>
      <c r="O762" s="233">
        <v>14.373364886494434</v>
      </c>
      <c r="P762" s="233">
        <v>9.5499999999999989</v>
      </c>
      <c r="Q762" s="233">
        <v>11.866666666666665</v>
      </c>
      <c r="R762" s="233">
        <v>15</v>
      </c>
      <c r="S762" s="233">
        <v>10.166666666666668</v>
      </c>
      <c r="T762" s="233">
        <v>11.983333333333334</v>
      </c>
      <c r="U762" s="233">
        <v>10.66666666666667</v>
      </c>
      <c r="V762" s="224"/>
      <c r="W762" s="225"/>
      <c r="X762" s="225"/>
      <c r="Y762" s="225"/>
      <c r="Z762" s="225"/>
      <c r="AA762" s="225"/>
      <c r="AB762" s="225"/>
      <c r="AC762" s="225"/>
      <c r="AD762" s="225"/>
      <c r="AE762" s="225"/>
      <c r="AF762" s="225"/>
      <c r="AG762" s="225"/>
      <c r="AH762" s="225"/>
      <c r="AI762" s="225"/>
      <c r="AJ762" s="225"/>
      <c r="AK762" s="225"/>
      <c r="AL762" s="225"/>
      <c r="AM762" s="225"/>
      <c r="AN762" s="225"/>
      <c r="AO762" s="225"/>
      <c r="AP762" s="225"/>
      <c r="AQ762" s="225"/>
      <c r="AR762" s="225"/>
      <c r="AS762" s="225"/>
      <c r="AT762" s="225"/>
      <c r="AU762" s="225"/>
      <c r="AV762" s="225"/>
      <c r="AW762" s="225"/>
      <c r="AX762" s="225"/>
      <c r="AY762" s="225"/>
      <c r="AZ762" s="225"/>
      <c r="BA762" s="225"/>
      <c r="BB762" s="225"/>
      <c r="BC762" s="225"/>
      <c r="BD762" s="225"/>
      <c r="BE762" s="225"/>
      <c r="BF762" s="225"/>
      <c r="BG762" s="225"/>
      <c r="BH762" s="225"/>
      <c r="BI762" s="225"/>
      <c r="BJ762" s="225"/>
      <c r="BK762" s="225"/>
      <c r="BL762" s="225"/>
      <c r="BM762" s="226"/>
    </row>
    <row r="763" spans="1:65">
      <c r="A763" s="30"/>
      <c r="B763" s="3" t="s">
        <v>268</v>
      </c>
      <c r="C763" s="29"/>
      <c r="D763" s="223">
        <v>11.3</v>
      </c>
      <c r="E763" s="223">
        <v>8.8000000000000007</v>
      </c>
      <c r="F763" s="223">
        <v>11.5</v>
      </c>
      <c r="G763" s="223">
        <v>11.1</v>
      </c>
      <c r="H763" s="223">
        <v>12.7</v>
      </c>
      <c r="I763" s="223">
        <v>10.574999999999999</v>
      </c>
      <c r="J763" s="223">
        <v>9.8849999999999998</v>
      </c>
      <c r="K763" s="223">
        <v>14.379999999999999</v>
      </c>
      <c r="L763" s="223">
        <v>20.238500000000002</v>
      </c>
      <c r="M763" s="223">
        <v>11.54</v>
      </c>
      <c r="N763" s="223">
        <v>12.149999999999999</v>
      </c>
      <c r="O763" s="223">
        <v>14.3186730140026</v>
      </c>
      <c r="P763" s="223">
        <v>9.5</v>
      </c>
      <c r="Q763" s="223">
        <v>12.1</v>
      </c>
      <c r="R763" s="223">
        <v>15</v>
      </c>
      <c r="S763" s="223">
        <v>10.1</v>
      </c>
      <c r="T763" s="223">
        <v>12</v>
      </c>
      <c r="U763" s="223">
        <v>10.6</v>
      </c>
      <c r="V763" s="224"/>
      <c r="W763" s="225"/>
      <c r="X763" s="225"/>
      <c r="Y763" s="225"/>
      <c r="Z763" s="225"/>
      <c r="AA763" s="225"/>
      <c r="AB763" s="225"/>
      <c r="AC763" s="225"/>
      <c r="AD763" s="225"/>
      <c r="AE763" s="225"/>
      <c r="AF763" s="225"/>
      <c r="AG763" s="225"/>
      <c r="AH763" s="225"/>
      <c r="AI763" s="225"/>
      <c r="AJ763" s="225"/>
      <c r="AK763" s="225"/>
      <c r="AL763" s="225"/>
      <c r="AM763" s="225"/>
      <c r="AN763" s="225"/>
      <c r="AO763" s="225"/>
      <c r="AP763" s="225"/>
      <c r="AQ763" s="225"/>
      <c r="AR763" s="225"/>
      <c r="AS763" s="225"/>
      <c r="AT763" s="225"/>
      <c r="AU763" s="225"/>
      <c r="AV763" s="225"/>
      <c r="AW763" s="225"/>
      <c r="AX763" s="225"/>
      <c r="AY763" s="225"/>
      <c r="AZ763" s="225"/>
      <c r="BA763" s="225"/>
      <c r="BB763" s="225"/>
      <c r="BC763" s="225"/>
      <c r="BD763" s="225"/>
      <c r="BE763" s="225"/>
      <c r="BF763" s="225"/>
      <c r="BG763" s="225"/>
      <c r="BH763" s="225"/>
      <c r="BI763" s="225"/>
      <c r="BJ763" s="225"/>
      <c r="BK763" s="225"/>
      <c r="BL763" s="225"/>
      <c r="BM763" s="226"/>
    </row>
    <row r="764" spans="1:65">
      <c r="A764" s="30"/>
      <c r="B764" s="3" t="s">
        <v>269</v>
      </c>
      <c r="C764" s="29"/>
      <c r="D764" s="223">
        <v>0.38297084310253482</v>
      </c>
      <c r="E764" s="223">
        <v>0.20655911179772862</v>
      </c>
      <c r="F764" s="223">
        <v>0.18618986725025238</v>
      </c>
      <c r="G764" s="223">
        <v>0.16329931618554519</v>
      </c>
      <c r="H764" s="223">
        <v>0.80249610590955545</v>
      </c>
      <c r="I764" s="223">
        <v>0.52599112793531677</v>
      </c>
      <c r="J764" s="223">
        <v>0.89157538473573117</v>
      </c>
      <c r="K764" s="223">
        <v>0.55019996364958057</v>
      </c>
      <c r="L764" s="223">
        <v>0.35078868282770997</v>
      </c>
      <c r="M764" s="223">
        <v>0.26895476695285891</v>
      </c>
      <c r="N764" s="223">
        <v>0.47644516998286363</v>
      </c>
      <c r="O764" s="223">
        <v>0.45788703349989579</v>
      </c>
      <c r="P764" s="223">
        <v>0.43703546766824314</v>
      </c>
      <c r="Q764" s="223">
        <v>0.79665969313544804</v>
      </c>
      <c r="R764" s="223">
        <v>0.10954451150103284</v>
      </c>
      <c r="S764" s="223">
        <v>0.58537737116040478</v>
      </c>
      <c r="T764" s="223">
        <v>0.2786873995477131</v>
      </c>
      <c r="U764" s="223">
        <v>0.33862466931200741</v>
      </c>
      <c r="V764" s="224"/>
      <c r="W764" s="225"/>
      <c r="X764" s="225"/>
      <c r="Y764" s="225"/>
      <c r="Z764" s="225"/>
      <c r="AA764" s="225"/>
      <c r="AB764" s="225"/>
      <c r="AC764" s="225"/>
      <c r="AD764" s="225"/>
      <c r="AE764" s="225"/>
      <c r="AF764" s="225"/>
      <c r="AG764" s="225"/>
      <c r="AH764" s="225"/>
      <c r="AI764" s="225"/>
      <c r="AJ764" s="225"/>
      <c r="AK764" s="225"/>
      <c r="AL764" s="225"/>
      <c r="AM764" s="225"/>
      <c r="AN764" s="225"/>
      <c r="AO764" s="225"/>
      <c r="AP764" s="225"/>
      <c r="AQ764" s="225"/>
      <c r="AR764" s="225"/>
      <c r="AS764" s="225"/>
      <c r="AT764" s="225"/>
      <c r="AU764" s="225"/>
      <c r="AV764" s="225"/>
      <c r="AW764" s="225"/>
      <c r="AX764" s="225"/>
      <c r="AY764" s="225"/>
      <c r="AZ764" s="225"/>
      <c r="BA764" s="225"/>
      <c r="BB764" s="225"/>
      <c r="BC764" s="225"/>
      <c r="BD764" s="225"/>
      <c r="BE764" s="225"/>
      <c r="BF764" s="225"/>
      <c r="BG764" s="225"/>
      <c r="BH764" s="225"/>
      <c r="BI764" s="225"/>
      <c r="BJ764" s="225"/>
      <c r="BK764" s="225"/>
      <c r="BL764" s="225"/>
      <c r="BM764" s="226"/>
    </row>
    <row r="765" spans="1:65">
      <c r="A765" s="30"/>
      <c r="B765" s="3" t="s">
        <v>86</v>
      </c>
      <c r="C765" s="29"/>
      <c r="D765" s="13">
        <v>3.3991494949929126E-2</v>
      </c>
      <c r="E765" s="13">
        <v>2.3296140428315262E-2</v>
      </c>
      <c r="F765" s="13">
        <v>1.6143630108403386E-2</v>
      </c>
      <c r="G765" s="13">
        <v>1.466760325019867E-2</v>
      </c>
      <c r="H765" s="13">
        <v>6.3188669756657906E-2</v>
      </c>
      <c r="I765" s="13">
        <v>5.0158085944245083E-2</v>
      </c>
      <c r="J765" s="13">
        <v>8.984636057128631E-2</v>
      </c>
      <c r="K765" s="13">
        <v>3.844863477635084E-2</v>
      </c>
      <c r="L765" s="13">
        <v>1.7217044974242802E-2</v>
      </c>
      <c r="M765" s="13">
        <v>2.3554643142857302E-2</v>
      </c>
      <c r="N765" s="13">
        <v>3.953901825583931E-2</v>
      </c>
      <c r="O765" s="13">
        <v>3.1856634623541609E-2</v>
      </c>
      <c r="P765" s="13">
        <v>4.5762876195627557E-2</v>
      </c>
      <c r="Q765" s="13">
        <v>6.7134243803549001E-2</v>
      </c>
      <c r="R765" s="13">
        <v>7.3029674334021888E-3</v>
      </c>
      <c r="S765" s="13">
        <v>5.7578102081351286E-2</v>
      </c>
      <c r="T765" s="13">
        <v>2.3256250309962149E-2</v>
      </c>
      <c r="U765" s="13">
        <v>3.1746062748000688E-2</v>
      </c>
      <c r="V765" s="151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  <c r="AS765" s="3"/>
      <c r="AT765" s="3"/>
      <c r="AU765" s="3"/>
      <c r="AV765" s="3"/>
      <c r="AW765" s="3"/>
      <c r="AX765" s="3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55"/>
    </row>
    <row r="766" spans="1:65">
      <c r="A766" s="30"/>
      <c r="B766" s="3" t="s">
        <v>270</v>
      </c>
      <c r="C766" s="29"/>
      <c r="D766" s="13">
        <v>-3.0742785390945104E-2</v>
      </c>
      <c r="E766" s="13">
        <v>-0.23721177785204572</v>
      </c>
      <c r="F766" s="13">
        <v>-7.8017862286007267E-3</v>
      </c>
      <c r="G766" s="13">
        <v>-4.2213284972117515E-2</v>
      </c>
      <c r="H766" s="13">
        <v>9.2565085106656619E-2</v>
      </c>
      <c r="I766" s="13">
        <v>-9.784520794080287E-2</v>
      </c>
      <c r="J766" s="13">
        <v>-0.14630806867125556</v>
      </c>
      <c r="K766" s="13">
        <v>0.23107136754931146</v>
      </c>
      <c r="L766" s="13">
        <v>0.75279270287445454</v>
      </c>
      <c r="M766" s="13">
        <v>-1.7695092117361977E-2</v>
      </c>
      <c r="N766" s="13">
        <v>3.664639964844163E-2</v>
      </c>
      <c r="O766" s="13">
        <v>0.23652256932927718</v>
      </c>
      <c r="P766" s="13">
        <v>-0.17842546749853794</v>
      </c>
      <c r="Q766" s="13">
        <v>2.0874462724329801E-2</v>
      </c>
      <c r="R766" s="13">
        <v>0.29043120288187763</v>
      </c>
      <c r="S766" s="13">
        <v>-0.12537440693561608</v>
      </c>
      <c r="T766" s="13">
        <v>3.0911149857855813E-2</v>
      </c>
      <c r="U766" s="13">
        <v>-8.236003350622001E-2</v>
      </c>
      <c r="V766" s="151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  <c r="AS766" s="3"/>
      <c r="AT766" s="3"/>
      <c r="AU766" s="3"/>
      <c r="AV766" s="3"/>
      <c r="AW766" s="3"/>
      <c r="AX766" s="3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55"/>
    </row>
    <row r="767" spans="1:65">
      <c r="A767" s="30"/>
      <c r="B767" s="46" t="s">
        <v>271</v>
      </c>
      <c r="C767" s="47"/>
      <c r="D767" s="45">
        <v>0.13</v>
      </c>
      <c r="E767" s="45">
        <v>1.59</v>
      </c>
      <c r="F767" s="45">
        <v>0.04</v>
      </c>
      <c r="G767" s="45">
        <v>0.21</v>
      </c>
      <c r="H767" s="45">
        <v>0.75</v>
      </c>
      <c r="I767" s="45">
        <v>0.6</v>
      </c>
      <c r="J767" s="45">
        <v>0.95</v>
      </c>
      <c r="K767" s="45">
        <v>1.73</v>
      </c>
      <c r="L767" s="45">
        <v>5.42</v>
      </c>
      <c r="M767" s="45">
        <v>0.04</v>
      </c>
      <c r="N767" s="45">
        <v>0.35</v>
      </c>
      <c r="O767" s="45">
        <v>1.77</v>
      </c>
      <c r="P767" s="45">
        <v>1.17</v>
      </c>
      <c r="Q767" s="45">
        <v>0.24</v>
      </c>
      <c r="R767" s="45">
        <v>2.15</v>
      </c>
      <c r="S767" s="45">
        <v>0.8</v>
      </c>
      <c r="T767" s="45">
        <v>0.31</v>
      </c>
      <c r="U767" s="45">
        <v>0.49</v>
      </c>
      <c r="V767" s="151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  <c r="AS767" s="3"/>
      <c r="AT767" s="3"/>
      <c r="AU767" s="3"/>
      <c r="AV767" s="3"/>
      <c r="AW767" s="3"/>
      <c r="AX767" s="3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55"/>
    </row>
    <row r="768" spans="1:65">
      <c r="B768" s="31"/>
      <c r="C768" s="20"/>
      <c r="D768" s="20"/>
      <c r="E768" s="20"/>
      <c r="F768" s="20"/>
      <c r="G768" s="20"/>
      <c r="H768" s="20"/>
      <c r="I768" s="20"/>
      <c r="J768" s="20"/>
      <c r="K768" s="20"/>
      <c r="L768" s="20"/>
      <c r="M768" s="20"/>
      <c r="N768" s="20"/>
      <c r="O768" s="20"/>
      <c r="P768" s="20"/>
      <c r="Q768" s="20"/>
      <c r="R768" s="20"/>
      <c r="S768" s="20"/>
      <c r="T768" s="20"/>
      <c r="U768" s="20"/>
      <c r="BM768" s="55"/>
    </row>
    <row r="769" spans="1:65" ht="15">
      <c r="B769" s="8" t="s">
        <v>576</v>
      </c>
      <c r="BM769" s="28" t="s">
        <v>66</v>
      </c>
    </row>
    <row r="770" spans="1:65" ht="15">
      <c r="A770" s="25" t="s">
        <v>59</v>
      </c>
      <c r="B770" s="18" t="s">
        <v>110</v>
      </c>
      <c r="C770" s="15" t="s">
        <v>111</v>
      </c>
      <c r="D770" s="16" t="s">
        <v>232</v>
      </c>
      <c r="E770" s="17" t="s">
        <v>232</v>
      </c>
      <c r="F770" s="17" t="s">
        <v>232</v>
      </c>
      <c r="G770" s="17" t="s">
        <v>232</v>
      </c>
      <c r="H770" s="17" t="s">
        <v>232</v>
      </c>
      <c r="I770" s="17" t="s">
        <v>232</v>
      </c>
      <c r="J770" s="17" t="s">
        <v>232</v>
      </c>
      <c r="K770" s="17" t="s">
        <v>232</v>
      </c>
      <c r="L770" s="17" t="s">
        <v>232</v>
      </c>
      <c r="M770" s="17" t="s">
        <v>232</v>
      </c>
      <c r="N770" s="17" t="s">
        <v>232</v>
      </c>
      <c r="O770" s="17" t="s">
        <v>232</v>
      </c>
      <c r="P770" s="17" t="s">
        <v>232</v>
      </c>
      <c r="Q770" s="17" t="s">
        <v>232</v>
      </c>
      <c r="R770" s="151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  <c r="AS770" s="3"/>
      <c r="AT770" s="3"/>
      <c r="AU770" s="3"/>
      <c r="AV770" s="3"/>
      <c r="AW770" s="3"/>
      <c r="AX770" s="3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28">
        <v>1</v>
      </c>
    </row>
    <row r="771" spans="1:65">
      <c r="A771" s="30"/>
      <c r="B771" s="19" t="s">
        <v>233</v>
      </c>
      <c r="C771" s="9" t="s">
        <v>233</v>
      </c>
      <c r="D771" s="149" t="s">
        <v>235</v>
      </c>
      <c r="E771" s="150" t="s">
        <v>238</v>
      </c>
      <c r="F771" s="150" t="s">
        <v>241</v>
      </c>
      <c r="G771" s="150" t="s">
        <v>242</v>
      </c>
      <c r="H771" s="150" t="s">
        <v>244</v>
      </c>
      <c r="I771" s="150" t="s">
        <v>245</v>
      </c>
      <c r="J771" s="150" t="s">
        <v>247</v>
      </c>
      <c r="K771" s="150" t="s">
        <v>248</v>
      </c>
      <c r="L771" s="150" t="s">
        <v>252</v>
      </c>
      <c r="M771" s="150" t="s">
        <v>253</v>
      </c>
      <c r="N771" s="150" t="s">
        <v>256</v>
      </c>
      <c r="O771" s="150" t="s">
        <v>258</v>
      </c>
      <c r="P771" s="150" t="s">
        <v>259</v>
      </c>
      <c r="Q771" s="150" t="s">
        <v>260</v>
      </c>
      <c r="R771" s="151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  <c r="AS771" s="3"/>
      <c r="AT771" s="3"/>
      <c r="AU771" s="3"/>
      <c r="AV771" s="3"/>
      <c r="AW771" s="3"/>
      <c r="AX771" s="3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28" t="s">
        <v>3</v>
      </c>
    </row>
    <row r="772" spans="1:65">
      <c r="A772" s="30"/>
      <c r="B772" s="19"/>
      <c r="C772" s="9"/>
      <c r="D772" s="10" t="s">
        <v>273</v>
      </c>
      <c r="E772" s="11" t="s">
        <v>276</v>
      </c>
      <c r="F772" s="11" t="s">
        <v>276</v>
      </c>
      <c r="G772" s="11" t="s">
        <v>273</v>
      </c>
      <c r="H772" s="11" t="s">
        <v>273</v>
      </c>
      <c r="I772" s="11" t="s">
        <v>276</v>
      </c>
      <c r="J772" s="11" t="s">
        <v>273</v>
      </c>
      <c r="K772" s="11" t="s">
        <v>276</v>
      </c>
      <c r="L772" s="11" t="s">
        <v>273</v>
      </c>
      <c r="M772" s="11" t="s">
        <v>276</v>
      </c>
      <c r="N772" s="11" t="s">
        <v>275</v>
      </c>
      <c r="O772" s="11" t="s">
        <v>273</v>
      </c>
      <c r="P772" s="11" t="s">
        <v>276</v>
      </c>
      <c r="Q772" s="11" t="s">
        <v>273</v>
      </c>
      <c r="R772" s="151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  <c r="AS772" s="3"/>
      <c r="AT772" s="3"/>
      <c r="AU772" s="3"/>
      <c r="AV772" s="3"/>
      <c r="AW772" s="3"/>
      <c r="AX772" s="3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28">
        <v>3</v>
      </c>
    </row>
    <row r="773" spans="1:65">
      <c r="A773" s="30"/>
      <c r="B773" s="19"/>
      <c r="C773" s="9"/>
      <c r="D773" s="26" t="s">
        <v>313</v>
      </c>
      <c r="E773" s="26" t="s">
        <v>314</v>
      </c>
      <c r="F773" s="26" t="s">
        <v>314</v>
      </c>
      <c r="G773" s="26" t="s">
        <v>116</v>
      </c>
      <c r="H773" s="26" t="s">
        <v>116</v>
      </c>
      <c r="I773" s="26" t="s">
        <v>315</v>
      </c>
      <c r="J773" s="26" t="s">
        <v>313</v>
      </c>
      <c r="K773" s="26" t="s">
        <v>313</v>
      </c>
      <c r="L773" s="26" t="s">
        <v>313</v>
      </c>
      <c r="M773" s="26" t="s">
        <v>315</v>
      </c>
      <c r="N773" s="26" t="s">
        <v>316</v>
      </c>
      <c r="O773" s="26" t="s">
        <v>313</v>
      </c>
      <c r="P773" s="26" t="s">
        <v>313</v>
      </c>
      <c r="Q773" s="26" t="s">
        <v>313</v>
      </c>
      <c r="R773" s="151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  <c r="AS773" s="3"/>
      <c r="AT773" s="3"/>
      <c r="AU773" s="3"/>
      <c r="AV773" s="3"/>
      <c r="AW773" s="3"/>
      <c r="AX773" s="3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28">
        <v>3</v>
      </c>
    </row>
    <row r="774" spans="1:65">
      <c r="A774" s="30"/>
      <c r="B774" s="18">
        <v>1</v>
      </c>
      <c r="C774" s="14">
        <v>1</v>
      </c>
      <c r="D774" s="205" t="s">
        <v>214</v>
      </c>
      <c r="E774" s="205" t="s">
        <v>213</v>
      </c>
      <c r="F774" s="206" t="s">
        <v>305</v>
      </c>
      <c r="G774" s="205" t="s">
        <v>214</v>
      </c>
      <c r="H774" s="205">
        <v>1E-3</v>
      </c>
      <c r="I774" s="206" t="s">
        <v>295</v>
      </c>
      <c r="J774" s="205" t="s">
        <v>214</v>
      </c>
      <c r="K774" s="205" t="s">
        <v>214</v>
      </c>
      <c r="L774" s="205" t="s">
        <v>214</v>
      </c>
      <c r="M774" s="206" t="s">
        <v>295</v>
      </c>
      <c r="N774" s="206" t="s">
        <v>103</v>
      </c>
      <c r="O774" s="205" t="s">
        <v>214</v>
      </c>
      <c r="P774" s="205" t="s">
        <v>214</v>
      </c>
      <c r="Q774" s="205" t="s">
        <v>214</v>
      </c>
      <c r="R774" s="203"/>
      <c r="S774" s="204"/>
      <c r="T774" s="204"/>
      <c r="U774" s="204"/>
      <c r="V774" s="204"/>
      <c r="W774" s="204"/>
      <c r="X774" s="204"/>
      <c r="Y774" s="204"/>
      <c r="Z774" s="204"/>
      <c r="AA774" s="204"/>
      <c r="AB774" s="204"/>
      <c r="AC774" s="204"/>
      <c r="AD774" s="204"/>
      <c r="AE774" s="204"/>
      <c r="AF774" s="204"/>
      <c r="AG774" s="204"/>
      <c r="AH774" s="204"/>
      <c r="AI774" s="204"/>
      <c r="AJ774" s="204"/>
      <c r="AK774" s="204"/>
      <c r="AL774" s="204"/>
      <c r="AM774" s="204"/>
      <c r="AN774" s="204"/>
      <c r="AO774" s="204"/>
      <c r="AP774" s="204"/>
      <c r="AQ774" s="204"/>
      <c r="AR774" s="204"/>
      <c r="AS774" s="204"/>
      <c r="AT774" s="204"/>
      <c r="AU774" s="204"/>
      <c r="AV774" s="204"/>
      <c r="AW774" s="204"/>
      <c r="AX774" s="204"/>
      <c r="AY774" s="204"/>
      <c r="AZ774" s="204"/>
      <c r="BA774" s="204"/>
      <c r="BB774" s="204"/>
      <c r="BC774" s="204"/>
      <c r="BD774" s="204"/>
      <c r="BE774" s="204"/>
      <c r="BF774" s="204"/>
      <c r="BG774" s="204"/>
      <c r="BH774" s="204"/>
      <c r="BI774" s="204"/>
      <c r="BJ774" s="204"/>
      <c r="BK774" s="204"/>
      <c r="BL774" s="204"/>
      <c r="BM774" s="208">
        <v>1</v>
      </c>
    </row>
    <row r="775" spans="1:65">
      <c r="A775" s="30"/>
      <c r="B775" s="19">
        <v>1</v>
      </c>
      <c r="C775" s="9">
        <v>2</v>
      </c>
      <c r="D775" s="24" t="s">
        <v>214</v>
      </c>
      <c r="E775" s="24" t="s">
        <v>213</v>
      </c>
      <c r="F775" s="209" t="s">
        <v>305</v>
      </c>
      <c r="G775" s="24" t="s">
        <v>214</v>
      </c>
      <c r="H775" s="24" t="s">
        <v>214</v>
      </c>
      <c r="I775" s="209" t="s">
        <v>295</v>
      </c>
      <c r="J775" s="24" t="s">
        <v>214</v>
      </c>
      <c r="K775" s="24" t="s">
        <v>214</v>
      </c>
      <c r="L775" s="24">
        <v>1E-3</v>
      </c>
      <c r="M775" s="209" t="s">
        <v>295</v>
      </c>
      <c r="N775" s="209" t="s">
        <v>103</v>
      </c>
      <c r="O775" s="24" t="s">
        <v>214</v>
      </c>
      <c r="P775" s="24" t="s">
        <v>214</v>
      </c>
      <c r="Q775" s="24">
        <v>1E-3</v>
      </c>
      <c r="R775" s="203"/>
      <c r="S775" s="204"/>
      <c r="T775" s="204"/>
      <c r="U775" s="204"/>
      <c r="V775" s="204"/>
      <c r="W775" s="204"/>
      <c r="X775" s="204"/>
      <c r="Y775" s="204"/>
      <c r="Z775" s="204"/>
      <c r="AA775" s="204"/>
      <c r="AB775" s="204"/>
      <c r="AC775" s="204"/>
      <c r="AD775" s="204"/>
      <c r="AE775" s="204"/>
      <c r="AF775" s="204"/>
      <c r="AG775" s="204"/>
      <c r="AH775" s="204"/>
      <c r="AI775" s="204"/>
      <c r="AJ775" s="204"/>
      <c r="AK775" s="204"/>
      <c r="AL775" s="204"/>
      <c r="AM775" s="204"/>
      <c r="AN775" s="204"/>
      <c r="AO775" s="204"/>
      <c r="AP775" s="204"/>
      <c r="AQ775" s="204"/>
      <c r="AR775" s="204"/>
      <c r="AS775" s="204"/>
      <c r="AT775" s="204"/>
      <c r="AU775" s="204"/>
      <c r="AV775" s="204"/>
      <c r="AW775" s="204"/>
      <c r="AX775" s="204"/>
      <c r="AY775" s="204"/>
      <c r="AZ775" s="204"/>
      <c r="BA775" s="204"/>
      <c r="BB775" s="204"/>
      <c r="BC775" s="204"/>
      <c r="BD775" s="204"/>
      <c r="BE775" s="204"/>
      <c r="BF775" s="204"/>
      <c r="BG775" s="204"/>
      <c r="BH775" s="204"/>
      <c r="BI775" s="204"/>
      <c r="BJ775" s="204"/>
      <c r="BK775" s="204"/>
      <c r="BL775" s="204"/>
      <c r="BM775" s="208">
        <v>31</v>
      </c>
    </row>
    <row r="776" spans="1:65">
      <c r="A776" s="30"/>
      <c r="B776" s="19">
        <v>1</v>
      </c>
      <c r="C776" s="9">
        <v>3</v>
      </c>
      <c r="D776" s="24" t="s">
        <v>214</v>
      </c>
      <c r="E776" s="24" t="s">
        <v>213</v>
      </c>
      <c r="F776" s="209" t="s">
        <v>305</v>
      </c>
      <c r="G776" s="24" t="s">
        <v>214</v>
      </c>
      <c r="H776" s="24" t="s">
        <v>214</v>
      </c>
      <c r="I776" s="209" t="s">
        <v>295</v>
      </c>
      <c r="J776" s="24" t="s">
        <v>214</v>
      </c>
      <c r="K776" s="24" t="s">
        <v>214</v>
      </c>
      <c r="L776" s="24">
        <v>1E-3</v>
      </c>
      <c r="M776" s="209" t="s">
        <v>295</v>
      </c>
      <c r="N776" s="209" t="s">
        <v>103</v>
      </c>
      <c r="O776" s="24" t="s">
        <v>214</v>
      </c>
      <c r="P776" s="24" t="s">
        <v>214</v>
      </c>
      <c r="Q776" s="24">
        <v>1E-3</v>
      </c>
      <c r="R776" s="203"/>
      <c r="S776" s="204"/>
      <c r="T776" s="204"/>
      <c r="U776" s="204"/>
      <c r="V776" s="204"/>
      <c r="W776" s="204"/>
      <c r="X776" s="204"/>
      <c r="Y776" s="204"/>
      <c r="Z776" s="204"/>
      <c r="AA776" s="204"/>
      <c r="AB776" s="204"/>
      <c r="AC776" s="204"/>
      <c r="AD776" s="204"/>
      <c r="AE776" s="204"/>
      <c r="AF776" s="204"/>
      <c r="AG776" s="204"/>
      <c r="AH776" s="204"/>
      <c r="AI776" s="204"/>
      <c r="AJ776" s="204"/>
      <c r="AK776" s="204"/>
      <c r="AL776" s="204"/>
      <c r="AM776" s="204"/>
      <c r="AN776" s="204"/>
      <c r="AO776" s="204"/>
      <c r="AP776" s="204"/>
      <c r="AQ776" s="204"/>
      <c r="AR776" s="204"/>
      <c r="AS776" s="204"/>
      <c r="AT776" s="204"/>
      <c r="AU776" s="204"/>
      <c r="AV776" s="204"/>
      <c r="AW776" s="204"/>
      <c r="AX776" s="204"/>
      <c r="AY776" s="204"/>
      <c r="AZ776" s="204"/>
      <c r="BA776" s="204"/>
      <c r="BB776" s="204"/>
      <c r="BC776" s="204"/>
      <c r="BD776" s="204"/>
      <c r="BE776" s="204"/>
      <c r="BF776" s="204"/>
      <c r="BG776" s="204"/>
      <c r="BH776" s="204"/>
      <c r="BI776" s="204"/>
      <c r="BJ776" s="204"/>
      <c r="BK776" s="204"/>
      <c r="BL776" s="204"/>
      <c r="BM776" s="208">
        <v>16</v>
      </c>
    </row>
    <row r="777" spans="1:65">
      <c r="A777" s="30"/>
      <c r="B777" s="19">
        <v>1</v>
      </c>
      <c r="C777" s="9">
        <v>4</v>
      </c>
      <c r="D777" s="24" t="s">
        <v>214</v>
      </c>
      <c r="E777" s="24" t="s">
        <v>213</v>
      </c>
      <c r="F777" s="209" t="s">
        <v>305</v>
      </c>
      <c r="G777" s="24" t="s">
        <v>214</v>
      </c>
      <c r="H777" s="24" t="s">
        <v>214</v>
      </c>
      <c r="I777" s="209" t="s">
        <v>295</v>
      </c>
      <c r="J777" s="24" t="s">
        <v>214</v>
      </c>
      <c r="K777" s="24" t="s">
        <v>214</v>
      </c>
      <c r="L777" s="24">
        <v>1E-3</v>
      </c>
      <c r="M777" s="209" t="s">
        <v>295</v>
      </c>
      <c r="N777" s="209" t="s">
        <v>103</v>
      </c>
      <c r="O777" s="24" t="s">
        <v>214</v>
      </c>
      <c r="P777" s="24" t="s">
        <v>214</v>
      </c>
      <c r="Q777" s="24" t="s">
        <v>214</v>
      </c>
      <c r="R777" s="203"/>
      <c r="S777" s="204"/>
      <c r="T777" s="204"/>
      <c r="U777" s="204"/>
      <c r="V777" s="204"/>
      <c r="W777" s="204"/>
      <c r="X777" s="204"/>
      <c r="Y777" s="204"/>
      <c r="Z777" s="204"/>
      <c r="AA777" s="204"/>
      <c r="AB777" s="204"/>
      <c r="AC777" s="204"/>
      <c r="AD777" s="204"/>
      <c r="AE777" s="204"/>
      <c r="AF777" s="204"/>
      <c r="AG777" s="204"/>
      <c r="AH777" s="204"/>
      <c r="AI777" s="204"/>
      <c r="AJ777" s="204"/>
      <c r="AK777" s="204"/>
      <c r="AL777" s="204"/>
      <c r="AM777" s="204"/>
      <c r="AN777" s="204"/>
      <c r="AO777" s="204"/>
      <c r="AP777" s="204"/>
      <c r="AQ777" s="204"/>
      <c r="AR777" s="204"/>
      <c r="AS777" s="204"/>
      <c r="AT777" s="204"/>
      <c r="AU777" s="204"/>
      <c r="AV777" s="204"/>
      <c r="AW777" s="204"/>
      <c r="AX777" s="204"/>
      <c r="AY777" s="204"/>
      <c r="AZ777" s="204"/>
      <c r="BA777" s="204"/>
      <c r="BB777" s="204"/>
      <c r="BC777" s="204"/>
      <c r="BD777" s="204"/>
      <c r="BE777" s="204"/>
      <c r="BF777" s="204"/>
      <c r="BG777" s="204"/>
      <c r="BH777" s="204"/>
      <c r="BI777" s="204"/>
      <c r="BJ777" s="204"/>
      <c r="BK777" s="204"/>
      <c r="BL777" s="204"/>
      <c r="BM777" s="208" t="s">
        <v>214</v>
      </c>
    </row>
    <row r="778" spans="1:65">
      <c r="A778" s="30"/>
      <c r="B778" s="19">
        <v>1</v>
      </c>
      <c r="C778" s="9">
        <v>5</v>
      </c>
      <c r="D778" s="24">
        <v>1E-3</v>
      </c>
      <c r="E778" s="24" t="s">
        <v>213</v>
      </c>
      <c r="F778" s="209" t="s">
        <v>305</v>
      </c>
      <c r="G778" s="24" t="s">
        <v>214</v>
      </c>
      <c r="H778" s="24" t="s">
        <v>214</v>
      </c>
      <c r="I778" s="209" t="s">
        <v>295</v>
      </c>
      <c r="J778" s="24" t="s">
        <v>214</v>
      </c>
      <c r="K778" s="24" t="s">
        <v>214</v>
      </c>
      <c r="L778" s="24" t="s">
        <v>214</v>
      </c>
      <c r="M778" s="209" t="s">
        <v>295</v>
      </c>
      <c r="N778" s="209" t="s">
        <v>103</v>
      </c>
      <c r="O778" s="24" t="s">
        <v>214</v>
      </c>
      <c r="P778" s="24" t="s">
        <v>214</v>
      </c>
      <c r="Q778" s="24" t="s">
        <v>214</v>
      </c>
      <c r="R778" s="203"/>
      <c r="S778" s="204"/>
      <c r="T778" s="204"/>
      <c r="U778" s="204"/>
      <c r="V778" s="204"/>
      <c r="W778" s="204"/>
      <c r="X778" s="204"/>
      <c r="Y778" s="204"/>
      <c r="Z778" s="204"/>
      <c r="AA778" s="204"/>
      <c r="AB778" s="204"/>
      <c r="AC778" s="204"/>
      <c r="AD778" s="204"/>
      <c r="AE778" s="204"/>
      <c r="AF778" s="204"/>
      <c r="AG778" s="204"/>
      <c r="AH778" s="204"/>
      <c r="AI778" s="204"/>
      <c r="AJ778" s="204"/>
      <c r="AK778" s="204"/>
      <c r="AL778" s="204"/>
      <c r="AM778" s="204"/>
      <c r="AN778" s="204"/>
      <c r="AO778" s="204"/>
      <c r="AP778" s="204"/>
      <c r="AQ778" s="204"/>
      <c r="AR778" s="204"/>
      <c r="AS778" s="204"/>
      <c r="AT778" s="204"/>
      <c r="AU778" s="204"/>
      <c r="AV778" s="204"/>
      <c r="AW778" s="204"/>
      <c r="AX778" s="204"/>
      <c r="AY778" s="204"/>
      <c r="AZ778" s="204"/>
      <c r="BA778" s="204"/>
      <c r="BB778" s="204"/>
      <c r="BC778" s="204"/>
      <c r="BD778" s="204"/>
      <c r="BE778" s="204"/>
      <c r="BF778" s="204"/>
      <c r="BG778" s="204"/>
      <c r="BH778" s="204"/>
      <c r="BI778" s="204"/>
      <c r="BJ778" s="204"/>
      <c r="BK778" s="204"/>
      <c r="BL778" s="204"/>
      <c r="BM778" s="208">
        <v>116</v>
      </c>
    </row>
    <row r="779" spans="1:65">
      <c r="A779" s="30"/>
      <c r="B779" s="19">
        <v>1</v>
      </c>
      <c r="C779" s="9">
        <v>6</v>
      </c>
      <c r="D779" s="24" t="s">
        <v>214</v>
      </c>
      <c r="E779" s="24" t="s">
        <v>213</v>
      </c>
      <c r="F779" s="209" t="s">
        <v>305</v>
      </c>
      <c r="G779" s="24" t="s">
        <v>214</v>
      </c>
      <c r="H779" s="24" t="s">
        <v>214</v>
      </c>
      <c r="I779" s="209" t="s">
        <v>295</v>
      </c>
      <c r="J779" s="24" t="s">
        <v>214</v>
      </c>
      <c r="K779" s="24" t="s">
        <v>214</v>
      </c>
      <c r="L779" s="24" t="s">
        <v>214</v>
      </c>
      <c r="M779" s="209" t="s">
        <v>295</v>
      </c>
      <c r="N779" s="209" t="s">
        <v>103</v>
      </c>
      <c r="O779" s="24" t="s">
        <v>214</v>
      </c>
      <c r="P779" s="24" t="s">
        <v>214</v>
      </c>
      <c r="Q779" s="24" t="s">
        <v>214</v>
      </c>
      <c r="R779" s="203"/>
      <c r="S779" s="204"/>
      <c r="T779" s="204"/>
      <c r="U779" s="204"/>
      <c r="V779" s="204"/>
      <c r="W779" s="204"/>
      <c r="X779" s="204"/>
      <c r="Y779" s="204"/>
      <c r="Z779" s="204"/>
      <c r="AA779" s="204"/>
      <c r="AB779" s="204"/>
      <c r="AC779" s="204"/>
      <c r="AD779" s="204"/>
      <c r="AE779" s="204"/>
      <c r="AF779" s="204"/>
      <c r="AG779" s="204"/>
      <c r="AH779" s="204"/>
      <c r="AI779" s="204"/>
      <c r="AJ779" s="204"/>
      <c r="AK779" s="204"/>
      <c r="AL779" s="204"/>
      <c r="AM779" s="204"/>
      <c r="AN779" s="204"/>
      <c r="AO779" s="204"/>
      <c r="AP779" s="204"/>
      <c r="AQ779" s="204"/>
      <c r="AR779" s="204"/>
      <c r="AS779" s="204"/>
      <c r="AT779" s="204"/>
      <c r="AU779" s="204"/>
      <c r="AV779" s="204"/>
      <c r="AW779" s="204"/>
      <c r="AX779" s="204"/>
      <c r="AY779" s="204"/>
      <c r="AZ779" s="204"/>
      <c r="BA779" s="204"/>
      <c r="BB779" s="204"/>
      <c r="BC779" s="204"/>
      <c r="BD779" s="204"/>
      <c r="BE779" s="204"/>
      <c r="BF779" s="204"/>
      <c r="BG779" s="204"/>
      <c r="BH779" s="204"/>
      <c r="BI779" s="204"/>
      <c r="BJ779" s="204"/>
      <c r="BK779" s="204"/>
      <c r="BL779" s="204"/>
      <c r="BM779" s="56"/>
    </row>
    <row r="780" spans="1:65">
      <c r="A780" s="30"/>
      <c r="B780" s="20" t="s">
        <v>267</v>
      </c>
      <c r="C780" s="12"/>
      <c r="D780" s="211">
        <v>1E-3</v>
      </c>
      <c r="E780" s="211" t="s">
        <v>675</v>
      </c>
      <c r="F780" s="211" t="s">
        <v>675</v>
      </c>
      <c r="G780" s="211" t="s">
        <v>675</v>
      </c>
      <c r="H780" s="211">
        <v>1E-3</v>
      </c>
      <c r="I780" s="211" t="s">
        <v>675</v>
      </c>
      <c r="J780" s="211" t="s">
        <v>675</v>
      </c>
      <c r="K780" s="211" t="s">
        <v>675</v>
      </c>
      <c r="L780" s="211">
        <v>1E-3</v>
      </c>
      <c r="M780" s="211" t="s">
        <v>675</v>
      </c>
      <c r="N780" s="211" t="s">
        <v>675</v>
      </c>
      <c r="O780" s="211" t="s">
        <v>675</v>
      </c>
      <c r="P780" s="211" t="s">
        <v>675</v>
      </c>
      <c r="Q780" s="211">
        <v>1E-3</v>
      </c>
      <c r="R780" s="203"/>
      <c r="S780" s="204"/>
      <c r="T780" s="204"/>
      <c r="U780" s="204"/>
      <c r="V780" s="204"/>
      <c r="W780" s="204"/>
      <c r="X780" s="204"/>
      <c r="Y780" s="204"/>
      <c r="Z780" s="204"/>
      <c r="AA780" s="204"/>
      <c r="AB780" s="204"/>
      <c r="AC780" s="204"/>
      <c r="AD780" s="204"/>
      <c r="AE780" s="204"/>
      <c r="AF780" s="204"/>
      <c r="AG780" s="204"/>
      <c r="AH780" s="204"/>
      <c r="AI780" s="204"/>
      <c r="AJ780" s="204"/>
      <c r="AK780" s="204"/>
      <c r="AL780" s="204"/>
      <c r="AM780" s="204"/>
      <c r="AN780" s="204"/>
      <c r="AO780" s="204"/>
      <c r="AP780" s="204"/>
      <c r="AQ780" s="204"/>
      <c r="AR780" s="204"/>
      <c r="AS780" s="204"/>
      <c r="AT780" s="204"/>
      <c r="AU780" s="204"/>
      <c r="AV780" s="204"/>
      <c r="AW780" s="204"/>
      <c r="AX780" s="204"/>
      <c r="AY780" s="204"/>
      <c r="AZ780" s="204"/>
      <c r="BA780" s="204"/>
      <c r="BB780" s="204"/>
      <c r="BC780" s="204"/>
      <c r="BD780" s="204"/>
      <c r="BE780" s="204"/>
      <c r="BF780" s="204"/>
      <c r="BG780" s="204"/>
      <c r="BH780" s="204"/>
      <c r="BI780" s="204"/>
      <c r="BJ780" s="204"/>
      <c r="BK780" s="204"/>
      <c r="BL780" s="204"/>
      <c r="BM780" s="56"/>
    </row>
    <row r="781" spans="1:65">
      <c r="A781" s="30"/>
      <c r="B781" s="3" t="s">
        <v>268</v>
      </c>
      <c r="C781" s="29"/>
      <c r="D781" s="24">
        <v>1E-3</v>
      </c>
      <c r="E781" s="24" t="s">
        <v>675</v>
      </c>
      <c r="F781" s="24" t="s">
        <v>675</v>
      </c>
      <c r="G781" s="24" t="s">
        <v>675</v>
      </c>
      <c r="H781" s="24">
        <v>1E-3</v>
      </c>
      <c r="I781" s="24" t="s">
        <v>675</v>
      </c>
      <c r="J781" s="24" t="s">
        <v>675</v>
      </c>
      <c r="K781" s="24" t="s">
        <v>675</v>
      </c>
      <c r="L781" s="24">
        <v>1E-3</v>
      </c>
      <c r="M781" s="24" t="s">
        <v>675</v>
      </c>
      <c r="N781" s="24" t="s">
        <v>675</v>
      </c>
      <c r="O781" s="24" t="s">
        <v>675</v>
      </c>
      <c r="P781" s="24" t="s">
        <v>675</v>
      </c>
      <c r="Q781" s="24">
        <v>1E-3</v>
      </c>
      <c r="R781" s="203"/>
      <c r="S781" s="204"/>
      <c r="T781" s="204"/>
      <c r="U781" s="204"/>
      <c r="V781" s="204"/>
      <c r="W781" s="204"/>
      <c r="X781" s="204"/>
      <c r="Y781" s="204"/>
      <c r="Z781" s="204"/>
      <c r="AA781" s="204"/>
      <c r="AB781" s="204"/>
      <c r="AC781" s="204"/>
      <c r="AD781" s="204"/>
      <c r="AE781" s="204"/>
      <c r="AF781" s="204"/>
      <c r="AG781" s="204"/>
      <c r="AH781" s="204"/>
      <c r="AI781" s="204"/>
      <c r="AJ781" s="204"/>
      <c r="AK781" s="204"/>
      <c r="AL781" s="204"/>
      <c r="AM781" s="204"/>
      <c r="AN781" s="204"/>
      <c r="AO781" s="204"/>
      <c r="AP781" s="204"/>
      <c r="AQ781" s="204"/>
      <c r="AR781" s="204"/>
      <c r="AS781" s="204"/>
      <c r="AT781" s="204"/>
      <c r="AU781" s="204"/>
      <c r="AV781" s="204"/>
      <c r="AW781" s="204"/>
      <c r="AX781" s="204"/>
      <c r="AY781" s="204"/>
      <c r="AZ781" s="204"/>
      <c r="BA781" s="204"/>
      <c r="BB781" s="204"/>
      <c r="BC781" s="204"/>
      <c r="BD781" s="204"/>
      <c r="BE781" s="204"/>
      <c r="BF781" s="204"/>
      <c r="BG781" s="204"/>
      <c r="BH781" s="204"/>
      <c r="BI781" s="204"/>
      <c r="BJ781" s="204"/>
      <c r="BK781" s="204"/>
      <c r="BL781" s="204"/>
      <c r="BM781" s="56"/>
    </row>
    <row r="782" spans="1:65">
      <c r="A782" s="30"/>
      <c r="B782" s="3" t="s">
        <v>269</v>
      </c>
      <c r="C782" s="29"/>
      <c r="D782" s="24" t="s">
        <v>675</v>
      </c>
      <c r="E782" s="24" t="s">
        <v>675</v>
      </c>
      <c r="F782" s="24" t="s">
        <v>675</v>
      </c>
      <c r="G782" s="24" t="s">
        <v>675</v>
      </c>
      <c r="H782" s="24" t="s">
        <v>675</v>
      </c>
      <c r="I782" s="24" t="s">
        <v>675</v>
      </c>
      <c r="J782" s="24" t="s">
        <v>675</v>
      </c>
      <c r="K782" s="24" t="s">
        <v>675</v>
      </c>
      <c r="L782" s="24">
        <v>0</v>
      </c>
      <c r="M782" s="24" t="s">
        <v>675</v>
      </c>
      <c r="N782" s="24" t="s">
        <v>675</v>
      </c>
      <c r="O782" s="24" t="s">
        <v>675</v>
      </c>
      <c r="P782" s="24" t="s">
        <v>675</v>
      </c>
      <c r="Q782" s="24">
        <v>0</v>
      </c>
      <c r="R782" s="203"/>
      <c r="S782" s="204"/>
      <c r="T782" s="204"/>
      <c r="U782" s="204"/>
      <c r="V782" s="204"/>
      <c r="W782" s="204"/>
      <c r="X782" s="204"/>
      <c r="Y782" s="204"/>
      <c r="Z782" s="204"/>
      <c r="AA782" s="204"/>
      <c r="AB782" s="204"/>
      <c r="AC782" s="204"/>
      <c r="AD782" s="204"/>
      <c r="AE782" s="204"/>
      <c r="AF782" s="204"/>
      <c r="AG782" s="204"/>
      <c r="AH782" s="204"/>
      <c r="AI782" s="204"/>
      <c r="AJ782" s="204"/>
      <c r="AK782" s="204"/>
      <c r="AL782" s="204"/>
      <c r="AM782" s="204"/>
      <c r="AN782" s="204"/>
      <c r="AO782" s="204"/>
      <c r="AP782" s="204"/>
      <c r="AQ782" s="204"/>
      <c r="AR782" s="204"/>
      <c r="AS782" s="204"/>
      <c r="AT782" s="204"/>
      <c r="AU782" s="204"/>
      <c r="AV782" s="204"/>
      <c r="AW782" s="204"/>
      <c r="AX782" s="204"/>
      <c r="AY782" s="204"/>
      <c r="AZ782" s="204"/>
      <c r="BA782" s="204"/>
      <c r="BB782" s="204"/>
      <c r="BC782" s="204"/>
      <c r="BD782" s="204"/>
      <c r="BE782" s="204"/>
      <c r="BF782" s="204"/>
      <c r="BG782" s="204"/>
      <c r="BH782" s="204"/>
      <c r="BI782" s="204"/>
      <c r="BJ782" s="204"/>
      <c r="BK782" s="204"/>
      <c r="BL782" s="204"/>
      <c r="BM782" s="56"/>
    </row>
    <row r="783" spans="1:65">
      <c r="A783" s="30"/>
      <c r="B783" s="3" t="s">
        <v>86</v>
      </c>
      <c r="C783" s="29"/>
      <c r="D783" s="13" t="s">
        <v>675</v>
      </c>
      <c r="E783" s="13" t="s">
        <v>675</v>
      </c>
      <c r="F783" s="13" t="s">
        <v>675</v>
      </c>
      <c r="G783" s="13" t="s">
        <v>675</v>
      </c>
      <c r="H783" s="13" t="s">
        <v>675</v>
      </c>
      <c r="I783" s="13" t="s">
        <v>675</v>
      </c>
      <c r="J783" s="13" t="s">
        <v>675</v>
      </c>
      <c r="K783" s="13" t="s">
        <v>675</v>
      </c>
      <c r="L783" s="13">
        <v>0</v>
      </c>
      <c r="M783" s="13" t="s">
        <v>675</v>
      </c>
      <c r="N783" s="13" t="s">
        <v>675</v>
      </c>
      <c r="O783" s="13" t="s">
        <v>675</v>
      </c>
      <c r="P783" s="13" t="s">
        <v>675</v>
      </c>
      <c r="Q783" s="13">
        <v>0</v>
      </c>
      <c r="R783" s="151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  <c r="AS783" s="3"/>
      <c r="AT783" s="3"/>
      <c r="AU783" s="3"/>
      <c r="AV783" s="3"/>
      <c r="AW783" s="3"/>
      <c r="AX783" s="3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55"/>
    </row>
    <row r="784" spans="1:65">
      <c r="A784" s="30"/>
      <c r="B784" s="3" t="s">
        <v>270</v>
      </c>
      <c r="C784" s="29"/>
      <c r="D784" s="13" t="s">
        <v>675</v>
      </c>
      <c r="E784" s="13" t="s">
        <v>675</v>
      </c>
      <c r="F784" s="13" t="s">
        <v>675</v>
      </c>
      <c r="G784" s="13" t="s">
        <v>675</v>
      </c>
      <c r="H784" s="13" t="s">
        <v>675</v>
      </c>
      <c r="I784" s="13" t="s">
        <v>675</v>
      </c>
      <c r="J784" s="13" t="s">
        <v>675</v>
      </c>
      <c r="K784" s="13" t="s">
        <v>675</v>
      </c>
      <c r="L784" s="13" t="s">
        <v>675</v>
      </c>
      <c r="M784" s="13" t="s">
        <v>675</v>
      </c>
      <c r="N784" s="13" t="s">
        <v>675</v>
      </c>
      <c r="O784" s="13" t="s">
        <v>675</v>
      </c>
      <c r="P784" s="13" t="s">
        <v>675</v>
      </c>
      <c r="Q784" s="13" t="s">
        <v>675</v>
      </c>
      <c r="R784" s="151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  <c r="AS784" s="3"/>
      <c r="AT784" s="3"/>
      <c r="AU784" s="3"/>
      <c r="AV784" s="3"/>
      <c r="AW784" s="3"/>
      <c r="AX784" s="3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55"/>
    </row>
    <row r="785" spans="1:65">
      <c r="A785" s="30"/>
      <c r="B785" s="46" t="s">
        <v>271</v>
      </c>
      <c r="C785" s="47"/>
      <c r="D785" s="45">
        <v>0.22</v>
      </c>
      <c r="E785" s="45">
        <v>2.02</v>
      </c>
      <c r="F785" s="45">
        <v>10.11</v>
      </c>
      <c r="G785" s="45">
        <v>0.67</v>
      </c>
      <c r="H785" s="45">
        <v>0.22</v>
      </c>
      <c r="I785" s="45">
        <v>131.49</v>
      </c>
      <c r="J785" s="45">
        <v>0.67</v>
      </c>
      <c r="K785" s="45">
        <v>0.67</v>
      </c>
      <c r="L785" s="45">
        <v>0.67</v>
      </c>
      <c r="M785" s="45">
        <v>131.49</v>
      </c>
      <c r="N785" s="45">
        <v>13482.81</v>
      </c>
      <c r="O785" s="45">
        <v>0.67</v>
      </c>
      <c r="P785" s="45">
        <v>0.67</v>
      </c>
      <c r="Q785" s="45">
        <v>0.22</v>
      </c>
      <c r="R785" s="151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  <c r="AS785" s="3"/>
      <c r="AT785" s="3"/>
      <c r="AU785" s="3"/>
      <c r="AV785" s="3"/>
      <c r="AW785" s="3"/>
      <c r="AX785" s="3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55"/>
    </row>
    <row r="786" spans="1:65">
      <c r="B786" s="31"/>
      <c r="C786" s="20"/>
      <c r="D786" s="20"/>
      <c r="E786" s="20"/>
      <c r="F786" s="20"/>
      <c r="G786" s="20"/>
      <c r="H786" s="20"/>
      <c r="I786" s="20"/>
      <c r="J786" s="20"/>
      <c r="K786" s="20"/>
      <c r="L786" s="20"/>
      <c r="M786" s="20"/>
      <c r="N786" s="20"/>
      <c r="O786" s="20"/>
      <c r="P786" s="20"/>
      <c r="Q786" s="20"/>
      <c r="BM786" s="55"/>
    </row>
    <row r="787" spans="1:65" ht="15">
      <c r="B787" s="8" t="s">
        <v>577</v>
      </c>
      <c r="BM787" s="28" t="s">
        <v>66</v>
      </c>
    </row>
    <row r="788" spans="1:65" ht="15">
      <c r="A788" s="25" t="s">
        <v>60</v>
      </c>
      <c r="B788" s="18" t="s">
        <v>110</v>
      </c>
      <c r="C788" s="15" t="s">
        <v>111</v>
      </c>
      <c r="D788" s="16" t="s">
        <v>232</v>
      </c>
      <c r="E788" s="17" t="s">
        <v>232</v>
      </c>
      <c r="F788" s="17" t="s">
        <v>232</v>
      </c>
      <c r="G788" s="17" t="s">
        <v>232</v>
      </c>
      <c r="H788" s="17" t="s">
        <v>232</v>
      </c>
      <c r="I788" s="17" t="s">
        <v>232</v>
      </c>
      <c r="J788" s="17" t="s">
        <v>232</v>
      </c>
      <c r="K788" s="17" t="s">
        <v>232</v>
      </c>
      <c r="L788" s="17" t="s">
        <v>232</v>
      </c>
      <c r="M788" s="17" t="s">
        <v>232</v>
      </c>
      <c r="N788" s="17" t="s">
        <v>232</v>
      </c>
      <c r="O788" s="17" t="s">
        <v>232</v>
      </c>
      <c r="P788" s="17" t="s">
        <v>232</v>
      </c>
      <c r="Q788" s="17" t="s">
        <v>232</v>
      </c>
      <c r="R788" s="17" t="s">
        <v>232</v>
      </c>
      <c r="S788" s="17" t="s">
        <v>232</v>
      </c>
      <c r="T788" s="17" t="s">
        <v>232</v>
      </c>
      <c r="U788" s="17" t="s">
        <v>232</v>
      </c>
      <c r="V788" s="17" t="s">
        <v>232</v>
      </c>
      <c r="W788" s="17" t="s">
        <v>232</v>
      </c>
      <c r="X788" s="17" t="s">
        <v>232</v>
      </c>
      <c r="Y788" s="17" t="s">
        <v>232</v>
      </c>
      <c r="Z788" s="151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  <c r="AS788" s="3"/>
      <c r="AT788" s="3"/>
      <c r="AU788" s="3"/>
      <c r="AV788" s="3"/>
      <c r="AW788" s="3"/>
      <c r="AX788" s="3"/>
      <c r="AY788" s="3"/>
      <c r="AZ788" s="3"/>
      <c r="BA788" s="3"/>
      <c r="BB788" s="3"/>
      <c r="BC788" s="3"/>
      <c r="BD788" s="3"/>
      <c r="BE788" s="3"/>
      <c r="BF788" s="3"/>
      <c r="BG788" s="3"/>
      <c r="BH788" s="3"/>
      <c r="BI788" s="3"/>
      <c r="BJ788" s="3"/>
      <c r="BK788" s="3"/>
      <c r="BL788" s="3"/>
      <c r="BM788" s="28">
        <v>1</v>
      </c>
    </row>
    <row r="789" spans="1:65">
      <c r="A789" s="30"/>
      <c r="B789" s="19" t="s">
        <v>233</v>
      </c>
      <c r="C789" s="9" t="s">
        <v>233</v>
      </c>
      <c r="D789" s="149" t="s">
        <v>235</v>
      </c>
      <c r="E789" s="150" t="s">
        <v>236</v>
      </c>
      <c r="F789" s="150" t="s">
        <v>237</v>
      </c>
      <c r="G789" s="150" t="s">
        <v>238</v>
      </c>
      <c r="H789" s="150" t="s">
        <v>239</v>
      </c>
      <c r="I789" s="150" t="s">
        <v>241</v>
      </c>
      <c r="J789" s="150" t="s">
        <v>242</v>
      </c>
      <c r="K789" s="150" t="s">
        <v>245</v>
      </c>
      <c r="L789" s="150" t="s">
        <v>247</v>
      </c>
      <c r="M789" s="150" t="s">
        <v>248</v>
      </c>
      <c r="N789" s="150" t="s">
        <v>249</v>
      </c>
      <c r="O789" s="150" t="s">
        <v>250</v>
      </c>
      <c r="P789" s="150" t="s">
        <v>251</v>
      </c>
      <c r="Q789" s="150" t="s">
        <v>252</v>
      </c>
      <c r="R789" s="150" t="s">
        <v>253</v>
      </c>
      <c r="S789" s="150" t="s">
        <v>254</v>
      </c>
      <c r="T789" s="150" t="s">
        <v>281</v>
      </c>
      <c r="U789" s="150" t="s">
        <v>256</v>
      </c>
      <c r="V789" s="150" t="s">
        <v>257</v>
      </c>
      <c r="W789" s="150" t="s">
        <v>258</v>
      </c>
      <c r="X789" s="150" t="s">
        <v>259</v>
      </c>
      <c r="Y789" s="150" t="s">
        <v>260</v>
      </c>
      <c r="Z789" s="151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  <c r="AS789" s="3"/>
      <c r="AT789" s="3"/>
      <c r="AU789" s="3"/>
      <c r="AV789" s="3"/>
      <c r="AW789" s="3"/>
      <c r="AX789" s="3"/>
      <c r="AY789" s="3"/>
      <c r="AZ789" s="3"/>
      <c r="BA789" s="3"/>
      <c r="BB789" s="3"/>
      <c r="BC789" s="3"/>
      <c r="BD789" s="3"/>
      <c r="BE789" s="3"/>
      <c r="BF789" s="3"/>
      <c r="BG789" s="3"/>
      <c r="BH789" s="3"/>
      <c r="BI789" s="3"/>
      <c r="BJ789" s="3"/>
      <c r="BK789" s="3"/>
      <c r="BL789" s="3"/>
      <c r="BM789" s="28" t="s">
        <v>1</v>
      </c>
    </row>
    <row r="790" spans="1:65">
      <c r="A790" s="30"/>
      <c r="B790" s="19"/>
      <c r="C790" s="9"/>
      <c r="D790" s="10" t="s">
        <v>273</v>
      </c>
      <c r="E790" s="11" t="s">
        <v>275</v>
      </c>
      <c r="F790" s="11" t="s">
        <v>275</v>
      </c>
      <c r="G790" s="11" t="s">
        <v>276</v>
      </c>
      <c r="H790" s="11" t="s">
        <v>276</v>
      </c>
      <c r="I790" s="11" t="s">
        <v>276</v>
      </c>
      <c r="J790" s="11" t="s">
        <v>273</v>
      </c>
      <c r="K790" s="11" t="s">
        <v>276</v>
      </c>
      <c r="L790" s="11" t="s">
        <v>273</v>
      </c>
      <c r="M790" s="11" t="s">
        <v>276</v>
      </c>
      <c r="N790" s="11" t="s">
        <v>275</v>
      </c>
      <c r="O790" s="11" t="s">
        <v>275</v>
      </c>
      <c r="P790" s="11" t="s">
        <v>275</v>
      </c>
      <c r="Q790" s="11" t="s">
        <v>273</v>
      </c>
      <c r="R790" s="11" t="s">
        <v>276</v>
      </c>
      <c r="S790" s="11" t="s">
        <v>273</v>
      </c>
      <c r="T790" s="11" t="s">
        <v>275</v>
      </c>
      <c r="U790" s="11" t="s">
        <v>275</v>
      </c>
      <c r="V790" s="11" t="s">
        <v>276</v>
      </c>
      <c r="W790" s="11" t="s">
        <v>273</v>
      </c>
      <c r="X790" s="11" t="s">
        <v>276</v>
      </c>
      <c r="Y790" s="11" t="s">
        <v>273</v>
      </c>
      <c r="Z790" s="151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  <c r="AS790" s="3"/>
      <c r="AT790" s="3"/>
      <c r="AU790" s="3"/>
      <c r="AV790" s="3"/>
      <c r="AW790" s="3"/>
      <c r="AX790" s="3"/>
      <c r="AY790" s="3"/>
      <c r="AZ790" s="3"/>
      <c r="BA790" s="3"/>
      <c r="BB790" s="3"/>
      <c r="BC790" s="3"/>
      <c r="BD790" s="3"/>
      <c r="BE790" s="3"/>
      <c r="BF790" s="3"/>
      <c r="BG790" s="3"/>
      <c r="BH790" s="3"/>
      <c r="BI790" s="3"/>
      <c r="BJ790" s="3"/>
      <c r="BK790" s="3"/>
      <c r="BL790" s="3"/>
      <c r="BM790" s="28">
        <v>3</v>
      </c>
    </row>
    <row r="791" spans="1:65">
      <c r="A791" s="30"/>
      <c r="B791" s="19"/>
      <c r="C791" s="9"/>
      <c r="D791" s="26" t="s">
        <v>313</v>
      </c>
      <c r="E791" s="26" t="s">
        <v>264</v>
      </c>
      <c r="F791" s="26" t="s">
        <v>313</v>
      </c>
      <c r="G791" s="26" t="s">
        <v>314</v>
      </c>
      <c r="H791" s="26" t="s">
        <v>314</v>
      </c>
      <c r="I791" s="26" t="s">
        <v>314</v>
      </c>
      <c r="J791" s="26" t="s">
        <v>116</v>
      </c>
      <c r="K791" s="26" t="s">
        <v>315</v>
      </c>
      <c r="L791" s="26" t="s">
        <v>313</v>
      </c>
      <c r="M791" s="26" t="s">
        <v>313</v>
      </c>
      <c r="N791" s="26" t="s">
        <v>313</v>
      </c>
      <c r="O791" s="26" t="s">
        <v>314</v>
      </c>
      <c r="P791" s="26" t="s">
        <v>313</v>
      </c>
      <c r="Q791" s="26" t="s">
        <v>313</v>
      </c>
      <c r="R791" s="26" t="s">
        <v>315</v>
      </c>
      <c r="S791" s="26" t="s">
        <v>278</v>
      </c>
      <c r="T791" s="26" t="s">
        <v>314</v>
      </c>
      <c r="U791" s="26" t="s">
        <v>316</v>
      </c>
      <c r="V791" s="26" t="s">
        <v>317</v>
      </c>
      <c r="W791" s="26" t="s">
        <v>313</v>
      </c>
      <c r="X791" s="26" t="s">
        <v>313</v>
      </c>
      <c r="Y791" s="26" t="s">
        <v>313</v>
      </c>
      <c r="Z791" s="151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  <c r="AS791" s="3"/>
      <c r="AT791" s="3"/>
      <c r="AU791" s="3"/>
      <c r="AV791" s="3"/>
      <c r="AW791" s="3"/>
      <c r="AX791" s="3"/>
      <c r="AY791" s="3"/>
      <c r="AZ791" s="3"/>
      <c r="BA791" s="3"/>
      <c r="BB791" s="3"/>
      <c r="BC791" s="3"/>
      <c r="BD791" s="3"/>
      <c r="BE791" s="3"/>
      <c r="BF791" s="3"/>
      <c r="BG791" s="3"/>
      <c r="BH791" s="3"/>
      <c r="BI791" s="3"/>
      <c r="BJ791" s="3"/>
      <c r="BK791" s="3"/>
      <c r="BL791" s="3"/>
      <c r="BM791" s="28">
        <v>3</v>
      </c>
    </row>
    <row r="792" spans="1:65">
      <c r="A792" s="30"/>
      <c r="B792" s="18">
        <v>1</v>
      </c>
      <c r="C792" s="14">
        <v>1</v>
      </c>
      <c r="D792" s="205">
        <v>0.02</v>
      </c>
      <c r="E792" s="205">
        <v>1.4999999999999999E-2</v>
      </c>
      <c r="F792" s="205">
        <v>1.3833333333333329E-2</v>
      </c>
      <c r="G792" s="206">
        <v>0.01</v>
      </c>
      <c r="H792" s="205">
        <v>0.02</v>
      </c>
      <c r="I792" s="206" t="s">
        <v>295</v>
      </c>
      <c r="J792" s="206" t="s">
        <v>295</v>
      </c>
      <c r="K792" s="205">
        <v>0.02</v>
      </c>
      <c r="L792" s="206" t="s">
        <v>295</v>
      </c>
      <c r="M792" s="205">
        <v>1.4000000000000002E-2</v>
      </c>
      <c r="N792" s="205">
        <v>1.6741200000000001E-2</v>
      </c>
      <c r="O792" s="205">
        <v>0.01</v>
      </c>
      <c r="P792" s="206">
        <v>4.1090000000000002E-2</v>
      </c>
      <c r="Q792" s="205">
        <v>0.02</v>
      </c>
      <c r="R792" s="205">
        <v>0.02</v>
      </c>
      <c r="S792" s="206" t="s">
        <v>296</v>
      </c>
      <c r="T792" s="205">
        <v>1.8229436469999999E-2</v>
      </c>
      <c r="U792" s="205">
        <v>0.02</v>
      </c>
      <c r="V792" s="205">
        <v>0.02</v>
      </c>
      <c r="W792" s="205">
        <v>0.02</v>
      </c>
      <c r="X792" s="205">
        <v>0.01</v>
      </c>
      <c r="Y792" s="206">
        <v>0.01</v>
      </c>
      <c r="Z792" s="203"/>
      <c r="AA792" s="204"/>
      <c r="AB792" s="204"/>
      <c r="AC792" s="204"/>
      <c r="AD792" s="204"/>
      <c r="AE792" s="204"/>
      <c r="AF792" s="204"/>
      <c r="AG792" s="204"/>
      <c r="AH792" s="204"/>
      <c r="AI792" s="204"/>
      <c r="AJ792" s="204"/>
      <c r="AK792" s="204"/>
      <c r="AL792" s="204"/>
      <c r="AM792" s="204"/>
      <c r="AN792" s="204"/>
      <c r="AO792" s="204"/>
      <c r="AP792" s="204"/>
      <c r="AQ792" s="204"/>
      <c r="AR792" s="204"/>
      <c r="AS792" s="204"/>
      <c r="AT792" s="204"/>
      <c r="AU792" s="204"/>
      <c r="AV792" s="204"/>
      <c r="AW792" s="204"/>
      <c r="AX792" s="204"/>
      <c r="AY792" s="204"/>
      <c r="AZ792" s="204"/>
      <c r="BA792" s="204"/>
      <c r="BB792" s="204"/>
      <c r="BC792" s="204"/>
      <c r="BD792" s="204"/>
      <c r="BE792" s="204"/>
      <c r="BF792" s="204"/>
      <c r="BG792" s="204"/>
      <c r="BH792" s="204"/>
      <c r="BI792" s="204"/>
      <c r="BJ792" s="204"/>
      <c r="BK792" s="204"/>
      <c r="BL792" s="204"/>
      <c r="BM792" s="208">
        <v>1</v>
      </c>
    </row>
    <row r="793" spans="1:65">
      <c r="A793" s="30"/>
      <c r="B793" s="19">
        <v>1</v>
      </c>
      <c r="C793" s="9">
        <v>2</v>
      </c>
      <c r="D793" s="24">
        <v>0.02</v>
      </c>
      <c r="E793" s="24">
        <v>1.4999999999999999E-2</v>
      </c>
      <c r="F793" s="24">
        <v>1.3833333333333329E-2</v>
      </c>
      <c r="G793" s="209">
        <v>0.01</v>
      </c>
      <c r="H793" s="24">
        <v>0.02</v>
      </c>
      <c r="I793" s="209" t="s">
        <v>295</v>
      </c>
      <c r="J793" s="209" t="s">
        <v>295</v>
      </c>
      <c r="K793" s="24">
        <v>0.02</v>
      </c>
      <c r="L793" s="209" t="s">
        <v>295</v>
      </c>
      <c r="M793" s="24">
        <v>1.4000000000000002E-2</v>
      </c>
      <c r="N793" s="24">
        <v>1.6950150000000004E-2</v>
      </c>
      <c r="O793" s="24">
        <v>0.02</v>
      </c>
      <c r="P793" s="209">
        <v>4.3369999999999999E-2</v>
      </c>
      <c r="Q793" s="24">
        <v>0.02</v>
      </c>
      <c r="R793" s="24">
        <v>0.02</v>
      </c>
      <c r="S793" s="209" t="s">
        <v>296</v>
      </c>
      <c r="T793" s="24">
        <v>1.966531036E-2</v>
      </c>
      <c r="U793" s="24">
        <v>0.02</v>
      </c>
      <c r="V793" s="24">
        <v>0.01</v>
      </c>
      <c r="W793" s="24">
        <v>0.02</v>
      </c>
      <c r="X793" s="24">
        <v>0.02</v>
      </c>
      <c r="Y793" s="209">
        <v>0.01</v>
      </c>
      <c r="Z793" s="203"/>
      <c r="AA793" s="204"/>
      <c r="AB793" s="204"/>
      <c r="AC793" s="204"/>
      <c r="AD793" s="204"/>
      <c r="AE793" s="204"/>
      <c r="AF793" s="204"/>
      <c r="AG793" s="204"/>
      <c r="AH793" s="204"/>
      <c r="AI793" s="204"/>
      <c r="AJ793" s="204"/>
      <c r="AK793" s="204"/>
      <c r="AL793" s="204"/>
      <c r="AM793" s="204"/>
      <c r="AN793" s="204"/>
      <c r="AO793" s="204"/>
      <c r="AP793" s="204"/>
      <c r="AQ793" s="204"/>
      <c r="AR793" s="204"/>
      <c r="AS793" s="204"/>
      <c r="AT793" s="204"/>
      <c r="AU793" s="204"/>
      <c r="AV793" s="204"/>
      <c r="AW793" s="204"/>
      <c r="AX793" s="204"/>
      <c r="AY793" s="204"/>
      <c r="AZ793" s="204"/>
      <c r="BA793" s="204"/>
      <c r="BB793" s="204"/>
      <c r="BC793" s="204"/>
      <c r="BD793" s="204"/>
      <c r="BE793" s="204"/>
      <c r="BF793" s="204"/>
      <c r="BG793" s="204"/>
      <c r="BH793" s="204"/>
      <c r="BI793" s="204"/>
      <c r="BJ793" s="204"/>
      <c r="BK793" s="204"/>
      <c r="BL793" s="204"/>
      <c r="BM793" s="208">
        <v>16</v>
      </c>
    </row>
    <row r="794" spans="1:65">
      <c r="A794" s="30"/>
      <c r="B794" s="19">
        <v>1</v>
      </c>
      <c r="C794" s="9">
        <v>3</v>
      </c>
      <c r="D794" s="24">
        <v>0.02</v>
      </c>
      <c r="E794" s="24">
        <v>1.4999999999999999E-2</v>
      </c>
      <c r="F794" s="210">
        <v>1.5111111111111112E-2</v>
      </c>
      <c r="G794" s="209">
        <v>0.01</v>
      </c>
      <c r="H794" s="24">
        <v>0.02</v>
      </c>
      <c r="I794" s="209" t="s">
        <v>295</v>
      </c>
      <c r="J794" s="209" t="s">
        <v>295</v>
      </c>
      <c r="K794" s="24">
        <v>0.02</v>
      </c>
      <c r="L794" s="209" t="s">
        <v>295</v>
      </c>
      <c r="M794" s="24">
        <v>1.4000000000000002E-2</v>
      </c>
      <c r="N794" s="24">
        <v>1.6470300000000004E-2</v>
      </c>
      <c r="O794" s="24">
        <v>0.02</v>
      </c>
      <c r="P794" s="209">
        <v>4.129E-2</v>
      </c>
      <c r="Q794" s="24">
        <v>0.02</v>
      </c>
      <c r="R794" s="24">
        <v>0.02</v>
      </c>
      <c r="S794" s="209" t="s">
        <v>296</v>
      </c>
      <c r="T794" s="24">
        <v>1.947849808E-2</v>
      </c>
      <c r="U794" s="24">
        <v>0.02</v>
      </c>
      <c r="V794" s="24">
        <v>0.02</v>
      </c>
      <c r="W794" s="24">
        <v>0.02</v>
      </c>
      <c r="X794" s="24">
        <v>0.02</v>
      </c>
      <c r="Y794" s="209">
        <v>0.01</v>
      </c>
      <c r="Z794" s="203"/>
      <c r="AA794" s="204"/>
      <c r="AB794" s="204"/>
      <c r="AC794" s="204"/>
      <c r="AD794" s="204"/>
      <c r="AE794" s="204"/>
      <c r="AF794" s="204"/>
      <c r="AG794" s="204"/>
      <c r="AH794" s="204"/>
      <c r="AI794" s="204"/>
      <c r="AJ794" s="204"/>
      <c r="AK794" s="204"/>
      <c r="AL794" s="204"/>
      <c r="AM794" s="204"/>
      <c r="AN794" s="204"/>
      <c r="AO794" s="204"/>
      <c r="AP794" s="204"/>
      <c r="AQ794" s="204"/>
      <c r="AR794" s="204"/>
      <c r="AS794" s="204"/>
      <c r="AT794" s="204"/>
      <c r="AU794" s="204"/>
      <c r="AV794" s="204"/>
      <c r="AW794" s="204"/>
      <c r="AX794" s="204"/>
      <c r="AY794" s="204"/>
      <c r="AZ794" s="204"/>
      <c r="BA794" s="204"/>
      <c r="BB794" s="204"/>
      <c r="BC794" s="204"/>
      <c r="BD794" s="204"/>
      <c r="BE794" s="204"/>
      <c r="BF794" s="204"/>
      <c r="BG794" s="204"/>
      <c r="BH794" s="204"/>
      <c r="BI794" s="204"/>
      <c r="BJ794" s="204"/>
      <c r="BK794" s="204"/>
      <c r="BL794" s="204"/>
      <c r="BM794" s="208">
        <v>16</v>
      </c>
    </row>
    <row r="795" spans="1:65">
      <c r="A795" s="30"/>
      <c r="B795" s="19">
        <v>1</v>
      </c>
      <c r="C795" s="9">
        <v>4</v>
      </c>
      <c r="D795" s="24">
        <v>0.02</v>
      </c>
      <c r="E795" s="24">
        <v>1.4999999999999999E-2</v>
      </c>
      <c r="F795" s="24">
        <v>1.4685185185185185E-2</v>
      </c>
      <c r="G795" s="209">
        <v>0.01</v>
      </c>
      <c r="H795" s="24">
        <v>0.01</v>
      </c>
      <c r="I795" s="209" t="s">
        <v>295</v>
      </c>
      <c r="J795" s="209" t="s">
        <v>295</v>
      </c>
      <c r="K795" s="24">
        <v>0.02</v>
      </c>
      <c r="L795" s="209" t="s">
        <v>295</v>
      </c>
      <c r="M795" s="24">
        <v>1.4999999999999999E-2</v>
      </c>
      <c r="N795" s="24">
        <v>1.648815E-2</v>
      </c>
      <c r="O795" s="24">
        <v>0.02</v>
      </c>
      <c r="P795" s="209">
        <v>4.3130000000000002E-2</v>
      </c>
      <c r="Q795" s="24">
        <v>0.02</v>
      </c>
      <c r="R795" s="24">
        <v>0.02</v>
      </c>
      <c r="S795" s="209" t="s">
        <v>296</v>
      </c>
      <c r="T795" s="24">
        <v>1.4786465240000001E-2</v>
      </c>
      <c r="U795" s="24">
        <v>0.02</v>
      </c>
      <c r="V795" s="24">
        <v>0.02</v>
      </c>
      <c r="W795" s="24">
        <v>0.02</v>
      </c>
      <c r="X795" s="24">
        <v>0.02</v>
      </c>
      <c r="Y795" s="209">
        <v>0.01</v>
      </c>
      <c r="Z795" s="203"/>
      <c r="AA795" s="204"/>
      <c r="AB795" s="204"/>
      <c r="AC795" s="204"/>
      <c r="AD795" s="204"/>
      <c r="AE795" s="204"/>
      <c r="AF795" s="204"/>
      <c r="AG795" s="204"/>
      <c r="AH795" s="204"/>
      <c r="AI795" s="204"/>
      <c r="AJ795" s="204"/>
      <c r="AK795" s="204"/>
      <c r="AL795" s="204"/>
      <c r="AM795" s="204"/>
      <c r="AN795" s="204"/>
      <c r="AO795" s="204"/>
      <c r="AP795" s="204"/>
      <c r="AQ795" s="204"/>
      <c r="AR795" s="204"/>
      <c r="AS795" s="204"/>
      <c r="AT795" s="204"/>
      <c r="AU795" s="204"/>
      <c r="AV795" s="204"/>
      <c r="AW795" s="204"/>
      <c r="AX795" s="204"/>
      <c r="AY795" s="204"/>
      <c r="AZ795" s="204"/>
      <c r="BA795" s="204"/>
      <c r="BB795" s="204"/>
      <c r="BC795" s="204"/>
      <c r="BD795" s="204"/>
      <c r="BE795" s="204"/>
      <c r="BF795" s="204"/>
      <c r="BG795" s="204"/>
      <c r="BH795" s="204"/>
      <c r="BI795" s="204"/>
      <c r="BJ795" s="204"/>
      <c r="BK795" s="204"/>
      <c r="BL795" s="204"/>
      <c r="BM795" s="208">
        <v>1.8116255107580248E-2</v>
      </c>
    </row>
    <row r="796" spans="1:65">
      <c r="A796" s="30"/>
      <c r="B796" s="19">
        <v>1</v>
      </c>
      <c r="C796" s="9">
        <v>5</v>
      </c>
      <c r="D796" s="24">
        <v>0.02</v>
      </c>
      <c r="E796" s="24">
        <v>1.4999999999999999E-2</v>
      </c>
      <c r="F796" s="24">
        <v>1.3833333333333329E-2</v>
      </c>
      <c r="G796" s="209">
        <v>0.01</v>
      </c>
      <c r="H796" s="24">
        <v>0.02</v>
      </c>
      <c r="I796" s="209" t="s">
        <v>295</v>
      </c>
      <c r="J796" s="209" t="s">
        <v>295</v>
      </c>
      <c r="K796" s="24">
        <v>0.02</v>
      </c>
      <c r="L796" s="209" t="s">
        <v>295</v>
      </c>
      <c r="M796" s="24">
        <v>1.4999999999999999E-2</v>
      </c>
      <c r="N796" s="24">
        <v>1.7040450000000002E-2</v>
      </c>
      <c r="O796" s="24">
        <v>0.02</v>
      </c>
      <c r="P796" s="209">
        <v>4.5409999999999999E-2</v>
      </c>
      <c r="Q796" s="24">
        <v>0.02</v>
      </c>
      <c r="R796" s="24">
        <v>0.02</v>
      </c>
      <c r="S796" s="209" t="s">
        <v>296</v>
      </c>
      <c r="T796" s="24">
        <v>1.6515931050000002E-2</v>
      </c>
      <c r="U796" s="24">
        <v>0.02</v>
      </c>
      <c r="V796" s="24">
        <v>0.02</v>
      </c>
      <c r="W796" s="24">
        <v>0.02</v>
      </c>
      <c r="X796" s="24">
        <v>0.02</v>
      </c>
      <c r="Y796" s="209">
        <v>0.01</v>
      </c>
      <c r="Z796" s="203"/>
      <c r="AA796" s="204"/>
      <c r="AB796" s="204"/>
      <c r="AC796" s="204"/>
      <c r="AD796" s="204"/>
      <c r="AE796" s="204"/>
      <c r="AF796" s="204"/>
      <c r="AG796" s="204"/>
      <c r="AH796" s="204"/>
      <c r="AI796" s="204"/>
      <c r="AJ796" s="204"/>
      <c r="AK796" s="204"/>
      <c r="AL796" s="204"/>
      <c r="AM796" s="204"/>
      <c r="AN796" s="204"/>
      <c r="AO796" s="204"/>
      <c r="AP796" s="204"/>
      <c r="AQ796" s="204"/>
      <c r="AR796" s="204"/>
      <c r="AS796" s="204"/>
      <c r="AT796" s="204"/>
      <c r="AU796" s="204"/>
      <c r="AV796" s="204"/>
      <c r="AW796" s="204"/>
      <c r="AX796" s="204"/>
      <c r="AY796" s="204"/>
      <c r="AZ796" s="204"/>
      <c r="BA796" s="204"/>
      <c r="BB796" s="204"/>
      <c r="BC796" s="204"/>
      <c r="BD796" s="204"/>
      <c r="BE796" s="204"/>
      <c r="BF796" s="204"/>
      <c r="BG796" s="204"/>
      <c r="BH796" s="204"/>
      <c r="BI796" s="204"/>
      <c r="BJ796" s="204"/>
      <c r="BK796" s="204"/>
      <c r="BL796" s="204"/>
      <c r="BM796" s="208">
        <v>117</v>
      </c>
    </row>
    <row r="797" spans="1:65">
      <c r="A797" s="30"/>
      <c r="B797" s="19">
        <v>1</v>
      </c>
      <c r="C797" s="9">
        <v>6</v>
      </c>
      <c r="D797" s="24">
        <v>0.02</v>
      </c>
      <c r="E797" s="24">
        <v>1.4999999999999999E-2</v>
      </c>
      <c r="F797" s="24">
        <v>1.3833333333333329E-2</v>
      </c>
      <c r="G797" s="209">
        <v>0.01</v>
      </c>
      <c r="H797" s="24">
        <v>0.02</v>
      </c>
      <c r="I797" s="209" t="s">
        <v>295</v>
      </c>
      <c r="J797" s="209" t="s">
        <v>295</v>
      </c>
      <c r="K797" s="24">
        <v>0.02</v>
      </c>
      <c r="L797" s="209" t="s">
        <v>295</v>
      </c>
      <c r="M797" s="24">
        <v>1.4999999999999999E-2</v>
      </c>
      <c r="N797" s="24">
        <v>1.7441149999999999E-2</v>
      </c>
      <c r="O797" s="24">
        <v>0.02</v>
      </c>
      <c r="P797" s="209">
        <v>4.4769999999999997E-2</v>
      </c>
      <c r="Q797" s="24">
        <v>0.02</v>
      </c>
      <c r="R797" s="24">
        <v>0.02</v>
      </c>
      <c r="S797" s="209" t="s">
        <v>296</v>
      </c>
      <c r="T797" s="24">
        <v>1.9633696259999996E-2</v>
      </c>
      <c r="U797" s="24">
        <v>0.02</v>
      </c>
      <c r="V797" s="24">
        <v>0.02</v>
      </c>
      <c r="W797" s="24">
        <v>0.02</v>
      </c>
      <c r="X797" s="24">
        <v>0.02</v>
      </c>
      <c r="Y797" s="209">
        <v>0.01</v>
      </c>
      <c r="Z797" s="203"/>
      <c r="AA797" s="204"/>
      <c r="AB797" s="204"/>
      <c r="AC797" s="204"/>
      <c r="AD797" s="204"/>
      <c r="AE797" s="204"/>
      <c r="AF797" s="204"/>
      <c r="AG797" s="204"/>
      <c r="AH797" s="204"/>
      <c r="AI797" s="204"/>
      <c r="AJ797" s="204"/>
      <c r="AK797" s="204"/>
      <c r="AL797" s="204"/>
      <c r="AM797" s="204"/>
      <c r="AN797" s="204"/>
      <c r="AO797" s="204"/>
      <c r="AP797" s="204"/>
      <c r="AQ797" s="204"/>
      <c r="AR797" s="204"/>
      <c r="AS797" s="204"/>
      <c r="AT797" s="204"/>
      <c r="AU797" s="204"/>
      <c r="AV797" s="204"/>
      <c r="AW797" s="204"/>
      <c r="AX797" s="204"/>
      <c r="AY797" s="204"/>
      <c r="AZ797" s="204"/>
      <c r="BA797" s="204"/>
      <c r="BB797" s="204"/>
      <c r="BC797" s="204"/>
      <c r="BD797" s="204"/>
      <c r="BE797" s="204"/>
      <c r="BF797" s="204"/>
      <c r="BG797" s="204"/>
      <c r="BH797" s="204"/>
      <c r="BI797" s="204"/>
      <c r="BJ797" s="204"/>
      <c r="BK797" s="204"/>
      <c r="BL797" s="204"/>
      <c r="BM797" s="56"/>
    </row>
    <row r="798" spans="1:65">
      <c r="A798" s="30"/>
      <c r="B798" s="20" t="s">
        <v>267</v>
      </c>
      <c r="C798" s="12"/>
      <c r="D798" s="211">
        <v>0.02</v>
      </c>
      <c r="E798" s="211">
        <v>1.4999999999999999E-2</v>
      </c>
      <c r="F798" s="211">
        <v>1.4188271604938268E-2</v>
      </c>
      <c r="G798" s="211">
        <v>0.01</v>
      </c>
      <c r="H798" s="211">
        <v>1.8333333333333333E-2</v>
      </c>
      <c r="I798" s="211" t="s">
        <v>675</v>
      </c>
      <c r="J798" s="211" t="s">
        <v>675</v>
      </c>
      <c r="K798" s="211">
        <v>0.02</v>
      </c>
      <c r="L798" s="211" t="s">
        <v>675</v>
      </c>
      <c r="M798" s="211">
        <v>1.4500000000000001E-2</v>
      </c>
      <c r="N798" s="211">
        <v>1.6855233333333334E-2</v>
      </c>
      <c r="O798" s="211">
        <v>1.8333333333333337E-2</v>
      </c>
      <c r="P798" s="211">
        <v>4.3176666666666669E-2</v>
      </c>
      <c r="Q798" s="211">
        <v>0.02</v>
      </c>
      <c r="R798" s="211">
        <v>0.02</v>
      </c>
      <c r="S798" s="211" t="s">
        <v>675</v>
      </c>
      <c r="T798" s="211">
        <v>1.8051556243333333E-2</v>
      </c>
      <c r="U798" s="211">
        <v>0.02</v>
      </c>
      <c r="V798" s="211">
        <v>1.8333333333333337E-2</v>
      </c>
      <c r="W798" s="211">
        <v>0.02</v>
      </c>
      <c r="X798" s="211">
        <v>1.8333333333333337E-2</v>
      </c>
      <c r="Y798" s="211">
        <v>0.01</v>
      </c>
      <c r="Z798" s="203"/>
      <c r="AA798" s="204"/>
      <c r="AB798" s="204"/>
      <c r="AC798" s="204"/>
      <c r="AD798" s="204"/>
      <c r="AE798" s="204"/>
      <c r="AF798" s="204"/>
      <c r="AG798" s="204"/>
      <c r="AH798" s="204"/>
      <c r="AI798" s="204"/>
      <c r="AJ798" s="204"/>
      <c r="AK798" s="204"/>
      <c r="AL798" s="204"/>
      <c r="AM798" s="204"/>
      <c r="AN798" s="204"/>
      <c r="AO798" s="204"/>
      <c r="AP798" s="204"/>
      <c r="AQ798" s="204"/>
      <c r="AR798" s="204"/>
      <c r="AS798" s="204"/>
      <c r="AT798" s="204"/>
      <c r="AU798" s="204"/>
      <c r="AV798" s="204"/>
      <c r="AW798" s="204"/>
      <c r="AX798" s="204"/>
      <c r="AY798" s="204"/>
      <c r="AZ798" s="204"/>
      <c r="BA798" s="204"/>
      <c r="BB798" s="204"/>
      <c r="BC798" s="204"/>
      <c r="BD798" s="204"/>
      <c r="BE798" s="204"/>
      <c r="BF798" s="204"/>
      <c r="BG798" s="204"/>
      <c r="BH798" s="204"/>
      <c r="BI798" s="204"/>
      <c r="BJ798" s="204"/>
      <c r="BK798" s="204"/>
      <c r="BL798" s="204"/>
      <c r="BM798" s="56"/>
    </row>
    <row r="799" spans="1:65">
      <c r="A799" s="30"/>
      <c r="B799" s="3" t="s">
        <v>268</v>
      </c>
      <c r="C799" s="29"/>
      <c r="D799" s="24">
        <v>0.02</v>
      </c>
      <c r="E799" s="24">
        <v>1.4999999999999999E-2</v>
      </c>
      <c r="F799" s="24">
        <v>1.3833333333333329E-2</v>
      </c>
      <c r="G799" s="24">
        <v>0.01</v>
      </c>
      <c r="H799" s="24">
        <v>0.02</v>
      </c>
      <c r="I799" s="24" t="s">
        <v>675</v>
      </c>
      <c r="J799" s="24" t="s">
        <v>675</v>
      </c>
      <c r="K799" s="24">
        <v>0.02</v>
      </c>
      <c r="L799" s="24" t="s">
        <v>675</v>
      </c>
      <c r="M799" s="24">
        <v>1.4500000000000001E-2</v>
      </c>
      <c r="N799" s="24">
        <v>1.6845675000000004E-2</v>
      </c>
      <c r="O799" s="24">
        <v>0.02</v>
      </c>
      <c r="P799" s="24">
        <v>4.3249999999999997E-2</v>
      </c>
      <c r="Q799" s="24">
        <v>0.02</v>
      </c>
      <c r="R799" s="24">
        <v>0.02</v>
      </c>
      <c r="S799" s="24" t="s">
        <v>675</v>
      </c>
      <c r="T799" s="24">
        <v>1.8853967275000001E-2</v>
      </c>
      <c r="U799" s="24">
        <v>0.02</v>
      </c>
      <c r="V799" s="24">
        <v>0.02</v>
      </c>
      <c r="W799" s="24">
        <v>0.02</v>
      </c>
      <c r="X799" s="24">
        <v>0.02</v>
      </c>
      <c r="Y799" s="24">
        <v>0.01</v>
      </c>
      <c r="Z799" s="203"/>
      <c r="AA799" s="204"/>
      <c r="AB799" s="204"/>
      <c r="AC799" s="204"/>
      <c r="AD799" s="204"/>
      <c r="AE799" s="204"/>
      <c r="AF799" s="204"/>
      <c r="AG799" s="204"/>
      <c r="AH799" s="204"/>
      <c r="AI799" s="204"/>
      <c r="AJ799" s="204"/>
      <c r="AK799" s="204"/>
      <c r="AL799" s="204"/>
      <c r="AM799" s="204"/>
      <c r="AN799" s="204"/>
      <c r="AO799" s="204"/>
      <c r="AP799" s="204"/>
      <c r="AQ799" s="204"/>
      <c r="AR799" s="204"/>
      <c r="AS799" s="204"/>
      <c r="AT799" s="204"/>
      <c r="AU799" s="204"/>
      <c r="AV799" s="204"/>
      <c r="AW799" s="204"/>
      <c r="AX799" s="204"/>
      <c r="AY799" s="204"/>
      <c r="AZ799" s="204"/>
      <c r="BA799" s="204"/>
      <c r="BB799" s="204"/>
      <c r="BC799" s="204"/>
      <c r="BD799" s="204"/>
      <c r="BE799" s="204"/>
      <c r="BF799" s="204"/>
      <c r="BG799" s="204"/>
      <c r="BH799" s="204"/>
      <c r="BI799" s="204"/>
      <c r="BJ799" s="204"/>
      <c r="BK799" s="204"/>
      <c r="BL799" s="204"/>
      <c r="BM799" s="56"/>
    </row>
    <row r="800" spans="1:65">
      <c r="A800" s="30"/>
      <c r="B800" s="3" t="s">
        <v>269</v>
      </c>
      <c r="C800" s="29"/>
      <c r="D800" s="24">
        <v>0</v>
      </c>
      <c r="E800" s="24">
        <v>0</v>
      </c>
      <c r="F800" s="24">
        <v>5.6612376155514824E-4</v>
      </c>
      <c r="G800" s="24">
        <v>0</v>
      </c>
      <c r="H800" s="24">
        <v>4.0824829046386306E-3</v>
      </c>
      <c r="I800" s="24" t="s">
        <v>675</v>
      </c>
      <c r="J800" s="24" t="s">
        <v>675</v>
      </c>
      <c r="K800" s="24">
        <v>0</v>
      </c>
      <c r="L800" s="24" t="s">
        <v>675</v>
      </c>
      <c r="M800" s="24">
        <v>5.477225575051647E-4</v>
      </c>
      <c r="N800" s="24">
        <v>3.6946993743289334E-4</v>
      </c>
      <c r="O800" s="24">
        <v>4.0824829046386298E-3</v>
      </c>
      <c r="P800" s="24">
        <v>1.7595302403387851E-3</v>
      </c>
      <c r="Q800" s="24">
        <v>0</v>
      </c>
      <c r="R800" s="24">
        <v>0</v>
      </c>
      <c r="S800" s="24" t="s">
        <v>675</v>
      </c>
      <c r="T800" s="24">
        <v>2.009683445526361E-3</v>
      </c>
      <c r="U800" s="24">
        <v>0</v>
      </c>
      <c r="V800" s="24">
        <v>4.0824829046386298E-3</v>
      </c>
      <c r="W800" s="24">
        <v>0</v>
      </c>
      <c r="X800" s="24">
        <v>4.0824829046386298E-3</v>
      </c>
      <c r="Y800" s="24">
        <v>0</v>
      </c>
      <c r="Z800" s="203"/>
      <c r="AA800" s="204"/>
      <c r="AB800" s="204"/>
      <c r="AC800" s="204"/>
      <c r="AD800" s="204"/>
      <c r="AE800" s="204"/>
      <c r="AF800" s="204"/>
      <c r="AG800" s="204"/>
      <c r="AH800" s="204"/>
      <c r="AI800" s="204"/>
      <c r="AJ800" s="204"/>
      <c r="AK800" s="204"/>
      <c r="AL800" s="204"/>
      <c r="AM800" s="204"/>
      <c r="AN800" s="204"/>
      <c r="AO800" s="204"/>
      <c r="AP800" s="204"/>
      <c r="AQ800" s="204"/>
      <c r="AR800" s="204"/>
      <c r="AS800" s="204"/>
      <c r="AT800" s="204"/>
      <c r="AU800" s="204"/>
      <c r="AV800" s="204"/>
      <c r="AW800" s="204"/>
      <c r="AX800" s="204"/>
      <c r="AY800" s="204"/>
      <c r="AZ800" s="204"/>
      <c r="BA800" s="204"/>
      <c r="BB800" s="204"/>
      <c r="BC800" s="204"/>
      <c r="BD800" s="204"/>
      <c r="BE800" s="204"/>
      <c r="BF800" s="204"/>
      <c r="BG800" s="204"/>
      <c r="BH800" s="204"/>
      <c r="BI800" s="204"/>
      <c r="BJ800" s="204"/>
      <c r="BK800" s="204"/>
      <c r="BL800" s="204"/>
      <c r="BM800" s="56"/>
    </row>
    <row r="801" spans="1:65">
      <c r="A801" s="30"/>
      <c r="B801" s="3" t="s">
        <v>86</v>
      </c>
      <c r="C801" s="29"/>
      <c r="D801" s="13">
        <v>0</v>
      </c>
      <c r="E801" s="13">
        <v>0</v>
      </c>
      <c r="F801" s="13">
        <v>3.9900826352810108E-2</v>
      </c>
      <c r="G801" s="13">
        <v>0</v>
      </c>
      <c r="H801" s="13">
        <v>0.22268088570756167</v>
      </c>
      <c r="I801" s="13" t="s">
        <v>675</v>
      </c>
      <c r="J801" s="13" t="s">
        <v>675</v>
      </c>
      <c r="K801" s="13">
        <v>0</v>
      </c>
      <c r="L801" s="13" t="s">
        <v>675</v>
      </c>
      <c r="M801" s="13">
        <v>3.7773969483114803E-2</v>
      </c>
      <c r="N801" s="13">
        <v>2.192019120270618E-2</v>
      </c>
      <c r="O801" s="13">
        <v>0.22268088570756159</v>
      </c>
      <c r="P801" s="13">
        <v>4.0751877719573497E-2</v>
      </c>
      <c r="Q801" s="13">
        <v>0</v>
      </c>
      <c r="R801" s="13">
        <v>0</v>
      </c>
      <c r="S801" s="13" t="s">
        <v>675</v>
      </c>
      <c r="T801" s="13">
        <v>0.11133020435667769</v>
      </c>
      <c r="U801" s="13">
        <v>0</v>
      </c>
      <c r="V801" s="13">
        <v>0.22268088570756159</v>
      </c>
      <c r="W801" s="13">
        <v>0</v>
      </c>
      <c r="X801" s="13">
        <v>0.22268088570756159</v>
      </c>
      <c r="Y801" s="13">
        <v>0</v>
      </c>
      <c r="Z801" s="151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  <c r="AS801" s="3"/>
      <c r="AT801" s="3"/>
      <c r="AU801" s="3"/>
      <c r="AV801" s="3"/>
      <c r="AW801" s="3"/>
      <c r="AX801" s="3"/>
      <c r="AY801" s="3"/>
      <c r="AZ801" s="3"/>
      <c r="BA801" s="3"/>
      <c r="BB801" s="3"/>
      <c r="BC801" s="3"/>
      <c r="BD801" s="3"/>
      <c r="BE801" s="3"/>
      <c r="BF801" s="3"/>
      <c r="BG801" s="3"/>
      <c r="BH801" s="3"/>
      <c r="BI801" s="3"/>
      <c r="BJ801" s="3"/>
      <c r="BK801" s="3"/>
      <c r="BL801" s="3"/>
      <c r="BM801" s="55"/>
    </row>
    <row r="802" spans="1:65">
      <c r="A802" s="30"/>
      <c r="B802" s="3" t="s">
        <v>270</v>
      </c>
      <c r="C802" s="29"/>
      <c r="D802" s="13">
        <v>0.10398092106969448</v>
      </c>
      <c r="E802" s="13">
        <v>-0.17201430919772909</v>
      </c>
      <c r="F802" s="13">
        <v>-0.21682094225966286</v>
      </c>
      <c r="G802" s="13">
        <v>-0.44800953946515276</v>
      </c>
      <c r="H802" s="13">
        <v>1.1982510980553363E-2</v>
      </c>
      <c r="I802" s="13" t="s">
        <v>675</v>
      </c>
      <c r="J802" s="13" t="s">
        <v>675</v>
      </c>
      <c r="K802" s="13">
        <v>0.10398092106969448</v>
      </c>
      <c r="L802" s="13" t="s">
        <v>675</v>
      </c>
      <c r="M802" s="13">
        <v>-0.19961383222447149</v>
      </c>
      <c r="N802" s="13">
        <v>-6.9607198991102459E-2</v>
      </c>
      <c r="O802" s="13">
        <v>1.1982510980553585E-2</v>
      </c>
      <c r="P802" s="13">
        <v>1.3833108117692925</v>
      </c>
      <c r="Q802" s="13">
        <v>0.10398092106969448</v>
      </c>
      <c r="R802" s="13">
        <v>0.10398092106969448</v>
      </c>
      <c r="S802" s="13" t="s">
        <v>675</v>
      </c>
      <c r="T802" s="13">
        <v>-3.5713155871736069E-3</v>
      </c>
      <c r="U802" s="13">
        <v>0.10398092106969448</v>
      </c>
      <c r="V802" s="13">
        <v>1.1982510980553585E-2</v>
      </c>
      <c r="W802" s="13">
        <v>0.10398092106969448</v>
      </c>
      <c r="X802" s="13">
        <v>1.1982510980553585E-2</v>
      </c>
      <c r="Y802" s="13">
        <v>-0.44800953946515276</v>
      </c>
      <c r="Z802" s="151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  <c r="AS802" s="3"/>
      <c r="AT802" s="3"/>
      <c r="AU802" s="3"/>
      <c r="AV802" s="3"/>
      <c r="AW802" s="3"/>
      <c r="AX802" s="3"/>
      <c r="AY802" s="3"/>
      <c r="AZ802" s="3"/>
      <c r="BA802" s="3"/>
      <c r="BB802" s="3"/>
      <c r="BC802" s="3"/>
      <c r="BD802" s="3"/>
      <c r="BE802" s="3"/>
      <c r="BF802" s="3"/>
      <c r="BG802" s="3"/>
      <c r="BH802" s="3"/>
      <c r="BI802" s="3"/>
      <c r="BJ802" s="3"/>
      <c r="BK802" s="3"/>
      <c r="BL802" s="3"/>
      <c r="BM802" s="55"/>
    </row>
    <row r="803" spans="1:65">
      <c r="A803" s="30"/>
      <c r="B803" s="46" t="s">
        <v>271</v>
      </c>
      <c r="C803" s="47"/>
      <c r="D803" s="45">
        <v>0.67</v>
      </c>
      <c r="E803" s="45">
        <v>1.35</v>
      </c>
      <c r="F803" s="45">
        <v>1.68</v>
      </c>
      <c r="G803" s="45">
        <v>3.37</v>
      </c>
      <c r="H803" s="45">
        <v>0</v>
      </c>
      <c r="I803" s="45">
        <v>2.7</v>
      </c>
      <c r="J803" s="45">
        <v>2.7</v>
      </c>
      <c r="K803" s="45">
        <v>0.67</v>
      </c>
      <c r="L803" s="45">
        <v>2.7</v>
      </c>
      <c r="M803" s="45">
        <v>1.55</v>
      </c>
      <c r="N803" s="45">
        <v>0.6</v>
      </c>
      <c r="O803" s="45">
        <v>0</v>
      </c>
      <c r="P803" s="45">
        <v>10.050000000000001</v>
      </c>
      <c r="Q803" s="45">
        <v>0.67</v>
      </c>
      <c r="R803" s="45">
        <v>0.67</v>
      </c>
      <c r="S803" s="45">
        <v>3.37</v>
      </c>
      <c r="T803" s="45">
        <v>0.11</v>
      </c>
      <c r="U803" s="45">
        <v>0.67</v>
      </c>
      <c r="V803" s="45">
        <v>0</v>
      </c>
      <c r="W803" s="45">
        <v>0.67</v>
      </c>
      <c r="X803" s="45">
        <v>0</v>
      </c>
      <c r="Y803" s="45">
        <v>3.37</v>
      </c>
      <c r="Z803" s="151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  <c r="AS803" s="3"/>
      <c r="AT803" s="3"/>
      <c r="AU803" s="3"/>
      <c r="AV803" s="3"/>
      <c r="AW803" s="3"/>
      <c r="AX803" s="3"/>
      <c r="AY803" s="3"/>
      <c r="AZ803" s="3"/>
      <c r="BA803" s="3"/>
      <c r="BB803" s="3"/>
      <c r="BC803" s="3"/>
      <c r="BD803" s="3"/>
      <c r="BE803" s="3"/>
      <c r="BF803" s="3"/>
      <c r="BG803" s="3"/>
      <c r="BH803" s="3"/>
      <c r="BI803" s="3"/>
      <c r="BJ803" s="3"/>
      <c r="BK803" s="3"/>
      <c r="BL803" s="3"/>
      <c r="BM803" s="55"/>
    </row>
    <row r="804" spans="1:65">
      <c r="B804" s="31"/>
      <c r="C804" s="20"/>
      <c r="D804" s="20"/>
      <c r="E804" s="20"/>
      <c r="F804" s="20"/>
      <c r="G804" s="20"/>
      <c r="H804" s="20"/>
      <c r="I804" s="20"/>
      <c r="J804" s="20"/>
      <c r="K804" s="20"/>
      <c r="L804" s="20"/>
      <c r="M804" s="20"/>
      <c r="N804" s="20"/>
      <c r="O804" s="20"/>
      <c r="P804" s="20"/>
      <c r="Q804" s="20"/>
      <c r="R804" s="20"/>
      <c r="S804" s="20"/>
      <c r="T804" s="20"/>
      <c r="U804" s="20"/>
      <c r="V804" s="20"/>
      <c r="W804" s="20"/>
      <c r="X804" s="20"/>
      <c r="Y804" s="20"/>
      <c r="BM804" s="55"/>
    </row>
    <row r="805" spans="1:65" ht="15">
      <c r="B805" s="8" t="s">
        <v>578</v>
      </c>
      <c r="BM805" s="28" t="s">
        <v>66</v>
      </c>
    </row>
    <row r="806" spans="1:65" ht="15">
      <c r="A806" s="25" t="s">
        <v>6</v>
      </c>
      <c r="B806" s="18" t="s">
        <v>110</v>
      </c>
      <c r="C806" s="15" t="s">
        <v>111</v>
      </c>
      <c r="D806" s="16" t="s">
        <v>232</v>
      </c>
      <c r="E806" s="17" t="s">
        <v>232</v>
      </c>
      <c r="F806" s="17" t="s">
        <v>232</v>
      </c>
      <c r="G806" s="17" t="s">
        <v>232</v>
      </c>
      <c r="H806" s="17" t="s">
        <v>232</v>
      </c>
      <c r="I806" s="17" t="s">
        <v>232</v>
      </c>
      <c r="J806" s="17" t="s">
        <v>232</v>
      </c>
      <c r="K806" s="17" t="s">
        <v>232</v>
      </c>
      <c r="L806" s="17" t="s">
        <v>232</v>
      </c>
      <c r="M806" s="17" t="s">
        <v>232</v>
      </c>
      <c r="N806" s="17" t="s">
        <v>232</v>
      </c>
      <c r="O806" s="17" t="s">
        <v>232</v>
      </c>
      <c r="P806" s="17" t="s">
        <v>232</v>
      </c>
      <c r="Q806" s="17" t="s">
        <v>232</v>
      </c>
      <c r="R806" s="17" t="s">
        <v>232</v>
      </c>
      <c r="S806" s="17" t="s">
        <v>232</v>
      </c>
      <c r="T806" s="17" t="s">
        <v>232</v>
      </c>
      <c r="U806" s="17" t="s">
        <v>232</v>
      </c>
      <c r="V806" s="17" t="s">
        <v>232</v>
      </c>
      <c r="W806" s="17" t="s">
        <v>232</v>
      </c>
      <c r="X806" s="17" t="s">
        <v>232</v>
      </c>
      <c r="Y806" s="17" t="s">
        <v>232</v>
      </c>
      <c r="Z806" s="17" t="s">
        <v>232</v>
      </c>
      <c r="AA806" s="17" t="s">
        <v>232</v>
      </c>
      <c r="AB806" s="151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  <c r="AS806" s="3"/>
      <c r="AT806" s="3"/>
      <c r="AU806" s="3"/>
      <c r="AV806" s="3"/>
      <c r="AW806" s="3"/>
      <c r="AX806" s="3"/>
      <c r="AY806" s="3"/>
      <c r="AZ806" s="3"/>
      <c r="BA806" s="3"/>
      <c r="BB806" s="3"/>
      <c r="BC806" s="3"/>
      <c r="BD806" s="3"/>
      <c r="BE806" s="3"/>
      <c r="BF806" s="3"/>
      <c r="BG806" s="3"/>
      <c r="BH806" s="3"/>
      <c r="BI806" s="3"/>
      <c r="BJ806" s="3"/>
      <c r="BK806" s="3"/>
      <c r="BL806" s="3"/>
      <c r="BM806" s="28">
        <v>1</v>
      </c>
    </row>
    <row r="807" spans="1:65">
      <c r="A807" s="30"/>
      <c r="B807" s="19" t="s">
        <v>233</v>
      </c>
      <c r="C807" s="9" t="s">
        <v>233</v>
      </c>
      <c r="D807" s="149" t="s">
        <v>235</v>
      </c>
      <c r="E807" s="150" t="s">
        <v>236</v>
      </c>
      <c r="F807" s="150" t="s">
        <v>237</v>
      </c>
      <c r="G807" s="150" t="s">
        <v>238</v>
      </c>
      <c r="H807" s="150" t="s">
        <v>239</v>
      </c>
      <c r="I807" s="150" t="s">
        <v>241</v>
      </c>
      <c r="J807" s="150" t="s">
        <v>242</v>
      </c>
      <c r="K807" s="150" t="s">
        <v>244</v>
      </c>
      <c r="L807" s="150" t="s">
        <v>245</v>
      </c>
      <c r="M807" s="150" t="s">
        <v>246</v>
      </c>
      <c r="N807" s="150" t="s">
        <v>247</v>
      </c>
      <c r="O807" s="150" t="s">
        <v>248</v>
      </c>
      <c r="P807" s="150" t="s">
        <v>249</v>
      </c>
      <c r="Q807" s="150" t="s">
        <v>250</v>
      </c>
      <c r="R807" s="150" t="s">
        <v>251</v>
      </c>
      <c r="S807" s="150" t="s">
        <v>252</v>
      </c>
      <c r="T807" s="150" t="s">
        <v>253</v>
      </c>
      <c r="U807" s="150" t="s">
        <v>254</v>
      </c>
      <c r="V807" s="150" t="s">
        <v>281</v>
      </c>
      <c r="W807" s="150" t="s">
        <v>256</v>
      </c>
      <c r="X807" s="150" t="s">
        <v>257</v>
      </c>
      <c r="Y807" s="150" t="s">
        <v>258</v>
      </c>
      <c r="Z807" s="150" t="s">
        <v>259</v>
      </c>
      <c r="AA807" s="150" t="s">
        <v>260</v>
      </c>
      <c r="AB807" s="151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  <c r="AS807" s="3"/>
      <c r="AT807" s="3"/>
      <c r="AU807" s="3"/>
      <c r="AV807" s="3"/>
      <c r="AW807" s="3"/>
      <c r="AX807" s="3"/>
      <c r="AY807" s="3"/>
      <c r="AZ807" s="3"/>
      <c r="BA807" s="3"/>
      <c r="BB807" s="3"/>
      <c r="BC807" s="3"/>
      <c r="BD807" s="3"/>
      <c r="BE807" s="3"/>
      <c r="BF807" s="3"/>
      <c r="BG807" s="3"/>
      <c r="BH807" s="3"/>
      <c r="BI807" s="3"/>
      <c r="BJ807" s="3"/>
      <c r="BK807" s="3"/>
      <c r="BL807" s="3"/>
      <c r="BM807" s="28" t="s">
        <v>3</v>
      </c>
    </row>
    <row r="808" spans="1:65">
      <c r="A808" s="30"/>
      <c r="B808" s="19"/>
      <c r="C808" s="9"/>
      <c r="D808" s="10" t="s">
        <v>273</v>
      </c>
      <c r="E808" s="11" t="s">
        <v>273</v>
      </c>
      <c r="F808" s="11" t="s">
        <v>275</v>
      </c>
      <c r="G808" s="11" t="s">
        <v>276</v>
      </c>
      <c r="H808" s="11" t="s">
        <v>276</v>
      </c>
      <c r="I808" s="11" t="s">
        <v>276</v>
      </c>
      <c r="J808" s="11" t="s">
        <v>273</v>
      </c>
      <c r="K808" s="11" t="s">
        <v>273</v>
      </c>
      <c r="L808" s="11" t="s">
        <v>276</v>
      </c>
      <c r="M808" s="11" t="s">
        <v>275</v>
      </c>
      <c r="N808" s="11" t="s">
        <v>273</v>
      </c>
      <c r="O808" s="11" t="s">
        <v>276</v>
      </c>
      <c r="P808" s="11" t="s">
        <v>273</v>
      </c>
      <c r="Q808" s="11" t="s">
        <v>273</v>
      </c>
      <c r="R808" s="11" t="s">
        <v>275</v>
      </c>
      <c r="S808" s="11" t="s">
        <v>273</v>
      </c>
      <c r="T808" s="11" t="s">
        <v>276</v>
      </c>
      <c r="U808" s="11" t="s">
        <v>273</v>
      </c>
      <c r="V808" s="11" t="s">
        <v>275</v>
      </c>
      <c r="W808" s="11" t="s">
        <v>275</v>
      </c>
      <c r="X808" s="11" t="s">
        <v>276</v>
      </c>
      <c r="Y808" s="11" t="s">
        <v>273</v>
      </c>
      <c r="Z808" s="11" t="s">
        <v>276</v>
      </c>
      <c r="AA808" s="11" t="s">
        <v>273</v>
      </c>
      <c r="AB808" s="151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  <c r="AS808" s="3"/>
      <c r="AT808" s="3"/>
      <c r="AU808" s="3"/>
      <c r="AV808" s="3"/>
      <c r="AW808" s="3"/>
      <c r="AX808" s="3"/>
      <c r="AY808" s="3"/>
      <c r="AZ808" s="3"/>
      <c r="BA808" s="3"/>
      <c r="BB808" s="3"/>
      <c r="BC808" s="3"/>
      <c r="BD808" s="3"/>
      <c r="BE808" s="3"/>
      <c r="BF808" s="3"/>
      <c r="BG808" s="3"/>
      <c r="BH808" s="3"/>
      <c r="BI808" s="3"/>
      <c r="BJ808" s="3"/>
      <c r="BK808" s="3"/>
      <c r="BL808" s="3"/>
      <c r="BM808" s="28">
        <v>2</v>
      </c>
    </row>
    <row r="809" spans="1:65">
      <c r="A809" s="30"/>
      <c r="B809" s="19"/>
      <c r="C809" s="9"/>
      <c r="D809" s="26" t="s">
        <v>313</v>
      </c>
      <c r="E809" s="26" t="s">
        <v>264</v>
      </c>
      <c r="F809" s="26" t="s">
        <v>313</v>
      </c>
      <c r="G809" s="26" t="s">
        <v>314</v>
      </c>
      <c r="H809" s="26" t="s">
        <v>314</v>
      </c>
      <c r="I809" s="26" t="s">
        <v>314</v>
      </c>
      <c r="J809" s="26" t="s">
        <v>116</v>
      </c>
      <c r="K809" s="26" t="s">
        <v>116</v>
      </c>
      <c r="L809" s="26" t="s">
        <v>315</v>
      </c>
      <c r="M809" s="26" t="s">
        <v>314</v>
      </c>
      <c r="N809" s="26" t="s">
        <v>313</v>
      </c>
      <c r="O809" s="26" t="s">
        <v>313</v>
      </c>
      <c r="P809" s="26" t="s">
        <v>313</v>
      </c>
      <c r="Q809" s="26" t="s">
        <v>314</v>
      </c>
      <c r="R809" s="26" t="s">
        <v>313</v>
      </c>
      <c r="S809" s="26" t="s">
        <v>313</v>
      </c>
      <c r="T809" s="26" t="s">
        <v>315</v>
      </c>
      <c r="U809" s="26" t="s">
        <v>278</v>
      </c>
      <c r="V809" s="26" t="s">
        <v>314</v>
      </c>
      <c r="W809" s="26" t="s">
        <v>316</v>
      </c>
      <c r="X809" s="26" t="s">
        <v>317</v>
      </c>
      <c r="Y809" s="26" t="s">
        <v>313</v>
      </c>
      <c r="Z809" s="26" t="s">
        <v>313</v>
      </c>
      <c r="AA809" s="26" t="s">
        <v>313</v>
      </c>
      <c r="AB809" s="151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  <c r="AS809" s="3"/>
      <c r="AT809" s="3"/>
      <c r="AU809" s="3"/>
      <c r="AV809" s="3"/>
      <c r="AW809" s="3"/>
      <c r="AX809" s="3"/>
      <c r="AY809" s="3"/>
      <c r="AZ809" s="3"/>
      <c r="BA809" s="3"/>
      <c r="BB809" s="3"/>
      <c r="BC809" s="3"/>
      <c r="BD809" s="3"/>
      <c r="BE809" s="3"/>
      <c r="BF809" s="3"/>
      <c r="BG809" s="3"/>
      <c r="BH809" s="3"/>
      <c r="BI809" s="3"/>
      <c r="BJ809" s="3"/>
      <c r="BK809" s="3"/>
      <c r="BL809" s="3"/>
      <c r="BM809" s="28">
        <v>2</v>
      </c>
    </row>
    <row r="810" spans="1:65">
      <c r="A810" s="30"/>
      <c r="B810" s="18">
        <v>1</v>
      </c>
      <c r="C810" s="14">
        <v>1</v>
      </c>
      <c r="D810" s="22">
        <v>6.89</v>
      </c>
      <c r="E810" s="22">
        <v>7.74</v>
      </c>
      <c r="F810" s="22">
        <v>6.7433333333333332</v>
      </c>
      <c r="G810" s="22">
        <v>9.6</v>
      </c>
      <c r="H810" s="22">
        <v>8.85</v>
      </c>
      <c r="I810" s="22">
        <v>7.39</v>
      </c>
      <c r="J810" s="22">
        <v>9</v>
      </c>
      <c r="K810" s="22">
        <v>7.75</v>
      </c>
      <c r="L810" s="22">
        <v>8.2200000000000006</v>
      </c>
      <c r="M810" s="152" t="s">
        <v>95</v>
      </c>
      <c r="N810" s="22">
        <v>9.11</v>
      </c>
      <c r="O810" s="152">
        <v>3.23</v>
      </c>
      <c r="P810" s="22">
        <v>9.0818013738483092</v>
      </c>
      <c r="Q810" s="22">
        <v>9.18</v>
      </c>
      <c r="R810" s="152" t="s">
        <v>95</v>
      </c>
      <c r="S810" s="22">
        <v>6.58</v>
      </c>
      <c r="T810" s="22">
        <v>7.8600000000000012</v>
      </c>
      <c r="U810" s="22">
        <v>7.97</v>
      </c>
      <c r="V810" s="152">
        <v>14.593987350000001</v>
      </c>
      <c r="W810" s="152">
        <v>9</v>
      </c>
      <c r="X810" s="152" t="s">
        <v>103</v>
      </c>
      <c r="Y810" s="22">
        <v>8.57</v>
      </c>
      <c r="Z810" s="22">
        <v>8.4700000000000006</v>
      </c>
      <c r="AA810" s="22">
        <v>7.52</v>
      </c>
      <c r="AB810" s="151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  <c r="AS810" s="3"/>
      <c r="AT810" s="3"/>
      <c r="AU810" s="3"/>
      <c r="AV810" s="3"/>
      <c r="AW810" s="3"/>
      <c r="AX810" s="3"/>
      <c r="AY810" s="3"/>
      <c r="AZ810" s="3"/>
      <c r="BA810" s="3"/>
      <c r="BB810" s="3"/>
      <c r="BC810" s="3"/>
      <c r="BD810" s="3"/>
      <c r="BE810" s="3"/>
      <c r="BF810" s="3"/>
      <c r="BG810" s="3"/>
      <c r="BH810" s="3"/>
      <c r="BI810" s="3"/>
      <c r="BJ810" s="3"/>
      <c r="BK810" s="3"/>
      <c r="BL810" s="3"/>
      <c r="BM810" s="28">
        <v>1</v>
      </c>
    </row>
    <row r="811" spans="1:65">
      <c r="A811" s="30"/>
      <c r="B811" s="19">
        <v>1</v>
      </c>
      <c r="C811" s="9">
        <v>2</v>
      </c>
      <c r="D811" s="11">
        <v>7.08</v>
      </c>
      <c r="E811" s="11">
        <v>7.8</v>
      </c>
      <c r="F811" s="11">
        <v>6.9833333333333334</v>
      </c>
      <c r="G811" s="11">
        <v>9.66</v>
      </c>
      <c r="H811" s="11">
        <v>9.1300000000000008</v>
      </c>
      <c r="I811" s="11">
        <v>7.11</v>
      </c>
      <c r="J811" s="11">
        <v>9.43</v>
      </c>
      <c r="K811" s="11">
        <v>7.81</v>
      </c>
      <c r="L811" s="11">
        <v>8.0500000000000007</v>
      </c>
      <c r="M811" s="153" t="s">
        <v>95</v>
      </c>
      <c r="N811" s="11">
        <v>8.7200000000000006</v>
      </c>
      <c r="O811" s="153">
        <v>3.42</v>
      </c>
      <c r="P811" s="11">
        <v>9.0273627659759494</v>
      </c>
      <c r="Q811" s="11">
        <v>9.4</v>
      </c>
      <c r="R811" s="11">
        <v>10.079000000000001</v>
      </c>
      <c r="S811" s="11">
        <v>6.57</v>
      </c>
      <c r="T811" s="11">
        <v>7.9</v>
      </c>
      <c r="U811" s="11">
        <v>7.9899999999999993</v>
      </c>
      <c r="V811" s="153">
        <v>14.079271840000001</v>
      </c>
      <c r="W811" s="153">
        <v>10</v>
      </c>
      <c r="X811" s="153" t="s">
        <v>103</v>
      </c>
      <c r="Y811" s="11">
        <v>8.27</v>
      </c>
      <c r="Z811" s="11">
        <v>8.1300000000000008</v>
      </c>
      <c r="AA811" s="11">
        <v>7.57</v>
      </c>
      <c r="AB811" s="151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  <c r="AS811" s="3"/>
      <c r="AT811" s="3"/>
      <c r="AU811" s="3"/>
      <c r="AV811" s="3"/>
      <c r="AW811" s="3"/>
      <c r="AX811" s="3"/>
      <c r="AY811" s="3"/>
      <c r="AZ811" s="3"/>
      <c r="BA811" s="3"/>
      <c r="BB811" s="3"/>
      <c r="BC811" s="3"/>
      <c r="BD811" s="3"/>
      <c r="BE811" s="3"/>
      <c r="BF811" s="3"/>
      <c r="BG811" s="3"/>
      <c r="BH811" s="3"/>
      <c r="BI811" s="3"/>
      <c r="BJ811" s="3"/>
      <c r="BK811" s="3"/>
      <c r="BL811" s="3"/>
      <c r="BM811" s="28">
        <v>32</v>
      </c>
    </row>
    <row r="812" spans="1:65">
      <c r="A812" s="30"/>
      <c r="B812" s="19">
        <v>1</v>
      </c>
      <c r="C812" s="9">
        <v>3</v>
      </c>
      <c r="D812" s="11">
        <v>6.98</v>
      </c>
      <c r="E812" s="11">
        <v>7.96</v>
      </c>
      <c r="F812" s="11">
        <v>6.666666666666667</v>
      </c>
      <c r="G812" s="11">
        <v>9.6</v>
      </c>
      <c r="H812" s="11">
        <v>8.81</v>
      </c>
      <c r="I812" s="11">
        <v>7.33</v>
      </c>
      <c r="J812" s="11">
        <v>8.4</v>
      </c>
      <c r="K812" s="147">
        <v>8.1</v>
      </c>
      <c r="L812" s="11">
        <v>8.0299999999999994</v>
      </c>
      <c r="M812" s="153" t="s">
        <v>95</v>
      </c>
      <c r="N812" s="11">
        <v>8.7899999999999991</v>
      </c>
      <c r="O812" s="153">
        <v>3.36</v>
      </c>
      <c r="P812" s="11">
        <v>8.9651268169979463</v>
      </c>
      <c r="Q812" s="11">
        <v>9.7799999999999994</v>
      </c>
      <c r="R812" s="153" t="s">
        <v>95</v>
      </c>
      <c r="S812" s="11">
        <v>6.83</v>
      </c>
      <c r="T812" s="11">
        <v>7.73</v>
      </c>
      <c r="U812" s="11">
        <v>8.49</v>
      </c>
      <c r="V812" s="153">
        <v>13.511117459999999</v>
      </c>
      <c r="W812" s="153">
        <v>9</v>
      </c>
      <c r="X812" s="153" t="s">
        <v>103</v>
      </c>
      <c r="Y812" s="11">
        <v>7.8299999999999992</v>
      </c>
      <c r="Z812" s="11">
        <v>8.32</v>
      </c>
      <c r="AA812" s="11">
        <v>7.6499999999999995</v>
      </c>
      <c r="AB812" s="151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  <c r="AS812" s="3"/>
      <c r="AT812" s="3"/>
      <c r="AU812" s="3"/>
      <c r="AV812" s="3"/>
      <c r="AW812" s="3"/>
      <c r="AX812" s="3"/>
      <c r="AY812" s="3"/>
      <c r="AZ812" s="3"/>
      <c r="BA812" s="3"/>
      <c r="BB812" s="3"/>
      <c r="BC812" s="3"/>
      <c r="BD812" s="3"/>
      <c r="BE812" s="3"/>
      <c r="BF812" s="3"/>
      <c r="BG812" s="3"/>
      <c r="BH812" s="3"/>
      <c r="BI812" s="3"/>
      <c r="BJ812" s="3"/>
      <c r="BK812" s="3"/>
      <c r="BL812" s="3"/>
      <c r="BM812" s="28">
        <v>16</v>
      </c>
    </row>
    <row r="813" spans="1:65">
      <c r="A813" s="30"/>
      <c r="B813" s="19">
        <v>1</v>
      </c>
      <c r="C813" s="9">
        <v>4</v>
      </c>
      <c r="D813" s="11">
        <v>6.95</v>
      </c>
      <c r="E813" s="11">
        <v>8.08</v>
      </c>
      <c r="F813" s="11">
        <v>6.3000000000000007</v>
      </c>
      <c r="G813" s="11">
        <v>9.4</v>
      </c>
      <c r="H813" s="11">
        <v>9.0500000000000007</v>
      </c>
      <c r="I813" s="11">
        <v>7.22</v>
      </c>
      <c r="J813" s="11">
        <v>8.59</v>
      </c>
      <c r="K813" s="11">
        <v>7.75</v>
      </c>
      <c r="L813" s="11">
        <v>8.09</v>
      </c>
      <c r="M813" s="153" t="s">
        <v>95</v>
      </c>
      <c r="N813" s="11">
        <v>8.89</v>
      </c>
      <c r="O813" s="147">
        <v>3.87</v>
      </c>
      <c r="P813" s="11">
        <v>8.9061570907295309</v>
      </c>
      <c r="Q813" s="11">
        <v>9.43</v>
      </c>
      <c r="R813" s="153" t="s">
        <v>95</v>
      </c>
      <c r="S813" s="11">
        <v>7</v>
      </c>
      <c r="T813" s="11">
        <v>7.95</v>
      </c>
      <c r="U813" s="11">
        <v>8.39</v>
      </c>
      <c r="V813" s="147">
        <v>17.04250218</v>
      </c>
      <c r="W813" s="153">
        <v>11</v>
      </c>
      <c r="X813" s="153" t="s">
        <v>103</v>
      </c>
      <c r="Y813" s="11">
        <v>7.97</v>
      </c>
      <c r="Z813" s="11">
        <v>8.31</v>
      </c>
      <c r="AA813" s="11">
        <v>7.64</v>
      </c>
      <c r="AB813" s="151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  <c r="AS813" s="3"/>
      <c r="AT813" s="3"/>
      <c r="AU813" s="3"/>
      <c r="AV813" s="3"/>
      <c r="AW813" s="3"/>
      <c r="AX813" s="3"/>
      <c r="AY813" s="3"/>
      <c r="AZ813" s="3"/>
      <c r="BA813" s="3"/>
      <c r="BB813" s="3"/>
      <c r="BC813" s="3"/>
      <c r="BD813" s="3"/>
      <c r="BE813" s="3"/>
      <c r="BF813" s="3"/>
      <c r="BG813" s="3"/>
      <c r="BH813" s="3"/>
      <c r="BI813" s="3"/>
      <c r="BJ813" s="3"/>
      <c r="BK813" s="3"/>
      <c r="BL813" s="3"/>
      <c r="BM813" s="28">
        <v>8.2488059317808009</v>
      </c>
    </row>
    <row r="814" spans="1:65">
      <c r="A814" s="30"/>
      <c r="B814" s="19">
        <v>1</v>
      </c>
      <c r="C814" s="9">
        <v>5</v>
      </c>
      <c r="D814" s="11">
        <v>6.77</v>
      </c>
      <c r="E814" s="11">
        <v>7.94</v>
      </c>
      <c r="F814" s="11">
        <v>7.3166666666666664</v>
      </c>
      <c r="G814" s="11">
        <v>9.49</v>
      </c>
      <c r="H814" s="11">
        <v>9.18</v>
      </c>
      <c r="I814" s="11">
        <v>7.3</v>
      </c>
      <c r="J814" s="11">
        <v>9.3800000000000008</v>
      </c>
      <c r="K814" s="11">
        <v>7.8</v>
      </c>
      <c r="L814" s="11">
        <v>8.17</v>
      </c>
      <c r="M814" s="153" t="s">
        <v>95</v>
      </c>
      <c r="N814" s="11">
        <v>9.1</v>
      </c>
      <c r="O814" s="153">
        <v>3.27</v>
      </c>
      <c r="P814" s="11">
        <v>9.0113484741229009</v>
      </c>
      <c r="Q814" s="11">
        <v>9.34</v>
      </c>
      <c r="R814" s="153" t="s">
        <v>95</v>
      </c>
      <c r="S814" s="11">
        <v>6.84</v>
      </c>
      <c r="T814" s="11">
        <v>7.9</v>
      </c>
      <c r="U814" s="11">
        <v>8.2799999999999994</v>
      </c>
      <c r="V814" s="153">
        <v>14.851789460000001</v>
      </c>
      <c r="W814" s="153">
        <v>10</v>
      </c>
      <c r="X814" s="153" t="s">
        <v>103</v>
      </c>
      <c r="Y814" s="11">
        <v>7.8199999999999994</v>
      </c>
      <c r="Z814" s="11">
        <v>8.24</v>
      </c>
      <c r="AA814" s="11">
        <v>7.07</v>
      </c>
      <c r="AB814" s="151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  <c r="AS814" s="3"/>
      <c r="AT814" s="3"/>
      <c r="AU814" s="3"/>
      <c r="AV814" s="3"/>
      <c r="AW814" s="3"/>
      <c r="AX814" s="3"/>
      <c r="AY814" s="3"/>
      <c r="AZ814" s="3"/>
      <c r="BA814" s="3"/>
      <c r="BB814" s="3"/>
      <c r="BC814" s="3"/>
      <c r="BD814" s="3"/>
      <c r="BE814" s="3"/>
      <c r="BF814" s="3"/>
      <c r="BG814" s="3"/>
      <c r="BH814" s="3"/>
      <c r="BI814" s="3"/>
      <c r="BJ814" s="3"/>
      <c r="BK814" s="3"/>
      <c r="BL814" s="3"/>
      <c r="BM814" s="28">
        <v>118</v>
      </c>
    </row>
    <row r="815" spans="1:65">
      <c r="A815" s="30"/>
      <c r="B815" s="19">
        <v>1</v>
      </c>
      <c r="C815" s="9">
        <v>6</v>
      </c>
      <c r="D815" s="11">
        <v>6.81</v>
      </c>
      <c r="E815" s="11">
        <v>8.18</v>
      </c>
      <c r="F815" s="11">
        <v>6.836666666666666</v>
      </c>
      <c r="G815" s="11">
        <v>9.3800000000000008</v>
      </c>
      <c r="H815" s="11">
        <v>9.3699999999999992</v>
      </c>
      <c r="I815" s="11">
        <v>7.42</v>
      </c>
      <c r="J815" s="11">
        <v>9.6199999999999992</v>
      </c>
      <c r="K815" s="11">
        <v>7.9</v>
      </c>
      <c r="L815" s="11">
        <v>8.14</v>
      </c>
      <c r="M815" s="153" t="s">
        <v>95</v>
      </c>
      <c r="N815" s="11">
        <v>8.83</v>
      </c>
      <c r="O815" s="153">
        <v>3.28</v>
      </c>
      <c r="P815" s="11">
        <v>8.97541303467003</v>
      </c>
      <c r="Q815" s="11">
        <v>9.25</v>
      </c>
      <c r="R815" s="153" t="s">
        <v>95</v>
      </c>
      <c r="S815" s="11">
        <v>6.93</v>
      </c>
      <c r="T815" s="11">
        <v>7.8</v>
      </c>
      <c r="U815" s="11">
        <v>8.49</v>
      </c>
      <c r="V815" s="153">
        <v>14.133634280000001</v>
      </c>
      <c r="W815" s="153">
        <v>10</v>
      </c>
      <c r="X815" s="153" t="s">
        <v>103</v>
      </c>
      <c r="Y815" s="11">
        <v>8.5399999999999991</v>
      </c>
      <c r="Z815" s="147">
        <v>8.8800000000000008</v>
      </c>
      <c r="AA815" s="11">
        <v>7.14</v>
      </c>
      <c r="AB815" s="151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  <c r="AS815" s="3"/>
      <c r="AT815" s="3"/>
      <c r="AU815" s="3"/>
      <c r="AV815" s="3"/>
      <c r="AW815" s="3"/>
      <c r="AX815" s="3"/>
      <c r="AY815" s="3"/>
      <c r="AZ815" s="3"/>
      <c r="BA815" s="3"/>
      <c r="BB815" s="3"/>
      <c r="BC815" s="3"/>
      <c r="BD815" s="3"/>
      <c r="BE815" s="3"/>
      <c r="BF815" s="3"/>
      <c r="BG815" s="3"/>
      <c r="BH815" s="3"/>
      <c r="BI815" s="3"/>
      <c r="BJ815" s="3"/>
      <c r="BK815" s="3"/>
      <c r="BL815" s="3"/>
      <c r="BM815" s="55"/>
    </row>
    <row r="816" spans="1:65">
      <c r="A816" s="30"/>
      <c r="B816" s="20" t="s">
        <v>267</v>
      </c>
      <c r="C816" s="12"/>
      <c r="D816" s="23">
        <v>6.913333333333334</v>
      </c>
      <c r="E816" s="23">
        <v>7.9499999999999993</v>
      </c>
      <c r="F816" s="23">
        <v>6.8077777777777788</v>
      </c>
      <c r="G816" s="23">
        <v>9.5216666666666665</v>
      </c>
      <c r="H816" s="23">
        <v>9.0649999999999995</v>
      </c>
      <c r="I816" s="23">
        <v>7.294999999999999</v>
      </c>
      <c r="J816" s="23">
        <v>9.07</v>
      </c>
      <c r="K816" s="23">
        <v>7.8516666666666657</v>
      </c>
      <c r="L816" s="23">
        <v>8.1166666666666671</v>
      </c>
      <c r="M816" s="23" t="s">
        <v>675</v>
      </c>
      <c r="N816" s="23">
        <v>8.9066666666666663</v>
      </c>
      <c r="O816" s="23">
        <v>3.4049999999999998</v>
      </c>
      <c r="P816" s="23">
        <v>8.9945349260574421</v>
      </c>
      <c r="Q816" s="23">
        <v>9.3966666666666665</v>
      </c>
      <c r="R816" s="23">
        <v>10.079000000000001</v>
      </c>
      <c r="S816" s="23">
        <v>6.791666666666667</v>
      </c>
      <c r="T816" s="23">
        <v>7.8566666666666665</v>
      </c>
      <c r="U816" s="23">
        <v>8.2683333333333344</v>
      </c>
      <c r="V816" s="23">
        <v>14.702050428333335</v>
      </c>
      <c r="W816" s="23">
        <v>9.8333333333333339</v>
      </c>
      <c r="X816" s="23" t="s">
        <v>675</v>
      </c>
      <c r="Y816" s="23">
        <v>8.1666666666666661</v>
      </c>
      <c r="Z816" s="23">
        <v>8.3916666666666675</v>
      </c>
      <c r="AA816" s="23">
        <v>7.4316666666666675</v>
      </c>
      <c r="AB816" s="151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  <c r="AS816" s="3"/>
      <c r="AT816" s="3"/>
      <c r="AU816" s="3"/>
      <c r="AV816" s="3"/>
      <c r="AW816" s="3"/>
      <c r="AX816" s="3"/>
      <c r="AY816" s="3"/>
      <c r="AZ816" s="3"/>
      <c r="BA816" s="3"/>
      <c r="BB816" s="3"/>
      <c r="BC816" s="3"/>
      <c r="BD816" s="3"/>
      <c r="BE816" s="3"/>
      <c r="BF816" s="3"/>
      <c r="BG816" s="3"/>
      <c r="BH816" s="3"/>
      <c r="BI816" s="3"/>
      <c r="BJ816" s="3"/>
      <c r="BK816" s="3"/>
      <c r="BL816" s="3"/>
      <c r="BM816" s="55"/>
    </row>
    <row r="817" spans="1:65">
      <c r="A817" s="30"/>
      <c r="B817" s="3" t="s">
        <v>268</v>
      </c>
      <c r="C817" s="29"/>
      <c r="D817" s="11">
        <v>6.92</v>
      </c>
      <c r="E817" s="11">
        <v>7.95</v>
      </c>
      <c r="F817" s="11">
        <v>6.7899999999999991</v>
      </c>
      <c r="G817" s="11">
        <v>9.5449999999999999</v>
      </c>
      <c r="H817" s="11">
        <v>9.09</v>
      </c>
      <c r="I817" s="11">
        <v>7.3149999999999995</v>
      </c>
      <c r="J817" s="11">
        <v>9.1900000000000013</v>
      </c>
      <c r="K817" s="11">
        <v>7.8049999999999997</v>
      </c>
      <c r="L817" s="11">
        <v>8.1150000000000002</v>
      </c>
      <c r="M817" s="11" t="s">
        <v>675</v>
      </c>
      <c r="N817" s="11">
        <v>8.86</v>
      </c>
      <c r="O817" s="11">
        <v>3.32</v>
      </c>
      <c r="P817" s="11">
        <v>8.9933807543964654</v>
      </c>
      <c r="Q817" s="11">
        <v>9.370000000000001</v>
      </c>
      <c r="R817" s="11">
        <v>10.079000000000001</v>
      </c>
      <c r="S817" s="11">
        <v>6.835</v>
      </c>
      <c r="T817" s="11">
        <v>7.8800000000000008</v>
      </c>
      <c r="U817" s="11">
        <v>8.3350000000000009</v>
      </c>
      <c r="V817" s="11">
        <v>14.363810815000001</v>
      </c>
      <c r="W817" s="11">
        <v>10</v>
      </c>
      <c r="X817" s="11" t="s">
        <v>675</v>
      </c>
      <c r="Y817" s="11">
        <v>8.1199999999999992</v>
      </c>
      <c r="Z817" s="11">
        <v>8.3150000000000013</v>
      </c>
      <c r="AA817" s="11">
        <v>7.5449999999999999</v>
      </c>
      <c r="AB817" s="151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  <c r="AS817" s="3"/>
      <c r="AT817" s="3"/>
      <c r="AU817" s="3"/>
      <c r="AV817" s="3"/>
      <c r="AW817" s="3"/>
      <c r="AX817" s="3"/>
      <c r="AY817" s="3"/>
      <c r="AZ817" s="3"/>
      <c r="BA817" s="3"/>
      <c r="BB817" s="3"/>
      <c r="BC817" s="3"/>
      <c r="BD817" s="3"/>
      <c r="BE817" s="3"/>
      <c r="BF817" s="3"/>
      <c r="BG817" s="3"/>
      <c r="BH817" s="3"/>
      <c r="BI817" s="3"/>
      <c r="BJ817" s="3"/>
      <c r="BK817" s="3"/>
      <c r="BL817" s="3"/>
      <c r="BM817" s="55"/>
    </row>
    <row r="818" spans="1:65">
      <c r="A818" s="30"/>
      <c r="B818" s="3" t="s">
        <v>269</v>
      </c>
      <c r="C818" s="29"/>
      <c r="D818" s="24">
        <v>0.11430952132988192</v>
      </c>
      <c r="E818" s="24">
        <v>0.16528762809115499</v>
      </c>
      <c r="F818" s="24">
        <v>0.33838614803975792</v>
      </c>
      <c r="G818" s="24">
        <v>0.11600287352762685</v>
      </c>
      <c r="H818" s="24">
        <v>0.21068934477092069</v>
      </c>
      <c r="I818" s="24">
        <v>0.11467344941179702</v>
      </c>
      <c r="J818" s="24">
        <v>0.49242258274778566</v>
      </c>
      <c r="K818" s="24">
        <v>0.13347908700117278</v>
      </c>
      <c r="L818" s="24">
        <v>7.312090444371365E-2</v>
      </c>
      <c r="M818" s="24" t="s">
        <v>675</v>
      </c>
      <c r="N818" s="24">
        <v>0.16329931618554494</v>
      </c>
      <c r="O818" s="24">
        <v>0.23788652757144535</v>
      </c>
      <c r="P818" s="24">
        <v>6.0028194655903727E-2</v>
      </c>
      <c r="Q818" s="24">
        <v>0.20963460274169099</v>
      </c>
      <c r="R818" s="24" t="s">
        <v>675</v>
      </c>
      <c r="S818" s="24">
        <v>0.17904375629065261</v>
      </c>
      <c r="T818" s="24">
        <v>7.9665969313544846E-2</v>
      </c>
      <c r="U818" s="24">
        <v>0.23650933737733662</v>
      </c>
      <c r="V818" s="24">
        <v>1.2362107612554356</v>
      </c>
      <c r="W818" s="24">
        <v>0.752772652709081</v>
      </c>
      <c r="X818" s="24" t="s">
        <v>675</v>
      </c>
      <c r="Y818" s="24">
        <v>0.34203313679622732</v>
      </c>
      <c r="Z818" s="24">
        <v>0.26377389307258353</v>
      </c>
      <c r="AA818" s="24">
        <v>0.25841181603530944</v>
      </c>
      <c r="AB818" s="151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  <c r="AS818" s="3"/>
      <c r="AT818" s="3"/>
      <c r="AU818" s="3"/>
      <c r="AV818" s="3"/>
      <c r="AW818" s="3"/>
      <c r="AX818" s="3"/>
      <c r="AY818" s="3"/>
      <c r="AZ818" s="3"/>
      <c r="BA818" s="3"/>
      <c r="BB818" s="3"/>
      <c r="BC818" s="3"/>
      <c r="BD818" s="3"/>
      <c r="BE818" s="3"/>
      <c r="BF818" s="3"/>
      <c r="BG818" s="3"/>
      <c r="BH818" s="3"/>
      <c r="BI818" s="3"/>
      <c r="BJ818" s="3"/>
      <c r="BK818" s="3"/>
      <c r="BL818" s="3"/>
      <c r="BM818" s="55"/>
    </row>
    <row r="819" spans="1:65">
      <c r="A819" s="30"/>
      <c r="B819" s="3" t="s">
        <v>86</v>
      </c>
      <c r="C819" s="29"/>
      <c r="D819" s="13">
        <v>1.6534646286868165E-2</v>
      </c>
      <c r="E819" s="13">
        <v>2.0790896615239623E-2</v>
      </c>
      <c r="F819" s="13">
        <v>4.9705815772120465E-2</v>
      </c>
      <c r="G819" s="13">
        <v>1.2183042905054457E-2</v>
      </c>
      <c r="H819" s="13">
        <v>2.3242067818082811E-2</v>
      </c>
      <c r="I819" s="13">
        <v>1.5719458452610972E-2</v>
      </c>
      <c r="J819" s="13">
        <v>5.4291354216955419E-2</v>
      </c>
      <c r="K819" s="13">
        <v>1.7000095988262295E-2</v>
      </c>
      <c r="L819" s="13">
        <v>9.0087356604164649E-3</v>
      </c>
      <c r="M819" s="13" t="s">
        <v>675</v>
      </c>
      <c r="N819" s="13">
        <v>1.8334504062748311E-2</v>
      </c>
      <c r="O819" s="13">
        <v>6.986388474932316E-2</v>
      </c>
      <c r="P819" s="13">
        <v>6.6738519722682067E-3</v>
      </c>
      <c r="Q819" s="13">
        <v>2.2309464640832669E-2</v>
      </c>
      <c r="R819" s="13" t="s">
        <v>675</v>
      </c>
      <c r="S819" s="13">
        <v>2.6362270864881365E-2</v>
      </c>
      <c r="T819" s="13">
        <v>1.0139919725949706E-2</v>
      </c>
      <c r="U819" s="13">
        <v>2.8604233506632121E-2</v>
      </c>
      <c r="V819" s="13">
        <v>8.4084241669655044E-2</v>
      </c>
      <c r="W819" s="13">
        <v>7.655315112295738E-2</v>
      </c>
      <c r="X819" s="13" t="s">
        <v>675</v>
      </c>
      <c r="Y819" s="13">
        <v>4.1881608587293145E-2</v>
      </c>
      <c r="Z819" s="13">
        <v>3.1432837307557124E-2</v>
      </c>
      <c r="AA819" s="13">
        <v>3.4771717789007769E-2</v>
      </c>
      <c r="AB819" s="151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  <c r="AS819" s="3"/>
      <c r="AT819" s="3"/>
      <c r="AU819" s="3"/>
      <c r="AV819" s="3"/>
      <c r="AW819" s="3"/>
      <c r="AX819" s="3"/>
      <c r="AY819" s="3"/>
      <c r="AZ819" s="3"/>
      <c r="BA819" s="3"/>
      <c r="BB819" s="3"/>
      <c r="BC819" s="3"/>
      <c r="BD819" s="3"/>
      <c r="BE819" s="3"/>
      <c r="BF819" s="3"/>
      <c r="BG819" s="3"/>
      <c r="BH819" s="3"/>
      <c r="BI819" s="3"/>
      <c r="BJ819" s="3"/>
      <c r="BK819" s="3"/>
      <c r="BL819" s="3"/>
      <c r="BM819" s="55"/>
    </row>
    <row r="820" spans="1:65">
      <c r="A820" s="30"/>
      <c r="B820" s="3" t="s">
        <v>270</v>
      </c>
      <c r="C820" s="29"/>
      <c r="D820" s="13">
        <v>-0.1618988990033321</v>
      </c>
      <c r="E820" s="13">
        <v>-3.6224143742983328E-2</v>
      </c>
      <c r="F820" s="13">
        <v>-0.17469536390122398</v>
      </c>
      <c r="G820" s="13">
        <v>0.15430848360510208</v>
      </c>
      <c r="H820" s="13">
        <v>9.8946935467906449E-2</v>
      </c>
      <c r="I820" s="13">
        <v>-0.11562957592516532</v>
      </c>
      <c r="J820" s="13">
        <v>9.9553083805175024E-2</v>
      </c>
      <c r="K820" s="13">
        <v>-4.8145061042598525E-2</v>
      </c>
      <c r="L820" s="13">
        <v>-1.6019199167364384E-2</v>
      </c>
      <c r="M820" s="13" t="s">
        <v>675</v>
      </c>
      <c r="N820" s="13">
        <v>7.9752238121068686E-2</v>
      </c>
      <c r="O820" s="13">
        <v>-0.58721298232010799</v>
      </c>
      <c r="P820" s="13">
        <v>9.0404477986748999E-2</v>
      </c>
      <c r="Q820" s="13">
        <v>0.13915477517338792</v>
      </c>
      <c r="R820" s="13">
        <v>0.22187381826597141</v>
      </c>
      <c r="S820" s="13">
        <v>-0.17664850854353387</v>
      </c>
      <c r="T820" s="13">
        <v>-4.7538912705329839E-2</v>
      </c>
      <c r="U820" s="13">
        <v>2.3673003964488348E-3</v>
      </c>
      <c r="V820" s="13">
        <v>0.78232468431456592</v>
      </c>
      <c r="W820" s="13">
        <v>0.19209172996150925</v>
      </c>
      <c r="X820" s="13" t="s">
        <v>675</v>
      </c>
      <c r="Y820" s="13">
        <v>-9.9577157946789674E-3</v>
      </c>
      <c r="Z820" s="13">
        <v>1.7318959382406574E-2</v>
      </c>
      <c r="AA820" s="13">
        <v>-9.9061521373157602E-2</v>
      </c>
      <c r="AB820" s="151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  <c r="AS820" s="3"/>
      <c r="AT820" s="3"/>
      <c r="AU820" s="3"/>
      <c r="AV820" s="3"/>
      <c r="AW820" s="3"/>
      <c r="AX820" s="3"/>
      <c r="AY820" s="3"/>
      <c r="AZ820" s="3"/>
      <c r="BA820" s="3"/>
      <c r="BB820" s="3"/>
      <c r="BC820" s="3"/>
      <c r="BD820" s="3"/>
      <c r="BE820" s="3"/>
      <c r="BF820" s="3"/>
      <c r="BG820" s="3"/>
      <c r="BH820" s="3"/>
      <c r="BI820" s="3"/>
      <c r="BJ820" s="3"/>
      <c r="BK820" s="3"/>
      <c r="BL820" s="3"/>
      <c r="BM820" s="55"/>
    </row>
    <row r="821" spans="1:65">
      <c r="A821" s="30"/>
      <c r="B821" s="46" t="s">
        <v>271</v>
      </c>
      <c r="C821" s="47"/>
      <c r="D821" s="45">
        <v>0.67</v>
      </c>
      <c r="E821" s="45">
        <v>0</v>
      </c>
      <c r="F821" s="45">
        <v>0.74</v>
      </c>
      <c r="G821" s="45">
        <v>1.01</v>
      </c>
      <c r="H821" s="45">
        <v>0.72</v>
      </c>
      <c r="I821" s="45">
        <v>0.42</v>
      </c>
      <c r="J821" s="45">
        <v>0.72</v>
      </c>
      <c r="K821" s="45">
        <v>0.06</v>
      </c>
      <c r="L821" s="45">
        <v>0.11</v>
      </c>
      <c r="M821" s="45">
        <v>1.9</v>
      </c>
      <c r="N821" s="45">
        <v>0.62</v>
      </c>
      <c r="O821" s="45">
        <v>2.93</v>
      </c>
      <c r="P821" s="45">
        <v>0.67</v>
      </c>
      <c r="Q821" s="45">
        <v>0.93</v>
      </c>
      <c r="R821" s="45">
        <v>1.36</v>
      </c>
      <c r="S821" s="45">
        <v>0.75</v>
      </c>
      <c r="T821" s="45">
        <v>0.06</v>
      </c>
      <c r="U821" s="45">
        <v>0.21</v>
      </c>
      <c r="V821" s="45">
        <v>4.3600000000000003</v>
      </c>
      <c r="W821" s="45" t="s">
        <v>272</v>
      </c>
      <c r="X821" s="45">
        <v>3.52</v>
      </c>
      <c r="Y821" s="45">
        <v>0.14000000000000001</v>
      </c>
      <c r="Z821" s="45">
        <v>0.28999999999999998</v>
      </c>
      <c r="AA821" s="45">
        <v>0.33</v>
      </c>
      <c r="AB821" s="151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  <c r="AS821" s="3"/>
      <c r="AT821" s="3"/>
      <c r="AU821" s="3"/>
      <c r="AV821" s="3"/>
      <c r="AW821" s="3"/>
      <c r="AX821" s="3"/>
      <c r="AY821" s="3"/>
      <c r="AZ821" s="3"/>
      <c r="BA821" s="3"/>
      <c r="BB821" s="3"/>
      <c r="BC821" s="3"/>
      <c r="BD821" s="3"/>
      <c r="BE821" s="3"/>
      <c r="BF821" s="3"/>
      <c r="BG821" s="3"/>
      <c r="BH821" s="3"/>
      <c r="BI821" s="3"/>
      <c r="BJ821" s="3"/>
      <c r="BK821" s="3"/>
      <c r="BL821" s="3"/>
      <c r="BM821" s="55"/>
    </row>
    <row r="822" spans="1:65">
      <c r="B822" s="31" t="s">
        <v>294</v>
      </c>
      <c r="C822" s="20"/>
      <c r="D822" s="20"/>
      <c r="E822" s="20"/>
      <c r="F822" s="20"/>
      <c r="G822" s="20"/>
      <c r="H822" s="20"/>
      <c r="I822" s="20"/>
      <c r="J822" s="20"/>
      <c r="K822" s="20"/>
      <c r="L822" s="20"/>
      <c r="M822" s="20"/>
      <c r="N822" s="20"/>
      <c r="O822" s="20"/>
      <c r="P822" s="20"/>
      <c r="Q822" s="20"/>
      <c r="R822" s="20"/>
      <c r="S822" s="20"/>
      <c r="T822" s="20"/>
      <c r="U822" s="20"/>
      <c r="V822" s="20"/>
      <c r="W822" s="20"/>
      <c r="X822" s="20"/>
      <c r="Y822" s="20"/>
      <c r="Z822" s="20"/>
      <c r="AA822" s="20"/>
      <c r="BM822" s="55"/>
    </row>
    <row r="823" spans="1:65">
      <c r="BM823" s="55"/>
    </row>
    <row r="824" spans="1:65" ht="15">
      <c r="B824" s="8" t="s">
        <v>579</v>
      </c>
      <c r="BM824" s="28" t="s">
        <v>66</v>
      </c>
    </row>
    <row r="825" spans="1:65" ht="15">
      <c r="A825" s="25" t="s">
        <v>9</v>
      </c>
      <c r="B825" s="18" t="s">
        <v>110</v>
      </c>
      <c r="C825" s="15" t="s">
        <v>111</v>
      </c>
      <c r="D825" s="16" t="s">
        <v>232</v>
      </c>
      <c r="E825" s="17" t="s">
        <v>232</v>
      </c>
      <c r="F825" s="17" t="s">
        <v>232</v>
      </c>
      <c r="G825" s="17" t="s">
        <v>232</v>
      </c>
      <c r="H825" s="17" t="s">
        <v>232</v>
      </c>
      <c r="I825" s="17" t="s">
        <v>232</v>
      </c>
      <c r="J825" s="17" t="s">
        <v>232</v>
      </c>
      <c r="K825" s="17" t="s">
        <v>232</v>
      </c>
      <c r="L825" s="17" t="s">
        <v>232</v>
      </c>
      <c r="M825" s="17" t="s">
        <v>232</v>
      </c>
      <c r="N825" s="17" t="s">
        <v>232</v>
      </c>
      <c r="O825" s="17" t="s">
        <v>232</v>
      </c>
      <c r="P825" s="17" t="s">
        <v>232</v>
      </c>
      <c r="Q825" s="17" t="s">
        <v>232</v>
      </c>
      <c r="R825" s="17" t="s">
        <v>232</v>
      </c>
      <c r="S825" s="17" t="s">
        <v>232</v>
      </c>
      <c r="T825" s="17" t="s">
        <v>232</v>
      </c>
      <c r="U825" s="17" t="s">
        <v>232</v>
      </c>
      <c r="V825" s="17" t="s">
        <v>232</v>
      </c>
      <c r="W825" s="17" t="s">
        <v>232</v>
      </c>
      <c r="X825" s="17" t="s">
        <v>232</v>
      </c>
      <c r="Y825" s="151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  <c r="AS825" s="3"/>
      <c r="AT825" s="3"/>
      <c r="AU825" s="3"/>
      <c r="AV825" s="3"/>
      <c r="AW825" s="3"/>
      <c r="AX825" s="3"/>
      <c r="AY825" s="3"/>
      <c r="AZ825" s="3"/>
      <c r="BA825" s="3"/>
      <c r="BB825" s="3"/>
      <c r="BC825" s="3"/>
      <c r="BD825" s="3"/>
      <c r="BE825" s="3"/>
      <c r="BF825" s="3"/>
      <c r="BG825" s="3"/>
      <c r="BH825" s="3"/>
      <c r="BI825" s="3"/>
      <c r="BJ825" s="3"/>
      <c r="BK825" s="3"/>
      <c r="BL825" s="3"/>
      <c r="BM825" s="28">
        <v>1</v>
      </c>
    </row>
    <row r="826" spans="1:65">
      <c r="A826" s="30"/>
      <c r="B826" s="19" t="s">
        <v>233</v>
      </c>
      <c r="C826" s="9" t="s">
        <v>233</v>
      </c>
      <c r="D826" s="149" t="s">
        <v>235</v>
      </c>
      <c r="E826" s="150" t="s">
        <v>236</v>
      </c>
      <c r="F826" s="150" t="s">
        <v>237</v>
      </c>
      <c r="G826" s="150" t="s">
        <v>238</v>
      </c>
      <c r="H826" s="150" t="s">
        <v>239</v>
      </c>
      <c r="I826" s="150" t="s">
        <v>241</v>
      </c>
      <c r="J826" s="150" t="s">
        <v>242</v>
      </c>
      <c r="K826" s="150" t="s">
        <v>244</v>
      </c>
      <c r="L826" s="150" t="s">
        <v>245</v>
      </c>
      <c r="M826" s="150" t="s">
        <v>247</v>
      </c>
      <c r="N826" s="150" t="s">
        <v>248</v>
      </c>
      <c r="O826" s="150" t="s">
        <v>249</v>
      </c>
      <c r="P826" s="150" t="s">
        <v>250</v>
      </c>
      <c r="Q826" s="150" t="s">
        <v>252</v>
      </c>
      <c r="R826" s="150" t="s">
        <v>253</v>
      </c>
      <c r="S826" s="150" t="s">
        <v>254</v>
      </c>
      <c r="T826" s="150" t="s">
        <v>256</v>
      </c>
      <c r="U826" s="150" t="s">
        <v>257</v>
      </c>
      <c r="V826" s="150" t="s">
        <v>258</v>
      </c>
      <c r="W826" s="150" t="s">
        <v>259</v>
      </c>
      <c r="X826" s="150" t="s">
        <v>260</v>
      </c>
      <c r="Y826" s="151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  <c r="AS826" s="3"/>
      <c r="AT826" s="3"/>
      <c r="AU826" s="3"/>
      <c r="AV826" s="3"/>
      <c r="AW826" s="3"/>
      <c r="AX826" s="3"/>
      <c r="AY826" s="3"/>
      <c r="AZ826" s="3"/>
      <c r="BA826" s="3"/>
      <c r="BB826" s="3"/>
      <c r="BC826" s="3"/>
      <c r="BD826" s="3"/>
      <c r="BE826" s="3"/>
      <c r="BF826" s="3"/>
      <c r="BG826" s="3"/>
      <c r="BH826" s="3"/>
      <c r="BI826" s="3"/>
      <c r="BJ826" s="3"/>
      <c r="BK826" s="3"/>
      <c r="BL826" s="3"/>
      <c r="BM826" s="28" t="s">
        <v>3</v>
      </c>
    </row>
    <row r="827" spans="1:65">
      <c r="A827" s="30"/>
      <c r="B827" s="19"/>
      <c r="C827" s="9"/>
      <c r="D827" s="10" t="s">
        <v>273</v>
      </c>
      <c r="E827" s="11" t="s">
        <v>275</v>
      </c>
      <c r="F827" s="11" t="s">
        <v>275</v>
      </c>
      <c r="G827" s="11" t="s">
        <v>276</v>
      </c>
      <c r="H827" s="11" t="s">
        <v>276</v>
      </c>
      <c r="I827" s="11" t="s">
        <v>276</v>
      </c>
      <c r="J827" s="11" t="s">
        <v>273</v>
      </c>
      <c r="K827" s="11" t="s">
        <v>273</v>
      </c>
      <c r="L827" s="11" t="s">
        <v>276</v>
      </c>
      <c r="M827" s="11" t="s">
        <v>273</v>
      </c>
      <c r="N827" s="11" t="s">
        <v>276</v>
      </c>
      <c r="O827" s="11" t="s">
        <v>273</v>
      </c>
      <c r="P827" s="11" t="s">
        <v>273</v>
      </c>
      <c r="Q827" s="11" t="s">
        <v>273</v>
      </c>
      <c r="R827" s="11" t="s">
        <v>276</v>
      </c>
      <c r="S827" s="11" t="s">
        <v>273</v>
      </c>
      <c r="T827" s="11" t="s">
        <v>275</v>
      </c>
      <c r="U827" s="11" t="s">
        <v>276</v>
      </c>
      <c r="V827" s="11" t="s">
        <v>273</v>
      </c>
      <c r="W827" s="11" t="s">
        <v>276</v>
      </c>
      <c r="X827" s="11" t="s">
        <v>273</v>
      </c>
      <c r="Y827" s="151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  <c r="AS827" s="3"/>
      <c r="AT827" s="3"/>
      <c r="AU827" s="3"/>
      <c r="AV827" s="3"/>
      <c r="AW827" s="3"/>
      <c r="AX827" s="3"/>
      <c r="AY827" s="3"/>
      <c r="AZ827" s="3"/>
      <c r="BA827" s="3"/>
      <c r="BB827" s="3"/>
      <c r="BC827" s="3"/>
      <c r="BD827" s="3"/>
      <c r="BE827" s="3"/>
      <c r="BF827" s="3"/>
      <c r="BG827" s="3"/>
      <c r="BH827" s="3"/>
      <c r="BI827" s="3"/>
      <c r="BJ827" s="3"/>
      <c r="BK827" s="3"/>
      <c r="BL827" s="3"/>
      <c r="BM827" s="28">
        <v>2</v>
      </c>
    </row>
    <row r="828" spans="1:65">
      <c r="A828" s="30"/>
      <c r="B828" s="19"/>
      <c r="C828" s="9"/>
      <c r="D828" s="26" t="s">
        <v>313</v>
      </c>
      <c r="E828" s="26" t="s">
        <v>264</v>
      </c>
      <c r="F828" s="26" t="s">
        <v>313</v>
      </c>
      <c r="G828" s="26" t="s">
        <v>314</v>
      </c>
      <c r="H828" s="26" t="s">
        <v>314</v>
      </c>
      <c r="I828" s="26" t="s">
        <v>314</v>
      </c>
      <c r="J828" s="26" t="s">
        <v>116</v>
      </c>
      <c r="K828" s="26" t="s">
        <v>116</v>
      </c>
      <c r="L828" s="26" t="s">
        <v>315</v>
      </c>
      <c r="M828" s="26" t="s">
        <v>313</v>
      </c>
      <c r="N828" s="26" t="s">
        <v>313</v>
      </c>
      <c r="O828" s="26" t="s">
        <v>313</v>
      </c>
      <c r="P828" s="26" t="s">
        <v>314</v>
      </c>
      <c r="Q828" s="26" t="s">
        <v>313</v>
      </c>
      <c r="R828" s="26" t="s">
        <v>315</v>
      </c>
      <c r="S828" s="26" t="s">
        <v>278</v>
      </c>
      <c r="T828" s="26" t="s">
        <v>316</v>
      </c>
      <c r="U828" s="26" t="s">
        <v>317</v>
      </c>
      <c r="V828" s="26" t="s">
        <v>313</v>
      </c>
      <c r="W828" s="26" t="s">
        <v>313</v>
      </c>
      <c r="X828" s="26" t="s">
        <v>313</v>
      </c>
      <c r="Y828" s="151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  <c r="AS828" s="3"/>
      <c r="AT828" s="3"/>
      <c r="AU828" s="3"/>
      <c r="AV828" s="3"/>
      <c r="AW828" s="3"/>
      <c r="AX828" s="3"/>
      <c r="AY828" s="3"/>
      <c r="AZ828" s="3"/>
      <c r="BA828" s="3"/>
      <c r="BB828" s="3"/>
      <c r="BC828" s="3"/>
      <c r="BD828" s="3"/>
      <c r="BE828" s="3"/>
      <c r="BF828" s="3"/>
      <c r="BG828" s="3"/>
      <c r="BH828" s="3"/>
      <c r="BI828" s="3"/>
      <c r="BJ828" s="3"/>
      <c r="BK828" s="3"/>
      <c r="BL828" s="3"/>
      <c r="BM828" s="28">
        <v>3</v>
      </c>
    </row>
    <row r="829" spans="1:65">
      <c r="A829" s="30"/>
      <c r="B829" s="18">
        <v>1</v>
      </c>
      <c r="C829" s="14">
        <v>1</v>
      </c>
      <c r="D829" s="22">
        <v>3.9</v>
      </c>
      <c r="E829" s="152">
        <v>3</v>
      </c>
      <c r="F829" s="152" t="s">
        <v>103</v>
      </c>
      <c r="G829" s="22">
        <v>3.5</v>
      </c>
      <c r="H829" s="22">
        <v>4.2</v>
      </c>
      <c r="I829" s="22">
        <v>4.0999999999999996</v>
      </c>
      <c r="J829" s="22">
        <v>3.4</v>
      </c>
      <c r="K829" s="22">
        <v>3.2</v>
      </c>
      <c r="L829" s="152">
        <v>4</v>
      </c>
      <c r="M829" s="22">
        <v>3.7</v>
      </c>
      <c r="N829" s="22">
        <v>4.2</v>
      </c>
      <c r="O829" s="22">
        <v>3.7245996665284786</v>
      </c>
      <c r="P829" s="22">
        <v>3.4</v>
      </c>
      <c r="Q829" s="22">
        <v>4</v>
      </c>
      <c r="R829" s="152">
        <v>4</v>
      </c>
      <c r="S829" s="22">
        <v>4</v>
      </c>
      <c r="T829" s="152">
        <v>3</v>
      </c>
      <c r="U829" s="152" t="s">
        <v>103</v>
      </c>
      <c r="V829" s="22">
        <v>3.8</v>
      </c>
      <c r="W829" s="22">
        <v>3.8</v>
      </c>
      <c r="X829" s="22">
        <v>3.6</v>
      </c>
      <c r="Y829" s="151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  <c r="AS829" s="3"/>
      <c r="AT829" s="3"/>
      <c r="AU829" s="3"/>
      <c r="AV829" s="3"/>
      <c r="AW829" s="3"/>
      <c r="AX829" s="3"/>
      <c r="AY829" s="3"/>
      <c r="AZ829" s="3"/>
      <c r="BA829" s="3"/>
      <c r="BB829" s="3"/>
      <c r="BC829" s="3"/>
      <c r="BD829" s="3"/>
      <c r="BE829" s="3"/>
      <c r="BF829" s="3"/>
      <c r="BG829" s="3"/>
      <c r="BH829" s="3"/>
      <c r="BI829" s="3"/>
      <c r="BJ829" s="3"/>
      <c r="BK829" s="3"/>
      <c r="BL829" s="3"/>
      <c r="BM829" s="28">
        <v>1</v>
      </c>
    </row>
    <row r="830" spans="1:65">
      <c r="A830" s="30"/>
      <c r="B830" s="19">
        <v>1</v>
      </c>
      <c r="C830" s="9">
        <v>2</v>
      </c>
      <c r="D830" s="11">
        <v>4</v>
      </c>
      <c r="E830" s="153">
        <v>3</v>
      </c>
      <c r="F830" s="153" t="s">
        <v>103</v>
      </c>
      <c r="G830" s="11">
        <v>3.5</v>
      </c>
      <c r="H830" s="11">
        <v>4.0999999999999996</v>
      </c>
      <c r="I830" s="147">
        <v>4.5</v>
      </c>
      <c r="J830" s="11">
        <v>3.4</v>
      </c>
      <c r="K830" s="11">
        <v>3.1</v>
      </c>
      <c r="L830" s="153">
        <v>4</v>
      </c>
      <c r="M830" s="11">
        <v>3.7</v>
      </c>
      <c r="N830" s="11">
        <v>4.2</v>
      </c>
      <c r="O830" s="11">
        <v>3.7470392758244566</v>
      </c>
      <c r="P830" s="11">
        <v>3.6</v>
      </c>
      <c r="Q830" s="11">
        <v>4.0999999999999996</v>
      </c>
      <c r="R830" s="153">
        <v>5</v>
      </c>
      <c r="S830" s="11">
        <v>3.9</v>
      </c>
      <c r="T830" s="153">
        <v>3</v>
      </c>
      <c r="U830" s="153" t="s">
        <v>103</v>
      </c>
      <c r="V830" s="11">
        <v>3.7</v>
      </c>
      <c r="W830" s="11">
        <v>3.8</v>
      </c>
      <c r="X830" s="11">
        <v>3.6</v>
      </c>
      <c r="Y830" s="151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  <c r="AS830" s="3"/>
      <c r="AT830" s="3"/>
      <c r="AU830" s="3"/>
      <c r="AV830" s="3"/>
      <c r="AW830" s="3"/>
      <c r="AX830" s="3"/>
      <c r="AY830" s="3"/>
      <c r="AZ830" s="3"/>
      <c r="BA830" s="3"/>
      <c r="BB830" s="3"/>
      <c r="BC830" s="3"/>
      <c r="BD830" s="3"/>
      <c r="BE830" s="3"/>
      <c r="BF830" s="3"/>
      <c r="BG830" s="3"/>
      <c r="BH830" s="3"/>
      <c r="BI830" s="3"/>
      <c r="BJ830" s="3"/>
      <c r="BK830" s="3"/>
      <c r="BL830" s="3"/>
      <c r="BM830" s="28">
        <v>33</v>
      </c>
    </row>
    <row r="831" spans="1:65">
      <c r="A831" s="30"/>
      <c r="B831" s="19">
        <v>1</v>
      </c>
      <c r="C831" s="9">
        <v>3</v>
      </c>
      <c r="D831" s="11">
        <v>4.0999999999999996</v>
      </c>
      <c r="E831" s="153">
        <v>3</v>
      </c>
      <c r="F831" s="153" t="s">
        <v>103</v>
      </c>
      <c r="G831" s="11">
        <v>3.5</v>
      </c>
      <c r="H831" s="11">
        <v>4.5</v>
      </c>
      <c r="I831" s="11">
        <v>4.0999999999999996</v>
      </c>
      <c r="J831" s="11">
        <v>3.1</v>
      </c>
      <c r="K831" s="11">
        <v>3.3</v>
      </c>
      <c r="L831" s="153">
        <v>4</v>
      </c>
      <c r="M831" s="11">
        <v>3.7</v>
      </c>
      <c r="N831" s="147">
        <v>5.0999999999999996</v>
      </c>
      <c r="O831" s="11">
        <v>3.8032542546406174</v>
      </c>
      <c r="P831" s="11">
        <v>3.7</v>
      </c>
      <c r="Q831" s="11">
        <v>4.2</v>
      </c>
      <c r="R831" s="153">
        <v>5</v>
      </c>
      <c r="S831" s="11">
        <v>4.2</v>
      </c>
      <c r="T831" s="153">
        <v>3</v>
      </c>
      <c r="U831" s="153" t="s">
        <v>103</v>
      </c>
      <c r="V831" s="11">
        <v>3.5</v>
      </c>
      <c r="W831" s="11">
        <v>3.7</v>
      </c>
      <c r="X831" s="11">
        <v>3.7</v>
      </c>
      <c r="Y831" s="151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  <c r="AS831" s="3"/>
      <c r="AT831" s="3"/>
      <c r="AU831" s="3"/>
      <c r="AV831" s="3"/>
      <c r="AW831" s="3"/>
      <c r="AX831" s="3"/>
      <c r="AY831" s="3"/>
      <c r="AZ831" s="3"/>
      <c r="BA831" s="3"/>
      <c r="BB831" s="3"/>
      <c r="BC831" s="3"/>
      <c r="BD831" s="3"/>
      <c r="BE831" s="3"/>
      <c r="BF831" s="3"/>
      <c r="BG831" s="3"/>
      <c r="BH831" s="3"/>
      <c r="BI831" s="3"/>
      <c r="BJ831" s="3"/>
      <c r="BK831" s="3"/>
      <c r="BL831" s="3"/>
      <c r="BM831" s="28">
        <v>16</v>
      </c>
    </row>
    <row r="832" spans="1:65">
      <c r="A832" s="30"/>
      <c r="B832" s="19">
        <v>1</v>
      </c>
      <c r="C832" s="9">
        <v>4</v>
      </c>
      <c r="D832" s="11">
        <v>4.0999999999999996</v>
      </c>
      <c r="E832" s="153">
        <v>3</v>
      </c>
      <c r="F832" s="153" t="s">
        <v>103</v>
      </c>
      <c r="G832" s="11">
        <v>3.7</v>
      </c>
      <c r="H832" s="11">
        <v>4.7</v>
      </c>
      <c r="I832" s="11">
        <v>4</v>
      </c>
      <c r="J832" s="11">
        <v>3.1</v>
      </c>
      <c r="K832" s="11">
        <v>3.5</v>
      </c>
      <c r="L832" s="153">
        <v>4</v>
      </c>
      <c r="M832" s="11">
        <v>3.8</v>
      </c>
      <c r="N832" s="11">
        <v>4.4000000000000004</v>
      </c>
      <c r="O832" s="11">
        <v>3.9708997576219232</v>
      </c>
      <c r="P832" s="11">
        <v>3.7</v>
      </c>
      <c r="Q832" s="11">
        <v>4.0999999999999996</v>
      </c>
      <c r="R832" s="153">
        <v>5</v>
      </c>
      <c r="S832" s="11">
        <v>4</v>
      </c>
      <c r="T832" s="153">
        <v>3</v>
      </c>
      <c r="U832" s="153" t="s">
        <v>103</v>
      </c>
      <c r="V832" s="11">
        <v>3.7</v>
      </c>
      <c r="W832" s="11">
        <v>3.7</v>
      </c>
      <c r="X832" s="11">
        <v>3.7</v>
      </c>
      <c r="Y832" s="151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  <c r="AS832" s="3"/>
      <c r="AT832" s="3"/>
      <c r="AU832" s="3"/>
      <c r="AV832" s="3"/>
      <c r="AW832" s="3"/>
      <c r="AX832" s="3"/>
      <c r="AY832" s="3"/>
      <c r="AZ832" s="3"/>
      <c r="BA832" s="3"/>
      <c r="BB832" s="3"/>
      <c r="BC832" s="3"/>
      <c r="BD832" s="3"/>
      <c r="BE832" s="3"/>
      <c r="BF832" s="3"/>
      <c r="BG832" s="3"/>
      <c r="BH832" s="3"/>
      <c r="BI832" s="3"/>
      <c r="BJ832" s="3"/>
      <c r="BK832" s="3"/>
      <c r="BL832" s="3"/>
      <c r="BM832" s="28">
        <v>3.8265165963021421</v>
      </c>
    </row>
    <row r="833" spans="1:65">
      <c r="A833" s="30"/>
      <c r="B833" s="19">
        <v>1</v>
      </c>
      <c r="C833" s="9">
        <v>5</v>
      </c>
      <c r="D833" s="11">
        <v>4.0999999999999996</v>
      </c>
      <c r="E833" s="153">
        <v>3</v>
      </c>
      <c r="F833" s="153" t="s">
        <v>103</v>
      </c>
      <c r="G833" s="11">
        <v>3.8</v>
      </c>
      <c r="H833" s="11">
        <v>4.5</v>
      </c>
      <c r="I833" s="11">
        <v>3.9</v>
      </c>
      <c r="J833" s="11">
        <v>3.3</v>
      </c>
      <c r="K833" s="11">
        <v>3.7</v>
      </c>
      <c r="L833" s="153">
        <v>4</v>
      </c>
      <c r="M833" s="11">
        <v>3.8</v>
      </c>
      <c r="N833" s="11">
        <v>4.0999999999999996</v>
      </c>
      <c r="O833" s="11">
        <v>3.9941798581006567</v>
      </c>
      <c r="P833" s="11">
        <v>3.2</v>
      </c>
      <c r="Q833" s="11">
        <v>4.0999999999999996</v>
      </c>
      <c r="R833" s="153">
        <v>4</v>
      </c>
      <c r="S833" s="11">
        <v>4.0999999999999996</v>
      </c>
      <c r="T833" s="153">
        <v>3</v>
      </c>
      <c r="U833" s="153" t="s">
        <v>103</v>
      </c>
      <c r="V833" s="11">
        <v>3.7</v>
      </c>
      <c r="W833" s="11">
        <v>3.6</v>
      </c>
      <c r="X833" s="11">
        <v>3.8</v>
      </c>
      <c r="Y833" s="151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  <c r="AS833" s="3"/>
      <c r="AT833" s="3"/>
      <c r="AU833" s="3"/>
      <c r="AV833" s="3"/>
      <c r="AW833" s="3"/>
      <c r="AX833" s="3"/>
      <c r="AY833" s="3"/>
      <c r="AZ833" s="3"/>
      <c r="BA833" s="3"/>
      <c r="BB833" s="3"/>
      <c r="BC833" s="3"/>
      <c r="BD833" s="3"/>
      <c r="BE833" s="3"/>
      <c r="BF833" s="3"/>
      <c r="BG833" s="3"/>
      <c r="BH833" s="3"/>
      <c r="BI833" s="3"/>
      <c r="BJ833" s="3"/>
      <c r="BK833" s="3"/>
      <c r="BL833" s="3"/>
      <c r="BM833" s="28">
        <v>119</v>
      </c>
    </row>
    <row r="834" spans="1:65">
      <c r="A834" s="30"/>
      <c r="B834" s="19">
        <v>1</v>
      </c>
      <c r="C834" s="9">
        <v>6</v>
      </c>
      <c r="D834" s="11">
        <v>4</v>
      </c>
      <c r="E834" s="153">
        <v>3</v>
      </c>
      <c r="F834" s="153" t="s">
        <v>103</v>
      </c>
      <c r="G834" s="11">
        <v>3.7</v>
      </c>
      <c r="H834" s="11">
        <v>4.4000000000000004</v>
      </c>
      <c r="I834" s="11">
        <v>4</v>
      </c>
      <c r="J834" s="11">
        <v>3.5</v>
      </c>
      <c r="K834" s="11">
        <v>3.7</v>
      </c>
      <c r="L834" s="153">
        <v>4</v>
      </c>
      <c r="M834" s="11">
        <v>3.6</v>
      </c>
      <c r="N834" s="11">
        <v>4.7</v>
      </c>
      <c r="O834" s="11">
        <v>3.9065208544766561</v>
      </c>
      <c r="P834" s="11">
        <v>3.4</v>
      </c>
      <c r="Q834" s="147">
        <v>3.7</v>
      </c>
      <c r="R834" s="153">
        <v>4</v>
      </c>
      <c r="S834" s="11">
        <v>3.8</v>
      </c>
      <c r="T834" s="153">
        <v>3</v>
      </c>
      <c r="U834" s="153" t="s">
        <v>103</v>
      </c>
      <c r="V834" s="11">
        <v>3.8</v>
      </c>
      <c r="W834" s="11">
        <v>3.7</v>
      </c>
      <c r="X834" s="11">
        <v>3.8</v>
      </c>
      <c r="Y834" s="151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  <c r="AS834" s="3"/>
      <c r="AT834" s="3"/>
      <c r="AU834" s="3"/>
      <c r="AV834" s="3"/>
      <c r="AW834" s="3"/>
      <c r="AX834" s="3"/>
      <c r="AY834" s="3"/>
      <c r="AZ834" s="3"/>
      <c r="BA834" s="3"/>
      <c r="BB834" s="3"/>
      <c r="BC834" s="3"/>
      <c r="BD834" s="3"/>
      <c r="BE834" s="3"/>
      <c r="BF834" s="3"/>
      <c r="BG834" s="3"/>
      <c r="BH834" s="3"/>
      <c r="BI834" s="3"/>
      <c r="BJ834" s="3"/>
      <c r="BK834" s="3"/>
      <c r="BL834" s="3"/>
      <c r="BM834" s="55"/>
    </row>
    <row r="835" spans="1:65">
      <c r="A835" s="30"/>
      <c r="B835" s="20" t="s">
        <v>267</v>
      </c>
      <c r="C835" s="12"/>
      <c r="D835" s="23">
        <v>4.0333333333333341</v>
      </c>
      <c r="E835" s="23">
        <v>3</v>
      </c>
      <c r="F835" s="23" t="s">
        <v>675</v>
      </c>
      <c r="G835" s="23">
        <v>3.6166666666666667</v>
      </c>
      <c r="H835" s="23">
        <v>4.3999999999999995</v>
      </c>
      <c r="I835" s="23">
        <v>4.0999999999999996</v>
      </c>
      <c r="J835" s="23">
        <v>3.3000000000000003</v>
      </c>
      <c r="K835" s="23">
        <v>3.4166666666666665</v>
      </c>
      <c r="L835" s="23">
        <v>4</v>
      </c>
      <c r="M835" s="23">
        <v>3.7166666666666672</v>
      </c>
      <c r="N835" s="23">
        <v>4.45</v>
      </c>
      <c r="O835" s="23">
        <v>3.8577489445321316</v>
      </c>
      <c r="P835" s="23">
        <v>3.4999999999999996</v>
      </c>
      <c r="Q835" s="23">
        <v>4.0333333333333332</v>
      </c>
      <c r="R835" s="23">
        <v>4.5</v>
      </c>
      <c r="S835" s="23">
        <v>4.0000000000000009</v>
      </c>
      <c r="T835" s="23">
        <v>3</v>
      </c>
      <c r="U835" s="23" t="s">
        <v>675</v>
      </c>
      <c r="V835" s="23">
        <v>3.6999999999999997</v>
      </c>
      <c r="W835" s="23">
        <v>3.7166666666666668</v>
      </c>
      <c r="X835" s="23">
        <v>3.7000000000000006</v>
      </c>
      <c r="Y835" s="151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  <c r="AS835" s="3"/>
      <c r="AT835" s="3"/>
      <c r="AU835" s="3"/>
      <c r="AV835" s="3"/>
      <c r="AW835" s="3"/>
      <c r="AX835" s="3"/>
      <c r="AY835" s="3"/>
      <c r="AZ835" s="3"/>
      <c r="BA835" s="3"/>
      <c r="BB835" s="3"/>
      <c r="BC835" s="3"/>
      <c r="BD835" s="3"/>
      <c r="BE835" s="3"/>
      <c r="BF835" s="3"/>
      <c r="BG835" s="3"/>
      <c r="BH835" s="3"/>
      <c r="BI835" s="3"/>
      <c r="BJ835" s="3"/>
      <c r="BK835" s="3"/>
      <c r="BL835" s="3"/>
      <c r="BM835" s="55"/>
    </row>
    <row r="836" spans="1:65">
      <c r="A836" s="30"/>
      <c r="B836" s="3" t="s">
        <v>268</v>
      </c>
      <c r="C836" s="29"/>
      <c r="D836" s="11">
        <v>4.05</v>
      </c>
      <c r="E836" s="11">
        <v>3</v>
      </c>
      <c r="F836" s="11" t="s">
        <v>675</v>
      </c>
      <c r="G836" s="11">
        <v>3.6</v>
      </c>
      <c r="H836" s="11">
        <v>4.45</v>
      </c>
      <c r="I836" s="11">
        <v>4.05</v>
      </c>
      <c r="J836" s="11">
        <v>3.3499999999999996</v>
      </c>
      <c r="K836" s="11">
        <v>3.4</v>
      </c>
      <c r="L836" s="11">
        <v>4</v>
      </c>
      <c r="M836" s="11">
        <v>3.7</v>
      </c>
      <c r="N836" s="11">
        <v>4.3000000000000007</v>
      </c>
      <c r="O836" s="11">
        <v>3.854887554558637</v>
      </c>
      <c r="P836" s="11">
        <v>3.5</v>
      </c>
      <c r="Q836" s="11">
        <v>4.0999999999999996</v>
      </c>
      <c r="R836" s="11">
        <v>4.5</v>
      </c>
      <c r="S836" s="11">
        <v>4</v>
      </c>
      <c r="T836" s="11">
        <v>3</v>
      </c>
      <c r="U836" s="11" t="s">
        <v>675</v>
      </c>
      <c r="V836" s="11">
        <v>3.7</v>
      </c>
      <c r="W836" s="11">
        <v>3.7</v>
      </c>
      <c r="X836" s="11">
        <v>3.7</v>
      </c>
      <c r="Y836" s="151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  <c r="AS836" s="3"/>
      <c r="AT836" s="3"/>
      <c r="AU836" s="3"/>
      <c r="AV836" s="3"/>
      <c r="AW836" s="3"/>
      <c r="AX836" s="3"/>
      <c r="AY836" s="3"/>
      <c r="AZ836" s="3"/>
      <c r="BA836" s="3"/>
      <c r="BB836" s="3"/>
      <c r="BC836" s="3"/>
      <c r="BD836" s="3"/>
      <c r="BE836" s="3"/>
      <c r="BF836" s="3"/>
      <c r="BG836" s="3"/>
      <c r="BH836" s="3"/>
      <c r="BI836" s="3"/>
      <c r="BJ836" s="3"/>
      <c r="BK836" s="3"/>
      <c r="BL836" s="3"/>
      <c r="BM836" s="55"/>
    </row>
    <row r="837" spans="1:65">
      <c r="A837" s="30"/>
      <c r="B837" s="3" t="s">
        <v>269</v>
      </c>
      <c r="C837" s="29"/>
      <c r="D837" s="24">
        <v>8.1649658092772456E-2</v>
      </c>
      <c r="E837" s="24">
        <v>0</v>
      </c>
      <c r="F837" s="24" t="s">
        <v>675</v>
      </c>
      <c r="G837" s="24">
        <v>0.13291601358251257</v>
      </c>
      <c r="H837" s="24">
        <v>0.21908902300206656</v>
      </c>
      <c r="I837" s="24">
        <v>0.20976176963403032</v>
      </c>
      <c r="J837" s="24">
        <v>0.16733200530681505</v>
      </c>
      <c r="K837" s="24">
        <v>0.25625508125043428</v>
      </c>
      <c r="L837" s="24">
        <v>0</v>
      </c>
      <c r="M837" s="24">
        <v>7.5277265270907973E-2</v>
      </c>
      <c r="N837" s="24">
        <v>0.38340579025361621</v>
      </c>
      <c r="O837" s="24">
        <v>0.11554240094812782</v>
      </c>
      <c r="P837" s="24">
        <v>0.20000000000000007</v>
      </c>
      <c r="Q837" s="24">
        <v>0.17511900715418252</v>
      </c>
      <c r="R837" s="24">
        <v>0.54772255750516607</v>
      </c>
      <c r="S837" s="24">
        <v>0.14142135623730956</v>
      </c>
      <c r="T837" s="24">
        <v>0</v>
      </c>
      <c r="U837" s="24" t="s">
        <v>675</v>
      </c>
      <c r="V837" s="24">
        <v>0.10954451150103316</v>
      </c>
      <c r="W837" s="24">
        <v>7.5277265270907973E-2</v>
      </c>
      <c r="X837" s="24">
        <v>8.9442719099991477E-2</v>
      </c>
      <c r="Y837" s="203"/>
      <c r="Z837" s="204"/>
      <c r="AA837" s="204"/>
      <c r="AB837" s="204"/>
      <c r="AC837" s="204"/>
      <c r="AD837" s="204"/>
      <c r="AE837" s="204"/>
      <c r="AF837" s="204"/>
      <c r="AG837" s="204"/>
      <c r="AH837" s="204"/>
      <c r="AI837" s="204"/>
      <c r="AJ837" s="204"/>
      <c r="AK837" s="204"/>
      <c r="AL837" s="204"/>
      <c r="AM837" s="204"/>
      <c r="AN837" s="204"/>
      <c r="AO837" s="204"/>
      <c r="AP837" s="204"/>
      <c r="AQ837" s="204"/>
      <c r="AR837" s="204"/>
      <c r="AS837" s="204"/>
      <c r="AT837" s="204"/>
      <c r="AU837" s="204"/>
      <c r="AV837" s="204"/>
      <c r="AW837" s="204"/>
      <c r="AX837" s="204"/>
      <c r="AY837" s="204"/>
      <c r="AZ837" s="204"/>
      <c r="BA837" s="204"/>
      <c r="BB837" s="204"/>
      <c r="BC837" s="204"/>
      <c r="BD837" s="204"/>
      <c r="BE837" s="204"/>
      <c r="BF837" s="204"/>
      <c r="BG837" s="204"/>
      <c r="BH837" s="204"/>
      <c r="BI837" s="204"/>
      <c r="BJ837" s="204"/>
      <c r="BK837" s="204"/>
      <c r="BL837" s="204"/>
      <c r="BM837" s="56"/>
    </row>
    <row r="838" spans="1:65">
      <c r="A838" s="30"/>
      <c r="B838" s="3" t="s">
        <v>86</v>
      </c>
      <c r="C838" s="29"/>
      <c r="D838" s="13">
        <v>2.0243716882505564E-2</v>
      </c>
      <c r="E838" s="13">
        <v>0</v>
      </c>
      <c r="F838" s="13" t="s">
        <v>675</v>
      </c>
      <c r="G838" s="13">
        <v>3.6750971497468914E-2</v>
      </c>
      <c r="H838" s="13">
        <v>4.9792959773196956E-2</v>
      </c>
      <c r="I838" s="13">
        <v>5.1161407227812275E-2</v>
      </c>
      <c r="J838" s="13">
        <v>5.0706668274792435E-2</v>
      </c>
      <c r="K838" s="13">
        <v>7.5001487195249059E-2</v>
      </c>
      <c r="L838" s="13">
        <v>0</v>
      </c>
      <c r="M838" s="13">
        <v>2.0253972718629946E-2</v>
      </c>
      <c r="N838" s="13">
        <v>8.6158604551374432E-2</v>
      </c>
      <c r="O838" s="13">
        <v>2.9950731011642029E-2</v>
      </c>
      <c r="P838" s="13">
        <v>5.7142857142857169E-2</v>
      </c>
      <c r="Q838" s="13">
        <v>4.3417935658061783E-2</v>
      </c>
      <c r="R838" s="13">
        <v>0.1217161238900369</v>
      </c>
      <c r="S838" s="13">
        <v>3.5355339059327383E-2</v>
      </c>
      <c r="T838" s="13">
        <v>0</v>
      </c>
      <c r="U838" s="13" t="s">
        <v>675</v>
      </c>
      <c r="V838" s="13">
        <v>2.9606624730008965E-2</v>
      </c>
      <c r="W838" s="13">
        <v>2.0253972718629946E-2</v>
      </c>
      <c r="X838" s="13">
        <v>2.4173707864862556E-2</v>
      </c>
      <c r="Y838" s="151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  <c r="AS838" s="3"/>
      <c r="AT838" s="3"/>
      <c r="AU838" s="3"/>
      <c r="AV838" s="3"/>
      <c r="AW838" s="3"/>
      <c r="AX838" s="3"/>
      <c r="AY838" s="3"/>
      <c r="AZ838" s="3"/>
      <c r="BA838" s="3"/>
      <c r="BB838" s="3"/>
      <c r="BC838" s="3"/>
      <c r="BD838" s="3"/>
      <c r="BE838" s="3"/>
      <c r="BF838" s="3"/>
      <c r="BG838" s="3"/>
      <c r="BH838" s="3"/>
      <c r="BI838" s="3"/>
      <c r="BJ838" s="3"/>
      <c r="BK838" s="3"/>
      <c r="BL838" s="3"/>
      <c r="BM838" s="55"/>
    </row>
    <row r="839" spans="1:65">
      <c r="A839" s="30"/>
      <c r="B839" s="3" t="s">
        <v>270</v>
      </c>
      <c r="C839" s="29"/>
      <c r="D839" s="13">
        <v>5.4048305247403006E-2</v>
      </c>
      <c r="E839" s="13">
        <v>-0.21599712832837803</v>
      </c>
      <c r="F839" s="13" t="s">
        <v>675</v>
      </c>
      <c r="G839" s="13">
        <v>-5.4840982484766876E-2</v>
      </c>
      <c r="H839" s="13">
        <v>0.14987087845171199</v>
      </c>
      <c r="I839" s="13">
        <v>7.1470591284549911E-2</v>
      </c>
      <c r="J839" s="13">
        <v>-0.13759684116121573</v>
      </c>
      <c r="K839" s="13">
        <v>-0.10710784059620837</v>
      </c>
      <c r="L839" s="13">
        <v>4.533716222882922E-2</v>
      </c>
      <c r="M839" s="13">
        <v>-2.8707553429045962E-2</v>
      </c>
      <c r="N839" s="13">
        <v>0.16293759297957267</v>
      </c>
      <c r="O839" s="13">
        <v>8.1620835671198932E-3</v>
      </c>
      <c r="P839" s="13">
        <v>-8.532998304977446E-2</v>
      </c>
      <c r="Q839" s="13">
        <v>5.4048305247402784E-2</v>
      </c>
      <c r="R839" s="13">
        <v>0.1760043075074329</v>
      </c>
      <c r="S839" s="13">
        <v>4.5337162228829442E-2</v>
      </c>
      <c r="T839" s="13">
        <v>-0.21599712832837803</v>
      </c>
      <c r="U839" s="13" t="s">
        <v>675</v>
      </c>
      <c r="V839" s="13">
        <v>-3.3063124938332966E-2</v>
      </c>
      <c r="W839" s="13">
        <v>-2.8707553429046073E-2</v>
      </c>
      <c r="X839" s="13">
        <v>-3.3063124938332744E-2</v>
      </c>
      <c r="Y839" s="151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  <c r="AS839" s="3"/>
      <c r="AT839" s="3"/>
      <c r="AU839" s="3"/>
      <c r="AV839" s="3"/>
      <c r="AW839" s="3"/>
      <c r="AX839" s="3"/>
      <c r="AY839" s="3"/>
      <c r="AZ839" s="3"/>
      <c r="BA839" s="3"/>
      <c r="BB839" s="3"/>
      <c r="BC839" s="3"/>
      <c r="BD839" s="3"/>
      <c r="BE839" s="3"/>
      <c r="BF839" s="3"/>
      <c r="BG839" s="3"/>
      <c r="BH839" s="3"/>
      <c r="BI839" s="3"/>
      <c r="BJ839" s="3"/>
      <c r="BK839" s="3"/>
      <c r="BL839" s="3"/>
      <c r="BM839" s="55"/>
    </row>
    <row r="840" spans="1:65">
      <c r="A840" s="30"/>
      <c r="B840" s="46" t="s">
        <v>271</v>
      </c>
      <c r="C840" s="47"/>
      <c r="D840" s="45">
        <v>0.71</v>
      </c>
      <c r="E840" s="45" t="s">
        <v>272</v>
      </c>
      <c r="F840" s="45">
        <v>2.73</v>
      </c>
      <c r="G840" s="45">
        <v>0.22</v>
      </c>
      <c r="H840" s="45">
        <v>1.54</v>
      </c>
      <c r="I840" s="45">
        <v>0.86</v>
      </c>
      <c r="J840" s="45">
        <v>0.94</v>
      </c>
      <c r="K840" s="45">
        <v>0.67</v>
      </c>
      <c r="L840" s="45" t="s">
        <v>272</v>
      </c>
      <c r="M840" s="45">
        <v>0</v>
      </c>
      <c r="N840" s="45">
        <v>1.65</v>
      </c>
      <c r="O840" s="45">
        <v>0.32</v>
      </c>
      <c r="P840" s="45">
        <v>0.49</v>
      </c>
      <c r="Q840" s="45">
        <v>0.71</v>
      </c>
      <c r="R840" s="45" t="s">
        <v>272</v>
      </c>
      <c r="S840" s="45">
        <v>0.64</v>
      </c>
      <c r="T840" s="45" t="s">
        <v>272</v>
      </c>
      <c r="U840" s="45">
        <v>2.73</v>
      </c>
      <c r="V840" s="45">
        <v>0.04</v>
      </c>
      <c r="W840" s="45">
        <v>0</v>
      </c>
      <c r="X840" s="45">
        <v>0.04</v>
      </c>
      <c r="Y840" s="151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  <c r="AS840" s="3"/>
      <c r="AT840" s="3"/>
      <c r="AU840" s="3"/>
      <c r="AV840" s="3"/>
      <c r="AW840" s="3"/>
      <c r="AX840" s="3"/>
      <c r="AY840" s="3"/>
      <c r="AZ840" s="3"/>
      <c r="BA840" s="3"/>
      <c r="BB840" s="3"/>
      <c r="BC840" s="3"/>
      <c r="BD840" s="3"/>
      <c r="BE840" s="3"/>
      <c r="BF840" s="3"/>
      <c r="BG840" s="3"/>
      <c r="BH840" s="3"/>
      <c r="BI840" s="3"/>
      <c r="BJ840" s="3"/>
      <c r="BK840" s="3"/>
      <c r="BL840" s="3"/>
      <c r="BM840" s="55"/>
    </row>
    <row r="841" spans="1:65">
      <c r="B841" s="31" t="s">
        <v>328</v>
      </c>
      <c r="C841" s="20"/>
      <c r="D841" s="20"/>
      <c r="E841" s="20"/>
      <c r="F841" s="20"/>
      <c r="G841" s="20"/>
      <c r="H841" s="20"/>
      <c r="I841" s="20"/>
      <c r="J841" s="20"/>
      <c r="K841" s="20"/>
      <c r="L841" s="20"/>
      <c r="M841" s="20"/>
      <c r="N841" s="20"/>
      <c r="O841" s="20"/>
      <c r="P841" s="20"/>
      <c r="Q841" s="20"/>
      <c r="R841" s="20"/>
      <c r="S841" s="20"/>
      <c r="T841" s="20"/>
      <c r="U841" s="20"/>
      <c r="V841" s="20"/>
      <c r="W841" s="20"/>
      <c r="X841" s="20"/>
      <c r="BM841" s="55"/>
    </row>
    <row r="842" spans="1:65">
      <c r="BM842" s="55"/>
    </row>
    <row r="843" spans="1:65" ht="15">
      <c r="B843" s="8" t="s">
        <v>516</v>
      </c>
      <c r="BM843" s="28" t="s">
        <v>66</v>
      </c>
    </row>
    <row r="844" spans="1:65" ht="15">
      <c r="A844" s="25" t="s">
        <v>61</v>
      </c>
      <c r="B844" s="18" t="s">
        <v>110</v>
      </c>
      <c r="C844" s="15" t="s">
        <v>111</v>
      </c>
      <c r="D844" s="16" t="s">
        <v>232</v>
      </c>
      <c r="E844" s="17" t="s">
        <v>232</v>
      </c>
      <c r="F844" s="17" t="s">
        <v>232</v>
      </c>
      <c r="G844" s="17" t="s">
        <v>232</v>
      </c>
      <c r="H844" s="17" t="s">
        <v>232</v>
      </c>
      <c r="I844" s="17" t="s">
        <v>232</v>
      </c>
      <c r="J844" s="17" t="s">
        <v>232</v>
      </c>
      <c r="K844" s="17" t="s">
        <v>232</v>
      </c>
      <c r="L844" s="17" t="s">
        <v>232</v>
      </c>
      <c r="M844" s="17" t="s">
        <v>232</v>
      </c>
      <c r="N844" s="17" t="s">
        <v>232</v>
      </c>
      <c r="O844" s="17" t="s">
        <v>232</v>
      </c>
      <c r="P844" s="17" t="s">
        <v>232</v>
      </c>
      <c r="Q844" s="17" t="s">
        <v>232</v>
      </c>
      <c r="R844" s="17" t="s">
        <v>232</v>
      </c>
      <c r="S844" s="17" t="s">
        <v>232</v>
      </c>
      <c r="T844" s="17" t="s">
        <v>232</v>
      </c>
      <c r="U844" s="17" t="s">
        <v>232</v>
      </c>
      <c r="V844" s="17" t="s">
        <v>232</v>
      </c>
      <c r="W844" s="17" t="s">
        <v>232</v>
      </c>
      <c r="X844" s="17" t="s">
        <v>232</v>
      </c>
      <c r="Y844" s="17" t="s">
        <v>232</v>
      </c>
      <c r="Z844" s="151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  <c r="AS844" s="3"/>
      <c r="AT844" s="3"/>
      <c r="AU844" s="3"/>
      <c r="AV844" s="3"/>
      <c r="AW844" s="3"/>
      <c r="AX844" s="3"/>
      <c r="AY844" s="3"/>
      <c r="AZ844" s="3"/>
      <c r="BA844" s="3"/>
      <c r="BB844" s="3"/>
      <c r="BC844" s="3"/>
      <c r="BD844" s="3"/>
      <c r="BE844" s="3"/>
      <c r="BF844" s="3"/>
      <c r="BG844" s="3"/>
      <c r="BH844" s="3"/>
      <c r="BI844" s="3"/>
      <c r="BJ844" s="3"/>
      <c r="BK844" s="3"/>
      <c r="BL844" s="3"/>
      <c r="BM844" s="28">
        <v>1</v>
      </c>
    </row>
    <row r="845" spans="1:65">
      <c r="A845" s="30"/>
      <c r="B845" s="19" t="s">
        <v>233</v>
      </c>
      <c r="C845" s="9" t="s">
        <v>233</v>
      </c>
      <c r="D845" s="149" t="s">
        <v>235</v>
      </c>
      <c r="E845" s="150" t="s">
        <v>236</v>
      </c>
      <c r="F845" s="150" t="s">
        <v>237</v>
      </c>
      <c r="G845" s="150" t="s">
        <v>238</v>
      </c>
      <c r="H845" s="150" t="s">
        <v>239</v>
      </c>
      <c r="I845" s="150" t="s">
        <v>241</v>
      </c>
      <c r="J845" s="150" t="s">
        <v>242</v>
      </c>
      <c r="K845" s="150" t="s">
        <v>244</v>
      </c>
      <c r="L845" s="150" t="s">
        <v>245</v>
      </c>
      <c r="M845" s="150" t="s">
        <v>246</v>
      </c>
      <c r="N845" s="150" t="s">
        <v>247</v>
      </c>
      <c r="O845" s="150" t="s">
        <v>248</v>
      </c>
      <c r="P845" s="150" t="s">
        <v>251</v>
      </c>
      <c r="Q845" s="150" t="s">
        <v>252</v>
      </c>
      <c r="R845" s="150" t="s">
        <v>253</v>
      </c>
      <c r="S845" s="150" t="s">
        <v>254</v>
      </c>
      <c r="T845" s="150" t="s">
        <v>281</v>
      </c>
      <c r="U845" s="150" t="s">
        <v>256</v>
      </c>
      <c r="V845" s="150" t="s">
        <v>257</v>
      </c>
      <c r="W845" s="150" t="s">
        <v>258</v>
      </c>
      <c r="X845" s="150" t="s">
        <v>259</v>
      </c>
      <c r="Y845" s="150" t="s">
        <v>260</v>
      </c>
      <c r="Z845" s="151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  <c r="AS845" s="3"/>
      <c r="AT845" s="3"/>
      <c r="AU845" s="3"/>
      <c r="AV845" s="3"/>
      <c r="AW845" s="3"/>
      <c r="AX845" s="3"/>
      <c r="AY845" s="3"/>
      <c r="AZ845" s="3"/>
      <c r="BA845" s="3"/>
      <c r="BB845" s="3"/>
      <c r="BC845" s="3"/>
      <c r="BD845" s="3"/>
      <c r="BE845" s="3"/>
      <c r="BF845" s="3"/>
      <c r="BG845" s="3"/>
      <c r="BH845" s="3"/>
      <c r="BI845" s="3"/>
      <c r="BJ845" s="3"/>
      <c r="BK845" s="3"/>
      <c r="BL845" s="3"/>
      <c r="BM845" s="28" t="s">
        <v>3</v>
      </c>
    </row>
    <row r="846" spans="1:65">
      <c r="A846" s="30"/>
      <c r="B846" s="19"/>
      <c r="C846" s="9"/>
      <c r="D846" s="10" t="s">
        <v>273</v>
      </c>
      <c r="E846" s="11" t="s">
        <v>273</v>
      </c>
      <c r="F846" s="11" t="s">
        <v>275</v>
      </c>
      <c r="G846" s="11" t="s">
        <v>276</v>
      </c>
      <c r="H846" s="11" t="s">
        <v>276</v>
      </c>
      <c r="I846" s="11" t="s">
        <v>276</v>
      </c>
      <c r="J846" s="11" t="s">
        <v>273</v>
      </c>
      <c r="K846" s="11" t="s">
        <v>273</v>
      </c>
      <c r="L846" s="11" t="s">
        <v>276</v>
      </c>
      <c r="M846" s="11" t="s">
        <v>275</v>
      </c>
      <c r="N846" s="11" t="s">
        <v>273</v>
      </c>
      <c r="O846" s="11" t="s">
        <v>276</v>
      </c>
      <c r="P846" s="11" t="s">
        <v>275</v>
      </c>
      <c r="Q846" s="11" t="s">
        <v>273</v>
      </c>
      <c r="R846" s="11" t="s">
        <v>276</v>
      </c>
      <c r="S846" s="11" t="s">
        <v>273</v>
      </c>
      <c r="T846" s="11" t="s">
        <v>275</v>
      </c>
      <c r="U846" s="11" t="s">
        <v>275</v>
      </c>
      <c r="V846" s="11" t="s">
        <v>276</v>
      </c>
      <c r="W846" s="11" t="s">
        <v>273</v>
      </c>
      <c r="X846" s="11" t="s">
        <v>276</v>
      </c>
      <c r="Y846" s="11" t="s">
        <v>273</v>
      </c>
      <c r="Z846" s="151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  <c r="AS846" s="3"/>
      <c r="AT846" s="3"/>
      <c r="AU846" s="3"/>
      <c r="AV846" s="3"/>
      <c r="AW846" s="3"/>
      <c r="AX846" s="3"/>
      <c r="AY846" s="3"/>
      <c r="AZ846" s="3"/>
      <c r="BA846" s="3"/>
      <c r="BB846" s="3"/>
      <c r="BC846" s="3"/>
      <c r="BD846" s="3"/>
      <c r="BE846" s="3"/>
      <c r="BF846" s="3"/>
      <c r="BG846" s="3"/>
      <c r="BH846" s="3"/>
      <c r="BI846" s="3"/>
      <c r="BJ846" s="3"/>
      <c r="BK846" s="3"/>
      <c r="BL846" s="3"/>
      <c r="BM846" s="28">
        <v>2</v>
      </c>
    </row>
    <row r="847" spans="1:65">
      <c r="A847" s="30"/>
      <c r="B847" s="19"/>
      <c r="C847" s="9"/>
      <c r="D847" s="26" t="s">
        <v>313</v>
      </c>
      <c r="E847" s="26" t="s">
        <v>264</v>
      </c>
      <c r="F847" s="26" t="s">
        <v>313</v>
      </c>
      <c r="G847" s="26" t="s">
        <v>314</v>
      </c>
      <c r="H847" s="26" t="s">
        <v>314</v>
      </c>
      <c r="I847" s="26" t="s">
        <v>314</v>
      </c>
      <c r="J847" s="26" t="s">
        <v>116</v>
      </c>
      <c r="K847" s="26" t="s">
        <v>116</v>
      </c>
      <c r="L847" s="26" t="s">
        <v>315</v>
      </c>
      <c r="M847" s="26" t="s">
        <v>314</v>
      </c>
      <c r="N847" s="26" t="s">
        <v>313</v>
      </c>
      <c r="O847" s="26" t="s">
        <v>313</v>
      </c>
      <c r="P847" s="26" t="s">
        <v>313</v>
      </c>
      <c r="Q847" s="26" t="s">
        <v>313</v>
      </c>
      <c r="R847" s="26" t="s">
        <v>315</v>
      </c>
      <c r="S847" s="26" t="s">
        <v>278</v>
      </c>
      <c r="T847" s="26" t="s">
        <v>314</v>
      </c>
      <c r="U847" s="26" t="s">
        <v>316</v>
      </c>
      <c r="V847" s="26" t="s">
        <v>317</v>
      </c>
      <c r="W847" s="26" t="s">
        <v>313</v>
      </c>
      <c r="X847" s="26" t="s">
        <v>313</v>
      </c>
      <c r="Y847" s="26" t="s">
        <v>313</v>
      </c>
      <c r="Z847" s="151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  <c r="AS847" s="3"/>
      <c r="AT847" s="3"/>
      <c r="AU847" s="3"/>
      <c r="AV847" s="3"/>
      <c r="AW847" s="3"/>
      <c r="AX847" s="3"/>
      <c r="AY847" s="3"/>
      <c r="AZ847" s="3"/>
      <c r="BA847" s="3"/>
      <c r="BB847" s="3"/>
      <c r="BC847" s="3"/>
      <c r="BD847" s="3"/>
      <c r="BE847" s="3"/>
      <c r="BF847" s="3"/>
      <c r="BG847" s="3"/>
      <c r="BH847" s="3"/>
      <c r="BI847" s="3"/>
      <c r="BJ847" s="3"/>
      <c r="BK847" s="3"/>
      <c r="BL847" s="3"/>
      <c r="BM847" s="28">
        <v>2</v>
      </c>
    </row>
    <row r="848" spans="1:65">
      <c r="A848" s="30"/>
      <c r="B848" s="18">
        <v>1</v>
      </c>
      <c r="C848" s="14">
        <v>1</v>
      </c>
      <c r="D848" s="22">
        <v>0.2</v>
      </c>
      <c r="E848" s="22" t="s">
        <v>101</v>
      </c>
      <c r="F848" s="152" t="s">
        <v>103</v>
      </c>
      <c r="G848" s="22" t="s">
        <v>101</v>
      </c>
      <c r="H848" s="22" t="s">
        <v>101</v>
      </c>
      <c r="I848" s="152">
        <v>1.7</v>
      </c>
      <c r="J848" s="22" t="s">
        <v>101</v>
      </c>
      <c r="K848" s="22" t="s">
        <v>291</v>
      </c>
      <c r="L848" s="22" t="s">
        <v>101</v>
      </c>
      <c r="M848" s="152" t="s">
        <v>95</v>
      </c>
      <c r="N848" s="22" t="s">
        <v>101</v>
      </c>
      <c r="O848" s="22" t="s">
        <v>104</v>
      </c>
      <c r="P848" s="152" t="s">
        <v>95</v>
      </c>
      <c r="Q848" s="22" t="s">
        <v>96</v>
      </c>
      <c r="R848" s="22" t="s">
        <v>101</v>
      </c>
      <c r="S848" s="22" t="s">
        <v>104</v>
      </c>
      <c r="T848" s="152" t="s">
        <v>95</v>
      </c>
      <c r="U848" s="152" t="s">
        <v>103</v>
      </c>
      <c r="V848" s="152" t="s">
        <v>95</v>
      </c>
      <c r="W848" s="22">
        <v>0.3</v>
      </c>
      <c r="X848" s="22" t="s">
        <v>96</v>
      </c>
      <c r="Y848" s="22">
        <v>0.3</v>
      </c>
      <c r="Z848" s="151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  <c r="AS848" s="3"/>
      <c r="AT848" s="3"/>
      <c r="AU848" s="3"/>
      <c r="AV848" s="3"/>
      <c r="AW848" s="3"/>
      <c r="AX848" s="3"/>
      <c r="AY848" s="3"/>
      <c r="AZ848" s="3"/>
      <c r="BA848" s="3"/>
      <c r="BB848" s="3"/>
      <c r="BC848" s="3"/>
      <c r="BD848" s="3"/>
      <c r="BE848" s="3"/>
      <c r="BF848" s="3"/>
      <c r="BG848" s="3"/>
      <c r="BH848" s="3"/>
      <c r="BI848" s="3"/>
      <c r="BJ848" s="3"/>
      <c r="BK848" s="3"/>
      <c r="BL848" s="3"/>
      <c r="BM848" s="28">
        <v>1</v>
      </c>
    </row>
    <row r="849" spans="1:65">
      <c r="A849" s="30"/>
      <c r="B849" s="19">
        <v>1</v>
      </c>
      <c r="C849" s="9">
        <v>2</v>
      </c>
      <c r="D849" s="11">
        <v>0.2</v>
      </c>
      <c r="E849" s="11" t="s">
        <v>101</v>
      </c>
      <c r="F849" s="153" t="s">
        <v>103</v>
      </c>
      <c r="G849" s="11" t="s">
        <v>101</v>
      </c>
      <c r="H849" s="11" t="s">
        <v>101</v>
      </c>
      <c r="I849" s="153">
        <v>2</v>
      </c>
      <c r="J849" s="11" t="s">
        <v>101</v>
      </c>
      <c r="K849" s="11" t="s">
        <v>291</v>
      </c>
      <c r="L849" s="11" t="s">
        <v>101</v>
      </c>
      <c r="M849" s="153" t="s">
        <v>95</v>
      </c>
      <c r="N849" s="11" t="s">
        <v>101</v>
      </c>
      <c r="O849" s="11" t="s">
        <v>104</v>
      </c>
      <c r="P849" s="153" t="s">
        <v>95</v>
      </c>
      <c r="Q849" s="11">
        <v>0.2</v>
      </c>
      <c r="R849" s="11" t="s">
        <v>101</v>
      </c>
      <c r="S849" s="11" t="s">
        <v>104</v>
      </c>
      <c r="T849" s="153" t="s">
        <v>95</v>
      </c>
      <c r="U849" s="153" t="s">
        <v>103</v>
      </c>
      <c r="V849" s="153" t="s">
        <v>95</v>
      </c>
      <c r="W849" s="11">
        <v>0.2</v>
      </c>
      <c r="X849" s="11" t="s">
        <v>96</v>
      </c>
      <c r="Y849" s="11">
        <v>0.3</v>
      </c>
      <c r="Z849" s="151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  <c r="AS849" s="3"/>
      <c r="AT849" s="3"/>
      <c r="AU849" s="3"/>
      <c r="AV849" s="3"/>
      <c r="AW849" s="3"/>
      <c r="AX849" s="3"/>
      <c r="AY849" s="3"/>
      <c r="AZ849" s="3"/>
      <c r="BA849" s="3"/>
      <c r="BB849" s="3"/>
      <c r="BC849" s="3"/>
      <c r="BD849" s="3"/>
      <c r="BE849" s="3"/>
      <c r="BF849" s="3"/>
      <c r="BG849" s="3"/>
      <c r="BH849" s="3"/>
      <c r="BI849" s="3"/>
      <c r="BJ849" s="3"/>
      <c r="BK849" s="3"/>
      <c r="BL849" s="3"/>
      <c r="BM849" s="28">
        <v>34</v>
      </c>
    </row>
    <row r="850" spans="1:65">
      <c r="A850" s="30"/>
      <c r="B850" s="19">
        <v>1</v>
      </c>
      <c r="C850" s="9">
        <v>3</v>
      </c>
      <c r="D850" s="11">
        <v>0.3</v>
      </c>
      <c r="E850" s="147">
        <v>1</v>
      </c>
      <c r="F850" s="153" t="s">
        <v>103</v>
      </c>
      <c r="G850" s="11" t="s">
        <v>101</v>
      </c>
      <c r="H850" s="11" t="s">
        <v>101</v>
      </c>
      <c r="I850" s="153">
        <v>2.2000000000000002</v>
      </c>
      <c r="J850" s="11" t="s">
        <v>101</v>
      </c>
      <c r="K850" s="11" t="s">
        <v>291</v>
      </c>
      <c r="L850" s="11" t="s">
        <v>101</v>
      </c>
      <c r="M850" s="153" t="s">
        <v>95</v>
      </c>
      <c r="N850" s="11" t="s">
        <v>101</v>
      </c>
      <c r="O850" s="11" t="s">
        <v>104</v>
      </c>
      <c r="P850" s="153" t="s">
        <v>95</v>
      </c>
      <c r="Q850" s="11" t="s">
        <v>96</v>
      </c>
      <c r="R850" s="11" t="s">
        <v>101</v>
      </c>
      <c r="S850" s="11" t="s">
        <v>104</v>
      </c>
      <c r="T850" s="153" t="s">
        <v>95</v>
      </c>
      <c r="U850" s="153" t="s">
        <v>103</v>
      </c>
      <c r="V850" s="153" t="s">
        <v>95</v>
      </c>
      <c r="W850" s="11">
        <v>0.4</v>
      </c>
      <c r="X850" s="11" t="s">
        <v>96</v>
      </c>
      <c r="Y850" s="11">
        <v>0.3</v>
      </c>
      <c r="Z850" s="151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  <c r="AS850" s="3"/>
      <c r="AT850" s="3"/>
      <c r="AU850" s="3"/>
      <c r="AV850" s="3"/>
      <c r="AW850" s="3"/>
      <c r="AX850" s="3"/>
      <c r="AY850" s="3"/>
      <c r="AZ850" s="3"/>
      <c r="BA850" s="3"/>
      <c r="BB850" s="3"/>
      <c r="BC850" s="3"/>
      <c r="BD850" s="3"/>
      <c r="BE850" s="3"/>
      <c r="BF850" s="3"/>
      <c r="BG850" s="3"/>
      <c r="BH850" s="3"/>
      <c r="BI850" s="3"/>
      <c r="BJ850" s="3"/>
      <c r="BK850" s="3"/>
      <c r="BL850" s="3"/>
      <c r="BM850" s="28">
        <v>16</v>
      </c>
    </row>
    <row r="851" spans="1:65">
      <c r="A851" s="30"/>
      <c r="B851" s="19">
        <v>1</v>
      </c>
      <c r="C851" s="9">
        <v>4</v>
      </c>
      <c r="D851" s="11">
        <v>0.3</v>
      </c>
      <c r="E851" s="11" t="s">
        <v>101</v>
      </c>
      <c r="F851" s="153" t="s">
        <v>103</v>
      </c>
      <c r="G851" s="11" t="s">
        <v>101</v>
      </c>
      <c r="H851" s="11" t="s">
        <v>101</v>
      </c>
      <c r="I851" s="153">
        <v>1.9</v>
      </c>
      <c r="J851" s="11" t="s">
        <v>101</v>
      </c>
      <c r="K851" s="11" t="s">
        <v>291</v>
      </c>
      <c r="L851" s="11" t="s">
        <v>101</v>
      </c>
      <c r="M851" s="153" t="s">
        <v>95</v>
      </c>
      <c r="N851" s="11" t="s">
        <v>101</v>
      </c>
      <c r="O851" s="11" t="s">
        <v>104</v>
      </c>
      <c r="P851" s="153" t="s">
        <v>95</v>
      </c>
      <c r="Q851" s="11">
        <v>0.3</v>
      </c>
      <c r="R851" s="11" t="s">
        <v>101</v>
      </c>
      <c r="S851" s="11" t="s">
        <v>104</v>
      </c>
      <c r="T851" s="153" t="s">
        <v>95</v>
      </c>
      <c r="U851" s="153" t="s">
        <v>103</v>
      </c>
      <c r="V851" s="153" t="s">
        <v>95</v>
      </c>
      <c r="W851" s="11">
        <v>0.2</v>
      </c>
      <c r="X851" s="11" t="s">
        <v>96</v>
      </c>
      <c r="Y851" s="11">
        <v>0.3</v>
      </c>
      <c r="Z851" s="151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  <c r="AS851" s="3"/>
      <c r="AT851" s="3"/>
      <c r="AU851" s="3"/>
      <c r="AV851" s="3"/>
      <c r="AW851" s="3"/>
      <c r="AX851" s="3"/>
      <c r="AY851" s="3"/>
      <c r="AZ851" s="3"/>
      <c r="BA851" s="3"/>
      <c r="BB851" s="3"/>
      <c r="BC851" s="3"/>
      <c r="BD851" s="3"/>
      <c r="BE851" s="3"/>
      <c r="BF851" s="3"/>
      <c r="BG851" s="3"/>
      <c r="BH851" s="3"/>
      <c r="BI851" s="3"/>
      <c r="BJ851" s="3"/>
      <c r="BK851" s="3"/>
      <c r="BL851" s="3"/>
      <c r="BM851" s="28" t="s">
        <v>101</v>
      </c>
    </row>
    <row r="852" spans="1:65">
      <c r="A852" s="30"/>
      <c r="B852" s="19">
        <v>1</v>
      </c>
      <c r="C852" s="9">
        <v>5</v>
      </c>
      <c r="D852" s="147">
        <v>0.6</v>
      </c>
      <c r="E852" s="147">
        <v>1</v>
      </c>
      <c r="F852" s="153" t="s">
        <v>103</v>
      </c>
      <c r="G852" s="11" t="s">
        <v>101</v>
      </c>
      <c r="H852" s="11" t="s">
        <v>101</v>
      </c>
      <c r="I852" s="153">
        <v>1.8</v>
      </c>
      <c r="J852" s="11" t="s">
        <v>101</v>
      </c>
      <c r="K852" s="11" t="s">
        <v>291</v>
      </c>
      <c r="L852" s="11" t="s">
        <v>101</v>
      </c>
      <c r="M852" s="153" t="s">
        <v>95</v>
      </c>
      <c r="N852" s="11" t="s">
        <v>101</v>
      </c>
      <c r="O852" s="11" t="s">
        <v>104</v>
      </c>
      <c r="P852" s="153" t="s">
        <v>95</v>
      </c>
      <c r="Q852" s="11" t="s">
        <v>96</v>
      </c>
      <c r="R852" s="11" t="s">
        <v>101</v>
      </c>
      <c r="S852" s="11" t="s">
        <v>104</v>
      </c>
      <c r="T852" s="153" t="s">
        <v>95</v>
      </c>
      <c r="U852" s="153" t="s">
        <v>103</v>
      </c>
      <c r="V852" s="153" t="s">
        <v>95</v>
      </c>
      <c r="W852" s="11">
        <v>0.3</v>
      </c>
      <c r="X852" s="11" t="s">
        <v>96</v>
      </c>
      <c r="Y852" s="11">
        <v>0.3</v>
      </c>
      <c r="Z852" s="151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  <c r="AS852" s="3"/>
      <c r="AT852" s="3"/>
      <c r="AU852" s="3"/>
      <c r="AV852" s="3"/>
      <c r="AW852" s="3"/>
      <c r="AX852" s="3"/>
      <c r="AY852" s="3"/>
      <c r="AZ852" s="3"/>
      <c r="BA852" s="3"/>
      <c r="BB852" s="3"/>
      <c r="BC852" s="3"/>
      <c r="BD852" s="3"/>
      <c r="BE852" s="3"/>
      <c r="BF852" s="3"/>
      <c r="BG852" s="3"/>
      <c r="BH852" s="3"/>
      <c r="BI852" s="3"/>
      <c r="BJ852" s="3"/>
      <c r="BK852" s="3"/>
      <c r="BL852" s="3"/>
      <c r="BM852" s="28">
        <v>120</v>
      </c>
    </row>
    <row r="853" spans="1:65">
      <c r="A853" s="30"/>
      <c r="B853" s="19">
        <v>1</v>
      </c>
      <c r="C853" s="9">
        <v>6</v>
      </c>
      <c r="D853" s="11">
        <v>0.3</v>
      </c>
      <c r="E853" s="147">
        <v>1</v>
      </c>
      <c r="F853" s="153" t="s">
        <v>103</v>
      </c>
      <c r="G853" s="11" t="s">
        <v>101</v>
      </c>
      <c r="H853" s="11" t="s">
        <v>101</v>
      </c>
      <c r="I853" s="153">
        <v>2.1</v>
      </c>
      <c r="J853" s="11" t="s">
        <v>101</v>
      </c>
      <c r="K853" s="11" t="s">
        <v>291</v>
      </c>
      <c r="L853" s="11" t="s">
        <v>101</v>
      </c>
      <c r="M853" s="153" t="s">
        <v>95</v>
      </c>
      <c r="N853" s="11" t="s">
        <v>101</v>
      </c>
      <c r="O853" s="11" t="s">
        <v>104</v>
      </c>
      <c r="P853" s="153" t="s">
        <v>95</v>
      </c>
      <c r="Q853" s="11">
        <v>0.3</v>
      </c>
      <c r="R853" s="11" t="s">
        <v>101</v>
      </c>
      <c r="S853" s="11" t="s">
        <v>104</v>
      </c>
      <c r="T853" s="153" t="s">
        <v>95</v>
      </c>
      <c r="U853" s="153" t="s">
        <v>103</v>
      </c>
      <c r="V853" s="153" t="s">
        <v>95</v>
      </c>
      <c r="W853" s="11">
        <v>0.2</v>
      </c>
      <c r="X853" s="11" t="s">
        <v>96</v>
      </c>
      <c r="Y853" s="11">
        <v>0.4</v>
      </c>
      <c r="Z853" s="151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  <c r="AS853" s="3"/>
      <c r="AT853" s="3"/>
      <c r="AU853" s="3"/>
      <c r="AV853" s="3"/>
      <c r="AW853" s="3"/>
      <c r="AX853" s="3"/>
      <c r="AY853" s="3"/>
      <c r="AZ853" s="3"/>
      <c r="BA853" s="3"/>
      <c r="BB853" s="3"/>
      <c r="BC853" s="3"/>
      <c r="BD853" s="3"/>
      <c r="BE853" s="3"/>
      <c r="BF853" s="3"/>
      <c r="BG853" s="3"/>
      <c r="BH853" s="3"/>
      <c r="BI853" s="3"/>
      <c r="BJ853" s="3"/>
      <c r="BK853" s="3"/>
      <c r="BL853" s="3"/>
      <c r="BM853" s="55"/>
    </row>
    <row r="854" spans="1:65">
      <c r="A854" s="30"/>
      <c r="B854" s="20" t="s">
        <v>267</v>
      </c>
      <c r="C854" s="12"/>
      <c r="D854" s="23">
        <v>0.31666666666666671</v>
      </c>
      <c r="E854" s="23">
        <v>1</v>
      </c>
      <c r="F854" s="23" t="s">
        <v>675</v>
      </c>
      <c r="G854" s="23" t="s">
        <v>675</v>
      </c>
      <c r="H854" s="23" t="s">
        <v>675</v>
      </c>
      <c r="I854" s="23">
        <v>1.9500000000000002</v>
      </c>
      <c r="J854" s="23" t="s">
        <v>675</v>
      </c>
      <c r="K854" s="23" t="s">
        <v>675</v>
      </c>
      <c r="L854" s="23" t="s">
        <v>675</v>
      </c>
      <c r="M854" s="23" t="s">
        <v>675</v>
      </c>
      <c r="N854" s="23" t="s">
        <v>675</v>
      </c>
      <c r="O854" s="23" t="s">
        <v>675</v>
      </c>
      <c r="P854" s="23" t="s">
        <v>675</v>
      </c>
      <c r="Q854" s="23">
        <v>0.26666666666666666</v>
      </c>
      <c r="R854" s="23" t="s">
        <v>675</v>
      </c>
      <c r="S854" s="23" t="s">
        <v>675</v>
      </c>
      <c r="T854" s="23" t="s">
        <v>675</v>
      </c>
      <c r="U854" s="23" t="s">
        <v>675</v>
      </c>
      <c r="V854" s="23" t="s">
        <v>675</v>
      </c>
      <c r="W854" s="23">
        <v>0.26666666666666666</v>
      </c>
      <c r="X854" s="23" t="s">
        <v>675</v>
      </c>
      <c r="Y854" s="23">
        <v>0.31666666666666665</v>
      </c>
      <c r="Z854" s="151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  <c r="AS854" s="3"/>
      <c r="AT854" s="3"/>
      <c r="AU854" s="3"/>
      <c r="AV854" s="3"/>
      <c r="AW854" s="3"/>
      <c r="AX854" s="3"/>
      <c r="AY854" s="3"/>
      <c r="AZ854" s="3"/>
      <c r="BA854" s="3"/>
      <c r="BB854" s="3"/>
      <c r="BC854" s="3"/>
      <c r="BD854" s="3"/>
      <c r="BE854" s="3"/>
      <c r="BF854" s="3"/>
      <c r="BG854" s="3"/>
      <c r="BH854" s="3"/>
      <c r="BI854" s="3"/>
      <c r="BJ854" s="3"/>
      <c r="BK854" s="3"/>
      <c r="BL854" s="3"/>
      <c r="BM854" s="55"/>
    </row>
    <row r="855" spans="1:65">
      <c r="A855" s="30"/>
      <c r="B855" s="3" t="s">
        <v>268</v>
      </c>
      <c r="C855" s="29"/>
      <c r="D855" s="11">
        <v>0.3</v>
      </c>
      <c r="E855" s="11">
        <v>1</v>
      </c>
      <c r="F855" s="11" t="s">
        <v>675</v>
      </c>
      <c r="G855" s="11" t="s">
        <v>675</v>
      </c>
      <c r="H855" s="11" t="s">
        <v>675</v>
      </c>
      <c r="I855" s="11">
        <v>1.95</v>
      </c>
      <c r="J855" s="11" t="s">
        <v>675</v>
      </c>
      <c r="K855" s="11" t="s">
        <v>675</v>
      </c>
      <c r="L855" s="11" t="s">
        <v>675</v>
      </c>
      <c r="M855" s="11" t="s">
        <v>675</v>
      </c>
      <c r="N855" s="11" t="s">
        <v>675</v>
      </c>
      <c r="O855" s="11" t="s">
        <v>675</v>
      </c>
      <c r="P855" s="11" t="s">
        <v>675</v>
      </c>
      <c r="Q855" s="11">
        <v>0.3</v>
      </c>
      <c r="R855" s="11" t="s">
        <v>675</v>
      </c>
      <c r="S855" s="11" t="s">
        <v>675</v>
      </c>
      <c r="T855" s="11" t="s">
        <v>675</v>
      </c>
      <c r="U855" s="11" t="s">
        <v>675</v>
      </c>
      <c r="V855" s="11" t="s">
        <v>675</v>
      </c>
      <c r="W855" s="11">
        <v>0.25</v>
      </c>
      <c r="X855" s="11" t="s">
        <v>675</v>
      </c>
      <c r="Y855" s="11">
        <v>0.3</v>
      </c>
      <c r="Z855" s="151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  <c r="AS855" s="3"/>
      <c r="AT855" s="3"/>
      <c r="AU855" s="3"/>
      <c r="AV855" s="3"/>
      <c r="AW855" s="3"/>
      <c r="AX855" s="3"/>
      <c r="AY855" s="3"/>
      <c r="AZ855" s="3"/>
      <c r="BA855" s="3"/>
      <c r="BB855" s="3"/>
      <c r="BC855" s="3"/>
      <c r="BD855" s="3"/>
      <c r="BE855" s="3"/>
      <c r="BF855" s="3"/>
      <c r="BG855" s="3"/>
      <c r="BH855" s="3"/>
      <c r="BI855" s="3"/>
      <c r="BJ855" s="3"/>
      <c r="BK855" s="3"/>
      <c r="BL855" s="3"/>
      <c r="BM855" s="55"/>
    </row>
    <row r="856" spans="1:65">
      <c r="A856" s="30"/>
      <c r="B856" s="3" t="s">
        <v>269</v>
      </c>
      <c r="C856" s="29"/>
      <c r="D856" s="24">
        <v>0.1471960144387974</v>
      </c>
      <c r="E856" s="24">
        <v>0</v>
      </c>
      <c r="F856" s="24" t="s">
        <v>675</v>
      </c>
      <c r="G856" s="24" t="s">
        <v>675</v>
      </c>
      <c r="H856" s="24" t="s">
        <v>675</v>
      </c>
      <c r="I856" s="24">
        <v>0.18708286933869714</v>
      </c>
      <c r="J856" s="24" t="s">
        <v>675</v>
      </c>
      <c r="K856" s="24" t="s">
        <v>675</v>
      </c>
      <c r="L856" s="24" t="s">
        <v>675</v>
      </c>
      <c r="M856" s="24" t="s">
        <v>675</v>
      </c>
      <c r="N856" s="24" t="s">
        <v>675</v>
      </c>
      <c r="O856" s="24" t="s">
        <v>675</v>
      </c>
      <c r="P856" s="24" t="s">
        <v>675</v>
      </c>
      <c r="Q856" s="24">
        <v>5.7735026918962401E-2</v>
      </c>
      <c r="R856" s="24" t="s">
        <v>675</v>
      </c>
      <c r="S856" s="24" t="s">
        <v>675</v>
      </c>
      <c r="T856" s="24" t="s">
        <v>675</v>
      </c>
      <c r="U856" s="24" t="s">
        <v>675</v>
      </c>
      <c r="V856" s="24" t="s">
        <v>675</v>
      </c>
      <c r="W856" s="24">
        <v>8.1649658092772595E-2</v>
      </c>
      <c r="X856" s="24" t="s">
        <v>675</v>
      </c>
      <c r="Y856" s="24">
        <v>4.0824829046386228E-2</v>
      </c>
      <c r="Z856" s="151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  <c r="AS856" s="3"/>
      <c r="AT856" s="3"/>
      <c r="AU856" s="3"/>
      <c r="AV856" s="3"/>
      <c r="AW856" s="3"/>
      <c r="AX856" s="3"/>
      <c r="AY856" s="3"/>
      <c r="AZ856" s="3"/>
      <c r="BA856" s="3"/>
      <c r="BB856" s="3"/>
      <c r="BC856" s="3"/>
      <c r="BD856" s="3"/>
      <c r="BE856" s="3"/>
      <c r="BF856" s="3"/>
      <c r="BG856" s="3"/>
      <c r="BH856" s="3"/>
      <c r="BI856" s="3"/>
      <c r="BJ856" s="3"/>
      <c r="BK856" s="3"/>
      <c r="BL856" s="3"/>
      <c r="BM856" s="55"/>
    </row>
    <row r="857" spans="1:65">
      <c r="A857" s="30"/>
      <c r="B857" s="3" t="s">
        <v>86</v>
      </c>
      <c r="C857" s="29"/>
      <c r="D857" s="13">
        <v>0.46482951928041277</v>
      </c>
      <c r="E857" s="13">
        <v>0</v>
      </c>
      <c r="F857" s="13" t="s">
        <v>675</v>
      </c>
      <c r="G857" s="13" t="s">
        <v>675</v>
      </c>
      <c r="H857" s="13" t="s">
        <v>675</v>
      </c>
      <c r="I857" s="13">
        <v>9.5939932994203656E-2</v>
      </c>
      <c r="J857" s="13" t="s">
        <v>675</v>
      </c>
      <c r="K857" s="13" t="s">
        <v>675</v>
      </c>
      <c r="L857" s="13" t="s">
        <v>675</v>
      </c>
      <c r="M857" s="13" t="s">
        <v>675</v>
      </c>
      <c r="N857" s="13" t="s">
        <v>675</v>
      </c>
      <c r="O857" s="13" t="s">
        <v>675</v>
      </c>
      <c r="P857" s="13" t="s">
        <v>675</v>
      </c>
      <c r="Q857" s="13">
        <v>0.21650635094610901</v>
      </c>
      <c r="R857" s="13" t="s">
        <v>675</v>
      </c>
      <c r="S857" s="13" t="s">
        <v>675</v>
      </c>
      <c r="T857" s="13" t="s">
        <v>675</v>
      </c>
      <c r="U857" s="13" t="s">
        <v>675</v>
      </c>
      <c r="V857" s="13" t="s">
        <v>675</v>
      </c>
      <c r="W857" s="13">
        <v>0.30618621784789724</v>
      </c>
      <c r="X857" s="13" t="s">
        <v>675</v>
      </c>
      <c r="Y857" s="13">
        <v>0.12892051277806177</v>
      </c>
      <c r="Z857" s="151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  <c r="AS857" s="3"/>
      <c r="AT857" s="3"/>
      <c r="AU857" s="3"/>
      <c r="AV857" s="3"/>
      <c r="AW857" s="3"/>
      <c r="AX857" s="3"/>
      <c r="AY857" s="3"/>
      <c r="AZ857" s="3"/>
      <c r="BA857" s="3"/>
      <c r="BB857" s="3"/>
      <c r="BC857" s="3"/>
      <c r="BD857" s="3"/>
      <c r="BE857" s="3"/>
      <c r="BF857" s="3"/>
      <c r="BG857" s="3"/>
      <c r="BH857" s="3"/>
      <c r="BI857" s="3"/>
      <c r="BJ857" s="3"/>
      <c r="BK857" s="3"/>
      <c r="BL857" s="3"/>
      <c r="BM857" s="55"/>
    </row>
    <row r="858" spans="1:65">
      <c r="A858" s="30"/>
      <c r="B858" s="3" t="s">
        <v>270</v>
      </c>
      <c r="C858" s="29"/>
      <c r="D858" s="13" t="s">
        <v>675</v>
      </c>
      <c r="E858" s="13" t="s">
        <v>675</v>
      </c>
      <c r="F858" s="13" t="s">
        <v>675</v>
      </c>
      <c r="G858" s="13" t="s">
        <v>675</v>
      </c>
      <c r="H858" s="13" t="s">
        <v>675</v>
      </c>
      <c r="I858" s="13" t="s">
        <v>675</v>
      </c>
      <c r="J858" s="13" t="s">
        <v>675</v>
      </c>
      <c r="K858" s="13" t="s">
        <v>675</v>
      </c>
      <c r="L858" s="13" t="s">
        <v>675</v>
      </c>
      <c r="M858" s="13" t="s">
        <v>675</v>
      </c>
      <c r="N858" s="13" t="s">
        <v>675</v>
      </c>
      <c r="O858" s="13" t="s">
        <v>675</v>
      </c>
      <c r="P858" s="13" t="s">
        <v>675</v>
      </c>
      <c r="Q858" s="13" t="s">
        <v>675</v>
      </c>
      <c r="R858" s="13" t="s">
        <v>675</v>
      </c>
      <c r="S858" s="13" t="s">
        <v>675</v>
      </c>
      <c r="T858" s="13" t="s">
        <v>675</v>
      </c>
      <c r="U858" s="13" t="s">
        <v>675</v>
      </c>
      <c r="V858" s="13" t="s">
        <v>675</v>
      </c>
      <c r="W858" s="13" t="s">
        <v>675</v>
      </c>
      <c r="X858" s="13" t="s">
        <v>675</v>
      </c>
      <c r="Y858" s="13" t="s">
        <v>675</v>
      </c>
      <c r="Z858" s="151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  <c r="AS858" s="3"/>
      <c r="AT858" s="3"/>
      <c r="AU858" s="3"/>
      <c r="AV858" s="3"/>
      <c r="AW858" s="3"/>
      <c r="AX858" s="3"/>
      <c r="AY858" s="3"/>
      <c r="AZ858" s="3"/>
      <c r="BA858" s="3"/>
      <c r="BB858" s="3"/>
      <c r="BC858" s="3"/>
      <c r="BD858" s="3"/>
      <c r="BE858" s="3"/>
      <c r="BF858" s="3"/>
      <c r="BG858" s="3"/>
      <c r="BH858" s="3"/>
      <c r="BI858" s="3"/>
      <c r="BJ858" s="3"/>
      <c r="BK858" s="3"/>
      <c r="BL858" s="3"/>
      <c r="BM858" s="55"/>
    </row>
    <row r="859" spans="1:65">
      <c r="A859" s="30"/>
      <c r="B859" s="46" t="s">
        <v>271</v>
      </c>
      <c r="C859" s="47"/>
      <c r="D859" s="45">
        <v>0.44</v>
      </c>
      <c r="E859" s="45">
        <v>0.59</v>
      </c>
      <c r="F859" s="45">
        <v>4.76</v>
      </c>
      <c r="G859" s="45">
        <v>0</v>
      </c>
      <c r="H859" s="45">
        <v>0</v>
      </c>
      <c r="I859" s="45">
        <v>3.45</v>
      </c>
      <c r="J859" s="45">
        <v>0</v>
      </c>
      <c r="K859" s="45">
        <v>0.59</v>
      </c>
      <c r="L859" s="45">
        <v>0</v>
      </c>
      <c r="M859" s="45">
        <v>10.71</v>
      </c>
      <c r="N859" s="45">
        <v>0</v>
      </c>
      <c r="O859" s="45">
        <v>1.07</v>
      </c>
      <c r="P859" s="45">
        <v>10.71</v>
      </c>
      <c r="Q859" s="45">
        <v>0.75</v>
      </c>
      <c r="R859" s="45">
        <v>0</v>
      </c>
      <c r="S859" s="45">
        <v>1.07</v>
      </c>
      <c r="T859" s="45">
        <v>10.71</v>
      </c>
      <c r="U859" s="45">
        <v>4.76</v>
      </c>
      <c r="V859" s="45">
        <v>10.71</v>
      </c>
      <c r="W859" s="45">
        <v>0.56000000000000005</v>
      </c>
      <c r="X859" s="45">
        <v>0.95</v>
      </c>
      <c r="Y859" s="45">
        <v>0.44</v>
      </c>
      <c r="Z859" s="151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  <c r="AS859" s="3"/>
      <c r="AT859" s="3"/>
      <c r="AU859" s="3"/>
      <c r="AV859" s="3"/>
      <c r="AW859" s="3"/>
      <c r="AX859" s="3"/>
      <c r="AY859" s="3"/>
      <c r="AZ859" s="3"/>
      <c r="BA859" s="3"/>
      <c r="BB859" s="3"/>
      <c r="BC859" s="3"/>
      <c r="BD859" s="3"/>
      <c r="BE859" s="3"/>
      <c r="BF859" s="3"/>
      <c r="BG859" s="3"/>
      <c r="BH859" s="3"/>
      <c r="BI859" s="3"/>
      <c r="BJ859" s="3"/>
      <c r="BK859" s="3"/>
      <c r="BL859" s="3"/>
      <c r="BM859" s="55"/>
    </row>
    <row r="860" spans="1:65">
      <c r="B860" s="31"/>
      <c r="C860" s="20"/>
      <c r="D860" s="20"/>
      <c r="E860" s="20"/>
      <c r="F860" s="20"/>
      <c r="G860" s="20"/>
      <c r="H860" s="20"/>
      <c r="I860" s="20"/>
      <c r="J860" s="20"/>
      <c r="K860" s="20"/>
      <c r="L860" s="20"/>
      <c r="M860" s="20"/>
      <c r="N860" s="20"/>
      <c r="O860" s="20"/>
      <c r="P860" s="20"/>
      <c r="Q860" s="20"/>
      <c r="R860" s="20"/>
      <c r="S860" s="20"/>
      <c r="T860" s="20"/>
      <c r="U860" s="20"/>
      <c r="V860" s="20"/>
      <c r="W860" s="20"/>
      <c r="X860" s="20"/>
      <c r="Y860" s="20"/>
      <c r="BM860" s="55"/>
    </row>
    <row r="861" spans="1:65" ht="15">
      <c r="B861" s="8" t="s">
        <v>580</v>
      </c>
      <c r="BM861" s="28" t="s">
        <v>66</v>
      </c>
    </row>
    <row r="862" spans="1:65" ht="15">
      <c r="A862" s="25" t="s">
        <v>12</v>
      </c>
      <c r="B862" s="18" t="s">
        <v>110</v>
      </c>
      <c r="C862" s="15" t="s">
        <v>111</v>
      </c>
      <c r="D862" s="16" t="s">
        <v>232</v>
      </c>
      <c r="E862" s="17" t="s">
        <v>232</v>
      </c>
      <c r="F862" s="17" t="s">
        <v>232</v>
      </c>
      <c r="G862" s="17" t="s">
        <v>232</v>
      </c>
      <c r="H862" s="17" t="s">
        <v>232</v>
      </c>
      <c r="I862" s="151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  <c r="AS862" s="3"/>
      <c r="AT862" s="3"/>
      <c r="AU862" s="3"/>
      <c r="AV862" s="3"/>
      <c r="AW862" s="3"/>
      <c r="AX862" s="3"/>
      <c r="AY862" s="3"/>
      <c r="AZ862" s="3"/>
      <c r="BA862" s="3"/>
      <c r="BB862" s="3"/>
      <c r="BC862" s="3"/>
      <c r="BD862" s="3"/>
      <c r="BE862" s="3"/>
      <c r="BF862" s="3"/>
      <c r="BG862" s="3"/>
      <c r="BH862" s="3"/>
      <c r="BI862" s="3"/>
      <c r="BJ862" s="3"/>
      <c r="BK862" s="3"/>
      <c r="BL862" s="3"/>
      <c r="BM862" s="28">
        <v>1</v>
      </c>
    </row>
    <row r="863" spans="1:65">
      <c r="A863" s="30"/>
      <c r="B863" s="19" t="s">
        <v>233</v>
      </c>
      <c r="C863" s="9" t="s">
        <v>233</v>
      </c>
      <c r="D863" s="149" t="s">
        <v>236</v>
      </c>
      <c r="E863" s="150" t="s">
        <v>242</v>
      </c>
      <c r="F863" s="150" t="s">
        <v>244</v>
      </c>
      <c r="G863" s="150" t="s">
        <v>248</v>
      </c>
      <c r="H863" s="150" t="s">
        <v>249</v>
      </c>
      <c r="I863" s="151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  <c r="AS863" s="3"/>
      <c r="AT863" s="3"/>
      <c r="AU863" s="3"/>
      <c r="AV863" s="3"/>
      <c r="AW863" s="3"/>
      <c r="AX863" s="3"/>
      <c r="AY863" s="3"/>
      <c r="AZ863" s="3"/>
      <c r="BA863" s="3"/>
      <c r="BB863" s="3"/>
      <c r="BC863" s="3"/>
      <c r="BD863" s="3"/>
      <c r="BE863" s="3"/>
      <c r="BF863" s="3"/>
      <c r="BG863" s="3"/>
      <c r="BH863" s="3"/>
      <c r="BI863" s="3"/>
      <c r="BJ863" s="3"/>
      <c r="BK863" s="3"/>
      <c r="BL863" s="3"/>
      <c r="BM863" s="28" t="s">
        <v>3</v>
      </c>
    </row>
    <row r="864" spans="1:65">
      <c r="A864" s="30"/>
      <c r="B864" s="19"/>
      <c r="C864" s="9"/>
      <c r="D864" s="10" t="s">
        <v>273</v>
      </c>
      <c r="E864" s="11" t="s">
        <v>273</v>
      </c>
      <c r="F864" s="11" t="s">
        <v>273</v>
      </c>
      <c r="G864" s="11" t="s">
        <v>276</v>
      </c>
      <c r="H864" s="11" t="s">
        <v>273</v>
      </c>
      <c r="I864" s="151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  <c r="AS864" s="3"/>
      <c r="AT864" s="3"/>
      <c r="AU864" s="3"/>
      <c r="AV864" s="3"/>
      <c r="AW864" s="3"/>
      <c r="AX864" s="3"/>
      <c r="AY864" s="3"/>
      <c r="AZ864" s="3"/>
      <c r="BA864" s="3"/>
      <c r="BB864" s="3"/>
      <c r="BC864" s="3"/>
      <c r="BD864" s="3"/>
      <c r="BE864" s="3"/>
      <c r="BF864" s="3"/>
      <c r="BG864" s="3"/>
      <c r="BH864" s="3"/>
      <c r="BI864" s="3"/>
      <c r="BJ864" s="3"/>
      <c r="BK864" s="3"/>
      <c r="BL864" s="3"/>
      <c r="BM864" s="28">
        <v>2</v>
      </c>
    </row>
    <row r="865" spans="1:65">
      <c r="A865" s="30"/>
      <c r="B865" s="19"/>
      <c r="C865" s="9"/>
      <c r="D865" s="26" t="s">
        <v>264</v>
      </c>
      <c r="E865" s="26" t="s">
        <v>116</v>
      </c>
      <c r="F865" s="26" t="s">
        <v>116</v>
      </c>
      <c r="G865" s="26" t="s">
        <v>313</v>
      </c>
      <c r="H865" s="26" t="s">
        <v>313</v>
      </c>
      <c r="I865" s="151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  <c r="AS865" s="3"/>
      <c r="AT865" s="3"/>
      <c r="AU865" s="3"/>
      <c r="AV865" s="3"/>
      <c r="AW865" s="3"/>
      <c r="AX865" s="3"/>
      <c r="AY865" s="3"/>
      <c r="AZ865" s="3"/>
      <c r="BA865" s="3"/>
      <c r="BB865" s="3"/>
      <c r="BC865" s="3"/>
      <c r="BD865" s="3"/>
      <c r="BE865" s="3"/>
      <c r="BF865" s="3"/>
      <c r="BG865" s="3"/>
      <c r="BH865" s="3"/>
      <c r="BI865" s="3"/>
      <c r="BJ865" s="3"/>
      <c r="BK865" s="3"/>
      <c r="BL865" s="3"/>
      <c r="BM865" s="28">
        <v>2</v>
      </c>
    </row>
    <row r="866" spans="1:65">
      <c r="A866" s="30"/>
      <c r="B866" s="18">
        <v>1</v>
      </c>
      <c r="C866" s="14">
        <v>1</v>
      </c>
      <c r="D866" s="22">
        <v>3.72</v>
      </c>
      <c r="E866" s="22">
        <v>4.3369999999999997</v>
      </c>
      <c r="F866" s="22">
        <v>4.29</v>
      </c>
      <c r="G866" s="22">
        <v>4.5999999999999996</v>
      </c>
      <c r="H866" s="22">
        <v>4.8017973742373359</v>
      </c>
      <c r="I866" s="151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  <c r="AS866" s="3"/>
      <c r="AT866" s="3"/>
      <c r="AU866" s="3"/>
      <c r="AV866" s="3"/>
      <c r="AW866" s="3"/>
      <c r="AX866" s="3"/>
      <c r="AY866" s="3"/>
      <c r="AZ866" s="3"/>
      <c r="BA866" s="3"/>
      <c r="BB866" s="3"/>
      <c r="BC866" s="3"/>
      <c r="BD866" s="3"/>
      <c r="BE866" s="3"/>
      <c r="BF866" s="3"/>
      <c r="BG866" s="3"/>
      <c r="BH866" s="3"/>
      <c r="BI866" s="3"/>
      <c r="BJ866" s="3"/>
      <c r="BK866" s="3"/>
      <c r="BL866" s="3"/>
      <c r="BM866" s="28">
        <v>1</v>
      </c>
    </row>
    <row r="867" spans="1:65">
      <c r="A867" s="30"/>
      <c r="B867" s="19">
        <v>1</v>
      </c>
      <c r="C867" s="9">
        <v>2</v>
      </c>
      <c r="D867" s="11">
        <v>3.8</v>
      </c>
      <c r="E867" s="11">
        <v>4.4329999999999998</v>
      </c>
      <c r="F867" s="11">
        <v>3.8299999999999996</v>
      </c>
      <c r="G867" s="11">
        <v>4.7</v>
      </c>
      <c r="H867" s="11">
        <v>4.8190134727848122</v>
      </c>
      <c r="I867" s="151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  <c r="AS867" s="3"/>
      <c r="AT867" s="3"/>
      <c r="AU867" s="3"/>
      <c r="AV867" s="3"/>
      <c r="AW867" s="3"/>
      <c r="AX867" s="3"/>
      <c r="AY867" s="3"/>
      <c r="AZ867" s="3"/>
      <c r="BA867" s="3"/>
      <c r="BB867" s="3"/>
      <c r="BC867" s="3"/>
      <c r="BD867" s="3"/>
      <c r="BE867" s="3"/>
      <c r="BF867" s="3"/>
      <c r="BG867" s="3"/>
      <c r="BH867" s="3"/>
      <c r="BI867" s="3"/>
      <c r="BJ867" s="3"/>
      <c r="BK867" s="3"/>
      <c r="BL867" s="3"/>
      <c r="BM867" s="28">
        <v>18</v>
      </c>
    </row>
    <row r="868" spans="1:65">
      <c r="A868" s="30"/>
      <c r="B868" s="19">
        <v>1</v>
      </c>
      <c r="C868" s="9">
        <v>3</v>
      </c>
      <c r="D868" s="11">
        <v>3.84</v>
      </c>
      <c r="E868" s="11">
        <v>3.9180000000000006</v>
      </c>
      <c r="F868" s="11">
        <v>4.0999999999999996</v>
      </c>
      <c r="G868" s="11">
        <v>4.9000000000000004</v>
      </c>
      <c r="H868" s="11">
        <v>4.8340999090351691</v>
      </c>
      <c r="I868" s="151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  <c r="AS868" s="3"/>
      <c r="AT868" s="3"/>
      <c r="AU868" s="3"/>
      <c r="AV868" s="3"/>
      <c r="AW868" s="3"/>
      <c r="AX868" s="3"/>
      <c r="AY868" s="3"/>
      <c r="AZ868" s="3"/>
      <c r="BA868" s="3"/>
      <c r="BB868" s="3"/>
      <c r="BC868" s="3"/>
      <c r="BD868" s="3"/>
      <c r="BE868" s="3"/>
      <c r="BF868" s="3"/>
      <c r="BG868" s="3"/>
      <c r="BH868" s="3"/>
      <c r="BI868" s="3"/>
      <c r="BJ868" s="3"/>
      <c r="BK868" s="3"/>
      <c r="BL868" s="3"/>
      <c r="BM868" s="28">
        <v>16</v>
      </c>
    </row>
    <row r="869" spans="1:65">
      <c r="A869" s="30"/>
      <c r="B869" s="19">
        <v>1</v>
      </c>
      <c r="C869" s="9">
        <v>4</v>
      </c>
      <c r="D869" s="11">
        <v>3.79</v>
      </c>
      <c r="E869" s="11">
        <v>3.9219999999999997</v>
      </c>
      <c r="F869" s="11">
        <v>4.5999999999999996</v>
      </c>
      <c r="G869" s="11">
        <v>4.8</v>
      </c>
      <c r="H869" s="11">
        <v>4.9322443078183271</v>
      </c>
      <c r="I869" s="151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  <c r="AS869" s="3"/>
      <c r="AT869" s="3"/>
      <c r="AU869" s="3"/>
      <c r="AV869" s="3"/>
      <c r="AW869" s="3"/>
      <c r="AX869" s="3"/>
      <c r="AY869" s="3"/>
      <c r="AZ869" s="3"/>
      <c r="BA869" s="3"/>
      <c r="BB869" s="3"/>
      <c r="BC869" s="3"/>
      <c r="BD869" s="3"/>
      <c r="BE869" s="3"/>
      <c r="BF869" s="3"/>
      <c r="BG869" s="3"/>
      <c r="BH869" s="3"/>
      <c r="BI869" s="3"/>
      <c r="BJ869" s="3"/>
      <c r="BK869" s="3"/>
      <c r="BL869" s="3"/>
      <c r="BM869" s="28">
        <v>4.4004184492887477</v>
      </c>
    </row>
    <row r="870" spans="1:65">
      <c r="A870" s="30"/>
      <c r="B870" s="19">
        <v>1</v>
      </c>
      <c r="C870" s="9">
        <v>5</v>
      </c>
      <c r="D870" s="11">
        <v>3.7</v>
      </c>
      <c r="E870" s="11">
        <v>4.2080000000000002</v>
      </c>
      <c r="F870" s="11">
        <v>4.75</v>
      </c>
      <c r="G870" s="11">
        <v>4.8</v>
      </c>
      <c r="H870" s="11">
        <v>4.8148579976976054</v>
      </c>
      <c r="I870" s="151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  <c r="AS870" s="3"/>
      <c r="AT870" s="3"/>
      <c r="AU870" s="3"/>
      <c r="AV870" s="3"/>
      <c r="AW870" s="3"/>
      <c r="AX870" s="3"/>
      <c r="AY870" s="3"/>
      <c r="AZ870" s="3"/>
      <c r="BA870" s="3"/>
      <c r="BB870" s="3"/>
      <c r="BC870" s="3"/>
      <c r="BD870" s="3"/>
      <c r="BE870" s="3"/>
      <c r="BF870" s="3"/>
      <c r="BG870" s="3"/>
      <c r="BH870" s="3"/>
      <c r="BI870" s="3"/>
      <c r="BJ870" s="3"/>
      <c r="BK870" s="3"/>
      <c r="BL870" s="3"/>
      <c r="BM870" s="28">
        <v>121</v>
      </c>
    </row>
    <row r="871" spans="1:65">
      <c r="A871" s="30"/>
      <c r="B871" s="19">
        <v>1</v>
      </c>
      <c r="C871" s="9">
        <v>6</v>
      </c>
      <c r="D871" s="11">
        <v>3.77</v>
      </c>
      <c r="E871" s="11">
        <v>4.3849999999999998</v>
      </c>
      <c r="F871" s="11">
        <v>4.97</v>
      </c>
      <c r="G871" s="147">
        <v>5.3</v>
      </c>
      <c r="H871" s="11">
        <v>4.8875404170892116</v>
      </c>
      <c r="I871" s="151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  <c r="AS871" s="3"/>
      <c r="AT871" s="3"/>
      <c r="AU871" s="3"/>
      <c r="AV871" s="3"/>
      <c r="AW871" s="3"/>
      <c r="AX871" s="3"/>
      <c r="AY871" s="3"/>
      <c r="AZ871" s="3"/>
      <c r="BA871" s="3"/>
      <c r="BB871" s="3"/>
      <c r="BC871" s="3"/>
      <c r="BD871" s="3"/>
      <c r="BE871" s="3"/>
      <c r="BF871" s="3"/>
      <c r="BG871" s="3"/>
      <c r="BH871" s="3"/>
      <c r="BI871" s="3"/>
      <c r="BJ871" s="3"/>
      <c r="BK871" s="3"/>
      <c r="BL871" s="3"/>
      <c r="BM871" s="55"/>
    </row>
    <row r="872" spans="1:65">
      <c r="A872" s="30"/>
      <c r="B872" s="20" t="s">
        <v>267</v>
      </c>
      <c r="C872" s="12"/>
      <c r="D872" s="23">
        <v>3.7699999999999996</v>
      </c>
      <c r="E872" s="23">
        <v>4.200499999999999</v>
      </c>
      <c r="F872" s="23">
        <v>4.4233333333333329</v>
      </c>
      <c r="G872" s="23">
        <v>4.8500000000000005</v>
      </c>
      <c r="H872" s="23">
        <v>4.8482589131104108</v>
      </c>
      <c r="I872" s="151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  <c r="AS872" s="3"/>
      <c r="AT872" s="3"/>
      <c r="AU872" s="3"/>
      <c r="AV872" s="3"/>
      <c r="AW872" s="3"/>
      <c r="AX872" s="3"/>
      <c r="AY872" s="3"/>
      <c r="AZ872" s="3"/>
      <c r="BA872" s="3"/>
      <c r="BB872" s="3"/>
      <c r="BC872" s="3"/>
      <c r="BD872" s="3"/>
      <c r="BE872" s="3"/>
      <c r="BF872" s="3"/>
      <c r="BG872" s="3"/>
      <c r="BH872" s="3"/>
      <c r="BI872" s="3"/>
      <c r="BJ872" s="3"/>
      <c r="BK872" s="3"/>
      <c r="BL872" s="3"/>
      <c r="BM872" s="55"/>
    </row>
    <row r="873" spans="1:65">
      <c r="A873" s="30"/>
      <c r="B873" s="3" t="s">
        <v>268</v>
      </c>
      <c r="C873" s="29"/>
      <c r="D873" s="11">
        <v>3.7800000000000002</v>
      </c>
      <c r="E873" s="11">
        <v>4.2725</v>
      </c>
      <c r="F873" s="11">
        <v>4.4450000000000003</v>
      </c>
      <c r="G873" s="11">
        <v>4.8</v>
      </c>
      <c r="H873" s="11">
        <v>4.8265566909099906</v>
      </c>
      <c r="I873" s="151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  <c r="AS873" s="3"/>
      <c r="AT873" s="3"/>
      <c r="AU873" s="3"/>
      <c r="AV873" s="3"/>
      <c r="AW873" s="3"/>
      <c r="AX873" s="3"/>
      <c r="AY873" s="3"/>
      <c r="AZ873" s="3"/>
      <c r="BA873" s="3"/>
      <c r="BB873" s="3"/>
      <c r="BC873" s="3"/>
      <c r="BD873" s="3"/>
      <c r="BE873" s="3"/>
      <c r="BF873" s="3"/>
      <c r="BG873" s="3"/>
      <c r="BH873" s="3"/>
      <c r="BI873" s="3"/>
      <c r="BJ873" s="3"/>
      <c r="BK873" s="3"/>
      <c r="BL873" s="3"/>
      <c r="BM873" s="55"/>
    </row>
    <row r="874" spans="1:65">
      <c r="A874" s="30"/>
      <c r="B874" s="3" t="s">
        <v>269</v>
      </c>
      <c r="C874" s="29"/>
      <c r="D874" s="24">
        <v>5.2153619241621048E-2</v>
      </c>
      <c r="E874" s="24">
        <v>0.22984929845444366</v>
      </c>
      <c r="F874" s="24">
        <v>0.42688015492251064</v>
      </c>
      <c r="G874" s="24">
        <v>0.2428991560298224</v>
      </c>
      <c r="H874" s="24">
        <v>5.0846144396973783E-2</v>
      </c>
      <c r="I874" s="151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  <c r="AS874" s="3"/>
      <c r="AT874" s="3"/>
      <c r="AU874" s="3"/>
      <c r="AV874" s="3"/>
      <c r="AW874" s="3"/>
      <c r="AX874" s="3"/>
      <c r="AY874" s="3"/>
      <c r="AZ874" s="3"/>
      <c r="BA874" s="3"/>
      <c r="BB874" s="3"/>
      <c r="BC874" s="3"/>
      <c r="BD874" s="3"/>
      <c r="BE874" s="3"/>
      <c r="BF874" s="3"/>
      <c r="BG874" s="3"/>
      <c r="BH874" s="3"/>
      <c r="BI874" s="3"/>
      <c r="BJ874" s="3"/>
      <c r="BK874" s="3"/>
      <c r="BL874" s="3"/>
      <c r="BM874" s="55"/>
    </row>
    <row r="875" spans="1:65">
      <c r="A875" s="30"/>
      <c r="B875" s="3" t="s">
        <v>86</v>
      </c>
      <c r="C875" s="29"/>
      <c r="D875" s="13">
        <v>1.3833851257724418E-2</v>
      </c>
      <c r="E875" s="13">
        <v>5.4719509214246807E-2</v>
      </c>
      <c r="F875" s="13">
        <v>9.6506440449700984E-2</v>
      </c>
      <c r="G875" s="13">
        <v>5.0082300212334507E-2</v>
      </c>
      <c r="H875" s="13">
        <v>1.0487505990960646E-2</v>
      </c>
      <c r="I875" s="151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  <c r="AS875" s="3"/>
      <c r="AT875" s="3"/>
      <c r="AU875" s="3"/>
      <c r="AV875" s="3"/>
      <c r="AW875" s="3"/>
      <c r="AX875" s="3"/>
      <c r="AY875" s="3"/>
      <c r="AZ875" s="3"/>
      <c r="BA875" s="3"/>
      <c r="BB875" s="3"/>
      <c r="BC875" s="3"/>
      <c r="BD875" s="3"/>
      <c r="BE875" s="3"/>
      <c r="BF875" s="3"/>
      <c r="BG875" s="3"/>
      <c r="BH875" s="3"/>
      <c r="BI875" s="3"/>
      <c r="BJ875" s="3"/>
      <c r="BK875" s="3"/>
      <c r="BL875" s="3"/>
      <c r="BM875" s="55"/>
    </row>
    <row r="876" spans="1:65">
      <c r="A876" s="30"/>
      <c r="B876" s="3" t="s">
        <v>270</v>
      </c>
      <c r="C876" s="29"/>
      <c r="D876" s="13">
        <v>-0.14326329565104079</v>
      </c>
      <c r="E876" s="13">
        <v>-4.5431690552306891E-2</v>
      </c>
      <c r="F876" s="13">
        <v>5.2074329540838793E-3</v>
      </c>
      <c r="G876" s="13">
        <v>0.1021679087778391</v>
      </c>
      <c r="H876" s="13">
        <v>0.10177224484049896</v>
      </c>
      <c r="I876" s="151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  <c r="AS876" s="3"/>
      <c r="AT876" s="3"/>
      <c r="AU876" s="3"/>
      <c r="AV876" s="3"/>
      <c r="AW876" s="3"/>
      <c r="AX876" s="3"/>
      <c r="AY876" s="3"/>
      <c r="AZ876" s="3"/>
      <c r="BA876" s="3"/>
      <c r="BB876" s="3"/>
      <c r="BC876" s="3"/>
      <c r="BD876" s="3"/>
      <c r="BE876" s="3"/>
      <c r="BF876" s="3"/>
      <c r="BG876" s="3"/>
      <c r="BH876" s="3"/>
      <c r="BI876" s="3"/>
      <c r="BJ876" s="3"/>
      <c r="BK876" s="3"/>
      <c r="BL876" s="3"/>
      <c r="BM876" s="55"/>
    </row>
    <row r="877" spans="1:65">
      <c r="A877" s="30"/>
      <c r="B877" s="46" t="s">
        <v>271</v>
      </c>
      <c r="C877" s="47"/>
      <c r="D877" s="45">
        <v>1.04</v>
      </c>
      <c r="E877" s="45">
        <v>0.35</v>
      </c>
      <c r="F877" s="45">
        <v>0</v>
      </c>
      <c r="G877" s="45">
        <v>0.68</v>
      </c>
      <c r="H877" s="45">
        <v>0.67</v>
      </c>
      <c r="I877" s="151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  <c r="AS877" s="3"/>
      <c r="AT877" s="3"/>
      <c r="AU877" s="3"/>
      <c r="AV877" s="3"/>
      <c r="AW877" s="3"/>
      <c r="AX877" s="3"/>
      <c r="AY877" s="3"/>
      <c r="AZ877" s="3"/>
      <c r="BA877" s="3"/>
      <c r="BB877" s="3"/>
      <c r="BC877" s="3"/>
      <c r="BD877" s="3"/>
      <c r="BE877" s="3"/>
      <c r="BF877" s="3"/>
      <c r="BG877" s="3"/>
      <c r="BH877" s="3"/>
      <c r="BI877" s="3"/>
      <c r="BJ877" s="3"/>
      <c r="BK877" s="3"/>
      <c r="BL877" s="3"/>
      <c r="BM877" s="55"/>
    </row>
    <row r="878" spans="1:65">
      <c r="B878" s="31"/>
      <c r="C878" s="20"/>
      <c r="D878" s="20"/>
      <c r="E878" s="20"/>
      <c r="F878" s="20"/>
      <c r="G878" s="20"/>
      <c r="H878" s="20"/>
      <c r="BM878" s="55"/>
    </row>
    <row r="879" spans="1:65" ht="15">
      <c r="B879" s="8" t="s">
        <v>581</v>
      </c>
      <c r="BM879" s="28" t="s">
        <v>66</v>
      </c>
    </row>
    <row r="880" spans="1:65" ht="15">
      <c r="A880" s="25" t="s">
        <v>15</v>
      </c>
      <c r="B880" s="18" t="s">
        <v>110</v>
      </c>
      <c r="C880" s="15" t="s">
        <v>111</v>
      </c>
      <c r="D880" s="16" t="s">
        <v>232</v>
      </c>
      <c r="E880" s="17" t="s">
        <v>232</v>
      </c>
      <c r="F880" s="17" t="s">
        <v>232</v>
      </c>
      <c r="G880" s="17" t="s">
        <v>232</v>
      </c>
      <c r="H880" s="17" t="s">
        <v>232</v>
      </c>
      <c r="I880" s="17" t="s">
        <v>232</v>
      </c>
      <c r="J880" s="17" t="s">
        <v>232</v>
      </c>
      <c r="K880" s="17" t="s">
        <v>232</v>
      </c>
      <c r="L880" s="17" t="s">
        <v>232</v>
      </c>
      <c r="M880" s="17" t="s">
        <v>232</v>
      </c>
      <c r="N880" s="17" t="s">
        <v>232</v>
      </c>
      <c r="O880" s="17" t="s">
        <v>232</v>
      </c>
      <c r="P880" s="17" t="s">
        <v>232</v>
      </c>
      <c r="Q880" s="17" t="s">
        <v>232</v>
      </c>
      <c r="R880" s="17" t="s">
        <v>232</v>
      </c>
      <c r="S880" s="17" t="s">
        <v>232</v>
      </c>
      <c r="T880" s="17" t="s">
        <v>232</v>
      </c>
      <c r="U880" s="17" t="s">
        <v>232</v>
      </c>
      <c r="V880" s="17" t="s">
        <v>232</v>
      </c>
      <c r="W880" s="17" t="s">
        <v>232</v>
      </c>
      <c r="X880" s="17" t="s">
        <v>232</v>
      </c>
      <c r="Y880" s="17" t="s">
        <v>232</v>
      </c>
      <c r="Z880" s="151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  <c r="AS880" s="3"/>
      <c r="AT880" s="3"/>
      <c r="AU880" s="3"/>
      <c r="AV880" s="3"/>
      <c r="AW880" s="3"/>
      <c r="AX880" s="3"/>
      <c r="AY880" s="3"/>
      <c r="AZ880" s="3"/>
      <c r="BA880" s="3"/>
      <c r="BB880" s="3"/>
      <c r="BC880" s="3"/>
      <c r="BD880" s="3"/>
      <c r="BE880" s="3"/>
      <c r="BF880" s="3"/>
      <c r="BG880" s="3"/>
      <c r="BH880" s="3"/>
      <c r="BI880" s="3"/>
      <c r="BJ880" s="3"/>
      <c r="BK880" s="3"/>
      <c r="BL880" s="3"/>
      <c r="BM880" s="28">
        <v>1</v>
      </c>
    </row>
    <row r="881" spans="1:65">
      <c r="A881" s="30"/>
      <c r="B881" s="19" t="s">
        <v>233</v>
      </c>
      <c r="C881" s="9" t="s">
        <v>233</v>
      </c>
      <c r="D881" s="149" t="s">
        <v>235</v>
      </c>
      <c r="E881" s="150" t="s">
        <v>236</v>
      </c>
      <c r="F881" s="150" t="s">
        <v>237</v>
      </c>
      <c r="G881" s="150" t="s">
        <v>238</v>
      </c>
      <c r="H881" s="150" t="s">
        <v>239</v>
      </c>
      <c r="I881" s="150" t="s">
        <v>241</v>
      </c>
      <c r="J881" s="150" t="s">
        <v>242</v>
      </c>
      <c r="K881" s="150" t="s">
        <v>244</v>
      </c>
      <c r="L881" s="150" t="s">
        <v>245</v>
      </c>
      <c r="M881" s="150" t="s">
        <v>246</v>
      </c>
      <c r="N881" s="150" t="s">
        <v>247</v>
      </c>
      <c r="O881" s="150" t="s">
        <v>248</v>
      </c>
      <c r="P881" s="150" t="s">
        <v>250</v>
      </c>
      <c r="Q881" s="150" t="s">
        <v>251</v>
      </c>
      <c r="R881" s="150" t="s">
        <v>252</v>
      </c>
      <c r="S881" s="150" t="s">
        <v>253</v>
      </c>
      <c r="T881" s="150" t="s">
        <v>281</v>
      </c>
      <c r="U881" s="150" t="s">
        <v>256</v>
      </c>
      <c r="V881" s="150" t="s">
        <v>257</v>
      </c>
      <c r="W881" s="150" t="s">
        <v>258</v>
      </c>
      <c r="X881" s="150" t="s">
        <v>259</v>
      </c>
      <c r="Y881" s="150" t="s">
        <v>260</v>
      </c>
      <c r="Z881" s="151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  <c r="AS881" s="3"/>
      <c r="AT881" s="3"/>
      <c r="AU881" s="3"/>
      <c r="AV881" s="3"/>
      <c r="AW881" s="3"/>
      <c r="AX881" s="3"/>
      <c r="AY881" s="3"/>
      <c r="AZ881" s="3"/>
      <c r="BA881" s="3"/>
      <c r="BB881" s="3"/>
      <c r="BC881" s="3"/>
      <c r="BD881" s="3"/>
      <c r="BE881" s="3"/>
      <c r="BF881" s="3"/>
      <c r="BG881" s="3"/>
      <c r="BH881" s="3"/>
      <c r="BI881" s="3"/>
      <c r="BJ881" s="3"/>
      <c r="BK881" s="3"/>
      <c r="BL881" s="3"/>
      <c r="BM881" s="28" t="s">
        <v>3</v>
      </c>
    </row>
    <row r="882" spans="1:65">
      <c r="A882" s="30"/>
      <c r="B882" s="19"/>
      <c r="C882" s="9"/>
      <c r="D882" s="10" t="s">
        <v>273</v>
      </c>
      <c r="E882" s="11" t="s">
        <v>273</v>
      </c>
      <c r="F882" s="11" t="s">
        <v>275</v>
      </c>
      <c r="G882" s="11" t="s">
        <v>276</v>
      </c>
      <c r="H882" s="11" t="s">
        <v>276</v>
      </c>
      <c r="I882" s="11" t="s">
        <v>276</v>
      </c>
      <c r="J882" s="11" t="s">
        <v>273</v>
      </c>
      <c r="K882" s="11" t="s">
        <v>273</v>
      </c>
      <c r="L882" s="11" t="s">
        <v>276</v>
      </c>
      <c r="M882" s="11" t="s">
        <v>275</v>
      </c>
      <c r="N882" s="11" t="s">
        <v>273</v>
      </c>
      <c r="O882" s="11" t="s">
        <v>276</v>
      </c>
      <c r="P882" s="11" t="s">
        <v>273</v>
      </c>
      <c r="Q882" s="11" t="s">
        <v>275</v>
      </c>
      <c r="R882" s="11" t="s">
        <v>273</v>
      </c>
      <c r="S882" s="11" t="s">
        <v>276</v>
      </c>
      <c r="T882" s="11" t="s">
        <v>275</v>
      </c>
      <c r="U882" s="11" t="s">
        <v>275</v>
      </c>
      <c r="V882" s="11" t="s">
        <v>276</v>
      </c>
      <c r="W882" s="11" t="s">
        <v>273</v>
      </c>
      <c r="X882" s="11" t="s">
        <v>276</v>
      </c>
      <c r="Y882" s="11" t="s">
        <v>273</v>
      </c>
      <c r="Z882" s="151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  <c r="AS882" s="3"/>
      <c r="AT882" s="3"/>
      <c r="AU882" s="3"/>
      <c r="AV882" s="3"/>
      <c r="AW882" s="3"/>
      <c r="AX882" s="3"/>
      <c r="AY882" s="3"/>
      <c r="AZ882" s="3"/>
      <c r="BA882" s="3"/>
      <c r="BB882" s="3"/>
      <c r="BC882" s="3"/>
      <c r="BD882" s="3"/>
      <c r="BE882" s="3"/>
      <c r="BF882" s="3"/>
      <c r="BG882" s="3"/>
      <c r="BH882" s="3"/>
      <c r="BI882" s="3"/>
      <c r="BJ882" s="3"/>
      <c r="BK882" s="3"/>
      <c r="BL882" s="3"/>
      <c r="BM882" s="28">
        <v>2</v>
      </c>
    </row>
    <row r="883" spans="1:65">
      <c r="A883" s="30"/>
      <c r="B883" s="19"/>
      <c r="C883" s="9"/>
      <c r="D883" s="26" t="s">
        <v>313</v>
      </c>
      <c r="E883" s="26" t="s">
        <v>264</v>
      </c>
      <c r="F883" s="26" t="s">
        <v>313</v>
      </c>
      <c r="G883" s="26" t="s">
        <v>314</v>
      </c>
      <c r="H883" s="26" t="s">
        <v>314</v>
      </c>
      <c r="I883" s="26" t="s">
        <v>314</v>
      </c>
      <c r="J883" s="26" t="s">
        <v>116</v>
      </c>
      <c r="K883" s="26" t="s">
        <v>116</v>
      </c>
      <c r="L883" s="26" t="s">
        <v>315</v>
      </c>
      <c r="M883" s="26" t="s">
        <v>314</v>
      </c>
      <c r="N883" s="26" t="s">
        <v>313</v>
      </c>
      <c r="O883" s="26" t="s">
        <v>313</v>
      </c>
      <c r="P883" s="26" t="s">
        <v>314</v>
      </c>
      <c r="Q883" s="26" t="s">
        <v>313</v>
      </c>
      <c r="R883" s="26" t="s">
        <v>313</v>
      </c>
      <c r="S883" s="26" t="s">
        <v>315</v>
      </c>
      <c r="T883" s="26" t="s">
        <v>314</v>
      </c>
      <c r="U883" s="26" t="s">
        <v>316</v>
      </c>
      <c r="V883" s="26" t="s">
        <v>317</v>
      </c>
      <c r="W883" s="26" t="s">
        <v>313</v>
      </c>
      <c r="X883" s="26" t="s">
        <v>313</v>
      </c>
      <c r="Y883" s="26" t="s">
        <v>313</v>
      </c>
      <c r="Z883" s="151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  <c r="AS883" s="3"/>
      <c r="AT883" s="3"/>
      <c r="AU883" s="3"/>
      <c r="AV883" s="3"/>
      <c r="AW883" s="3"/>
      <c r="AX883" s="3"/>
      <c r="AY883" s="3"/>
      <c r="AZ883" s="3"/>
      <c r="BA883" s="3"/>
      <c r="BB883" s="3"/>
      <c r="BC883" s="3"/>
      <c r="BD883" s="3"/>
      <c r="BE883" s="3"/>
      <c r="BF883" s="3"/>
      <c r="BG883" s="3"/>
      <c r="BH883" s="3"/>
      <c r="BI883" s="3"/>
      <c r="BJ883" s="3"/>
      <c r="BK883" s="3"/>
      <c r="BL883" s="3"/>
      <c r="BM883" s="28">
        <v>3</v>
      </c>
    </row>
    <row r="884" spans="1:65">
      <c r="A884" s="30"/>
      <c r="B884" s="18">
        <v>1</v>
      </c>
      <c r="C884" s="14">
        <v>1</v>
      </c>
      <c r="D884" s="22">
        <v>1.2</v>
      </c>
      <c r="E884" s="22">
        <v>1.1000000000000001</v>
      </c>
      <c r="F884" s="152" t="s">
        <v>95</v>
      </c>
      <c r="G884" s="22">
        <v>1.3</v>
      </c>
      <c r="H884" s="152">
        <v>0.9</v>
      </c>
      <c r="I884" s="22">
        <v>1.3</v>
      </c>
      <c r="J884" s="22">
        <v>1.1499999999999999</v>
      </c>
      <c r="K884" s="22">
        <v>1.2</v>
      </c>
      <c r="L884" s="22">
        <v>1.4</v>
      </c>
      <c r="M884" s="152" t="s">
        <v>95</v>
      </c>
      <c r="N884" s="22">
        <v>1.37</v>
      </c>
      <c r="O884" s="152">
        <v>1.66</v>
      </c>
      <c r="P884" s="22">
        <v>1.3</v>
      </c>
      <c r="Q884" s="152" t="s">
        <v>103</v>
      </c>
      <c r="R884" s="22">
        <v>1.3</v>
      </c>
      <c r="S884" s="152">
        <v>1.9</v>
      </c>
      <c r="T884" s="152" t="s">
        <v>103</v>
      </c>
      <c r="U884" s="152" t="s">
        <v>95</v>
      </c>
      <c r="V884" s="152" t="s">
        <v>319</v>
      </c>
      <c r="W884" s="22">
        <v>1.3</v>
      </c>
      <c r="X884" s="22">
        <v>1.3</v>
      </c>
      <c r="Y884" s="22">
        <v>1.2</v>
      </c>
      <c r="Z884" s="151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  <c r="AS884" s="3"/>
      <c r="AT884" s="3"/>
      <c r="AU884" s="3"/>
      <c r="AV884" s="3"/>
      <c r="AW884" s="3"/>
      <c r="AX884" s="3"/>
      <c r="AY884" s="3"/>
      <c r="AZ884" s="3"/>
      <c r="BA884" s="3"/>
      <c r="BB884" s="3"/>
      <c r="BC884" s="3"/>
      <c r="BD884" s="3"/>
      <c r="BE884" s="3"/>
      <c r="BF884" s="3"/>
      <c r="BG884" s="3"/>
      <c r="BH884" s="3"/>
      <c r="BI884" s="3"/>
      <c r="BJ884" s="3"/>
      <c r="BK884" s="3"/>
      <c r="BL884" s="3"/>
      <c r="BM884" s="28">
        <v>1</v>
      </c>
    </row>
    <row r="885" spans="1:65">
      <c r="A885" s="30"/>
      <c r="B885" s="19">
        <v>1</v>
      </c>
      <c r="C885" s="9">
        <v>2</v>
      </c>
      <c r="D885" s="11">
        <v>1.3</v>
      </c>
      <c r="E885" s="11">
        <v>1.1000000000000001</v>
      </c>
      <c r="F885" s="153" t="s">
        <v>95</v>
      </c>
      <c r="G885" s="11">
        <v>1.2</v>
      </c>
      <c r="H885" s="153">
        <v>0.8</v>
      </c>
      <c r="I885" s="11">
        <v>1.5</v>
      </c>
      <c r="J885" s="11">
        <v>1.17</v>
      </c>
      <c r="K885" s="11">
        <v>1.1000000000000001</v>
      </c>
      <c r="L885" s="11">
        <v>1.4</v>
      </c>
      <c r="M885" s="153" t="s">
        <v>95</v>
      </c>
      <c r="N885" s="11">
        <v>1.35</v>
      </c>
      <c r="O885" s="153">
        <v>1.6</v>
      </c>
      <c r="P885" s="11">
        <v>1.4</v>
      </c>
      <c r="Q885" s="153" t="s">
        <v>103</v>
      </c>
      <c r="R885" s="11">
        <v>1.4</v>
      </c>
      <c r="S885" s="153">
        <v>1.9</v>
      </c>
      <c r="T885" s="153" t="s">
        <v>103</v>
      </c>
      <c r="U885" s="153" t="s">
        <v>95</v>
      </c>
      <c r="V885" s="153" t="s">
        <v>319</v>
      </c>
      <c r="W885" s="11">
        <v>1.3</v>
      </c>
      <c r="X885" s="11">
        <v>1.3</v>
      </c>
      <c r="Y885" s="11">
        <v>1.3</v>
      </c>
      <c r="Z885" s="151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  <c r="AS885" s="3"/>
      <c r="AT885" s="3"/>
      <c r="AU885" s="3"/>
      <c r="AV885" s="3"/>
      <c r="AW885" s="3"/>
      <c r="AX885" s="3"/>
      <c r="AY885" s="3"/>
      <c r="AZ885" s="3"/>
      <c r="BA885" s="3"/>
      <c r="BB885" s="3"/>
      <c r="BC885" s="3"/>
      <c r="BD885" s="3"/>
      <c r="BE885" s="3"/>
      <c r="BF885" s="3"/>
      <c r="BG885" s="3"/>
      <c r="BH885" s="3"/>
      <c r="BI885" s="3"/>
      <c r="BJ885" s="3"/>
      <c r="BK885" s="3"/>
      <c r="BL885" s="3"/>
      <c r="BM885" s="28">
        <v>7</v>
      </c>
    </row>
    <row r="886" spans="1:65">
      <c r="A886" s="30"/>
      <c r="B886" s="19">
        <v>1</v>
      </c>
      <c r="C886" s="9">
        <v>3</v>
      </c>
      <c r="D886" s="11">
        <v>1.3</v>
      </c>
      <c r="E886" s="11">
        <v>1.1000000000000001</v>
      </c>
      <c r="F886" s="153" t="s">
        <v>95</v>
      </c>
      <c r="G886" s="11">
        <v>1.2</v>
      </c>
      <c r="H886" s="153">
        <v>0.9</v>
      </c>
      <c r="I886" s="11">
        <v>1.3</v>
      </c>
      <c r="J886" s="11">
        <v>1.05</v>
      </c>
      <c r="K886" s="11">
        <v>1.2</v>
      </c>
      <c r="L886" s="11">
        <v>1.5</v>
      </c>
      <c r="M886" s="153" t="s">
        <v>95</v>
      </c>
      <c r="N886" s="11">
        <v>1.35</v>
      </c>
      <c r="O886" s="153">
        <v>1.66</v>
      </c>
      <c r="P886" s="11">
        <v>1.3</v>
      </c>
      <c r="Q886" s="153" t="s">
        <v>103</v>
      </c>
      <c r="R886" s="11">
        <v>1.4</v>
      </c>
      <c r="S886" s="153">
        <v>1.9</v>
      </c>
      <c r="T886" s="153" t="s">
        <v>103</v>
      </c>
      <c r="U886" s="153" t="s">
        <v>95</v>
      </c>
      <c r="V886" s="153" t="s">
        <v>319</v>
      </c>
      <c r="W886" s="11">
        <v>1.2</v>
      </c>
      <c r="X886" s="11">
        <v>1.3</v>
      </c>
      <c r="Y886" s="11">
        <v>1.2</v>
      </c>
      <c r="Z886" s="151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  <c r="AS886" s="3"/>
      <c r="AT886" s="3"/>
      <c r="AU886" s="3"/>
      <c r="AV886" s="3"/>
      <c r="AW886" s="3"/>
      <c r="AX886" s="3"/>
      <c r="AY886" s="3"/>
      <c r="AZ886" s="3"/>
      <c r="BA886" s="3"/>
      <c r="BB886" s="3"/>
      <c r="BC886" s="3"/>
      <c r="BD886" s="3"/>
      <c r="BE886" s="3"/>
      <c r="BF886" s="3"/>
      <c r="BG886" s="3"/>
      <c r="BH886" s="3"/>
      <c r="BI886" s="3"/>
      <c r="BJ886" s="3"/>
      <c r="BK886" s="3"/>
      <c r="BL886" s="3"/>
      <c r="BM886" s="28">
        <v>16</v>
      </c>
    </row>
    <row r="887" spans="1:65">
      <c r="A887" s="30"/>
      <c r="B887" s="19">
        <v>1</v>
      </c>
      <c r="C887" s="9">
        <v>4</v>
      </c>
      <c r="D887" s="11">
        <v>1.3</v>
      </c>
      <c r="E887" s="11">
        <v>1.1000000000000001</v>
      </c>
      <c r="F887" s="153" t="s">
        <v>95</v>
      </c>
      <c r="G887" s="11">
        <v>1.2</v>
      </c>
      <c r="H887" s="153">
        <v>0.9</v>
      </c>
      <c r="I887" s="11">
        <v>1.4</v>
      </c>
      <c r="J887" s="11">
        <v>1.05</v>
      </c>
      <c r="K887" s="11">
        <v>1.3</v>
      </c>
      <c r="L887" s="11">
        <v>1.4</v>
      </c>
      <c r="M887" s="153" t="s">
        <v>95</v>
      </c>
      <c r="N887" s="11">
        <v>1.35</v>
      </c>
      <c r="O887" s="153">
        <v>1.69</v>
      </c>
      <c r="P887" s="11">
        <v>1.3</v>
      </c>
      <c r="Q887" s="153" t="s">
        <v>103</v>
      </c>
      <c r="R887" s="11">
        <v>1.4</v>
      </c>
      <c r="S887" s="153">
        <v>1.9</v>
      </c>
      <c r="T887" s="153" t="s">
        <v>103</v>
      </c>
      <c r="U887" s="153" t="s">
        <v>95</v>
      </c>
      <c r="V887" s="153" t="s">
        <v>319</v>
      </c>
      <c r="W887" s="11">
        <v>1.2</v>
      </c>
      <c r="X887" s="11">
        <v>1.3</v>
      </c>
      <c r="Y887" s="11">
        <v>1.2</v>
      </c>
      <c r="Z887" s="151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  <c r="AS887" s="3"/>
      <c r="AT887" s="3"/>
      <c r="AU887" s="3"/>
      <c r="AV887" s="3"/>
      <c r="AW887" s="3"/>
      <c r="AX887" s="3"/>
      <c r="AY887" s="3"/>
      <c r="AZ887" s="3"/>
      <c r="BA887" s="3"/>
      <c r="BB887" s="3"/>
      <c r="BC887" s="3"/>
      <c r="BD887" s="3"/>
      <c r="BE887" s="3"/>
      <c r="BF887" s="3"/>
      <c r="BG887" s="3"/>
      <c r="BH887" s="3"/>
      <c r="BI887" s="3"/>
      <c r="BJ887" s="3"/>
      <c r="BK887" s="3"/>
      <c r="BL887" s="3"/>
      <c r="BM887" s="28">
        <v>1.2715384615384617</v>
      </c>
    </row>
    <row r="888" spans="1:65">
      <c r="A888" s="30"/>
      <c r="B888" s="19">
        <v>1</v>
      </c>
      <c r="C888" s="9">
        <v>5</v>
      </c>
      <c r="D888" s="11">
        <v>1.3</v>
      </c>
      <c r="E888" s="11">
        <v>1</v>
      </c>
      <c r="F888" s="153" t="s">
        <v>95</v>
      </c>
      <c r="G888" s="11">
        <v>1.2</v>
      </c>
      <c r="H888" s="153">
        <v>0.9</v>
      </c>
      <c r="I888" s="11">
        <v>1.3</v>
      </c>
      <c r="J888" s="11">
        <v>1.1399999999999999</v>
      </c>
      <c r="K888" s="11">
        <v>1.4</v>
      </c>
      <c r="L888" s="11">
        <v>1.4</v>
      </c>
      <c r="M888" s="153" t="s">
        <v>95</v>
      </c>
      <c r="N888" s="11">
        <v>1.4</v>
      </c>
      <c r="O888" s="153">
        <v>1.59</v>
      </c>
      <c r="P888" s="11">
        <v>1.2</v>
      </c>
      <c r="Q888" s="153" t="s">
        <v>103</v>
      </c>
      <c r="R888" s="11">
        <v>1.4</v>
      </c>
      <c r="S888" s="153">
        <v>1.9</v>
      </c>
      <c r="T888" s="153" t="s">
        <v>103</v>
      </c>
      <c r="U888" s="153" t="s">
        <v>95</v>
      </c>
      <c r="V888" s="153" t="s">
        <v>319</v>
      </c>
      <c r="W888" s="11">
        <v>1.3</v>
      </c>
      <c r="X888" s="11">
        <v>1.2</v>
      </c>
      <c r="Y888" s="11">
        <v>1.2</v>
      </c>
      <c r="Z888" s="151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  <c r="AS888" s="3"/>
      <c r="AT888" s="3"/>
      <c r="AU888" s="3"/>
      <c r="AV888" s="3"/>
      <c r="AW888" s="3"/>
      <c r="AX888" s="3"/>
      <c r="AY888" s="3"/>
      <c r="AZ888" s="3"/>
      <c r="BA888" s="3"/>
      <c r="BB888" s="3"/>
      <c r="BC888" s="3"/>
      <c r="BD888" s="3"/>
      <c r="BE888" s="3"/>
      <c r="BF888" s="3"/>
      <c r="BG888" s="3"/>
      <c r="BH888" s="3"/>
      <c r="BI888" s="3"/>
      <c r="BJ888" s="3"/>
      <c r="BK888" s="3"/>
      <c r="BL888" s="3"/>
      <c r="BM888" s="28">
        <v>122</v>
      </c>
    </row>
    <row r="889" spans="1:65">
      <c r="A889" s="30"/>
      <c r="B889" s="19">
        <v>1</v>
      </c>
      <c r="C889" s="9">
        <v>6</v>
      </c>
      <c r="D889" s="11">
        <v>1.2</v>
      </c>
      <c r="E889" s="11">
        <v>1.1000000000000001</v>
      </c>
      <c r="F889" s="153" t="s">
        <v>95</v>
      </c>
      <c r="G889" s="11">
        <v>1.1000000000000001</v>
      </c>
      <c r="H889" s="153">
        <v>0.9</v>
      </c>
      <c r="I889" s="11">
        <v>1.4</v>
      </c>
      <c r="J889" s="11">
        <v>1.19</v>
      </c>
      <c r="K889" s="11">
        <v>1.4</v>
      </c>
      <c r="L889" s="11">
        <v>1.5</v>
      </c>
      <c r="M889" s="153" t="s">
        <v>95</v>
      </c>
      <c r="N889" s="11">
        <v>1.31</v>
      </c>
      <c r="O889" s="153">
        <v>1.68</v>
      </c>
      <c r="P889" s="11">
        <v>1.3</v>
      </c>
      <c r="Q889" s="153" t="s">
        <v>103</v>
      </c>
      <c r="R889" s="11">
        <v>1.2</v>
      </c>
      <c r="S889" s="153">
        <v>2</v>
      </c>
      <c r="T889" s="153" t="s">
        <v>103</v>
      </c>
      <c r="U889" s="153" t="s">
        <v>95</v>
      </c>
      <c r="V889" s="153" t="s">
        <v>319</v>
      </c>
      <c r="W889" s="11">
        <v>1.3</v>
      </c>
      <c r="X889" s="11">
        <v>1.3</v>
      </c>
      <c r="Y889" s="11">
        <v>1.3</v>
      </c>
      <c r="Z889" s="151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  <c r="AS889" s="3"/>
      <c r="AT889" s="3"/>
      <c r="AU889" s="3"/>
      <c r="AV889" s="3"/>
      <c r="AW889" s="3"/>
      <c r="AX889" s="3"/>
      <c r="AY889" s="3"/>
      <c r="AZ889" s="3"/>
      <c r="BA889" s="3"/>
      <c r="BB889" s="3"/>
      <c r="BC889" s="3"/>
      <c r="BD889" s="3"/>
      <c r="BE889" s="3"/>
      <c r="BF889" s="3"/>
      <c r="BG889" s="3"/>
      <c r="BH889" s="3"/>
      <c r="BI889" s="3"/>
      <c r="BJ889" s="3"/>
      <c r="BK889" s="3"/>
      <c r="BL889" s="3"/>
      <c r="BM889" s="55"/>
    </row>
    <row r="890" spans="1:65">
      <c r="A890" s="30"/>
      <c r="B890" s="20" t="s">
        <v>267</v>
      </c>
      <c r="C890" s="12"/>
      <c r="D890" s="23">
        <v>1.2666666666666666</v>
      </c>
      <c r="E890" s="23">
        <v>1.0833333333333333</v>
      </c>
      <c r="F890" s="23" t="s">
        <v>675</v>
      </c>
      <c r="G890" s="23">
        <v>1.2000000000000002</v>
      </c>
      <c r="H890" s="23">
        <v>0.88333333333333341</v>
      </c>
      <c r="I890" s="23">
        <v>1.3666666666666665</v>
      </c>
      <c r="J890" s="23">
        <v>1.125</v>
      </c>
      <c r="K890" s="23">
        <v>1.2666666666666666</v>
      </c>
      <c r="L890" s="23">
        <v>1.4333333333333333</v>
      </c>
      <c r="M890" s="23" t="s">
        <v>675</v>
      </c>
      <c r="N890" s="23">
        <v>1.3550000000000002</v>
      </c>
      <c r="O890" s="23">
        <v>1.6466666666666665</v>
      </c>
      <c r="P890" s="23">
        <v>1.3</v>
      </c>
      <c r="Q890" s="23" t="s">
        <v>675</v>
      </c>
      <c r="R890" s="23">
        <v>1.3499999999999999</v>
      </c>
      <c r="S890" s="23">
        <v>1.9166666666666667</v>
      </c>
      <c r="T890" s="23" t="s">
        <v>675</v>
      </c>
      <c r="U890" s="23" t="s">
        <v>675</v>
      </c>
      <c r="V890" s="23" t="s">
        <v>675</v>
      </c>
      <c r="W890" s="23">
        <v>1.2666666666666666</v>
      </c>
      <c r="X890" s="23">
        <v>1.2833333333333334</v>
      </c>
      <c r="Y890" s="23">
        <v>1.2333333333333334</v>
      </c>
      <c r="Z890" s="151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  <c r="AS890" s="3"/>
      <c r="AT890" s="3"/>
      <c r="AU890" s="3"/>
      <c r="AV890" s="3"/>
      <c r="AW890" s="3"/>
      <c r="AX890" s="3"/>
      <c r="AY890" s="3"/>
      <c r="AZ890" s="3"/>
      <c r="BA890" s="3"/>
      <c r="BB890" s="3"/>
      <c r="BC890" s="3"/>
      <c r="BD890" s="3"/>
      <c r="BE890" s="3"/>
      <c r="BF890" s="3"/>
      <c r="BG890" s="3"/>
      <c r="BH890" s="3"/>
      <c r="BI890" s="3"/>
      <c r="BJ890" s="3"/>
      <c r="BK890" s="3"/>
      <c r="BL890" s="3"/>
      <c r="BM890" s="55"/>
    </row>
    <row r="891" spans="1:65">
      <c r="A891" s="30"/>
      <c r="B891" s="3" t="s">
        <v>268</v>
      </c>
      <c r="C891" s="29"/>
      <c r="D891" s="11">
        <v>1.3</v>
      </c>
      <c r="E891" s="11">
        <v>1.1000000000000001</v>
      </c>
      <c r="F891" s="11" t="s">
        <v>675</v>
      </c>
      <c r="G891" s="11">
        <v>1.2</v>
      </c>
      <c r="H891" s="11">
        <v>0.9</v>
      </c>
      <c r="I891" s="11">
        <v>1.35</v>
      </c>
      <c r="J891" s="11">
        <v>1.145</v>
      </c>
      <c r="K891" s="11">
        <v>1.25</v>
      </c>
      <c r="L891" s="11">
        <v>1.4</v>
      </c>
      <c r="M891" s="11" t="s">
        <v>675</v>
      </c>
      <c r="N891" s="11">
        <v>1.35</v>
      </c>
      <c r="O891" s="11">
        <v>1.66</v>
      </c>
      <c r="P891" s="11">
        <v>1.3</v>
      </c>
      <c r="Q891" s="11" t="s">
        <v>675</v>
      </c>
      <c r="R891" s="11">
        <v>1.4</v>
      </c>
      <c r="S891" s="11">
        <v>1.9</v>
      </c>
      <c r="T891" s="11" t="s">
        <v>675</v>
      </c>
      <c r="U891" s="11" t="s">
        <v>675</v>
      </c>
      <c r="V891" s="11" t="s">
        <v>675</v>
      </c>
      <c r="W891" s="11">
        <v>1.3</v>
      </c>
      <c r="X891" s="11">
        <v>1.3</v>
      </c>
      <c r="Y891" s="11">
        <v>1.2</v>
      </c>
      <c r="Z891" s="151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  <c r="AS891" s="3"/>
      <c r="AT891" s="3"/>
      <c r="AU891" s="3"/>
      <c r="AV891" s="3"/>
      <c r="AW891" s="3"/>
      <c r="AX891" s="3"/>
      <c r="AY891" s="3"/>
      <c r="AZ891" s="3"/>
      <c r="BA891" s="3"/>
      <c r="BB891" s="3"/>
      <c r="BC891" s="3"/>
      <c r="BD891" s="3"/>
      <c r="BE891" s="3"/>
      <c r="BF891" s="3"/>
      <c r="BG891" s="3"/>
      <c r="BH891" s="3"/>
      <c r="BI891" s="3"/>
      <c r="BJ891" s="3"/>
      <c r="BK891" s="3"/>
      <c r="BL891" s="3"/>
      <c r="BM891" s="55"/>
    </row>
    <row r="892" spans="1:65">
      <c r="A892" s="30"/>
      <c r="B892" s="3" t="s">
        <v>269</v>
      </c>
      <c r="C892" s="29"/>
      <c r="D892" s="24">
        <v>5.1639777949432274E-2</v>
      </c>
      <c r="E892" s="24">
        <v>4.0824829046386332E-2</v>
      </c>
      <c r="F892" s="24" t="s">
        <v>675</v>
      </c>
      <c r="G892" s="24">
        <v>6.3245553203367569E-2</v>
      </c>
      <c r="H892" s="24">
        <v>4.0824829046386298E-2</v>
      </c>
      <c r="I892" s="24">
        <v>8.1649658092772567E-2</v>
      </c>
      <c r="J892" s="24">
        <v>6.058052492344379E-2</v>
      </c>
      <c r="K892" s="24">
        <v>0.12110601416389963</v>
      </c>
      <c r="L892" s="24">
        <v>5.1639777949432274E-2</v>
      </c>
      <c r="M892" s="24" t="s">
        <v>675</v>
      </c>
      <c r="N892" s="24">
        <v>2.9495762407505208E-2</v>
      </c>
      <c r="O892" s="24">
        <v>4.1793141383086541E-2</v>
      </c>
      <c r="P892" s="24">
        <v>6.3245553203367569E-2</v>
      </c>
      <c r="Q892" s="24" t="s">
        <v>675</v>
      </c>
      <c r="R892" s="24">
        <v>8.3666002653407526E-2</v>
      </c>
      <c r="S892" s="24">
        <v>4.0824829046386339E-2</v>
      </c>
      <c r="T892" s="24" t="s">
        <v>675</v>
      </c>
      <c r="U892" s="24" t="s">
        <v>675</v>
      </c>
      <c r="V892" s="24" t="s">
        <v>675</v>
      </c>
      <c r="W892" s="24">
        <v>5.1639777949432274E-2</v>
      </c>
      <c r="X892" s="24">
        <v>4.0824829046386339E-2</v>
      </c>
      <c r="Y892" s="24">
        <v>5.1639777949432274E-2</v>
      </c>
      <c r="Z892" s="203"/>
      <c r="AA892" s="204"/>
      <c r="AB892" s="204"/>
      <c r="AC892" s="204"/>
      <c r="AD892" s="204"/>
      <c r="AE892" s="204"/>
      <c r="AF892" s="204"/>
      <c r="AG892" s="204"/>
      <c r="AH892" s="204"/>
      <c r="AI892" s="204"/>
      <c r="AJ892" s="204"/>
      <c r="AK892" s="204"/>
      <c r="AL892" s="204"/>
      <c r="AM892" s="204"/>
      <c r="AN892" s="204"/>
      <c r="AO892" s="204"/>
      <c r="AP892" s="204"/>
      <c r="AQ892" s="204"/>
      <c r="AR892" s="204"/>
      <c r="AS892" s="204"/>
      <c r="AT892" s="204"/>
      <c r="AU892" s="204"/>
      <c r="AV892" s="204"/>
      <c r="AW892" s="204"/>
      <c r="AX892" s="204"/>
      <c r="AY892" s="204"/>
      <c r="AZ892" s="204"/>
      <c r="BA892" s="204"/>
      <c r="BB892" s="204"/>
      <c r="BC892" s="204"/>
      <c r="BD892" s="204"/>
      <c r="BE892" s="204"/>
      <c r="BF892" s="204"/>
      <c r="BG892" s="204"/>
      <c r="BH892" s="204"/>
      <c r="BI892" s="204"/>
      <c r="BJ892" s="204"/>
      <c r="BK892" s="204"/>
      <c r="BL892" s="204"/>
      <c r="BM892" s="56"/>
    </row>
    <row r="893" spans="1:65">
      <c r="A893" s="30"/>
      <c r="B893" s="3" t="s">
        <v>86</v>
      </c>
      <c r="C893" s="29"/>
      <c r="D893" s="13">
        <v>4.0768245749551797E-2</v>
      </c>
      <c r="E893" s="13">
        <v>3.7684457581279696E-2</v>
      </c>
      <c r="F893" s="13" t="s">
        <v>675</v>
      </c>
      <c r="G893" s="13">
        <v>5.2704627669472967E-2</v>
      </c>
      <c r="H893" s="13">
        <v>4.6216787599682597E-2</v>
      </c>
      <c r="I893" s="13">
        <v>5.9743652263004328E-2</v>
      </c>
      <c r="J893" s="13">
        <v>5.3849355487505593E-2</v>
      </c>
      <c r="K893" s="13">
        <v>9.5610011182026028E-2</v>
      </c>
      <c r="L893" s="13">
        <v>3.6027752057743445E-2</v>
      </c>
      <c r="M893" s="13" t="s">
        <v>675</v>
      </c>
      <c r="N893" s="13">
        <v>2.1768090337642217E-2</v>
      </c>
      <c r="O893" s="13">
        <v>2.538045023264365E-2</v>
      </c>
      <c r="P893" s="13">
        <v>4.8650425541051971E-2</v>
      </c>
      <c r="Q893" s="13" t="s">
        <v>675</v>
      </c>
      <c r="R893" s="13">
        <v>6.1974816780301874E-2</v>
      </c>
      <c r="S893" s="13">
        <v>2.1299910806810263E-2</v>
      </c>
      <c r="T893" s="13" t="s">
        <v>675</v>
      </c>
      <c r="U893" s="13" t="s">
        <v>675</v>
      </c>
      <c r="V893" s="13" t="s">
        <v>675</v>
      </c>
      <c r="W893" s="13">
        <v>4.0768245749551797E-2</v>
      </c>
      <c r="X893" s="13">
        <v>3.1811555101080261E-2</v>
      </c>
      <c r="Y893" s="13">
        <v>4.1870090229269408E-2</v>
      </c>
      <c r="Z893" s="151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  <c r="AS893" s="3"/>
      <c r="AT893" s="3"/>
      <c r="AU893" s="3"/>
      <c r="AV893" s="3"/>
      <c r="AW893" s="3"/>
      <c r="AX893" s="3"/>
      <c r="AY893" s="3"/>
      <c r="AZ893" s="3"/>
      <c r="BA893" s="3"/>
      <c r="BB893" s="3"/>
      <c r="BC893" s="3"/>
      <c r="BD893" s="3"/>
      <c r="BE893" s="3"/>
      <c r="BF893" s="3"/>
      <c r="BG893" s="3"/>
      <c r="BH893" s="3"/>
      <c r="BI893" s="3"/>
      <c r="BJ893" s="3"/>
      <c r="BK893" s="3"/>
      <c r="BL893" s="3"/>
      <c r="BM893" s="55"/>
    </row>
    <row r="894" spans="1:65">
      <c r="A894" s="30"/>
      <c r="B894" s="3" t="s">
        <v>270</v>
      </c>
      <c r="C894" s="29"/>
      <c r="D894" s="13">
        <v>-3.8314176245212161E-3</v>
      </c>
      <c r="E894" s="13">
        <v>-0.14801371244202477</v>
      </c>
      <c r="F894" s="13" t="s">
        <v>675</v>
      </c>
      <c r="G894" s="13">
        <v>-5.6261343012704135E-2</v>
      </c>
      <c r="H894" s="13">
        <v>-0.30530348860657397</v>
      </c>
      <c r="I894" s="13">
        <v>7.4813470457753217E-2</v>
      </c>
      <c r="J894" s="13">
        <v>-0.11524500907441027</v>
      </c>
      <c r="K894" s="13">
        <v>-3.8314176245212161E-3</v>
      </c>
      <c r="L894" s="13">
        <v>0.12724339584593647</v>
      </c>
      <c r="M894" s="13" t="s">
        <v>675</v>
      </c>
      <c r="N894" s="13">
        <v>6.5638233514821565E-2</v>
      </c>
      <c r="O894" s="13">
        <v>0.29501915708812221</v>
      </c>
      <c r="P894" s="13">
        <v>2.238354506957041E-2</v>
      </c>
      <c r="Q894" s="13" t="s">
        <v>675</v>
      </c>
      <c r="R894" s="13">
        <v>6.170598911070746E-2</v>
      </c>
      <c r="S894" s="13">
        <v>0.5073603549102641</v>
      </c>
      <c r="T894" s="13" t="s">
        <v>675</v>
      </c>
      <c r="U894" s="13" t="s">
        <v>675</v>
      </c>
      <c r="V894" s="13" t="s">
        <v>675</v>
      </c>
      <c r="W894" s="13">
        <v>-3.8314176245212161E-3</v>
      </c>
      <c r="X894" s="13">
        <v>9.2760637225246523E-3</v>
      </c>
      <c r="Y894" s="13">
        <v>-3.0046380318612731E-2</v>
      </c>
      <c r="Z894" s="151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  <c r="AS894" s="3"/>
      <c r="AT894" s="3"/>
      <c r="AU894" s="3"/>
      <c r="AV894" s="3"/>
      <c r="AW894" s="3"/>
      <c r="AX894" s="3"/>
      <c r="AY894" s="3"/>
      <c r="AZ894" s="3"/>
      <c r="BA894" s="3"/>
      <c r="BB894" s="3"/>
      <c r="BC894" s="3"/>
      <c r="BD894" s="3"/>
      <c r="BE894" s="3"/>
      <c r="BF894" s="3"/>
      <c r="BG894" s="3"/>
      <c r="BH894" s="3"/>
      <c r="BI894" s="3"/>
      <c r="BJ894" s="3"/>
      <c r="BK894" s="3"/>
      <c r="BL894" s="3"/>
      <c r="BM894" s="55"/>
    </row>
    <row r="895" spans="1:65">
      <c r="A895" s="30"/>
      <c r="B895" s="46" t="s">
        <v>271</v>
      </c>
      <c r="C895" s="47"/>
      <c r="D895" s="45">
        <v>0.3</v>
      </c>
      <c r="E895" s="45">
        <v>0.96</v>
      </c>
      <c r="F895" s="45">
        <v>12.94</v>
      </c>
      <c r="G895" s="45">
        <v>0.54</v>
      </c>
      <c r="H895" s="45">
        <v>1.67</v>
      </c>
      <c r="I895" s="45">
        <v>0.05</v>
      </c>
      <c r="J895" s="45">
        <v>0.81</v>
      </c>
      <c r="K895" s="45">
        <v>0.3</v>
      </c>
      <c r="L895" s="45">
        <v>0.28999999999999998</v>
      </c>
      <c r="M895" s="45">
        <v>12.94</v>
      </c>
      <c r="N895" s="45">
        <v>0.01</v>
      </c>
      <c r="O895" s="45">
        <v>1.04</v>
      </c>
      <c r="P895" s="45">
        <v>0.19</v>
      </c>
      <c r="Q895" s="45">
        <v>4.07</v>
      </c>
      <c r="R895" s="45">
        <v>0.01</v>
      </c>
      <c r="S895" s="45">
        <v>2</v>
      </c>
      <c r="T895" s="45">
        <v>4.07</v>
      </c>
      <c r="U895" s="45">
        <v>12.94</v>
      </c>
      <c r="V895" s="45">
        <v>30.69</v>
      </c>
      <c r="W895" s="45">
        <v>0.3</v>
      </c>
      <c r="X895" s="45">
        <v>0.25</v>
      </c>
      <c r="Y895" s="45">
        <v>0.42</v>
      </c>
      <c r="Z895" s="151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  <c r="AS895" s="3"/>
      <c r="AT895" s="3"/>
      <c r="AU895" s="3"/>
      <c r="AV895" s="3"/>
      <c r="AW895" s="3"/>
      <c r="AX895" s="3"/>
      <c r="AY895" s="3"/>
      <c r="AZ895" s="3"/>
      <c r="BA895" s="3"/>
      <c r="BB895" s="3"/>
      <c r="BC895" s="3"/>
      <c r="BD895" s="3"/>
      <c r="BE895" s="3"/>
      <c r="BF895" s="3"/>
      <c r="BG895" s="3"/>
      <c r="BH895" s="3"/>
      <c r="BI895" s="3"/>
      <c r="BJ895" s="3"/>
      <c r="BK895" s="3"/>
      <c r="BL895" s="3"/>
      <c r="BM895" s="55"/>
    </row>
    <row r="896" spans="1:65">
      <c r="B896" s="31"/>
      <c r="C896" s="20"/>
      <c r="D896" s="20"/>
      <c r="E896" s="20"/>
      <c r="F896" s="20"/>
      <c r="G896" s="20"/>
      <c r="H896" s="20"/>
      <c r="I896" s="20"/>
      <c r="J896" s="20"/>
      <c r="K896" s="20"/>
      <c r="L896" s="20"/>
      <c r="M896" s="20"/>
      <c r="N896" s="20"/>
      <c r="O896" s="20"/>
      <c r="P896" s="20"/>
      <c r="Q896" s="20"/>
      <c r="R896" s="20"/>
      <c r="S896" s="20"/>
      <c r="T896" s="20"/>
      <c r="U896" s="20"/>
      <c r="V896" s="20"/>
      <c r="W896" s="20"/>
      <c r="X896" s="20"/>
      <c r="Y896" s="20"/>
      <c r="BM896" s="55"/>
    </row>
    <row r="897" spans="1:65" ht="15">
      <c r="B897" s="8" t="s">
        <v>582</v>
      </c>
      <c r="BM897" s="28" t="s">
        <v>66</v>
      </c>
    </row>
    <row r="898" spans="1:65" ht="15">
      <c r="A898" s="25" t="s">
        <v>18</v>
      </c>
      <c r="B898" s="18" t="s">
        <v>110</v>
      </c>
      <c r="C898" s="15" t="s">
        <v>111</v>
      </c>
      <c r="D898" s="16" t="s">
        <v>232</v>
      </c>
      <c r="E898" s="17" t="s">
        <v>232</v>
      </c>
      <c r="F898" s="17" t="s">
        <v>232</v>
      </c>
      <c r="G898" s="17" t="s">
        <v>232</v>
      </c>
      <c r="H898" s="17" t="s">
        <v>232</v>
      </c>
      <c r="I898" s="17" t="s">
        <v>232</v>
      </c>
      <c r="J898" s="17" t="s">
        <v>232</v>
      </c>
      <c r="K898" s="17" t="s">
        <v>232</v>
      </c>
      <c r="L898" s="17" t="s">
        <v>232</v>
      </c>
      <c r="M898" s="17" t="s">
        <v>232</v>
      </c>
      <c r="N898" s="17" t="s">
        <v>232</v>
      </c>
      <c r="O898" s="17" t="s">
        <v>232</v>
      </c>
      <c r="P898" s="17" t="s">
        <v>232</v>
      </c>
      <c r="Q898" s="17" t="s">
        <v>232</v>
      </c>
      <c r="R898" s="17" t="s">
        <v>232</v>
      </c>
      <c r="S898" s="17" t="s">
        <v>232</v>
      </c>
      <c r="T898" s="17" t="s">
        <v>232</v>
      </c>
      <c r="U898" s="17" t="s">
        <v>232</v>
      </c>
      <c r="V898" s="17" t="s">
        <v>232</v>
      </c>
      <c r="W898" s="17" t="s">
        <v>232</v>
      </c>
      <c r="X898" s="17" t="s">
        <v>232</v>
      </c>
      <c r="Y898" s="17" t="s">
        <v>232</v>
      </c>
      <c r="Z898" s="17" t="s">
        <v>232</v>
      </c>
      <c r="AA898" s="17" t="s">
        <v>232</v>
      </c>
      <c r="AB898" s="151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  <c r="AS898" s="3"/>
      <c r="AT898" s="3"/>
      <c r="AU898" s="3"/>
      <c r="AV898" s="3"/>
      <c r="AW898" s="3"/>
      <c r="AX898" s="3"/>
      <c r="AY898" s="3"/>
      <c r="AZ898" s="3"/>
      <c r="BA898" s="3"/>
      <c r="BB898" s="3"/>
      <c r="BC898" s="3"/>
      <c r="BD898" s="3"/>
      <c r="BE898" s="3"/>
      <c r="BF898" s="3"/>
      <c r="BG898" s="3"/>
      <c r="BH898" s="3"/>
      <c r="BI898" s="3"/>
      <c r="BJ898" s="3"/>
      <c r="BK898" s="3"/>
      <c r="BL898" s="3"/>
      <c r="BM898" s="28">
        <v>1</v>
      </c>
    </row>
    <row r="899" spans="1:65">
      <c r="A899" s="30"/>
      <c r="B899" s="19" t="s">
        <v>233</v>
      </c>
      <c r="C899" s="9" t="s">
        <v>233</v>
      </c>
      <c r="D899" s="149" t="s">
        <v>235</v>
      </c>
      <c r="E899" s="150" t="s">
        <v>236</v>
      </c>
      <c r="F899" s="150" t="s">
        <v>237</v>
      </c>
      <c r="G899" s="150" t="s">
        <v>238</v>
      </c>
      <c r="H899" s="150" t="s">
        <v>239</v>
      </c>
      <c r="I899" s="150" t="s">
        <v>241</v>
      </c>
      <c r="J899" s="150" t="s">
        <v>242</v>
      </c>
      <c r="K899" s="150" t="s">
        <v>244</v>
      </c>
      <c r="L899" s="150" t="s">
        <v>245</v>
      </c>
      <c r="M899" s="150" t="s">
        <v>246</v>
      </c>
      <c r="N899" s="150" t="s">
        <v>247</v>
      </c>
      <c r="O899" s="150" t="s">
        <v>248</v>
      </c>
      <c r="P899" s="150" t="s">
        <v>249</v>
      </c>
      <c r="Q899" s="150" t="s">
        <v>250</v>
      </c>
      <c r="R899" s="150" t="s">
        <v>251</v>
      </c>
      <c r="S899" s="150" t="s">
        <v>252</v>
      </c>
      <c r="T899" s="150" t="s">
        <v>253</v>
      </c>
      <c r="U899" s="150" t="s">
        <v>254</v>
      </c>
      <c r="V899" s="150" t="s">
        <v>281</v>
      </c>
      <c r="W899" s="150" t="s">
        <v>256</v>
      </c>
      <c r="X899" s="150" t="s">
        <v>257</v>
      </c>
      <c r="Y899" s="150" t="s">
        <v>258</v>
      </c>
      <c r="Z899" s="150" t="s">
        <v>259</v>
      </c>
      <c r="AA899" s="150" t="s">
        <v>260</v>
      </c>
      <c r="AB899" s="151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  <c r="AS899" s="3"/>
      <c r="AT899" s="3"/>
      <c r="AU899" s="3"/>
      <c r="AV899" s="3"/>
      <c r="AW899" s="3"/>
      <c r="AX899" s="3"/>
      <c r="AY899" s="3"/>
      <c r="AZ899" s="3"/>
      <c r="BA899" s="3"/>
      <c r="BB899" s="3"/>
      <c r="BC899" s="3"/>
      <c r="BD899" s="3"/>
      <c r="BE899" s="3"/>
      <c r="BF899" s="3"/>
      <c r="BG899" s="3"/>
      <c r="BH899" s="3"/>
      <c r="BI899" s="3"/>
      <c r="BJ899" s="3"/>
      <c r="BK899" s="3"/>
      <c r="BL899" s="3"/>
      <c r="BM899" s="28" t="s">
        <v>3</v>
      </c>
    </row>
    <row r="900" spans="1:65">
      <c r="A900" s="30"/>
      <c r="B900" s="19"/>
      <c r="C900" s="9"/>
      <c r="D900" s="10" t="s">
        <v>273</v>
      </c>
      <c r="E900" s="11" t="s">
        <v>273</v>
      </c>
      <c r="F900" s="11" t="s">
        <v>275</v>
      </c>
      <c r="G900" s="11" t="s">
        <v>276</v>
      </c>
      <c r="H900" s="11" t="s">
        <v>276</v>
      </c>
      <c r="I900" s="11" t="s">
        <v>276</v>
      </c>
      <c r="J900" s="11" t="s">
        <v>273</v>
      </c>
      <c r="K900" s="11" t="s">
        <v>273</v>
      </c>
      <c r="L900" s="11" t="s">
        <v>276</v>
      </c>
      <c r="M900" s="11" t="s">
        <v>275</v>
      </c>
      <c r="N900" s="11" t="s">
        <v>273</v>
      </c>
      <c r="O900" s="11" t="s">
        <v>276</v>
      </c>
      <c r="P900" s="11" t="s">
        <v>273</v>
      </c>
      <c r="Q900" s="11" t="s">
        <v>275</v>
      </c>
      <c r="R900" s="11" t="s">
        <v>275</v>
      </c>
      <c r="S900" s="11" t="s">
        <v>273</v>
      </c>
      <c r="T900" s="11" t="s">
        <v>276</v>
      </c>
      <c r="U900" s="11" t="s">
        <v>273</v>
      </c>
      <c r="V900" s="11" t="s">
        <v>275</v>
      </c>
      <c r="W900" s="11" t="s">
        <v>275</v>
      </c>
      <c r="X900" s="11" t="s">
        <v>276</v>
      </c>
      <c r="Y900" s="11" t="s">
        <v>273</v>
      </c>
      <c r="Z900" s="11" t="s">
        <v>276</v>
      </c>
      <c r="AA900" s="11" t="s">
        <v>273</v>
      </c>
      <c r="AB900" s="151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  <c r="AS900" s="3"/>
      <c r="AT900" s="3"/>
      <c r="AU900" s="3"/>
      <c r="AV900" s="3"/>
      <c r="AW900" s="3"/>
      <c r="AX900" s="3"/>
      <c r="AY900" s="3"/>
      <c r="AZ900" s="3"/>
      <c r="BA900" s="3"/>
      <c r="BB900" s="3"/>
      <c r="BC900" s="3"/>
      <c r="BD900" s="3"/>
      <c r="BE900" s="3"/>
      <c r="BF900" s="3"/>
      <c r="BG900" s="3"/>
      <c r="BH900" s="3"/>
      <c r="BI900" s="3"/>
      <c r="BJ900" s="3"/>
      <c r="BK900" s="3"/>
      <c r="BL900" s="3"/>
      <c r="BM900" s="28">
        <v>1</v>
      </c>
    </row>
    <row r="901" spans="1:65">
      <c r="A901" s="30"/>
      <c r="B901" s="19"/>
      <c r="C901" s="9"/>
      <c r="D901" s="26" t="s">
        <v>313</v>
      </c>
      <c r="E901" s="26" t="s">
        <v>264</v>
      </c>
      <c r="F901" s="26" t="s">
        <v>313</v>
      </c>
      <c r="G901" s="26" t="s">
        <v>314</v>
      </c>
      <c r="H901" s="26" t="s">
        <v>314</v>
      </c>
      <c r="I901" s="26" t="s">
        <v>314</v>
      </c>
      <c r="J901" s="26" t="s">
        <v>116</v>
      </c>
      <c r="K901" s="26" t="s">
        <v>116</v>
      </c>
      <c r="L901" s="26" t="s">
        <v>315</v>
      </c>
      <c r="M901" s="26" t="s">
        <v>314</v>
      </c>
      <c r="N901" s="26" t="s">
        <v>313</v>
      </c>
      <c r="O901" s="26" t="s">
        <v>313</v>
      </c>
      <c r="P901" s="26" t="s">
        <v>313</v>
      </c>
      <c r="Q901" s="26" t="s">
        <v>314</v>
      </c>
      <c r="R901" s="26" t="s">
        <v>313</v>
      </c>
      <c r="S901" s="26" t="s">
        <v>313</v>
      </c>
      <c r="T901" s="26" t="s">
        <v>315</v>
      </c>
      <c r="U901" s="26" t="s">
        <v>278</v>
      </c>
      <c r="V901" s="26" t="s">
        <v>314</v>
      </c>
      <c r="W901" s="26" t="s">
        <v>316</v>
      </c>
      <c r="X901" s="26" t="s">
        <v>317</v>
      </c>
      <c r="Y901" s="26" t="s">
        <v>313</v>
      </c>
      <c r="Z901" s="26" t="s">
        <v>313</v>
      </c>
      <c r="AA901" s="26" t="s">
        <v>313</v>
      </c>
      <c r="AB901" s="151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  <c r="AS901" s="3"/>
      <c r="AT901" s="3"/>
      <c r="AU901" s="3"/>
      <c r="AV901" s="3"/>
      <c r="AW901" s="3"/>
      <c r="AX901" s="3"/>
      <c r="AY901" s="3"/>
      <c r="AZ901" s="3"/>
      <c r="BA901" s="3"/>
      <c r="BB901" s="3"/>
      <c r="BC901" s="3"/>
      <c r="BD901" s="3"/>
      <c r="BE901" s="3"/>
      <c r="BF901" s="3"/>
      <c r="BG901" s="3"/>
      <c r="BH901" s="3"/>
      <c r="BI901" s="3"/>
      <c r="BJ901" s="3"/>
      <c r="BK901" s="3"/>
      <c r="BL901" s="3"/>
      <c r="BM901" s="28">
        <v>1</v>
      </c>
    </row>
    <row r="902" spans="1:65">
      <c r="A902" s="30"/>
      <c r="B902" s="18">
        <v>1</v>
      </c>
      <c r="C902" s="14">
        <v>1</v>
      </c>
      <c r="D902" s="227">
        <v>32.299999999999997</v>
      </c>
      <c r="E902" s="227">
        <v>28.3</v>
      </c>
      <c r="F902" s="227">
        <v>38.388537037037032</v>
      </c>
      <c r="G902" s="227">
        <v>27.8</v>
      </c>
      <c r="H902" s="227">
        <v>26.4</v>
      </c>
      <c r="I902" s="227">
        <v>29</v>
      </c>
      <c r="J902" s="227">
        <v>28.94</v>
      </c>
      <c r="K902" s="227">
        <v>30.2</v>
      </c>
      <c r="L902" s="227">
        <v>37.700000000000003</v>
      </c>
      <c r="M902" s="227">
        <v>26.21</v>
      </c>
      <c r="N902" s="227">
        <v>32.840000000000003</v>
      </c>
      <c r="O902" s="228">
        <v>46.5</v>
      </c>
      <c r="P902" s="227">
        <v>35.81439858931428</v>
      </c>
      <c r="Q902" s="227">
        <v>27.6</v>
      </c>
      <c r="R902" s="227">
        <v>23.3141</v>
      </c>
      <c r="S902" s="227">
        <v>35.200000000000003</v>
      </c>
      <c r="T902" s="227">
        <v>36.1</v>
      </c>
      <c r="U902" s="227">
        <v>32.1</v>
      </c>
      <c r="V902" s="227">
        <v>41.118173089999999</v>
      </c>
      <c r="W902" s="227">
        <v>30</v>
      </c>
      <c r="X902" s="227">
        <v>32</v>
      </c>
      <c r="Y902" s="227">
        <v>32</v>
      </c>
      <c r="Z902" s="227">
        <v>32.4</v>
      </c>
      <c r="AA902" s="227">
        <v>31</v>
      </c>
      <c r="AB902" s="224"/>
      <c r="AC902" s="225"/>
      <c r="AD902" s="225"/>
      <c r="AE902" s="225"/>
      <c r="AF902" s="225"/>
      <c r="AG902" s="225"/>
      <c r="AH902" s="225"/>
      <c r="AI902" s="225"/>
      <c r="AJ902" s="225"/>
      <c r="AK902" s="225"/>
      <c r="AL902" s="225"/>
      <c r="AM902" s="225"/>
      <c r="AN902" s="225"/>
      <c r="AO902" s="225"/>
      <c r="AP902" s="225"/>
      <c r="AQ902" s="225"/>
      <c r="AR902" s="225"/>
      <c r="AS902" s="225"/>
      <c r="AT902" s="225"/>
      <c r="AU902" s="225"/>
      <c r="AV902" s="225"/>
      <c r="AW902" s="225"/>
      <c r="AX902" s="225"/>
      <c r="AY902" s="225"/>
      <c r="AZ902" s="225"/>
      <c r="BA902" s="225"/>
      <c r="BB902" s="225"/>
      <c r="BC902" s="225"/>
      <c r="BD902" s="225"/>
      <c r="BE902" s="225"/>
      <c r="BF902" s="225"/>
      <c r="BG902" s="225"/>
      <c r="BH902" s="225"/>
      <c r="BI902" s="225"/>
      <c r="BJ902" s="225"/>
      <c r="BK902" s="225"/>
      <c r="BL902" s="225"/>
      <c r="BM902" s="230">
        <v>1</v>
      </c>
    </row>
    <row r="903" spans="1:65">
      <c r="A903" s="30"/>
      <c r="B903" s="19">
        <v>1</v>
      </c>
      <c r="C903" s="9">
        <v>2</v>
      </c>
      <c r="D903" s="223">
        <v>32.9</v>
      </c>
      <c r="E903" s="223">
        <v>28.7</v>
      </c>
      <c r="F903" s="223">
        <v>38.260555555555548</v>
      </c>
      <c r="G903" s="223">
        <v>28.1</v>
      </c>
      <c r="H903" s="223">
        <v>26.4</v>
      </c>
      <c r="I903" s="223">
        <v>32</v>
      </c>
      <c r="J903" s="223">
        <v>30.67</v>
      </c>
      <c r="K903" s="223">
        <v>27.1</v>
      </c>
      <c r="L903" s="223">
        <v>37.299999999999997</v>
      </c>
      <c r="M903" s="223">
        <v>27.3</v>
      </c>
      <c r="N903" s="223">
        <v>33</v>
      </c>
      <c r="O903" s="231">
        <v>46.6</v>
      </c>
      <c r="P903" s="223">
        <v>34.926100673181843</v>
      </c>
      <c r="Q903" s="223">
        <v>30.599999999999998</v>
      </c>
      <c r="R903" s="223">
        <v>25.3233</v>
      </c>
      <c r="S903" s="223">
        <v>36.1</v>
      </c>
      <c r="T903" s="223">
        <v>36.799999999999997</v>
      </c>
      <c r="U903" s="223">
        <v>33.299999999999997</v>
      </c>
      <c r="V903" s="223">
        <v>37.051879810000003</v>
      </c>
      <c r="W903" s="223">
        <v>30</v>
      </c>
      <c r="X903" s="223">
        <v>31</v>
      </c>
      <c r="Y903" s="223">
        <v>31.100000000000005</v>
      </c>
      <c r="Z903" s="223">
        <v>31.899999999999995</v>
      </c>
      <c r="AA903" s="223">
        <v>30.4</v>
      </c>
      <c r="AB903" s="224"/>
      <c r="AC903" s="225"/>
      <c r="AD903" s="225"/>
      <c r="AE903" s="225"/>
      <c r="AF903" s="225"/>
      <c r="AG903" s="225"/>
      <c r="AH903" s="225"/>
      <c r="AI903" s="225"/>
      <c r="AJ903" s="225"/>
      <c r="AK903" s="225"/>
      <c r="AL903" s="225"/>
      <c r="AM903" s="225"/>
      <c r="AN903" s="225"/>
      <c r="AO903" s="225"/>
      <c r="AP903" s="225"/>
      <c r="AQ903" s="225"/>
      <c r="AR903" s="225"/>
      <c r="AS903" s="225"/>
      <c r="AT903" s="225"/>
      <c r="AU903" s="225"/>
      <c r="AV903" s="225"/>
      <c r="AW903" s="225"/>
      <c r="AX903" s="225"/>
      <c r="AY903" s="225"/>
      <c r="AZ903" s="225"/>
      <c r="BA903" s="225"/>
      <c r="BB903" s="225"/>
      <c r="BC903" s="225"/>
      <c r="BD903" s="225"/>
      <c r="BE903" s="225"/>
      <c r="BF903" s="225"/>
      <c r="BG903" s="225"/>
      <c r="BH903" s="225"/>
      <c r="BI903" s="225"/>
      <c r="BJ903" s="225"/>
      <c r="BK903" s="225"/>
      <c r="BL903" s="225"/>
      <c r="BM903" s="230">
        <v>8</v>
      </c>
    </row>
    <row r="904" spans="1:65">
      <c r="A904" s="30"/>
      <c r="B904" s="19">
        <v>1</v>
      </c>
      <c r="C904" s="9">
        <v>3</v>
      </c>
      <c r="D904" s="223">
        <v>34.200000000000003</v>
      </c>
      <c r="E904" s="223">
        <v>29.1</v>
      </c>
      <c r="F904" s="223">
        <v>38.658999999999999</v>
      </c>
      <c r="G904" s="223">
        <v>28.1</v>
      </c>
      <c r="H904" s="223">
        <v>25.1</v>
      </c>
      <c r="I904" s="223">
        <v>29</v>
      </c>
      <c r="J904" s="223">
        <v>26.81</v>
      </c>
      <c r="K904" s="223">
        <v>30.2</v>
      </c>
      <c r="L904" s="223">
        <v>37.6</v>
      </c>
      <c r="M904" s="223">
        <v>27.72</v>
      </c>
      <c r="N904" s="223">
        <v>32.479999999999997</v>
      </c>
      <c r="O904" s="231">
        <v>49.2</v>
      </c>
      <c r="P904" s="223">
        <v>36.152192022922712</v>
      </c>
      <c r="Q904" s="223">
        <v>30.3</v>
      </c>
      <c r="R904" s="223">
        <v>24.532800000000002</v>
      </c>
      <c r="S904" s="223">
        <v>37.200000000000003</v>
      </c>
      <c r="T904" s="223">
        <v>37.200000000000003</v>
      </c>
      <c r="U904" s="223">
        <v>32.5</v>
      </c>
      <c r="V904" s="223">
        <v>38.320772750000003</v>
      </c>
      <c r="W904" s="223">
        <v>30</v>
      </c>
      <c r="X904" s="223">
        <v>33</v>
      </c>
      <c r="Y904" s="223">
        <v>29.3</v>
      </c>
      <c r="Z904" s="223">
        <v>31.8</v>
      </c>
      <c r="AA904" s="223">
        <v>32</v>
      </c>
      <c r="AB904" s="224"/>
      <c r="AC904" s="225"/>
      <c r="AD904" s="225"/>
      <c r="AE904" s="225"/>
      <c r="AF904" s="225"/>
      <c r="AG904" s="225"/>
      <c r="AH904" s="225"/>
      <c r="AI904" s="225"/>
      <c r="AJ904" s="225"/>
      <c r="AK904" s="225"/>
      <c r="AL904" s="225"/>
      <c r="AM904" s="225"/>
      <c r="AN904" s="225"/>
      <c r="AO904" s="225"/>
      <c r="AP904" s="225"/>
      <c r="AQ904" s="225"/>
      <c r="AR904" s="225"/>
      <c r="AS904" s="225"/>
      <c r="AT904" s="225"/>
      <c r="AU904" s="225"/>
      <c r="AV904" s="225"/>
      <c r="AW904" s="225"/>
      <c r="AX904" s="225"/>
      <c r="AY904" s="225"/>
      <c r="AZ904" s="225"/>
      <c r="BA904" s="225"/>
      <c r="BB904" s="225"/>
      <c r="BC904" s="225"/>
      <c r="BD904" s="225"/>
      <c r="BE904" s="225"/>
      <c r="BF904" s="225"/>
      <c r="BG904" s="225"/>
      <c r="BH904" s="225"/>
      <c r="BI904" s="225"/>
      <c r="BJ904" s="225"/>
      <c r="BK904" s="225"/>
      <c r="BL904" s="225"/>
      <c r="BM904" s="230">
        <v>16</v>
      </c>
    </row>
    <row r="905" spans="1:65">
      <c r="A905" s="30"/>
      <c r="B905" s="19">
        <v>1</v>
      </c>
      <c r="C905" s="9">
        <v>4</v>
      </c>
      <c r="D905" s="223">
        <v>32.700000000000003</v>
      </c>
      <c r="E905" s="223">
        <v>28.9</v>
      </c>
      <c r="F905" s="223">
        <v>39.06666666666667</v>
      </c>
      <c r="G905" s="223">
        <v>27.8</v>
      </c>
      <c r="H905" s="223">
        <v>28</v>
      </c>
      <c r="I905" s="223">
        <v>30</v>
      </c>
      <c r="J905" s="223">
        <v>27.69</v>
      </c>
      <c r="K905" s="223">
        <v>32.4</v>
      </c>
      <c r="L905" s="223">
        <v>37.799999999999997</v>
      </c>
      <c r="M905" s="223">
        <v>26.38</v>
      </c>
      <c r="N905" s="223">
        <v>32.53</v>
      </c>
      <c r="O905" s="231">
        <v>44.2</v>
      </c>
      <c r="P905" s="223">
        <v>37.159670644700583</v>
      </c>
      <c r="Q905" s="223">
        <v>29.6</v>
      </c>
      <c r="R905" s="223">
        <v>24.6187</v>
      </c>
      <c r="S905" s="223">
        <v>36.299999999999997</v>
      </c>
      <c r="T905" s="223">
        <v>37.5</v>
      </c>
      <c r="U905" s="223">
        <v>32.700000000000003</v>
      </c>
      <c r="V905" s="232">
        <v>52.575436920000001</v>
      </c>
      <c r="W905" s="223">
        <v>31</v>
      </c>
      <c r="X905" s="223">
        <v>33</v>
      </c>
      <c r="Y905" s="223">
        <v>30.800000000000004</v>
      </c>
      <c r="Z905" s="223">
        <v>30.800000000000004</v>
      </c>
      <c r="AA905" s="223">
        <v>31.4</v>
      </c>
      <c r="AB905" s="224"/>
      <c r="AC905" s="225"/>
      <c r="AD905" s="225"/>
      <c r="AE905" s="225"/>
      <c r="AF905" s="225"/>
      <c r="AG905" s="225"/>
      <c r="AH905" s="225"/>
      <c r="AI905" s="225"/>
      <c r="AJ905" s="225"/>
      <c r="AK905" s="225"/>
      <c r="AL905" s="225"/>
      <c r="AM905" s="225"/>
      <c r="AN905" s="225"/>
      <c r="AO905" s="225"/>
      <c r="AP905" s="225"/>
      <c r="AQ905" s="225"/>
      <c r="AR905" s="225"/>
      <c r="AS905" s="225"/>
      <c r="AT905" s="225"/>
      <c r="AU905" s="225"/>
      <c r="AV905" s="225"/>
      <c r="AW905" s="225"/>
      <c r="AX905" s="225"/>
      <c r="AY905" s="225"/>
      <c r="AZ905" s="225"/>
      <c r="BA905" s="225"/>
      <c r="BB905" s="225"/>
      <c r="BC905" s="225"/>
      <c r="BD905" s="225"/>
      <c r="BE905" s="225"/>
      <c r="BF905" s="225"/>
      <c r="BG905" s="225"/>
      <c r="BH905" s="225"/>
      <c r="BI905" s="225"/>
      <c r="BJ905" s="225"/>
      <c r="BK905" s="225"/>
      <c r="BL905" s="225"/>
      <c r="BM905" s="230">
        <v>31.91500991429724</v>
      </c>
    </row>
    <row r="906" spans="1:65">
      <c r="A906" s="30"/>
      <c r="B906" s="19">
        <v>1</v>
      </c>
      <c r="C906" s="9">
        <v>5</v>
      </c>
      <c r="D906" s="223">
        <v>33.1</v>
      </c>
      <c r="E906" s="223">
        <v>28.3</v>
      </c>
      <c r="F906" s="223">
        <v>38.809666666666665</v>
      </c>
      <c r="G906" s="223">
        <v>27.9</v>
      </c>
      <c r="H906" s="223">
        <v>28</v>
      </c>
      <c r="I906" s="223">
        <v>29</v>
      </c>
      <c r="J906" s="223">
        <v>29.11</v>
      </c>
      <c r="K906" s="223">
        <v>34.200000000000003</v>
      </c>
      <c r="L906" s="223">
        <v>37.200000000000003</v>
      </c>
      <c r="M906" s="223">
        <v>27.14</v>
      </c>
      <c r="N906" s="223">
        <v>33.4</v>
      </c>
      <c r="O906" s="231">
        <v>45.2</v>
      </c>
      <c r="P906" s="223">
        <v>37.303763682432511</v>
      </c>
      <c r="Q906" s="223">
        <v>26.6</v>
      </c>
      <c r="R906" s="223">
        <v>27.144100000000002</v>
      </c>
      <c r="S906" s="223">
        <v>36</v>
      </c>
      <c r="T906" s="223">
        <v>37.299999999999997</v>
      </c>
      <c r="U906" s="232">
        <v>35.299999999999997</v>
      </c>
      <c r="V906" s="223">
        <v>40.119260840000003</v>
      </c>
      <c r="W906" s="223">
        <v>30</v>
      </c>
      <c r="X906" s="223">
        <v>31</v>
      </c>
      <c r="Y906" s="223">
        <v>30.800000000000004</v>
      </c>
      <c r="Z906" s="223">
        <v>29.7</v>
      </c>
      <c r="AA906" s="223">
        <v>32</v>
      </c>
      <c r="AB906" s="224"/>
      <c r="AC906" s="225"/>
      <c r="AD906" s="225"/>
      <c r="AE906" s="225"/>
      <c r="AF906" s="225"/>
      <c r="AG906" s="225"/>
      <c r="AH906" s="225"/>
      <c r="AI906" s="225"/>
      <c r="AJ906" s="225"/>
      <c r="AK906" s="225"/>
      <c r="AL906" s="225"/>
      <c r="AM906" s="225"/>
      <c r="AN906" s="225"/>
      <c r="AO906" s="225"/>
      <c r="AP906" s="225"/>
      <c r="AQ906" s="225"/>
      <c r="AR906" s="225"/>
      <c r="AS906" s="225"/>
      <c r="AT906" s="225"/>
      <c r="AU906" s="225"/>
      <c r="AV906" s="225"/>
      <c r="AW906" s="225"/>
      <c r="AX906" s="225"/>
      <c r="AY906" s="225"/>
      <c r="AZ906" s="225"/>
      <c r="BA906" s="225"/>
      <c r="BB906" s="225"/>
      <c r="BC906" s="225"/>
      <c r="BD906" s="225"/>
      <c r="BE906" s="225"/>
      <c r="BF906" s="225"/>
      <c r="BG906" s="225"/>
      <c r="BH906" s="225"/>
      <c r="BI906" s="225"/>
      <c r="BJ906" s="225"/>
      <c r="BK906" s="225"/>
      <c r="BL906" s="225"/>
      <c r="BM906" s="230">
        <v>123</v>
      </c>
    </row>
    <row r="907" spans="1:65">
      <c r="A907" s="30"/>
      <c r="B907" s="19">
        <v>1</v>
      </c>
      <c r="C907" s="9">
        <v>6</v>
      </c>
      <c r="D907" s="223">
        <v>33.1</v>
      </c>
      <c r="E907" s="223">
        <v>29.1</v>
      </c>
      <c r="F907" s="223">
        <v>38.363</v>
      </c>
      <c r="G907" s="223">
        <v>27.1</v>
      </c>
      <c r="H907" s="223">
        <v>27.3</v>
      </c>
      <c r="I907" s="223">
        <v>32</v>
      </c>
      <c r="J907" s="223">
        <v>31.33</v>
      </c>
      <c r="K907" s="223">
        <v>35.5</v>
      </c>
      <c r="L907" s="223">
        <v>38</v>
      </c>
      <c r="M907" s="223">
        <v>27.78</v>
      </c>
      <c r="N907" s="223">
        <v>31.59</v>
      </c>
      <c r="O907" s="231">
        <v>47.9</v>
      </c>
      <c r="P907" s="223">
        <v>35.997829794541708</v>
      </c>
      <c r="Q907" s="223">
        <v>27</v>
      </c>
      <c r="R907" s="223">
        <v>27.954999999999998</v>
      </c>
      <c r="S907" s="232">
        <v>31.4</v>
      </c>
      <c r="T907" s="223">
        <v>36.700000000000003</v>
      </c>
      <c r="U907" s="223">
        <v>33</v>
      </c>
      <c r="V907" s="223">
        <v>37.041569209999999</v>
      </c>
      <c r="W907" s="223">
        <v>29</v>
      </c>
      <c r="X907" s="223">
        <v>33</v>
      </c>
      <c r="Y907" s="223">
        <v>31.7</v>
      </c>
      <c r="Z907" s="223">
        <v>31.2</v>
      </c>
      <c r="AA907" s="223">
        <v>32.4</v>
      </c>
      <c r="AB907" s="224"/>
      <c r="AC907" s="225"/>
      <c r="AD907" s="225"/>
      <c r="AE907" s="225"/>
      <c r="AF907" s="225"/>
      <c r="AG907" s="225"/>
      <c r="AH907" s="225"/>
      <c r="AI907" s="225"/>
      <c r="AJ907" s="225"/>
      <c r="AK907" s="225"/>
      <c r="AL907" s="225"/>
      <c r="AM907" s="225"/>
      <c r="AN907" s="225"/>
      <c r="AO907" s="225"/>
      <c r="AP907" s="225"/>
      <c r="AQ907" s="225"/>
      <c r="AR907" s="225"/>
      <c r="AS907" s="225"/>
      <c r="AT907" s="225"/>
      <c r="AU907" s="225"/>
      <c r="AV907" s="225"/>
      <c r="AW907" s="225"/>
      <c r="AX907" s="225"/>
      <c r="AY907" s="225"/>
      <c r="AZ907" s="225"/>
      <c r="BA907" s="225"/>
      <c r="BB907" s="225"/>
      <c r="BC907" s="225"/>
      <c r="BD907" s="225"/>
      <c r="BE907" s="225"/>
      <c r="BF907" s="225"/>
      <c r="BG907" s="225"/>
      <c r="BH907" s="225"/>
      <c r="BI907" s="225"/>
      <c r="BJ907" s="225"/>
      <c r="BK907" s="225"/>
      <c r="BL907" s="225"/>
      <c r="BM907" s="226"/>
    </row>
    <row r="908" spans="1:65">
      <c r="A908" s="30"/>
      <c r="B908" s="20" t="s">
        <v>267</v>
      </c>
      <c r="C908" s="12"/>
      <c r="D908" s="233">
        <v>33.049999999999997</v>
      </c>
      <c r="E908" s="233">
        <v>28.733333333333334</v>
      </c>
      <c r="F908" s="233">
        <v>38.591237654320985</v>
      </c>
      <c r="G908" s="233">
        <v>27.799999999999997</v>
      </c>
      <c r="H908" s="233">
        <v>26.866666666666671</v>
      </c>
      <c r="I908" s="233">
        <v>30.166666666666668</v>
      </c>
      <c r="J908" s="233">
        <v>29.091666666666669</v>
      </c>
      <c r="K908" s="233">
        <v>31.600000000000005</v>
      </c>
      <c r="L908" s="233">
        <v>37.599999999999994</v>
      </c>
      <c r="M908" s="233">
        <v>27.088333333333335</v>
      </c>
      <c r="N908" s="233">
        <v>32.64</v>
      </c>
      <c r="O908" s="233">
        <v>46.599999999999994</v>
      </c>
      <c r="P908" s="233">
        <v>36.225659234515604</v>
      </c>
      <c r="Q908" s="233">
        <v>28.616666666666664</v>
      </c>
      <c r="R908" s="233">
        <v>25.481333333333328</v>
      </c>
      <c r="S908" s="233">
        <v>35.366666666666667</v>
      </c>
      <c r="T908" s="233">
        <v>36.933333333333337</v>
      </c>
      <c r="U908" s="233">
        <v>33.150000000000006</v>
      </c>
      <c r="V908" s="233">
        <v>41.037848770000004</v>
      </c>
      <c r="W908" s="233">
        <v>30</v>
      </c>
      <c r="X908" s="233">
        <v>32.166666666666664</v>
      </c>
      <c r="Y908" s="233">
        <v>30.950000000000003</v>
      </c>
      <c r="Z908" s="233">
        <v>31.299999999999997</v>
      </c>
      <c r="AA908" s="233">
        <v>31.533333333333335</v>
      </c>
      <c r="AB908" s="224"/>
      <c r="AC908" s="225"/>
      <c r="AD908" s="225"/>
      <c r="AE908" s="225"/>
      <c r="AF908" s="225"/>
      <c r="AG908" s="225"/>
      <c r="AH908" s="225"/>
      <c r="AI908" s="225"/>
      <c r="AJ908" s="225"/>
      <c r="AK908" s="225"/>
      <c r="AL908" s="225"/>
      <c r="AM908" s="225"/>
      <c r="AN908" s="225"/>
      <c r="AO908" s="225"/>
      <c r="AP908" s="225"/>
      <c r="AQ908" s="225"/>
      <c r="AR908" s="225"/>
      <c r="AS908" s="225"/>
      <c r="AT908" s="225"/>
      <c r="AU908" s="225"/>
      <c r="AV908" s="225"/>
      <c r="AW908" s="225"/>
      <c r="AX908" s="225"/>
      <c r="AY908" s="225"/>
      <c r="AZ908" s="225"/>
      <c r="BA908" s="225"/>
      <c r="BB908" s="225"/>
      <c r="BC908" s="225"/>
      <c r="BD908" s="225"/>
      <c r="BE908" s="225"/>
      <c r="BF908" s="225"/>
      <c r="BG908" s="225"/>
      <c r="BH908" s="225"/>
      <c r="BI908" s="225"/>
      <c r="BJ908" s="225"/>
      <c r="BK908" s="225"/>
      <c r="BL908" s="225"/>
      <c r="BM908" s="226"/>
    </row>
    <row r="909" spans="1:65">
      <c r="A909" s="30"/>
      <c r="B909" s="3" t="s">
        <v>268</v>
      </c>
      <c r="C909" s="29"/>
      <c r="D909" s="223">
        <v>33</v>
      </c>
      <c r="E909" s="223">
        <v>28.799999999999997</v>
      </c>
      <c r="F909" s="223">
        <v>38.523768518518516</v>
      </c>
      <c r="G909" s="223">
        <v>27.85</v>
      </c>
      <c r="H909" s="223">
        <v>26.85</v>
      </c>
      <c r="I909" s="223">
        <v>29.5</v>
      </c>
      <c r="J909" s="223">
        <v>29.024999999999999</v>
      </c>
      <c r="K909" s="223">
        <v>31.299999999999997</v>
      </c>
      <c r="L909" s="223">
        <v>37.650000000000006</v>
      </c>
      <c r="M909" s="223">
        <v>27.22</v>
      </c>
      <c r="N909" s="223">
        <v>32.685000000000002</v>
      </c>
      <c r="O909" s="223">
        <v>46.55</v>
      </c>
      <c r="P909" s="223">
        <v>36.07501090873221</v>
      </c>
      <c r="Q909" s="223">
        <v>28.6</v>
      </c>
      <c r="R909" s="223">
        <v>24.971</v>
      </c>
      <c r="S909" s="223">
        <v>36.049999999999997</v>
      </c>
      <c r="T909" s="223">
        <v>37</v>
      </c>
      <c r="U909" s="223">
        <v>32.85</v>
      </c>
      <c r="V909" s="223">
        <v>39.220016795000006</v>
      </c>
      <c r="W909" s="223">
        <v>30</v>
      </c>
      <c r="X909" s="223">
        <v>32.5</v>
      </c>
      <c r="Y909" s="223">
        <v>30.950000000000003</v>
      </c>
      <c r="Z909" s="223">
        <v>31.5</v>
      </c>
      <c r="AA909" s="223">
        <v>31.7</v>
      </c>
      <c r="AB909" s="224"/>
      <c r="AC909" s="225"/>
      <c r="AD909" s="225"/>
      <c r="AE909" s="225"/>
      <c r="AF909" s="225"/>
      <c r="AG909" s="225"/>
      <c r="AH909" s="225"/>
      <c r="AI909" s="225"/>
      <c r="AJ909" s="225"/>
      <c r="AK909" s="225"/>
      <c r="AL909" s="225"/>
      <c r="AM909" s="225"/>
      <c r="AN909" s="225"/>
      <c r="AO909" s="225"/>
      <c r="AP909" s="225"/>
      <c r="AQ909" s="225"/>
      <c r="AR909" s="225"/>
      <c r="AS909" s="225"/>
      <c r="AT909" s="225"/>
      <c r="AU909" s="225"/>
      <c r="AV909" s="225"/>
      <c r="AW909" s="225"/>
      <c r="AX909" s="225"/>
      <c r="AY909" s="225"/>
      <c r="AZ909" s="225"/>
      <c r="BA909" s="225"/>
      <c r="BB909" s="225"/>
      <c r="BC909" s="225"/>
      <c r="BD909" s="225"/>
      <c r="BE909" s="225"/>
      <c r="BF909" s="225"/>
      <c r="BG909" s="225"/>
      <c r="BH909" s="225"/>
      <c r="BI909" s="225"/>
      <c r="BJ909" s="225"/>
      <c r="BK909" s="225"/>
      <c r="BL909" s="225"/>
      <c r="BM909" s="226"/>
    </row>
    <row r="910" spans="1:65">
      <c r="A910" s="30"/>
      <c r="B910" s="3" t="s">
        <v>269</v>
      </c>
      <c r="C910" s="29"/>
      <c r="D910" s="223">
        <v>0.63796551630946474</v>
      </c>
      <c r="E910" s="223">
        <v>0.36696957185394374</v>
      </c>
      <c r="F910" s="223">
        <v>0.31011814917781899</v>
      </c>
      <c r="G910" s="223">
        <v>0.36878177829171538</v>
      </c>
      <c r="H910" s="223">
        <v>1.1236844159579087</v>
      </c>
      <c r="I910" s="223">
        <v>1.4719601443879746</v>
      </c>
      <c r="J910" s="223">
        <v>1.7143677162927056</v>
      </c>
      <c r="K910" s="223">
        <v>3.0587579178483542</v>
      </c>
      <c r="L910" s="223">
        <v>0.30331501776206166</v>
      </c>
      <c r="M910" s="223">
        <v>0.66303594673793276</v>
      </c>
      <c r="N910" s="223">
        <v>0.61439401038747121</v>
      </c>
      <c r="O910" s="223">
        <v>1.798888545741508</v>
      </c>
      <c r="P910" s="223">
        <v>0.88881696344064998</v>
      </c>
      <c r="Q910" s="223">
        <v>1.7577447672135633</v>
      </c>
      <c r="R910" s="223">
        <v>1.7463989448767614</v>
      </c>
      <c r="S910" s="223">
        <v>2.0461345670963751</v>
      </c>
      <c r="T910" s="223">
        <v>0.50859282994028332</v>
      </c>
      <c r="U910" s="223">
        <v>1.1309288218097531</v>
      </c>
      <c r="V910" s="223">
        <v>5.8856927726608754</v>
      </c>
      <c r="W910" s="223">
        <v>0.63245553203367588</v>
      </c>
      <c r="X910" s="223">
        <v>0.98319208025017502</v>
      </c>
      <c r="Y910" s="223">
        <v>0.94392796335313589</v>
      </c>
      <c r="Z910" s="223">
        <v>0.96332756630338257</v>
      </c>
      <c r="AA910" s="223">
        <v>0.74475946900101031</v>
      </c>
      <c r="AB910" s="224"/>
      <c r="AC910" s="225"/>
      <c r="AD910" s="225"/>
      <c r="AE910" s="225"/>
      <c r="AF910" s="225"/>
      <c r="AG910" s="225"/>
      <c r="AH910" s="225"/>
      <c r="AI910" s="225"/>
      <c r="AJ910" s="225"/>
      <c r="AK910" s="225"/>
      <c r="AL910" s="225"/>
      <c r="AM910" s="225"/>
      <c r="AN910" s="225"/>
      <c r="AO910" s="225"/>
      <c r="AP910" s="225"/>
      <c r="AQ910" s="225"/>
      <c r="AR910" s="225"/>
      <c r="AS910" s="225"/>
      <c r="AT910" s="225"/>
      <c r="AU910" s="225"/>
      <c r="AV910" s="225"/>
      <c r="AW910" s="225"/>
      <c r="AX910" s="225"/>
      <c r="AY910" s="225"/>
      <c r="AZ910" s="225"/>
      <c r="BA910" s="225"/>
      <c r="BB910" s="225"/>
      <c r="BC910" s="225"/>
      <c r="BD910" s="225"/>
      <c r="BE910" s="225"/>
      <c r="BF910" s="225"/>
      <c r="BG910" s="225"/>
      <c r="BH910" s="225"/>
      <c r="BI910" s="225"/>
      <c r="BJ910" s="225"/>
      <c r="BK910" s="225"/>
      <c r="BL910" s="225"/>
      <c r="BM910" s="226"/>
    </row>
    <row r="911" spans="1:65">
      <c r="A911" s="30"/>
      <c r="B911" s="3" t="s">
        <v>86</v>
      </c>
      <c r="C911" s="29"/>
      <c r="D911" s="13">
        <v>1.930304134067972E-2</v>
      </c>
      <c r="E911" s="13">
        <v>1.2771562825543285E-2</v>
      </c>
      <c r="F911" s="13">
        <v>8.0359731386613273E-3</v>
      </c>
      <c r="G911" s="13">
        <v>1.3265531593227173E-2</v>
      </c>
      <c r="H911" s="13">
        <v>4.1824481983544985E-2</v>
      </c>
      <c r="I911" s="13">
        <v>4.8794258929988107E-2</v>
      </c>
      <c r="J911" s="13">
        <v>5.8929855615905087E-2</v>
      </c>
      <c r="K911" s="13">
        <v>9.6796136640770691E-2</v>
      </c>
      <c r="L911" s="13">
        <v>8.0668887702675992E-3</v>
      </c>
      <c r="M911" s="13">
        <v>2.4476808468760207E-2</v>
      </c>
      <c r="N911" s="13">
        <v>1.8823345906478897E-2</v>
      </c>
      <c r="O911" s="13">
        <v>3.8602758492307043E-2</v>
      </c>
      <c r="P911" s="13">
        <v>2.4535563526578701E-2</v>
      </c>
      <c r="Q911" s="13">
        <v>6.1423812482710428E-2</v>
      </c>
      <c r="R911" s="13">
        <v>6.8536403571637872E-2</v>
      </c>
      <c r="S911" s="13">
        <v>5.7854888796315979E-2</v>
      </c>
      <c r="T911" s="13">
        <v>1.3770563987552796E-2</v>
      </c>
      <c r="U911" s="13">
        <v>3.4115499903763287E-2</v>
      </c>
      <c r="V911" s="13">
        <v>0.14342108441521204</v>
      </c>
      <c r="W911" s="13">
        <v>2.1081851067789197E-2</v>
      </c>
      <c r="X911" s="13">
        <v>3.0565556898969174E-2</v>
      </c>
      <c r="Y911" s="13">
        <v>3.0498480237581123E-2</v>
      </c>
      <c r="Z911" s="13">
        <v>3.0777238540044174E-2</v>
      </c>
      <c r="AA911" s="13">
        <v>2.3618164978890389E-2</v>
      </c>
      <c r="AB911" s="151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  <c r="AS911" s="3"/>
      <c r="AT911" s="3"/>
      <c r="AU911" s="3"/>
      <c r="AV911" s="3"/>
      <c r="AW911" s="3"/>
      <c r="AX911" s="3"/>
      <c r="AY911" s="3"/>
      <c r="AZ911" s="3"/>
      <c r="BA911" s="3"/>
      <c r="BB911" s="3"/>
      <c r="BC911" s="3"/>
      <c r="BD911" s="3"/>
      <c r="BE911" s="3"/>
      <c r="BF911" s="3"/>
      <c r="BG911" s="3"/>
      <c r="BH911" s="3"/>
      <c r="BI911" s="3"/>
      <c r="BJ911" s="3"/>
      <c r="BK911" s="3"/>
      <c r="BL911" s="3"/>
      <c r="BM911" s="55"/>
    </row>
    <row r="912" spans="1:65">
      <c r="A912" s="30"/>
      <c r="B912" s="3" t="s">
        <v>270</v>
      </c>
      <c r="C912" s="29"/>
      <c r="D912" s="13">
        <v>3.5562893094835069E-2</v>
      </c>
      <c r="E912" s="13">
        <v>-9.9692169593799229E-2</v>
      </c>
      <c r="F912" s="13">
        <v>0.20918770691131572</v>
      </c>
      <c r="G912" s="13">
        <v>-0.12893650747242313</v>
      </c>
      <c r="H912" s="13">
        <v>-0.1581808453510466</v>
      </c>
      <c r="I912" s="13">
        <v>-5.478122213734149E-2</v>
      </c>
      <c r="J912" s="13">
        <v>-8.846443272968485E-2</v>
      </c>
      <c r="K912" s="13">
        <v>-9.8702746808835284E-3</v>
      </c>
      <c r="L912" s="13">
        <v>0.17812904025312548</v>
      </c>
      <c r="M912" s="13">
        <v>-0.15123531510487354</v>
      </c>
      <c r="N912" s="13">
        <v>2.2716273241011331E-2</v>
      </c>
      <c r="O912" s="13">
        <v>0.46012801265413961</v>
      </c>
      <c r="P912" s="13">
        <v>0.13506651985363427</v>
      </c>
      <c r="Q912" s="13">
        <v>-0.10334771182862734</v>
      </c>
      <c r="R912" s="13">
        <v>-0.20158779828803253</v>
      </c>
      <c r="S912" s="13">
        <v>0.10815151747213325</v>
      </c>
      <c r="T912" s="13">
        <v>0.15724022748268029</v>
      </c>
      <c r="U912" s="13">
        <v>3.8696215010402213E-2</v>
      </c>
      <c r="V912" s="13">
        <v>0.2858479091875803</v>
      </c>
      <c r="W912" s="13">
        <v>-6.0003425329952842E-2</v>
      </c>
      <c r="X912" s="13">
        <v>7.8852161739948468E-3</v>
      </c>
      <c r="Y912" s="13">
        <v>-3.0236867132067968E-2</v>
      </c>
      <c r="Z912" s="13">
        <v>-1.9270240427584295E-2</v>
      </c>
      <c r="AA912" s="13">
        <v>-1.195915595792818E-2</v>
      </c>
      <c r="AB912" s="151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  <c r="AS912" s="3"/>
      <c r="AT912" s="3"/>
      <c r="AU912" s="3"/>
      <c r="AV912" s="3"/>
      <c r="AW912" s="3"/>
      <c r="AX912" s="3"/>
      <c r="AY912" s="3"/>
      <c r="AZ912" s="3"/>
      <c r="BA912" s="3"/>
      <c r="BB912" s="3"/>
      <c r="BC912" s="3"/>
      <c r="BD912" s="3"/>
      <c r="BE912" s="3"/>
      <c r="BF912" s="3"/>
      <c r="BG912" s="3"/>
      <c r="BH912" s="3"/>
      <c r="BI912" s="3"/>
      <c r="BJ912" s="3"/>
      <c r="BK912" s="3"/>
      <c r="BL912" s="3"/>
      <c r="BM912" s="55"/>
    </row>
    <row r="913" spans="1:65">
      <c r="A913" s="30"/>
      <c r="B913" s="46" t="s">
        <v>271</v>
      </c>
      <c r="C913" s="47"/>
      <c r="D913" s="45">
        <v>0.35</v>
      </c>
      <c r="E913" s="45">
        <v>0.66</v>
      </c>
      <c r="F913" s="45">
        <v>1.64</v>
      </c>
      <c r="G913" s="45">
        <v>0.88</v>
      </c>
      <c r="H913" s="45">
        <v>1.1000000000000001</v>
      </c>
      <c r="I913" s="45">
        <v>0.33</v>
      </c>
      <c r="J913" s="45">
        <v>0.57999999999999996</v>
      </c>
      <c r="K913" s="45">
        <v>0.01</v>
      </c>
      <c r="L913" s="45">
        <v>1.41</v>
      </c>
      <c r="M913" s="45">
        <v>1.04</v>
      </c>
      <c r="N913" s="45">
        <v>0.25</v>
      </c>
      <c r="O913" s="45">
        <v>3.51</v>
      </c>
      <c r="P913" s="45">
        <v>1.0900000000000001</v>
      </c>
      <c r="Q913" s="45">
        <v>0.69</v>
      </c>
      <c r="R913" s="45">
        <v>1.42</v>
      </c>
      <c r="S913" s="45">
        <v>0.89</v>
      </c>
      <c r="T913" s="45">
        <v>1.25</v>
      </c>
      <c r="U913" s="45">
        <v>0.37</v>
      </c>
      <c r="V913" s="45">
        <v>2.21</v>
      </c>
      <c r="W913" s="45">
        <v>0.37</v>
      </c>
      <c r="X913" s="45">
        <v>0.14000000000000001</v>
      </c>
      <c r="Y913" s="45">
        <v>0.14000000000000001</v>
      </c>
      <c r="Z913" s="45">
        <v>0.06</v>
      </c>
      <c r="AA913" s="45">
        <v>0.01</v>
      </c>
      <c r="AB913" s="151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  <c r="AS913" s="3"/>
      <c r="AT913" s="3"/>
      <c r="AU913" s="3"/>
      <c r="AV913" s="3"/>
      <c r="AW913" s="3"/>
      <c r="AX913" s="3"/>
      <c r="AY913" s="3"/>
      <c r="AZ913" s="3"/>
      <c r="BA913" s="3"/>
      <c r="BB913" s="3"/>
      <c r="BC913" s="3"/>
      <c r="BD913" s="3"/>
      <c r="BE913" s="3"/>
      <c r="BF913" s="3"/>
      <c r="BG913" s="3"/>
      <c r="BH913" s="3"/>
      <c r="BI913" s="3"/>
      <c r="BJ913" s="3"/>
      <c r="BK913" s="3"/>
      <c r="BL913" s="3"/>
      <c r="BM913" s="55"/>
    </row>
    <row r="914" spans="1:65">
      <c r="B914" s="31"/>
      <c r="C914" s="20"/>
      <c r="D914" s="20"/>
      <c r="E914" s="20"/>
      <c r="F914" s="20"/>
      <c r="G914" s="20"/>
      <c r="H914" s="20"/>
      <c r="I914" s="20"/>
      <c r="J914" s="20"/>
      <c r="K914" s="20"/>
      <c r="L914" s="20"/>
      <c r="M914" s="20"/>
      <c r="N914" s="20"/>
      <c r="O914" s="20"/>
      <c r="P914" s="20"/>
      <c r="Q914" s="20"/>
      <c r="R914" s="20"/>
      <c r="S914" s="20"/>
      <c r="T914" s="20"/>
      <c r="U914" s="20"/>
      <c r="V914" s="20"/>
      <c r="W914" s="20"/>
      <c r="X914" s="20"/>
      <c r="Y914" s="20"/>
      <c r="Z914" s="20"/>
      <c r="AA914" s="20"/>
      <c r="BM914" s="55"/>
    </row>
    <row r="915" spans="1:65" ht="15">
      <c r="B915" s="8" t="s">
        <v>583</v>
      </c>
      <c r="BM915" s="28" t="s">
        <v>66</v>
      </c>
    </row>
    <row r="916" spans="1:65" ht="15">
      <c r="A916" s="25" t="s">
        <v>21</v>
      </c>
      <c r="B916" s="18" t="s">
        <v>110</v>
      </c>
      <c r="C916" s="15" t="s">
        <v>111</v>
      </c>
      <c r="D916" s="16" t="s">
        <v>232</v>
      </c>
      <c r="E916" s="17" t="s">
        <v>232</v>
      </c>
      <c r="F916" s="17" t="s">
        <v>232</v>
      </c>
      <c r="G916" s="17" t="s">
        <v>232</v>
      </c>
      <c r="H916" s="17" t="s">
        <v>232</v>
      </c>
      <c r="I916" s="17" t="s">
        <v>232</v>
      </c>
      <c r="J916" s="17" t="s">
        <v>232</v>
      </c>
      <c r="K916" s="17" t="s">
        <v>232</v>
      </c>
      <c r="L916" s="17" t="s">
        <v>232</v>
      </c>
      <c r="M916" s="17" t="s">
        <v>232</v>
      </c>
      <c r="N916" s="17" t="s">
        <v>232</v>
      </c>
      <c r="O916" s="17" t="s">
        <v>232</v>
      </c>
      <c r="P916" s="17" t="s">
        <v>232</v>
      </c>
      <c r="Q916" s="17" t="s">
        <v>232</v>
      </c>
      <c r="R916" s="17" t="s">
        <v>232</v>
      </c>
      <c r="S916" s="17" t="s">
        <v>232</v>
      </c>
      <c r="T916" s="17" t="s">
        <v>232</v>
      </c>
      <c r="U916" s="151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  <c r="AS916" s="3"/>
      <c r="AT916" s="3"/>
      <c r="AU916" s="3"/>
      <c r="AV916" s="3"/>
      <c r="AW916" s="3"/>
      <c r="AX916" s="3"/>
      <c r="AY916" s="3"/>
      <c r="AZ916" s="3"/>
      <c r="BA916" s="3"/>
      <c r="BB916" s="3"/>
      <c r="BC916" s="3"/>
      <c r="BD916" s="3"/>
      <c r="BE916" s="3"/>
      <c r="BF916" s="3"/>
      <c r="BG916" s="3"/>
      <c r="BH916" s="3"/>
      <c r="BI916" s="3"/>
      <c r="BJ916" s="3"/>
      <c r="BK916" s="3"/>
      <c r="BL916" s="3"/>
      <c r="BM916" s="28">
        <v>1</v>
      </c>
    </row>
    <row r="917" spans="1:65">
      <c r="A917" s="30"/>
      <c r="B917" s="19" t="s">
        <v>233</v>
      </c>
      <c r="C917" s="9" t="s">
        <v>233</v>
      </c>
      <c r="D917" s="149" t="s">
        <v>235</v>
      </c>
      <c r="E917" s="150" t="s">
        <v>236</v>
      </c>
      <c r="F917" s="150" t="s">
        <v>237</v>
      </c>
      <c r="G917" s="150" t="s">
        <v>238</v>
      </c>
      <c r="H917" s="150" t="s">
        <v>239</v>
      </c>
      <c r="I917" s="150" t="s">
        <v>241</v>
      </c>
      <c r="J917" s="150" t="s">
        <v>242</v>
      </c>
      <c r="K917" s="150" t="s">
        <v>244</v>
      </c>
      <c r="L917" s="150" t="s">
        <v>245</v>
      </c>
      <c r="M917" s="150" t="s">
        <v>247</v>
      </c>
      <c r="N917" s="150" t="s">
        <v>248</v>
      </c>
      <c r="O917" s="150" t="s">
        <v>252</v>
      </c>
      <c r="P917" s="150" t="s">
        <v>253</v>
      </c>
      <c r="Q917" s="150" t="s">
        <v>257</v>
      </c>
      <c r="R917" s="150" t="s">
        <v>258</v>
      </c>
      <c r="S917" s="150" t="s">
        <v>259</v>
      </c>
      <c r="T917" s="150" t="s">
        <v>260</v>
      </c>
      <c r="U917" s="151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  <c r="AS917" s="3"/>
      <c r="AT917" s="3"/>
      <c r="AU917" s="3"/>
      <c r="AV917" s="3"/>
      <c r="AW917" s="3"/>
      <c r="AX917" s="3"/>
      <c r="AY917" s="3"/>
      <c r="AZ917" s="3"/>
      <c r="BA917" s="3"/>
      <c r="BB917" s="3"/>
      <c r="BC917" s="3"/>
      <c r="BD917" s="3"/>
      <c r="BE917" s="3"/>
      <c r="BF917" s="3"/>
      <c r="BG917" s="3"/>
      <c r="BH917" s="3"/>
      <c r="BI917" s="3"/>
      <c r="BJ917" s="3"/>
      <c r="BK917" s="3"/>
      <c r="BL917" s="3"/>
      <c r="BM917" s="28" t="s">
        <v>3</v>
      </c>
    </row>
    <row r="918" spans="1:65">
      <c r="A918" s="30"/>
      <c r="B918" s="19"/>
      <c r="C918" s="9"/>
      <c r="D918" s="10" t="s">
        <v>273</v>
      </c>
      <c r="E918" s="11" t="s">
        <v>273</v>
      </c>
      <c r="F918" s="11" t="s">
        <v>275</v>
      </c>
      <c r="G918" s="11" t="s">
        <v>276</v>
      </c>
      <c r="H918" s="11" t="s">
        <v>276</v>
      </c>
      <c r="I918" s="11" t="s">
        <v>276</v>
      </c>
      <c r="J918" s="11" t="s">
        <v>273</v>
      </c>
      <c r="K918" s="11" t="s">
        <v>273</v>
      </c>
      <c r="L918" s="11" t="s">
        <v>276</v>
      </c>
      <c r="M918" s="11" t="s">
        <v>273</v>
      </c>
      <c r="N918" s="11" t="s">
        <v>276</v>
      </c>
      <c r="O918" s="11" t="s">
        <v>273</v>
      </c>
      <c r="P918" s="11" t="s">
        <v>276</v>
      </c>
      <c r="Q918" s="11" t="s">
        <v>276</v>
      </c>
      <c r="R918" s="11" t="s">
        <v>273</v>
      </c>
      <c r="S918" s="11" t="s">
        <v>276</v>
      </c>
      <c r="T918" s="11" t="s">
        <v>273</v>
      </c>
      <c r="U918" s="151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  <c r="AS918" s="3"/>
      <c r="AT918" s="3"/>
      <c r="AU918" s="3"/>
      <c r="AV918" s="3"/>
      <c r="AW918" s="3"/>
      <c r="AX918" s="3"/>
      <c r="AY918" s="3"/>
      <c r="AZ918" s="3"/>
      <c r="BA918" s="3"/>
      <c r="BB918" s="3"/>
      <c r="BC918" s="3"/>
      <c r="BD918" s="3"/>
      <c r="BE918" s="3"/>
      <c r="BF918" s="3"/>
      <c r="BG918" s="3"/>
      <c r="BH918" s="3"/>
      <c r="BI918" s="3"/>
      <c r="BJ918" s="3"/>
      <c r="BK918" s="3"/>
      <c r="BL918" s="3"/>
      <c r="BM918" s="28">
        <v>3</v>
      </c>
    </row>
    <row r="919" spans="1:65">
      <c r="A919" s="30"/>
      <c r="B919" s="19"/>
      <c r="C919" s="9"/>
      <c r="D919" s="26" t="s">
        <v>313</v>
      </c>
      <c r="E919" s="26" t="s">
        <v>264</v>
      </c>
      <c r="F919" s="26" t="s">
        <v>313</v>
      </c>
      <c r="G919" s="26" t="s">
        <v>314</v>
      </c>
      <c r="H919" s="26" t="s">
        <v>314</v>
      </c>
      <c r="I919" s="26" t="s">
        <v>314</v>
      </c>
      <c r="J919" s="26" t="s">
        <v>116</v>
      </c>
      <c r="K919" s="26" t="s">
        <v>116</v>
      </c>
      <c r="L919" s="26" t="s">
        <v>315</v>
      </c>
      <c r="M919" s="26" t="s">
        <v>313</v>
      </c>
      <c r="N919" s="26" t="s">
        <v>313</v>
      </c>
      <c r="O919" s="26" t="s">
        <v>313</v>
      </c>
      <c r="P919" s="26" t="s">
        <v>315</v>
      </c>
      <c r="Q919" s="26" t="s">
        <v>317</v>
      </c>
      <c r="R919" s="26" t="s">
        <v>313</v>
      </c>
      <c r="S919" s="26" t="s">
        <v>313</v>
      </c>
      <c r="T919" s="26" t="s">
        <v>313</v>
      </c>
      <c r="U919" s="151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  <c r="AS919" s="3"/>
      <c r="AT919" s="3"/>
      <c r="AU919" s="3"/>
      <c r="AV919" s="3"/>
      <c r="AW919" s="3"/>
      <c r="AX919" s="3"/>
      <c r="AY919" s="3"/>
      <c r="AZ919" s="3"/>
      <c r="BA919" s="3"/>
      <c r="BB919" s="3"/>
      <c r="BC919" s="3"/>
      <c r="BD919" s="3"/>
      <c r="BE919" s="3"/>
      <c r="BF919" s="3"/>
      <c r="BG919" s="3"/>
      <c r="BH919" s="3"/>
      <c r="BI919" s="3"/>
      <c r="BJ919" s="3"/>
      <c r="BK919" s="3"/>
      <c r="BL919" s="3"/>
      <c r="BM919" s="28">
        <v>3</v>
      </c>
    </row>
    <row r="920" spans="1:65">
      <c r="A920" s="30"/>
      <c r="B920" s="18">
        <v>1</v>
      </c>
      <c r="C920" s="14">
        <v>1</v>
      </c>
      <c r="D920" s="205" t="s">
        <v>105</v>
      </c>
      <c r="E920" s="205" t="s">
        <v>305</v>
      </c>
      <c r="F920" s="206" t="s">
        <v>103</v>
      </c>
      <c r="G920" s="206" t="s">
        <v>295</v>
      </c>
      <c r="H920" s="206">
        <v>0.2</v>
      </c>
      <c r="I920" s="206" t="s">
        <v>104</v>
      </c>
      <c r="J920" s="205" t="s">
        <v>105</v>
      </c>
      <c r="K920" s="205" t="s">
        <v>105</v>
      </c>
      <c r="L920" s="206" t="s">
        <v>295</v>
      </c>
      <c r="M920" s="205" t="s">
        <v>105</v>
      </c>
      <c r="N920" s="206" t="s">
        <v>295</v>
      </c>
      <c r="O920" s="205" t="s">
        <v>105</v>
      </c>
      <c r="P920" s="206" t="s">
        <v>295</v>
      </c>
      <c r="Q920" s="206" t="s">
        <v>95</v>
      </c>
      <c r="R920" s="205" t="s">
        <v>105</v>
      </c>
      <c r="S920" s="205" t="s">
        <v>105</v>
      </c>
      <c r="T920" s="205" t="s">
        <v>105</v>
      </c>
      <c r="U920" s="203"/>
      <c r="V920" s="204"/>
      <c r="W920" s="204"/>
      <c r="X920" s="204"/>
      <c r="Y920" s="204"/>
      <c r="Z920" s="204"/>
      <c r="AA920" s="204"/>
      <c r="AB920" s="204"/>
      <c r="AC920" s="204"/>
      <c r="AD920" s="204"/>
      <c r="AE920" s="204"/>
      <c r="AF920" s="204"/>
      <c r="AG920" s="204"/>
      <c r="AH920" s="204"/>
      <c r="AI920" s="204"/>
      <c r="AJ920" s="204"/>
      <c r="AK920" s="204"/>
      <c r="AL920" s="204"/>
      <c r="AM920" s="204"/>
      <c r="AN920" s="204"/>
      <c r="AO920" s="204"/>
      <c r="AP920" s="204"/>
      <c r="AQ920" s="204"/>
      <c r="AR920" s="204"/>
      <c r="AS920" s="204"/>
      <c r="AT920" s="204"/>
      <c r="AU920" s="204"/>
      <c r="AV920" s="204"/>
      <c r="AW920" s="204"/>
      <c r="AX920" s="204"/>
      <c r="AY920" s="204"/>
      <c r="AZ920" s="204"/>
      <c r="BA920" s="204"/>
      <c r="BB920" s="204"/>
      <c r="BC920" s="204"/>
      <c r="BD920" s="204"/>
      <c r="BE920" s="204"/>
      <c r="BF920" s="204"/>
      <c r="BG920" s="204"/>
      <c r="BH920" s="204"/>
      <c r="BI920" s="204"/>
      <c r="BJ920" s="204"/>
      <c r="BK920" s="204"/>
      <c r="BL920" s="204"/>
      <c r="BM920" s="208">
        <v>1</v>
      </c>
    </row>
    <row r="921" spans="1:65">
      <c r="A921" s="30"/>
      <c r="B921" s="19">
        <v>1</v>
      </c>
      <c r="C921" s="9">
        <v>2</v>
      </c>
      <c r="D921" s="24" t="s">
        <v>105</v>
      </c>
      <c r="E921" s="24" t="s">
        <v>305</v>
      </c>
      <c r="F921" s="209" t="s">
        <v>103</v>
      </c>
      <c r="G921" s="209">
        <v>0.05</v>
      </c>
      <c r="H921" s="209">
        <v>0.21</v>
      </c>
      <c r="I921" s="209" t="s">
        <v>104</v>
      </c>
      <c r="J921" s="24" t="s">
        <v>105</v>
      </c>
      <c r="K921" s="24" t="s">
        <v>105</v>
      </c>
      <c r="L921" s="209" t="s">
        <v>295</v>
      </c>
      <c r="M921" s="24" t="s">
        <v>105</v>
      </c>
      <c r="N921" s="209" t="s">
        <v>295</v>
      </c>
      <c r="O921" s="24" t="s">
        <v>105</v>
      </c>
      <c r="P921" s="209" t="s">
        <v>295</v>
      </c>
      <c r="Q921" s="209" t="s">
        <v>95</v>
      </c>
      <c r="R921" s="24" t="s">
        <v>105</v>
      </c>
      <c r="S921" s="24" t="s">
        <v>105</v>
      </c>
      <c r="T921" s="24" t="s">
        <v>105</v>
      </c>
      <c r="U921" s="203"/>
      <c r="V921" s="204"/>
      <c r="W921" s="204"/>
      <c r="X921" s="204"/>
      <c r="Y921" s="204"/>
      <c r="Z921" s="204"/>
      <c r="AA921" s="204"/>
      <c r="AB921" s="204"/>
      <c r="AC921" s="204"/>
      <c r="AD921" s="204"/>
      <c r="AE921" s="204"/>
      <c r="AF921" s="204"/>
      <c r="AG921" s="204"/>
      <c r="AH921" s="204"/>
      <c r="AI921" s="204"/>
      <c r="AJ921" s="204"/>
      <c r="AK921" s="204"/>
      <c r="AL921" s="204"/>
      <c r="AM921" s="204"/>
      <c r="AN921" s="204"/>
      <c r="AO921" s="204"/>
      <c r="AP921" s="204"/>
      <c r="AQ921" s="204"/>
      <c r="AR921" s="204"/>
      <c r="AS921" s="204"/>
      <c r="AT921" s="204"/>
      <c r="AU921" s="204"/>
      <c r="AV921" s="204"/>
      <c r="AW921" s="204"/>
      <c r="AX921" s="204"/>
      <c r="AY921" s="204"/>
      <c r="AZ921" s="204"/>
      <c r="BA921" s="204"/>
      <c r="BB921" s="204"/>
      <c r="BC921" s="204"/>
      <c r="BD921" s="204"/>
      <c r="BE921" s="204"/>
      <c r="BF921" s="204"/>
      <c r="BG921" s="204"/>
      <c r="BH921" s="204"/>
      <c r="BI921" s="204"/>
      <c r="BJ921" s="204"/>
      <c r="BK921" s="204"/>
      <c r="BL921" s="204"/>
      <c r="BM921" s="208">
        <v>21</v>
      </c>
    </row>
    <row r="922" spans="1:65">
      <c r="A922" s="30"/>
      <c r="B922" s="19">
        <v>1</v>
      </c>
      <c r="C922" s="9">
        <v>3</v>
      </c>
      <c r="D922" s="24" t="s">
        <v>105</v>
      </c>
      <c r="E922" s="24" t="s">
        <v>305</v>
      </c>
      <c r="F922" s="209" t="s">
        <v>103</v>
      </c>
      <c r="G922" s="209">
        <v>0.06</v>
      </c>
      <c r="H922" s="209">
        <v>0.2</v>
      </c>
      <c r="I922" s="209" t="s">
        <v>104</v>
      </c>
      <c r="J922" s="24" t="s">
        <v>105</v>
      </c>
      <c r="K922" s="24" t="s">
        <v>105</v>
      </c>
      <c r="L922" s="209" t="s">
        <v>295</v>
      </c>
      <c r="M922" s="24" t="s">
        <v>105</v>
      </c>
      <c r="N922" s="209" t="s">
        <v>295</v>
      </c>
      <c r="O922" s="24" t="s">
        <v>105</v>
      </c>
      <c r="P922" s="209" t="s">
        <v>295</v>
      </c>
      <c r="Q922" s="209" t="s">
        <v>95</v>
      </c>
      <c r="R922" s="24" t="s">
        <v>105</v>
      </c>
      <c r="S922" s="24" t="s">
        <v>105</v>
      </c>
      <c r="T922" s="24" t="s">
        <v>105</v>
      </c>
      <c r="U922" s="203"/>
      <c r="V922" s="204"/>
      <c r="W922" s="204"/>
      <c r="X922" s="204"/>
      <c r="Y922" s="204"/>
      <c r="Z922" s="204"/>
      <c r="AA922" s="204"/>
      <c r="AB922" s="204"/>
      <c r="AC922" s="204"/>
      <c r="AD922" s="204"/>
      <c r="AE922" s="204"/>
      <c r="AF922" s="204"/>
      <c r="AG922" s="204"/>
      <c r="AH922" s="204"/>
      <c r="AI922" s="204"/>
      <c r="AJ922" s="204"/>
      <c r="AK922" s="204"/>
      <c r="AL922" s="204"/>
      <c r="AM922" s="204"/>
      <c r="AN922" s="204"/>
      <c r="AO922" s="204"/>
      <c r="AP922" s="204"/>
      <c r="AQ922" s="204"/>
      <c r="AR922" s="204"/>
      <c r="AS922" s="204"/>
      <c r="AT922" s="204"/>
      <c r="AU922" s="204"/>
      <c r="AV922" s="204"/>
      <c r="AW922" s="204"/>
      <c r="AX922" s="204"/>
      <c r="AY922" s="204"/>
      <c r="AZ922" s="204"/>
      <c r="BA922" s="204"/>
      <c r="BB922" s="204"/>
      <c r="BC922" s="204"/>
      <c r="BD922" s="204"/>
      <c r="BE922" s="204"/>
      <c r="BF922" s="204"/>
      <c r="BG922" s="204"/>
      <c r="BH922" s="204"/>
      <c r="BI922" s="204"/>
      <c r="BJ922" s="204"/>
      <c r="BK922" s="204"/>
      <c r="BL922" s="204"/>
      <c r="BM922" s="208">
        <v>16</v>
      </c>
    </row>
    <row r="923" spans="1:65">
      <c r="A923" s="30"/>
      <c r="B923" s="19">
        <v>1</v>
      </c>
      <c r="C923" s="9">
        <v>4</v>
      </c>
      <c r="D923" s="24" t="s">
        <v>105</v>
      </c>
      <c r="E923" s="24" t="s">
        <v>305</v>
      </c>
      <c r="F923" s="209" t="s">
        <v>103</v>
      </c>
      <c r="G923" s="209">
        <v>0.06</v>
      </c>
      <c r="H923" s="209">
        <v>0.18</v>
      </c>
      <c r="I923" s="209" t="s">
        <v>104</v>
      </c>
      <c r="J923" s="24" t="s">
        <v>105</v>
      </c>
      <c r="K923" s="24" t="s">
        <v>105</v>
      </c>
      <c r="L923" s="209" t="s">
        <v>295</v>
      </c>
      <c r="M923" s="24" t="s">
        <v>105</v>
      </c>
      <c r="N923" s="209" t="s">
        <v>295</v>
      </c>
      <c r="O923" s="24" t="s">
        <v>105</v>
      </c>
      <c r="P923" s="209" t="s">
        <v>295</v>
      </c>
      <c r="Q923" s="209" t="s">
        <v>95</v>
      </c>
      <c r="R923" s="24" t="s">
        <v>105</v>
      </c>
      <c r="S923" s="24" t="s">
        <v>105</v>
      </c>
      <c r="T923" s="24" t="s">
        <v>105</v>
      </c>
      <c r="U923" s="203"/>
      <c r="V923" s="204"/>
      <c r="W923" s="204"/>
      <c r="X923" s="204"/>
      <c r="Y923" s="204"/>
      <c r="Z923" s="204"/>
      <c r="AA923" s="204"/>
      <c r="AB923" s="204"/>
      <c r="AC923" s="204"/>
      <c r="AD923" s="204"/>
      <c r="AE923" s="204"/>
      <c r="AF923" s="204"/>
      <c r="AG923" s="204"/>
      <c r="AH923" s="204"/>
      <c r="AI923" s="204"/>
      <c r="AJ923" s="204"/>
      <c r="AK923" s="204"/>
      <c r="AL923" s="204"/>
      <c r="AM923" s="204"/>
      <c r="AN923" s="204"/>
      <c r="AO923" s="204"/>
      <c r="AP923" s="204"/>
      <c r="AQ923" s="204"/>
      <c r="AR923" s="204"/>
      <c r="AS923" s="204"/>
      <c r="AT923" s="204"/>
      <c r="AU923" s="204"/>
      <c r="AV923" s="204"/>
      <c r="AW923" s="204"/>
      <c r="AX923" s="204"/>
      <c r="AY923" s="204"/>
      <c r="AZ923" s="204"/>
      <c r="BA923" s="204"/>
      <c r="BB923" s="204"/>
      <c r="BC923" s="204"/>
      <c r="BD923" s="204"/>
      <c r="BE923" s="204"/>
      <c r="BF923" s="204"/>
      <c r="BG923" s="204"/>
      <c r="BH923" s="204"/>
      <c r="BI923" s="204"/>
      <c r="BJ923" s="204"/>
      <c r="BK923" s="204"/>
      <c r="BL923" s="204"/>
      <c r="BM923" s="208" t="s">
        <v>105</v>
      </c>
    </row>
    <row r="924" spans="1:65">
      <c r="A924" s="30"/>
      <c r="B924" s="19">
        <v>1</v>
      </c>
      <c r="C924" s="9">
        <v>5</v>
      </c>
      <c r="D924" s="24" t="s">
        <v>105</v>
      </c>
      <c r="E924" s="24" t="s">
        <v>305</v>
      </c>
      <c r="F924" s="209" t="s">
        <v>103</v>
      </c>
      <c r="G924" s="209" t="s">
        <v>295</v>
      </c>
      <c r="H924" s="209">
        <v>0.21</v>
      </c>
      <c r="I924" s="209" t="s">
        <v>104</v>
      </c>
      <c r="J924" s="24" t="s">
        <v>105</v>
      </c>
      <c r="K924" s="24" t="s">
        <v>105</v>
      </c>
      <c r="L924" s="209" t="s">
        <v>295</v>
      </c>
      <c r="M924" s="24" t="s">
        <v>105</v>
      </c>
      <c r="N924" s="209" t="s">
        <v>295</v>
      </c>
      <c r="O924" s="24" t="s">
        <v>105</v>
      </c>
      <c r="P924" s="209" t="s">
        <v>295</v>
      </c>
      <c r="Q924" s="209" t="s">
        <v>95</v>
      </c>
      <c r="R924" s="24" t="s">
        <v>105</v>
      </c>
      <c r="S924" s="24" t="s">
        <v>105</v>
      </c>
      <c r="T924" s="24" t="s">
        <v>105</v>
      </c>
      <c r="U924" s="203"/>
      <c r="V924" s="204"/>
      <c r="W924" s="204"/>
      <c r="X924" s="204"/>
      <c r="Y924" s="204"/>
      <c r="Z924" s="204"/>
      <c r="AA924" s="204"/>
      <c r="AB924" s="204"/>
      <c r="AC924" s="204"/>
      <c r="AD924" s="204"/>
      <c r="AE924" s="204"/>
      <c r="AF924" s="204"/>
      <c r="AG924" s="204"/>
      <c r="AH924" s="204"/>
      <c r="AI924" s="204"/>
      <c r="AJ924" s="204"/>
      <c r="AK924" s="204"/>
      <c r="AL924" s="204"/>
      <c r="AM924" s="204"/>
      <c r="AN924" s="204"/>
      <c r="AO924" s="204"/>
      <c r="AP924" s="204"/>
      <c r="AQ924" s="204"/>
      <c r="AR924" s="204"/>
      <c r="AS924" s="204"/>
      <c r="AT924" s="204"/>
      <c r="AU924" s="204"/>
      <c r="AV924" s="204"/>
      <c r="AW924" s="204"/>
      <c r="AX924" s="204"/>
      <c r="AY924" s="204"/>
      <c r="AZ924" s="204"/>
      <c r="BA924" s="204"/>
      <c r="BB924" s="204"/>
      <c r="BC924" s="204"/>
      <c r="BD924" s="204"/>
      <c r="BE924" s="204"/>
      <c r="BF924" s="204"/>
      <c r="BG924" s="204"/>
      <c r="BH924" s="204"/>
      <c r="BI924" s="204"/>
      <c r="BJ924" s="204"/>
      <c r="BK924" s="204"/>
      <c r="BL924" s="204"/>
      <c r="BM924" s="208">
        <v>124</v>
      </c>
    </row>
    <row r="925" spans="1:65">
      <c r="A925" s="30"/>
      <c r="B925" s="19">
        <v>1</v>
      </c>
      <c r="C925" s="9">
        <v>6</v>
      </c>
      <c r="D925" s="24" t="s">
        <v>105</v>
      </c>
      <c r="E925" s="24" t="s">
        <v>305</v>
      </c>
      <c r="F925" s="209" t="s">
        <v>103</v>
      </c>
      <c r="G925" s="209">
        <v>0.06</v>
      </c>
      <c r="H925" s="209">
        <v>0.2</v>
      </c>
      <c r="I925" s="209" t="s">
        <v>104</v>
      </c>
      <c r="J925" s="24" t="s">
        <v>105</v>
      </c>
      <c r="K925" s="24" t="s">
        <v>105</v>
      </c>
      <c r="L925" s="209" t="s">
        <v>295</v>
      </c>
      <c r="M925" s="24" t="s">
        <v>105</v>
      </c>
      <c r="N925" s="209" t="s">
        <v>295</v>
      </c>
      <c r="O925" s="24" t="s">
        <v>105</v>
      </c>
      <c r="P925" s="209" t="s">
        <v>295</v>
      </c>
      <c r="Q925" s="209" t="s">
        <v>95</v>
      </c>
      <c r="R925" s="24" t="s">
        <v>105</v>
      </c>
      <c r="S925" s="24" t="s">
        <v>105</v>
      </c>
      <c r="T925" s="24" t="s">
        <v>105</v>
      </c>
      <c r="U925" s="203"/>
      <c r="V925" s="204"/>
      <c r="W925" s="204"/>
      <c r="X925" s="204"/>
      <c r="Y925" s="204"/>
      <c r="Z925" s="204"/>
      <c r="AA925" s="204"/>
      <c r="AB925" s="204"/>
      <c r="AC925" s="204"/>
      <c r="AD925" s="204"/>
      <c r="AE925" s="204"/>
      <c r="AF925" s="204"/>
      <c r="AG925" s="204"/>
      <c r="AH925" s="204"/>
      <c r="AI925" s="204"/>
      <c r="AJ925" s="204"/>
      <c r="AK925" s="204"/>
      <c r="AL925" s="204"/>
      <c r="AM925" s="204"/>
      <c r="AN925" s="204"/>
      <c r="AO925" s="204"/>
      <c r="AP925" s="204"/>
      <c r="AQ925" s="204"/>
      <c r="AR925" s="204"/>
      <c r="AS925" s="204"/>
      <c r="AT925" s="204"/>
      <c r="AU925" s="204"/>
      <c r="AV925" s="204"/>
      <c r="AW925" s="204"/>
      <c r="AX925" s="204"/>
      <c r="AY925" s="204"/>
      <c r="AZ925" s="204"/>
      <c r="BA925" s="204"/>
      <c r="BB925" s="204"/>
      <c r="BC925" s="204"/>
      <c r="BD925" s="204"/>
      <c r="BE925" s="204"/>
      <c r="BF925" s="204"/>
      <c r="BG925" s="204"/>
      <c r="BH925" s="204"/>
      <c r="BI925" s="204"/>
      <c r="BJ925" s="204"/>
      <c r="BK925" s="204"/>
      <c r="BL925" s="204"/>
      <c r="BM925" s="56"/>
    </row>
    <row r="926" spans="1:65">
      <c r="A926" s="30"/>
      <c r="B926" s="20" t="s">
        <v>267</v>
      </c>
      <c r="C926" s="12"/>
      <c r="D926" s="211" t="s">
        <v>675</v>
      </c>
      <c r="E926" s="211" t="s">
        <v>675</v>
      </c>
      <c r="F926" s="211" t="s">
        <v>675</v>
      </c>
      <c r="G926" s="211">
        <v>5.7499999999999996E-2</v>
      </c>
      <c r="H926" s="211">
        <v>0.19999999999999998</v>
      </c>
      <c r="I926" s="211" t="s">
        <v>675</v>
      </c>
      <c r="J926" s="211" t="s">
        <v>675</v>
      </c>
      <c r="K926" s="211" t="s">
        <v>675</v>
      </c>
      <c r="L926" s="211" t="s">
        <v>675</v>
      </c>
      <c r="M926" s="211" t="s">
        <v>675</v>
      </c>
      <c r="N926" s="211" t="s">
        <v>675</v>
      </c>
      <c r="O926" s="211" t="s">
        <v>675</v>
      </c>
      <c r="P926" s="211" t="s">
        <v>675</v>
      </c>
      <c r="Q926" s="211" t="s">
        <v>675</v>
      </c>
      <c r="R926" s="211" t="s">
        <v>675</v>
      </c>
      <c r="S926" s="211" t="s">
        <v>675</v>
      </c>
      <c r="T926" s="211" t="s">
        <v>675</v>
      </c>
      <c r="U926" s="203"/>
      <c r="V926" s="204"/>
      <c r="W926" s="204"/>
      <c r="X926" s="204"/>
      <c r="Y926" s="204"/>
      <c r="Z926" s="204"/>
      <c r="AA926" s="204"/>
      <c r="AB926" s="204"/>
      <c r="AC926" s="204"/>
      <c r="AD926" s="204"/>
      <c r="AE926" s="204"/>
      <c r="AF926" s="204"/>
      <c r="AG926" s="204"/>
      <c r="AH926" s="204"/>
      <c r="AI926" s="204"/>
      <c r="AJ926" s="204"/>
      <c r="AK926" s="204"/>
      <c r="AL926" s="204"/>
      <c r="AM926" s="204"/>
      <c r="AN926" s="204"/>
      <c r="AO926" s="204"/>
      <c r="AP926" s="204"/>
      <c r="AQ926" s="204"/>
      <c r="AR926" s="204"/>
      <c r="AS926" s="204"/>
      <c r="AT926" s="204"/>
      <c r="AU926" s="204"/>
      <c r="AV926" s="204"/>
      <c r="AW926" s="204"/>
      <c r="AX926" s="204"/>
      <c r="AY926" s="204"/>
      <c r="AZ926" s="204"/>
      <c r="BA926" s="204"/>
      <c r="BB926" s="204"/>
      <c r="BC926" s="204"/>
      <c r="BD926" s="204"/>
      <c r="BE926" s="204"/>
      <c r="BF926" s="204"/>
      <c r="BG926" s="204"/>
      <c r="BH926" s="204"/>
      <c r="BI926" s="204"/>
      <c r="BJ926" s="204"/>
      <c r="BK926" s="204"/>
      <c r="BL926" s="204"/>
      <c r="BM926" s="56"/>
    </row>
    <row r="927" spans="1:65">
      <c r="A927" s="30"/>
      <c r="B927" s="3" t="s">
        <v>268</v>
      </c>
      <c r="C927" s="29"/>
      <c r="D927" s="24" t="s">
        <v>675</v>
      </c>
      <c r="E927" s="24" t="s">
        <v>675</v>
      </c>
      <c r="F927" s="24" t="s">
        <v>675</v>
      </c>
      <c r="G927" s="24">
        <v>0.06</v>
      </c>
      <c r="H927" s="24">
        <v>0.2</v>
      </c>
      <c r="I927" s="24" t="s">
        <v>675</v>
      </c>
      <c r="J927" s="24" t="s">
        <v>675</v>
      </c>
      <c r="K927" s="24" t="s">
        <v>675</v>
      </c>
      <c r="L927" s="24" t="s">
        <v>675</v>
      </c>
      <c r="M927" s="24" t="s">
        <v>675</v>
      </c>
      <c r="N927" s="24" t="s">
        <v>675</v>
      </c>
      <c r="O927" s="24" t="s">
        <v>675</v>
      </c>
      <c r="P927" s="24" t="s">
        <v>675</v>
      </c>
      <c r="Q927" s="24" t="s">
        <v>675</v>
      </c>
      <c r="R927" s="24" t="s">
        <v>675</v>
      </c>
      <c r="S927" s="24" t="s">
        <v>675</v>
      </c>
      <c r="T927" s="24" t="s">
        <v>675</v>
      </c>
      <c r="U927" s="203"/>
      <c r="V927" s="204"/>
      <c r="W927" s="204"/>
      <c r="X927" s="204"/>
      <c r="Y927" s="204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4"/>
      <c r="AT927" s="204"/>
      <c r="AU927" s="204"/>
      <c r="AV927" s="204"/>
      <c r="AW927" s="204"/>
      <c r="AX927" s="204"/>
      <c r="AY927" s="204"/>
      <c r="AZ927" s="204"/>
      <c r="BA927" s="204"/>
      <c r="BB927" s="204"/>
      <c r="BC927" s="204"/>
      <c r="BD927" s="204"/>
      <c r="BE927" s="204"/>
      <c r="BF927" s="204"/>
      <c r="BG927" s="204"/>
      <c r="BH927" s="204"/>
      <c r="BI927" s="204"/>
      <c r="BJ927" s="204"/>
      <c r="BK927" s="204"/>
      <c r="BL927" s="204"/>
      <c r="BM927" s="56"/>
    </row>
    <row r="928" spans="1:65">
      <c r="A928" s="30"/>
      <c r="B928" s="3" t="s">
        <v>269</v>
      </c>
      <c r="C928" s="29"/>
      <c r="D928" s="24" t="s">
        <v>675</v>
      </c>
      <c r="E928" s="24" t="s">
        <v>675</v>
      </c>
      <c r="F928" s="24" t="s">
        <v>675</v>
      </c>
      <c r="G928" s="24">
        <v>4.9999999999999984E-3</v>
      </c>
      <c r="H928" s="24">
        <v>1.0954451150103323E-2</v>
      </c>
      <c r="I928" s="24" t="s">
        <v>675</v>
      </c>
      <c r="J928" s="24" t="s">
        <v>675</v>
      </c>
      <c r="K928" s="24" t="s">
        <v>675</v>
      </c>
      <c r="L928" s="24" t="s">
        <v>675</v>
      </c>
      <c r="M928" s="24" t="s">
        <v>675</v>
      </c>
      <c r="N928" s="24" t="s">
        <v>675</v>
      </c>
      <c r="O928" s="24" t="s">
        <v>675</v>
      </c>
      <c r="P928" s="24" t="s">
        <v>675</v>
      </c>
      <c r="Q928" s="24" t="s">
        <v>675</v>
      </c>
      <c r="R928" s="24" t="s">
        <v>675</v>
      </c>
      <c r="S928" s="24" t="s">
        <v>675</v>
      </c>
      <c r="T928" s="24" t="s">
        <v>675</v>
      </c>
      <c r="U928" s="203"/>
      <c r="V928" s="204"/>
      <c r="W928" s="204"/>
      <c r="X928" s="204"/>
      <c r="Y928" s="204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04"/>
      <c r="AT928" s="204"/>
      <c r="AU928" s="204"/>
      <c r="AV928" s="204"/>
      <c r="AW928" s="204"/>
      <c r="AX928" s="204"/>
      <c r="AY928" s="204"/>
      <c r="AZ928" s="204"/>
      <c r="BA928" s="204"/>
      <c r="BB928" s="204"/>
      <c r="BC928" s="204"/>
      <c r="BD928" s="204"/>
      <c r="BE928" s="204"/>
      <c r="BF928" s="204"/>
      <c r="BG928" s="204"/>
      <c r="BH928" s="204"/>
      <c r="BI928" s="204"/>
      <c r="BJ928" s="204"/>
      <c r="BK928" s="204"/>
      <c r="BL928" s="204"/>
      <c r="BM928" s="56"/>
    </row>
    <row r="929" spans="1:65">
      <c r="A929" s="30"/>
      <c r="B929" s="3" t="s">
        <v>86</v>
      </c>
      <c r="C929" s="29"/>
      <c r="D929" s="13" t="s">
        <v>675</v>
      </c>
      <c r="E929" s="13" t="s">
        <v>675</v>
      </c>
      <c r="F929" s="13" t="s">
        <v>675</v>
      </c>
      <c r="G929" s="13">
        <v>8.6956521739130418E-2</v>
      </c>
      <c r="H929" s="13">
        <v>5.477225575051662E-2</v>
      </c>
      <c r="I929" s="13" t="s">
        <v>675</v>
      </c>
      <c r="J929" s="13" t="s">
        <v>675</v>
      </c>
      <c r="K929" s="13" t="s">
        <v>675</v>
      </c>
      <c r="L929" s="13" t="s">
        <v>675</v>
      </c>
      <c r="M929" s="13" t="s">
        <v>675</v>
      </c>
      <c r="N929" s="13" t="s">
        <v>675</v>
      </c>
      <c r="O929" s="13" t="s">
        <v>675</v>
      </c>
      <c r="P929" s="13" t="s">
        <v>675</v>
      </c>
      <c r="Q929" s="13" t="s">
        <v>675</v>
      </c>
      <c r="R929" s="13" t="s">
        <v>675</v>
      </c>
      <c r="S929" s="13" t="s">
        <v>675</v>
      </c>
      <c r="T929" s="13" t="s">
        <v>675</v>
      </c>
      <c r="U929" s="151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  <c r="AS929" s="3"/>
      <c r="AT929" s="3"/>
      <c r="AU929" s="3"/>
      <c r="AV929" s="3"/>
      <c r="AW929" s="3"/>
      <c r="AX929" s="3"/>
      <c r="AY929" s="3"/>
      <c r="AZ929" s="3"/>
      <c r="BA929" s="3"/>
      <c r="BB929" s="3"/>
      <c r="BC929" s="3"/>
      <c r="BD929" s="3"/>
      <c r="BE929" s="3"/>
      <c r="BF929" s="3"/>
      <c r="BG929" s="3"/>
      <c r="BH929" s="3"/>
      <c r="BI929" s="3"/>
      <c r="BJ929" s="3"/>
      <c r="BK929" s="3"/>
      <c r="BL929" s="3"/>
      <c r="BM929" s="55"/>
    </row>
    <row r="930" spans="1:65">
      <c r="A930" s="30"/>
      <c r="B930" s="3" t="s">
        <v>270</v>
      </c>
      <c r="C930" s="29"/>
      <c r="D930" s="13" t="s">
        <v>675</v>
      </c>
      <c r="E930" s="13" t="s">
        <v>675</v>
      </c>
      <c r="F930" s="13" t="s">
        <v>675</v>
      </c>
      <c r="G930" s="13" t="s">
        <v>675</v>
      </c>
      <c r="H930" s="13" t="s">
        <v>675</v>
      </c>
      <c r="I930" s="13" t="s">
        <v>675</v>
      </c>
      <c r="J930" s="13" t="s">
        <v>675</v>
      </c>
      <c r="K930" s="13" t="s">
        <v>675</v>
      </c>
      <c r="L930" s="13" t="s">
        <v>675</v>
      </c>
      <c r="M930" s="13" t="s">
        <v>675</v>
      </c>
      <c r="N930" s="13" t="s">
        <v>675</v>
      </c>
      <c r="O930" s="13" t="s">
        <v>675</v>
      </c>
      <c r="P930" s="13" t="s">
        <v>675</v>
      </c>
      <c r="Q930" s="13" t="s">
        <v>675</v>
      </c>
      <c r="R930" s="13" t="s">
        <v>675</v>
      </c>
      <c r="S930" s="13" t="s">
        <v>675</v>
      </c>
      <c r="T930" s="13" t="s">
        <v>675</v>
      </c>
      <c r="U930" s="151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  <c r="AS930" s="3"/>
      <c r="AT930" s="3"/>
      <c r="AU930" s="3"/>
      <c r="AV930" s="3"/>
      <c r="AW930" s="3"/>
      <c r="AX930" s="3"/>
      <c r="AY930" s="3"/>
      <c r="AZ930" s="3"/>
      <c r="BA930" s="3"/>
      <c r="BB930" s="3"/>
      <c r="BC930" s="3"/>
      <c r="BD930" s="3"/>
      <c r="BE930" s="3"/>
      <c r="BF930" s="3"/>
      <c r="BG930" s="3"/>
      <c r="BH930" s="3"/>
      <c r="BI930" s="3"/>
      <c r="BJ930" s="3"/>
      <c r="BK930" s="3"/>
      <c r="BL930" s="3"/>
      <c r="BM930" s="55"/>
    </row>
    <row r="931" spans="1:65">
      <c r="A931" s="30"/>
      <c r="B931" s="46" t="s">
        <v>271</v>
      </c>
      <c r="C931" s="47"/>
      <c r="D931" s="45">
        <v>0</v>
      </c>
      <c r="E931" s="45">
        <v>0.67</v>
      </c>
      <c r="F931" s="45">
        <v>672.96</v>
      </c>
      <c r="G931" s="45">
        <v>11.24</v>
      </c>
      <c r="H931" s="45">
        <v>52.6</v>
      </c>
      <c r="I931" s="45">
        <v>12.14</v>
      </c>
      <c r="J931" s="45">
        <v>0</v>
      </c>
      <c r="K931" s="45">
        <v>0</v>
      </c>
      <c r="L931" s="45">
        <v>5.39</v>
      </c>
      <c r="M931" s="45">
        <v>0</v>
      </c>
      <c r="N931" s="45">
        <v>5.39</v>
      </c>
      <c r="O931" s="45">
        <v>0</v>
      </c>
      <c r="P931" s="45">
        <v>5.39</v>
      </c>
      <c r="Q931" s="45">
        <v>1347.27</v>
      </c>
      <c r="R931" s="45">
        <v>0</v>
      </c>
      <c r="S931" s="45">
        <v>0</v>
      </c>
      <c r="T931" s="45">
        <v>0</v>
      </c>
      <c r="U931" s="151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  <c r="AS931" s="3"/>
      <c r="AT931" s="3"/>
      <c r="AU931" s="3"/>
      <c r="AV931" s="3"/>
      <c r="AW931" s="3"/>
      <c r="AX931" s="3"/>
      <c r="AY931" s="3"/>
      <c r="AZ931" s="3"/>
      <c r="BA931" s="3"/>
      <c r="BB931" s="3"/>
      <c r="BC931" s="3"/>
      <c r="BD931" s="3"/>
      <c r="BE931" s="3"/>
      <c r="BF931" s="3"/>
      <c r="BG931" s="3"/>
      <c r="BH931" s="3"/>
      <c r="BI931" s="3"/>
      <c r="BJ931" s="3"/>
      <c r="BK931" s="3"/>
      <c r="BL931" s="3"/>
      <c r="BM931" s="55"/>
    </row>
    <row r="932" spans="1:65">
      <c r="B932" s="31"/>
      <c r="C932" s="20"/>
      <c r="D932" s="20"/>
      <c r="E932" s="20"/>
      <c r="F932" s="20"/>
      <c r="G932" s="20"/>
      <c r="H932" s="20"/>
      <c r="I932" s="20"/>
      <c r="J932" s="20"/>
      <c r="K932" s="20"/>
      <c r="L932" s="20"/>
      <c r="M932" s="20"/>
      <c r="N932" s="20"/>
      <c r="O932" s="20"/>
      <c r="P932" s="20"/>
      <c r="Q932" s="20"/>
      <c r="R932" s="20"/>
      <c r="S932" s="20"/>
      <c r="T932" s="20"/>
      <c r="BM932" s="55"/>
    </row>
    <row r="933" spans="1:65" ht="15">
      <c r="B933" s="8" t="s">
        <v>584</v>
      </c>
      <c r="BM933" s="28" t="s">
        <v>66</v>
      </c>
    </row>
    <row r="934" spans="1:65" ht="15">
      <c r="A934" s="25" t="s">
        <v>24</v>
      </c>
      <c r="B934" s="18" t="s">
        <v>110</v>
      </c>
      <c r="C934" s="15" t="s">
        <v>111</v>
      </c>
      <c r="D934" s="16" t="s">
        <v>232</v>
      </c>
      <c r="E934" s="17" t="s">
        <v>232</v>
      </c>
      <c r="F934" s="17" t="s">
        <v>232</v>
      </c>
      <c r="G934" s="17" t="s">
        <v>232</v>
      </c>
      <c r="H934" s="17" t="s">
        <v>232</v>
      </c>
      <c r="I934" s="17" t="s">
        <v>232</v>
      </c>
      <c r="J934" s="17" t="s">
        <v>232</v>
      </c>
      <c r="K934" s="151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  <c r="AS934" s="3"/>
      <c r="AT934" s="3"/>
      <c r="AU934" s="3"/>
      <c r="AV934" s="3"/>
      <c r="AW934" s="3"/>
      <c r="AX934" s="3"/>
      <c r="AY934" s="3"/>
      <c r="AZ934" s="3"/>
      <c r="BA934" s="3"/>
      <c r="BB934" s="3"/>
      <c r="BC934" s="3"/>
      <c r="BD934" s="3"/>
      <c r="BE934" s="3"/>
      <c r="BF934" s="3"/>
      <c r="BG934" s="3"/>
      <c r="BH934" s="3"/>
      <c r="BI934" s="3"/>
      <c r="BJ934" s="3"/>
      <c r="BK934" s="3"/>
      <c r="BL934" s="3"/>
      <c r="BM934" s="28">
        <v>1</v>
      </c>
    </row>
    <row r="935" spans="1:65">
      <c r="A935" s="30"/>
      <c r="B935" s="19" t="s">
        <v>233</v>
      </c>
      <c r="C935" s="9" t="s">
        <v>233</v>
      </c>
      <c r="D935" s="149" t="s">
        <v>236</v>
      </c>
      <c r="E935" s="150" t="s">
        <v>238</v>
      </c>
      <c r="F935" s="150" t="s">
        <v>239</v>
      </c>
      <c r="G935" s="150" t="s">
        <v>242</v>
      </c>
      <c r="H935" s="150" t="s">
        <v>244</v>
      </c>
      <c r="I935" s="150" t="s">
        <v>248</v>
      </c>
      <c r="J935" s="150" t="s">
        <v>249</v>
      </c>
      <c r="K935" s="151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  <c r="AS935" s="3"/>
      <c r="AT935" s="3"/>
      <c r="AU935" s="3"/>
      <c r="AV935" s="3"/>
      <c r="AW935" s="3"/>
      <c r="AX935" s="3"/>
      <c r="AY935" s="3"/>
      <c r="AZ935" s="3"/>
      <c r="BA935" s="3"/>
      <c r="BB935" s="3"/>
      <c r="BC935" s="3"/>
      <c r="BD935" s="3"/>
      <c r="BE935" s="3"/>
      <c r="BF935" s="3"/>
      <c r="BG935" s="3"/>
      <c r="BH935" s="3"/>
      <c r="BI935" s="3"/>
      <c r="BJ935" s="3"/>
      <c r="BK935" s="3"/>
      <c r="BL935" s="3"/>
      <c r="BM935" s="28" t="s">
        <v>3</v>
      </c>
    </row>
    <row r="936" spans="1:65">
      <c r="A936" s="30"/>
      <c r="B936" s="19"/>
      <c r="C936" s="9"/>
      <c r="D936" s="10" t="s">
        <v>273</v>
      </c>
      <c r="E936" s="11" t="s">
        <v>276</v>
      </c>
      <c r="F936" s="11" t="s">
        <v>276</v>
      </c>
      <c r="G936" s="11" t="s">
        <v>273</v>
      </c>
      <c r="H936" s="11" t="s">
        <v>273</v>
      </c>
      <c r="I936" s="11" t="s">
        <v>276</v>
      </c>
      <c r="J936" s="11" t="s">
        <v>273</v>
      </c>
      <c r="K936" s="151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  <c r="AS936" s="3"/>
      <c r="AT936" s="3"/>
      <c r="AU936" s="3"/>
      <c r="AV936" s="3"/>
      <c r="AW936" s="3"/>
      <c r="AX936" s="3"/>
      <c r="AY936" s="3"/>
      <c r="AZ936" s="3"/>
      <c r="BA936" s="3"/>
      <c r="BB936" s="3"/>
      <c r="BC936" s="3"/>
      <c r="BD936" s="3"/>
      <c r="BE936" s="3"/>
      <c r="BF936" s="3"/>
      <c r="BG936" s="3"/>
      <c r="BH936" s="3"/>
      <c r="BI936" s="3"/>
      <c r="BJ936" s="3"/>
      <c r="BK936" s="3"/>
      <c r="BL936" s="3"/>
      <c r="BM936" s="28">
        <v>2</v>
      </c>
    </row>
    <row r="937" spans="1:65">
      <c r="A937" s="30"/>
      <c r="B937" s="19"/>
      <c r="C937" s="9"/>
      <c r="D937" s="26" t="s">
        <v>264</v>
      </c>
      <c r="E937" s="26" t="s">
        <v>314</v>
      </c>
      <c r="F937" s="26" t="s">
        <v>314</v>
      </c>
      <c r="G937" s="26" t="s">
        <v>116</v>
      </c>
      <c r="H937" s="26" t="s">
        <v>116</v>
      </c>
      <c r="I937" s="26" t="s">
        <v>313</v>
      </c>
      <c r="J937" s="26" t="s">
        <v>313</v>
      </c>
      <c r="K937" s="151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  <c r="AS937" s="3"/>
      <c r="AT937" s="3"/>
      <c r="AU937" s="3"/>
      <c r="AV937" s="3"/>
      <c r="AW937" s="3"/>
      <c r="AX937" s="3"/>
      <c r="AY937" s="3"/>
      <c r="AZ937" s="3"/>
      <c r="BA937" s="3"/>
      <c r="BB937" s="3"/>
      <c r="BC937" s="3"/>
      <c r="BD937" s="3"/>
      <c r="BE937" s="3"/>
      <c r="BF937" s="3"/>
      <c r="BG937" s="3"/>
      <c r="BH937" s="3"/>
      <c r="BI937" s="3"/>
      <c r="BJ937" s="3"/>
      <c r="BK937" s="3"/>
      <c r="BL937" s="3"/>
      <c r="BM937" s="28">
        <v>3</v>
      </c>
    </row>
    <row r="938" spans="1:65">
      <c r="A938" s="30"/>
      <c r="B938" s="18">
        <v>1</v>
      </c>
      <c r="C938" s="14">
        <v>1</v>
      </c>
      <c r="D938" s="22">
        <v>0.41499999999999998</v>
      </c>
      <c r="E938" s="22">
        <v>0.46</v>
      </c>
      <c r="F938" s="22">
        <v>0.48</v>
      </c>
      <c r="G938" s="22">
        <v>0.40300000000000002</v>
      </c>
      <c r="H938" s="22">
        <v>0.38</v>
      </c>
      <c r="I938" s="152">
        <v>0.5</v>
      </c>
      <c r="J938" s="22">
        <v>0.48828076482411664</v>
      </c>
      <c r="K938" s="151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  <c r="AS938" s="3"/>
      <c r="AT938" s="3"/>
      <c r="AU938" s="3"/>
      <c r="AV938" s="3"/>
      <c r="AW938" s="3"/>
      <c r="AX938" s="3"/>
      <c r="AY938" s="3"/>
      <c r="AZ938" s="3"/>
      <c r="BA938" s="3"/>
      <c r="BB938" s="3"/>
      <c r="BC938" s="3"/>
      <c r="BD938" s="3"/>
      <c r="BE938" s="3"/>
      <c r="BF938" s="3"/>
      <c r="BG938" s="3"/>
      <c r="BH938" s="3"/>
      <c r="BI938" s="3"/>
      <c r="BJ938" s="3"/>
      <c r="BK938" s="3"/>
      <c r="BL938" s="3"/>
      <c r="BM938" s="28">
        <v>1</v>
      </c>
    </row>
    <row r="939" spans="1:65">
      <c r="A939" s="30"/>
      <c r="B939" s="19">
        <v>1</v>
      </c>
      <c r="C939" s="9">
        <v>2</v>
      </c>
      <c r="D939" s="11">
        <v>0.42499999999999999</v>
      </c>
      <c r="E939" s="11">
        <v>0.46</v>
      </c>
      <c r="F939" s="11">
        <v>0.47</v>
      </c>
      <c r="G939" s="11">
        <v>0.41399999999999998</v>
      </c>
      <c r="H939" s="11">
        <v>0.35</v>
      </c>
      <c r="I939" s="153">
        <v>0.5</v>
      </c>
      <c r="J939" s="11">
        <v>0.47318942298317446</v>
      </c>
      <c r="K939" s="151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  <c r="AS939" s="3"/>
      <c r="AT939" s="3"/>
      <c r="AU939" s="3"/>
      <c r="AV939" s="3"/>
      <c r="AW939" s="3"/>
      <c r="AX939" s="3"/>
      <c r="AY939" s="3"/>
      <c r="AZ939" s="3"/>
      <c r="BA939" s="3"/>
      <c r="BB939" s="3"/>
      <c r="BC939" s="3"/>
      <c r="BD939" s="3"/>
      <c r="BE939" s="3"/>
      <c r="BF939" s="3"/>
      <c r="BG939" s="3"/>
      <c r="BH939" s="3"/>
      <c r="BI939" s="3"/>
      <c r="BJ939" s="3"/>
      <c r="BK939" s="3"/>
      <c r="BL939" s="3"/>
      <c r="BM939" s="28">
        <v>22</v>
      </c>
    </row>
    <row r="940" spans="1:65">
      <c r="A940" s="30"/>
      <c r="B940" s="19">
        <v>1</v>
      </c>
      <c r="C940" s="9">
        <v>3</v>
      </c>
      <c r="D940" s="11">
        <v>0.42</v>
      </c>
      <c r="E940" s="11">
        <v>0.47</v>
      </c>
      <c r="F940" s="11">
        <v>0.49</v>
      </c>
      <c r="G940" s="11">
        <v>0.371</v>
      </c>
      <c r="H940" s="11">
        <v>0.38</v>
      </c>
      <c r="I940" s="153">
        <v>0.5</v>
      </c>
      <c r="J940" s="11">
        <v>0.48384065494102174</v>
      </c>
      <c r="K940" s="151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  <c r="AS940" s="3"/>
      <c r="AT940" s="3"/>
      <c r="AU940" s="3"/>
      <c r="AV940" s="3"/>
      <c r="AW940" s="3"/>
      <c r="AX940" s="3"/>
      <c r="AY940" s="3"/>
      <c r="AZ940" s="3"/>
      <c r="BA940" s="3"/>
      <c r="BB940" s="3"/>
      <c r="BC940" s="3"/>
      <c r="BD940" s="3"/>
      <c r="BE940" s="3"/>
      <c r="BF940" s="3"/>
      <c r="BG940" s="3"/>
      <c r="BH940" s="3"/>
      <c r="BI940" s="3"/>
      <c r="BJ940" s="3"/>
      <c r="BK940" s="3"/>
      <c r="BL940" s="3"/>
      <c r="BM940" s="28">
        <v>16</v>
      </c>
    </row>
    <row r="941" spans="1:65">
      <c r="A941" s="30"/>
      <c r="B941" s="19">
        <v>1</v>
      </c>
      <c r="C941" s="9">
        <v>4</v>
      </c>
      <c r="D941" s="11">
        <v>0.42</v>
      </c>
      <c r="E941" s="11">
        <v>0.44</v>
      </c>
      <c r="F941" s="11">
        <v>0.48</v>
      </c>
      <c r="G941" s="11">
        <v>0.36599999999999999</v>
      </c>
      <c r="H941" s="11">
        <v>0.4</v>
      </c>
      <c r="I941" s="153">
        <v>0.5</v>
      </c>
      <c r="J941" s="11">
        <v>0.51627047397679848</v>
      </c>
      <c r="K941" s="151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  <c r="AS941" s="3"/>
      <c r="AT941" s="3"/>
      <c r="AU941" s="3"/>
      <c r="AV941" s="3"/>
      <c r="AW941" s="3"/>
      <c r="AX941" s="3"/>
      <c r="AY941" s="3"/>
      <c r="AZ941" s="3"/>
      <c r="BA941" s="3"/>
      <c r="BB941" s="3"/>
      <c r="BC941" s="3"/>
      <c r="BD941" s="3"/>
      <c r="BE941" s="3"/>
      <c r="BF941" s="3"/>
      <c r="BG941" s="3"/>
      <c r="BH941" s="3"/>
      <c r="BI941" s="3"/>
      <c r="BJ941" s="3"/>
      <c r="BK941" s="3"/>
      <c r="BL941" s="3"/>
      <c r="BM941" s="28">
        <v>0.43790318098013881</v>
      </c>
    </row>
    <row r="942" spans="1:65">
      <c r="A942" s="30"/>
      <c r="B942" s="19">
        <v>1</v>
      </c>
      <c r="C942" s="9">
        <v>5</v>
      </c>
      <c r="D942" s="11">
        <v>0.41499999999999998</v>
      </c>
      <c r="E942" s="11">
        <v>0.45</v>
      </c>
      <c r="F942" s="11">
        <v>0.48</v>
      </c>
      <c r="G942" s="11">
        <v>0.40100000000000002</v>
      </c>
      <c r="H942" s="11">
        <v>0.41</v>
      </c>
      <c r="I942" s="153">
        <v>0.5</v>
      </c>
      <c r="J942" s="11">
        <v>0.48872297084837618</v>
      </c>
      <c r="K942" s="151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  <c r="AS942" s="3"/>
      <c r="AT942" s="3"/>
      <c r="AU942" s="3"/>
      <c r="AV942" s="3"/>
      <c r="AW942" s="3"/>
      <c r="AX942" s="3"/>
      <c r="AY942" s="3"/>
      <c r="AZ942" s="3"/>
      <c r="BA942" s="3"/>
      <c r="BB942" s="3"/>
      <c r="BC942" s="3"/>
      <c r="BD942" s="3"/>
      <c r="BE942" s="3"/>
      <c r="BF942" s="3"/>
      <c r="BG942" s="3"/>
      <c r="BH942" s="3"/>
      <c r="BI942" s="3"/>
      <c r="BJ942" s="3"/>
      <c r="BK942" s="3"/>
      <c r="BL942" s="3"/>
      <c r="BM942" s="28">
        <v>125</v>
      </c>
    </row>
    <row r="943" spans="1:65">
      <c r="A943" s="30"/>
      <c r="B943" s="19">
        <v>1</v>
      </c>
      <c r="C943" s="9">
        <v>6</v>
      </c>
      <c r="D943" s="11">
        <v>0.41499999999999998</v>
      </c>
      <c r="E943" s="11">
        <v>0.44</v>
      </c>
      <c r="F943" s="11">
        <v>0.48</v>
      </c>
      <c r="G943" s="11">
        <v>0.41199999999999998</v>
      </c>
      <c r="H943" s="11">
        <v>0.42</v>
      </c>
      <c r="I943" s="153">
        <v>0.5</v>
      </c>
      <c r="J943" s="11">
        <v>0.49721022771151097</v>
      </c>
      <c r="K943" s="151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  <c r="AS943" s="3"/>
      <c r="AT943" s="3"/>
      <c r="AU943" s="3"/>
      <c r="AV943" s="3"/>
      <c r="AW943" s="3"/>
      <c r="AX943" s="3"/>
      <c r="AY943" s="3"/>
      <c r="AZ943" s="3"/>
      <c r="BA943" s="3"/>
      <c r="BB943" s="3"/>
      <c r="BC943" s="3"/>
      <c r="BD943" s="3"/>
      <c r="BE943" s="3"/>
      <c r="BF943" s="3"/>
      <c r="BG943" s="3"/>
      <c r="BH943" s="3"/>
      <c r="BI943" s="3"/>
      <c r="BJ943" s="3"/>
      <c r="BK943" s="3"/>
      <c r="BL943" s="3"/>
      <c r="BM943" s="55"/>
    </row>
    <row r="944" spans="1:65">
      <c r="A944" s="30"/>
      <c r="B944" s="20" t="s">
        <v>267</v>
      </c>
      <c r="C944" s="12"/>
      <c r="D944" s="23">
        <v>0.41833333333333328</v>
      </c>
      <c r="E944" s="23">
        <v>0.45333333333333337</v>
      </c>
      <c r="F944" s="23">
        <v>0.48</v>
      </c>
      <c r="G944" s="23">
        <v>0.39450000000000002</v>
      </c>
      <c r="H944" s="23">
        <v>0.38999999999999996</v>
      </c>
      <c r="I944" s="23">
        <v>0.5</v>
      </c>
      <c r="J944" s="23">
        <v>0.49125241921416635</v>
      </c>
      <c r="K944" s="151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  <c r="AS944" s="3"/>
      <c r="AT944" s="3"/>
      <c r="AU944" s="3"/>
      <c r="AV944" s="3"/>
      <c r="AW944" s="3"/>
      <c r="AX944" s="3"/>
      <c r="AY944" s="3"/>
      <c r="AZ944" s="3"/>
      <c r="BA944" s="3"/>
      <c r="BB944" s="3"/>
      <c r="BC944" s="3"/>
      <c r="BD944" s="3"/>
      <c r="BE944" s="3"/>
      <c r="BF944" s="3"/>
      <c r="BG944" s="3"/>
      <c r="BH944" s="3"/>
      <c r="BI944" s="3"/>
      <c r="BJ944" s="3"/>
      <c r="BK944" s="3"/>
      <c r="BL944" s="3"/>
      <c r="BM944" s="55"/>
    </row>
    <row r="945" spans="1:65">
      <c r="A945" s="30"/>
      <c r="B945" s="3" t="s">
        <v>268</v>
      </c>
      <c r="C945" s="29"/>
      <c r="D945" s="11">
        <v>0.41749999999999998</v>
      </c>
      <c r="E945" s="11">
        <v>0.45500000000000002</v>
      </c>
      <c r="F945" s="11">
        <v>0.48</v>
      </c>
      <c r="G945" s="11">
        <v>0.40200000000000002</v>
      </c>
      <c r="H945" s="11">
        <v>0.39</v>
      </c>
      <c r="I945" s="11">
        <v>0.5</v>
      </c>
      <c r="J945" s="11">
        <v>0.48850186783624638</v>
      </c>
      <c r="K945" s="151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  <c r="AS945" s="3"/>
      <c r="AT945" s="3"/>
      <c r="AU945" s="3"/>
      <c r="AV945" s="3"/>
      <c r="AW945" s="3"/>
      <c r="AX945" s="3"/>
      <c r="AY945" s="3"/>
      <c r="AZ945" s="3"/>
      <c r="BA945" s="3"/>
      <c r="BB945" s="3"/>
      <c r="BC945" s="3"/>
      <c r="BD945" s="3"/>
      <c r="BE945" s="3"/>
      <c r="BF945" s="3"/>
      <c r="BG945" s="3"/>
      <c r="BH945" s="3"/>
      <c r="BI945" s="3"/>
      <c r="BJ945" s="3"/>
      <c r="BK945" s="3"/>
      <c r="BL945" s="3"/>
      <c r="BM945" s="55"/>
    </row>
    <row r="946" spans="1:65">
      <c r="A946" s="30"/>
      <c r="B946" s="3" t="s">
        <v>269</v>
      </c>
      <c r="C946" s="29"/>
      <c r="D946" s="24">
        <v>4.0824829046386332E-3</v>
      </c>
      <c r="E946" s="24">
        <v>1.2110601416389963E-2</v>
      </c>
      <c r="F946" s="24">
        <v>6.324555320336764E-3</v>
      </c>
      <c r="G946" s="24">
        <v>2.0811054754625004E-2</v>
      </c>
      <c r="H946" s="24">
        <v>2.5298221281347035E-2</v>
      </c>
      <c r="I946" s="24">
        <v>0</v>
      </c>
      <c r="J946" s="24">
        <v>1.454533236146691E-2</v>
      </c>
      <c r="K946" s="203"/>
      <c r="L946" s="204"/>
      <c r="M946" s="204"/>
      <c r="N946" s="204"/>
      <c r="O946" s="204"/>
      <c r="P946" s="204"/>
      <c r="Q946" s="204"/>
      <c r="R946" s="204"/>
      <c r="S946" s="204"/>
      <c r="T946" s="204"/>
      <c r="U946" s="204"/>
      <c r="V946" s="204"/>
      <c r="W946" s="204"/>
      <c r="X946" s="204"/>
      <c r="Y946" s="204"/>
      <c r="Z946" s="204"/>
      <c r="AA946" s="204"/>
      <c r="AB946" s="204"/>
      <c r="AC946" s="204"/>
      <c r="AD946" s="204"/>
      <c r="AE946" s="204"/>
      <c r="AF946" s="204"/>
      <c r="AG946" s="204"/>
      <c r="AH946" s="204"/>
      <c r="AI946" s="204"/>
      <c r="AJ946" s="204"/>
      <c r="AK946" s="204"/>
      <c r="AL946" s="204"/>
      <c r="AM946" s="204"/>
      <c r="AN946" s="204"/>
      <c r="AO946" s="204"/>
      <c r="AP946" s="204"/>
      <c r="AQ946" s="204"/>
      <c r="AR946" s="204"/>
      <c r="AS946" s="204"/>
      <c r="AT946" s="204"/>
      <c r="AU946" s="204"/>
      <c r="AV946" s="204"/>
      <c r="AW946" s="204"/>
      <c r="AX946" s="204"/>
      <c r="AY946" s="204"/>
      <c r="AZ946" s="204"/>
      <c r="BA946" s="204"/>
      <c r="BB946" s="204"/>
      <c r="BC946" s="204"/>
      <c r="BD946" s="204"/>
      <c r="BE946" s="204"/>
      <c r="BF946" s="204"/>
      <c r="BG946" s="204"/>
      <c r="BH946" s="204"/>
      <c r="BI946" s="204"/>
      <c r="BJ946" s="204"/>
      <c r="BK946" s="204"/>
      <c r="BL946" s="204"/>
      <c r="BM946" s="56"/>
    </row>
    <row r="947" spans="1:65">
      <c r="A947" s="30"/>
      <c r="B947" s="3" t="s">
        <v>86</v>
      </c>
      <c r="C947" s="29"/>
      <c r="D947" s="13">
        <v>9.7589232780206387E-3</v>
      </c>
      <c r="E947" s="13">
        <v>2.6714561947919033E-2</v>
      </c>
      <c r="F947" s="13">
        <v>1.3176156917368259E-2</v>
      </c>
      <c r="G947" s="13">
        <v>5.2752990506020288E-2</v>
      </c>
      <c r="H947" s="13">
        <v>6.4867234054735989E-2</v>
      </c>
      <c r="I947" s="13">
        <v>0</v>
      </c>
      <c r="J947" s="13">
        <v>2.9608673245282744E-2</v>
      </c>
      <c r="K947" s="151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  <c r="AS947" s="3"/>
      <c r="AT947" s="3"/>
      <c r="AU947" s="3"/>
      <c r="AV947" s="3"/>
      <c r="AW947" s="3"/>
      <c r="AX947" s="3"/>
      <c r="AY947" s="3"/>
      <c r="AZ947" s="3"/>
      <c r="BA947" s="3"/>
      <c r="BB947" s="3"/>
      <c r="BC947" s="3"/>
      <c r="BD947" s="3"/>
      <c r="BE947" s="3"/>
      <c r="BF947" s="3"/>
      <c r="BG947" s="3"/>
      <c r="BH947" s="3"/>
      <c r="BI947" s="3"/>
      <c r="BJ947" s="3"/>
      <c r="BK947" s="3"/>
      <c r="BL947" s="3"/>
      <c r="BM947" s="55"/>
    </row>
    <row r="948" spans="1:65">
      <c r="A948" s="30"/>
      <c r="B948" s="3" t="s">
        <v>270</v>
      </c>
      <c r="C948" s="29"/>
      <c r="D948" s="13">
        <v>-4.4689896070184365E-2</v>
      </c>
      <c r="E948" s="13">
        <v>3.5236447286493666E-2</v>
      </c>
      <c r="F948" s="13">
        <v>9.613270889158132E-2</v>
      </c>
      <c r="G948" s="13">
        <v>-9.9115929879731501E-2</v>
      </c>
      <c r="H948" s="13">
        <v>-0.10939217402559021</v>
      </c>
      <c r="I948" s="13">
        <v>0.14180490509539734</v>
      </c>
      <c r="J948" s="13">
        <v>0.12182884379743109</v>
      </c>
      <c r="K948" s="151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  <c r="AS948" s="3"/>
      <c r="AT948" s="3"/>
      <c r="AU948" s="3"/>
      <c r="AV948" s="3"/>
      <c r="AW948" s="3"/>
      <c r="AX948" s="3"/>
      <c r="AY948" s="3"/>
      <c r="AZ948" s="3"/>
      <c r="BA948" s="3"/>
      <c r="BB948" s="3"/>
      <c r="BC948" s="3"/>
      <c r="BD948" s="3"/>
      <c r="BE948" s="3"/>
      <c r="BF948" s="3"/>
      <c r="BG948" s="3"/>
      <c r="BH948" s="3"/>
      <c r="BI948" s="3"/>
      <c r="BJ948" s="3"/>
      <c r="BK948" s="3"/>
      <c r="BL948" s="3"/>
      <c r="BM948" s="55"/>
    </row>
    <row r="949" spans="1:65">
      <c r="A949" s="30"/>
      <c r="B949" s="46" t="s">
        <v>271</v>
      </c>
      <c r="C949" s="47"/>
      <c r="D949" s="45">
        <v>0.28000000000000003</v>
      </c>
      <c r="E949" s="45">
        <v>0.28000000000000003</v>
      </c>
      <c r="F949" s="45">
        <v>0.7</v>
      </c>
      <c r="G949" s="45">
        <v>0.65</v>
      </c>
      <c r="H949" s="45">
        <v>0.72</v>
      </c>
      <c r="I949" s="45" t="s">
        <v>272</v>
      </c>
      <c r="J949" s="45">
        <v>0.87</v>
      </c>
      <c r="K949" s="151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  <c r="AS949" s="3"/>
      <c r="AT949" s="3"/>
      <c r="AU949" s="3"/>
      <c r="AV949" s="3"/>
      <c r="AW949" s="3"/>
      <c r="AX949" s="3"/>
      <c r="AY949" s="3"/>
      <c r="AZ949" s="3"/>
      <c r="BA949" s="3"/>
      <c r="BB949" s="3"/>
      <c r="BC949" s="3"/>
      <c r="BD949" s="3"/>
      <c r="BE949" s="3"/>
      <c r="BF949" s="3"/>
      <c r="BG949" s="3"/>
      <c r="BH949" s="3"/>
      <c r="BI949" s="3"/>
      <c r="BJ949" s="3"/>
      <c r="BK949" s="3"/>
      <c r="BL949" s="3"/>
      <c r="BM949" s="55"/>
    </row>
    <row r="950" spans="1:65">
      <c r="B950" s="31" t="s">
        <v>329</v>
      </c>
      <c r="C950" s="20"/>
      <c r="D950" s="20"/>
      <c r="E950" s="20"/>
      <c r="F950" s="20"/>
      <c r="G950" s="20"/>
      <c r="H950" s="20"/>
      <c r="I950" s="20"/>
      <c r="J950" s="20"/>
      <c r="BM950" s="55"/>
    </row>
    <row r="951" spans="1:65">
      <c r="BM951" s="55"/>
    </row>
    <row r="952" spans="1:65" ht="15">
      <c r="B952" s="8" t="s">
        <v>585</v>
      </c>
      <c r="BM952" s="28" t="s">
        <v>66</v>
      </c>
    </row>
    <row r="953" spans="1:65" ht="15">
      <c r="A953" s="25" t="s">
        <v>27</v>
      </c>
      <c r="B953" s="18" t="s">
        <v>110</v>
      </c>
      <c r="C953" s="15" t="s">
        <v>111</v>
      </c>
      <c r="D953" s="16" t="s">
        <v>232</v>
      </c>
      <c r="E953" s="17" t="s">
        <v>232</v>
      </c>
      <c r="F953" s="17" t="s">
        <v>232</v>
      </c>
      <c r="G953" s="17" t="s">
        <v>232</v>
      </c>
      <c r="H953" s="17" t="s">
        <v>232</v>
      </c>
      <c r="I953" s="17" t="s">
        <v>232</v>
      </c>
      <c r="J953" s="17" t="s">
        <v>232</v>
      </c>
      <c r="K953" s="17" t="s">
        <v>232</v>
      </c>
      <c r="L953" s="17" t="s">
        <v>232</v>
      </c>
      <c r="M953" s="17" t="s">
        <v>232</v>
      </c>
      <c r="N953" s="17" t="s">
        <v>232</v>
      </c>
      <c r="O953" s="17" t="s">
        <v>232</v>
      </c>
      <c r="P953" s="17" t="s">
        <v>232</v>
      </c>
      <c r="Q953" s="17" t="s">
        <v>232</v>
      </c>
      <c r="R953" s="17" t="s">
        <v>232</v>
      </c>
      <c r="S953" s="17" t="s">
        <v>232</v>
      </c>
      <c r="T953" s="17" t="s">
        <v>232</v>
      </c>
      <c r="U953" s="17" t="s">
        <v>232</v>
      </c>
      <c r="V953" s="17" t="s">
        <v>232</v>
      </c>
      <c r="W953" s="151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  <c r="AS953" s="3"/>
      <c r="AT953" s="3"/>
      <c r="AU953" s="3"/>
      <c r="AV953" s="3"/>
      <c r="AW953" s="3"/>
      <c r="AX953" s="3"/>
      <c r="AY953" s="3"/>
      <c r="AZ953" s="3"/>
      <c r="BA953" s="3"/>
      <c r="BB953" s="3"/>
      <c r="BC953" s="3"/>
      <c r="BD953" s="3"/>
      <c r="BE953" s="3"/>
      <c r="BF953" s="3"/>
      <c r="BG953" s="3"/>
      <c r="BH953" s="3"/>
      <c r="BI953" s="3"/>
      <c r="BJ953" s="3"/>
      <c r="BK953" s="3"/>
      <c r="BL953" s="3"/>
      <c r="BM953" s="28">
        <v>1</v>
      </c>
    </row>
    <row r="954" spans="1:65">
      <c r="A954" s="30"/>
      <c r="B954" s="19" t="s">
        <v>233</v>
      </c>
      <c r="C954" s="9" t="s">
        <v>233</v>
      </c>
      <c r="D954" s="149" t="s">
        <v>235</v>
      </c>
      <c r="E954" s="150" t="s">
        <v>236</v>
      </c>
      <c r="F954" s="150" t="s">
        <v>237</v>
      </c>
      <c r="G954" s="150" t="s">
        <v>238</v>
      </c>
      <c r="H954" s="150" t="s">
        <v>241</v>
      </c>
      <c r="I954" s="150" t="s">
        <v>242</v>
      </c>
      <c r="J954" s="150" t="s">
        <v>244</v>
      </c>
      <c r="K954" s="150" t="s">
        <v>245</v>
      </c>
      <c r="L954" s="150" t="s">
        <v>246</v>
      </c>
      <c r="M954" s="150" t="s">
        <v>247</v>
      </c>
      <c r="N954" s="150" t="s">
        <v>248</v>
      </c>
      <c r="O954" s="150" t="s">
        <v>252</v>
      </c>
      <c r="P954" s="150" t="s">
        <v>253</v>
      </c>
      <c r="Q954" s="150" t="s">
        <v>254</v>
      </c>
      <c r="R954" s="150" t="s">
        <v>256</v>
      </c>
      <c r="S954" s="150" t="s">
        <v>257</v>
      </c>
      <c r="T954" s="150" t="s">
        <v>258</v>
      </c>
      <c r="U954" s="150" t="s">
        <v>259</v>
      </c>
      <c r="V954" s="150" t="s">
        <v>260</v>
      </c>
      <c r="W954" s="151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  <c r="AS954" s="3"/>
      <c r="AT954" s="3"/>
      <c r="AU954" s="3"/>
      <c r="AV954" s="3"/>
      <c r="AW954" s="3"/>
      <c r="AX954" s="3"/>
      <c r="AY954" s="3"/>
      <c r="AZ954" s="3"/>
      <c r="BA954" s="3"/>
      <c r="BB954" s="3"/>
      <c r="BC954" s="3"/>
      <c r="BD954" s="3"/>
      <c r="BE954" s="3"/>
      <c r="BF954" s="3"/>
      <c r="BG954" s="3"/>
      <c r="BH954" s="3"/>
      <c r="BI954" s="3"/>
      <c r="BJ954" s="3"/>
      <c r="BK954" s="3"/>
      <c r="BL954" s="3"/>
      <c r="BM954" s="28" t="s">
        <v>3</v>
      </c>
    </row>
    <row r="955" spans="1:65">
      <c r="A955" s="30"/>
      <c r="B955" s="19"/>
      <c r="C955" s="9"/>
      <c r="D955" s="10" t="s">
        <v>273</v>
      </c>
      <c r="E955" s="11" t="s">
        <v>273</v>
      </c>
      <c r="F955" s="11" t="s">
        <v>275</v>
      </c>
      <c r="G955" s="11" t="s">
        <v>276</v>
      </c>
      <c r="H955" s="11" t="s">
        <v>276</v>
      </c>
      <c r="I955" s="11" t="s">
        <v>273</v>
      </c>
      <c r="J955" s="11" t="s">
        <v>273</v>
      </c>
      <c r="K955" s="11" t="s">
        <v>276</v>
      </c>
      <c r="L955" s="11" t="s">
        <v>275</v>
      </c>
      <c r="M955" s="11" t="s">
        <v>273</v>
      </c>
      <c r="N955" s="11" t="s">
        <v>276</v>
      </c>
      <c r="O955" s="11" t="s">
        <v>273</v>
      </c>
      <c r="P955" s="11" t="s">
        <v>276</v>
      </c>
      <c r="Q955" s="11" t="s">
        <v>273</v>
      </c>
      <c r="R955" s="11" t="s">
        <v>275</v>
      </c>
      <c r="S955" s="11" t="s">
        <v>276</v>
      </c>
      <c r="T955" s="11" t="s">
        <v>273</v>
      </c>
      <c r="U955" s="11" t="s">
        <v>276</v>
      </c>
      <c r="V955" s="11" t="s">
        <v>273</v>
      </c>
      <c r="W955" s="151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  <c r="AS955" s="3"/>
      <c r="AT955" s="3"/>
      <c r="AU955" s="3"/>
      <c r="AV955" s="3"/>
      <c r="AW955" s="3"/>
      <c r="AX955" s="3"/>
      <c r="AY955" s="3"/>
      <c r="AZ955" s="3"/>
      <c r="BA955" s="3"/>
      <c r="BB955" s="3"/>
      <c r="BC955" s="3"/>
      <c r="BD955" s="3"/>
      <c r="BE955" s="3"/>
      <c r="BF955" s="3"/>
      <c r="BG955" s="3"/>
      <c r="BH955" s="3"/>
      <c r="BI955" s="3"/>
      <c r="BJ955" s="3"/>
      <c r="BK955" s="3"/>
      <c r="BL955" s="3"/>
      <c r="BM955" s="28">
        <v>3</v>
      </c>
    </row>
    <row r="956" spans="1:65">
      <c r="A956" s="30"/>
      <c r="B956" s="19"/>
      <c r="C956" s="9"/>
      <c r="D956" s="26" t="s">
        <v>313</v>
      </c>
      <c r="E956" s="26" t="s">
        <v>264</v>
      </c>
      <c r="F956" s="26" t="s">
        <v>313</v>
      </c>
      <c r="G956" s="26" t="s">
        <v>314</v>
      </c>
      <c r="H956" s="26" t="s">
        <v>314</v>
      </c>
      <c r="I956" s="26" t="s">
        <v>116</v>
      </c>
      <c r="J956" s="26" t="s">
        <v>116</v>
      </c>
      <c r="K956" s="26" t="s">
        <v>315</v>
      </c>
      <c r="L956" s="26" t="s">
        <v>314</v>
      </c>
      <c r="M956" s="26" t="s">
        <v>313</v>
      </c>
      <c r="N956" s="26" t="s">
        <v>313</v>
      </c>
      <c r="O956" s="26" t="s">
        <v>313</v>
      </c>
      <c r="P956" s="26" t="s">
        <v>315</v>
      </c>
      <c r="Q956" s="26" t="s">
        <v>278</v>
      </c>
      <c r="R956" s="26" t="s">
        <v>316</v>
      </c>
      <c r="S956" s="26" t="s">
        <v>317</v>
      </c>
      <c r="T956" s="26" t="s">
        <v>313</v>
      </c>
      <c r="U956" s="26" t="s">
        <v>313</v>
      </c>
      <c r="V956" s="26" t="s">
        <v>313</v>
      </c>
      <c r="W956" s="151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  <c r="AS956" s="3"/>
      <c r="AT956" s="3"/>
      <c r="AU956" s="3"/>
      <c r="AV956" s="3"/>
      <c r="AW956" s="3"/>
      <c r="AX956" s="3"/>
      <c r="AY956" s="3"/>
      <c r="AZ956" s="3"/>
      <c r="BA956" s="3"/>
      <c r="BB956" s="3"/>
      <c r="BC956" s="3"/>
      <c r="BD956" s="3"/>
      <c r="BE956" s="3"/>
      <c r="BF956" s="3"/>
      <c r="BG956" s="3"/>
      <c r="BH956" s="3"/>
      <c r="BI956" s="3"/>
      <c r="BJ956" s="3"/>
      <c r="BK956" s="3"/>
      <c r="BL956" s="3"/>
      <c r="BM956" s="28">
        <v>3</v>
      </c>
    </row>
    <row r="957" spans="1:65">
      <c r="A957" s="30"/>
      <c r="B957" s="18">
        <v>1</v>
      </c>
      <c r="C957" s="14">
        <v>1</v>
      </c>
      <c r="D957" s="205">
        <v>0.06</v>
      </c>
      <c r="E957" s="205">
        <v>0.06</v>
      </c>
      <c r="F957" s="206" t="s">
        <v>103</v>
      </c>
      <c r="G957" s="205">
        <v>0.08</v>
      </c>
      <c r="H957" s="206" t="s">
        <v>104</v>
      </c>
      <c r="I957" s="206" t="s">
        <v>104</v>
      </c>
      <c r="J957" s="206">
        <v>0.12</v>
      </c>
      <c r="K957" s="205">
        <v>0.08</v>
      </c>
      <c r="L957" s="206" t="s">
        <v>319</v>
      </c>
      <c r="M957" s="206" t="s">
        <v>104</v>
      </c>
      <c r="N957" s="206" t="s">
        <v>296</v>
      </c>
      <c r="O957" s="205">
        <v>7.0000000000000007E-2</v>
      </c>
      <c r="P957" s="205">
        <v>7.0000000000000007E-2</v>
      </c>
      <c r="Q957" s="205">
        <v>0.06</v>
      </c>
      <c r="R957" s="206" t="s">
        <v>103</v>
      </c>
      <c r="S957" s="206" t="s">
        <v>95</v>
      </c>
      <c r="T957" s="205">
        <v>7.0000000000000007E-2</v>
      </c>
      <c r="U957" s="205">
        <v>7.0000000000000007E-2</v>
      </c>
      <c r="V957" s="205">
        <v>0.06</v>
      </c>
      <c r="W957" s="203"/>
      <c r="X957" s="204"/>
      <c r="Y957" s="204"/>
      <c r="Z957" s="204"/>
      <c r="AA957" s="204"/>
      <c r="AB957" s="204"/>
      <c r="AC957" s="204"/>
      <c r="AD957" s="204"/>
      <c r="AE957" s="204"/>
      <c r="AF957" s="204"/>
      <c r="AG957" s="204"/>
      <c r="AH957" s="204"/>
      <c r="AI957" s="204"/>
      <c r="AJ957" s="204"/>
      <c r="AK957" s="204"/>
      <c r="AL957" s="204"/>
      <c r="AM957" s="204"/>
      <c r="AN957" s="204"/>
      <c r="AO957" s="204"/>
      <c r="AP957" s="204"/>
      <c r="AQ957" s="204"/>
      <c r="AR957" s="204"/>
      <c r="AS957" s="204"/>
      <c r="AT957" s="204"/>
      <c r="AU957" s="204"/>
      <c r="AV957" s="204"/>
      <c r="AW957" s="204"/>
      <c r="AX957" s="204"/>
      <c r="AY957" s="204"/>
      <c r="AZ957" s="204"/>
      <c r="BA957" s="204"/>
      <c r="BB957" s="204"/>
      <c r="BC957" s="204"/>
      <c r="BD957" s="204"/>
      <c r="BE957" s="204"/>
      <c r="BF957" s="204"/>
      <c r="BG957" s="204"/>
      <c r="BH957" s="204"/>
      <c r="BI957" s="204"/>
      <c r="BJ957" s="204"/>
      <c r="BK957" s="204"/>
      <c r="BL957" s="204"/>
      <c r="BM957" s="208">
        <v>1</v>
      </c>
    </row>
    <row r="958" spans="1:65">
      <c r="A958" s="30"/>
      <c r="B958" s="19">
        <v>1</v>
      </c>
      <c r="C958" s="9">
        <v>2</v>
      </c>
      <c r="D958" s="24">
        <v>7.0000000000000007E-2</v>
      </c>
      <c r="E958" s="24">
        <v>0.08</v>
      </c>
      <c r="F958" s="209" t="s">
        <v>103</v>
      </c>
      <c r="G958" s="24">
        <v>7.0000000000000007E-2</v>
      </c>
      <c r="H958" s="209" t="s">
        <v>104</v>
      </c>
      <c r="I958" s="209" t="s">
        <v>104</v>
      </c>
      <c r="J958" s="209" t="s">
        <v>330</v>
      </c>
      <c r="K958" s="24">
        <v>0.09</v>
      </c>
      <c r="L958" s="209" t="s">
        <v>319</v>
      </c>
      <c r="M958" s="209" t="s">
        <v>104</v>
      </c>
      <c r="N958" s="209">
        <v>0.02</v>
      </c>
      <c r="O958" s="24">
        <v>0.06</v>
      </c>
      <c r="P958" s="24">
        <v>0.08</v>
      </c>
      <c r="Q958" s="24">
        <v>0.06</v>
      </c>
      <c r="R958" s="209" t="s">
        <v>103</v>
      </c>
      <c r="S958" s="209" t="s">
        <v>95</v>
      </c>
      <c r="T958" s="24">
        <v>0.08</v>
      </c>
      <c r="U958" s="24">
        <v>7.0000000000000007E-2</v>
      </c>
      <c r="V958" s="24">
        <v>0.06</v>
      </c>
      <c r="W958" s="203"/>
      <c r="X958" s="204"/>
      <c r="Y958" s="204"/>
      <c r="Z958" s="204"/>
      <c r="AA958" s="204"/>
      <c r="AB958" s="204"/>
      <c r="AC958" s="204"/>
      <c r="AD958" s="204"/>
      <c r="AE958" s="204"/>
      <c r="AF958" s="204"/>
      <c r="AG958" s="204"/>
      <c r="AH958" s="204"/>
      <c r="AI958" s="204"/>
      <c r="AJ958" s="204"/>
      <c r="AK958" s="204"/>
      <c r="AL958" s="204"/>
      <c r="AM958" s="204"/>
      <c r="AN958" s="204"/>
      <c r="AO958" s="204"/>
      <c r="AP958" s="204"/>
      <c r="AQ958" s="204"/>
      <c r="AR958" s="204"/>
      <c r="AS958" s="204"/>
      <c r="AT958" s="204"/>
      <c r="AU958" s="204"/>
      <c r="AV958" s="204"/>
      <c r="AW958" s="204"/>
      <c r="AX958" s="204"/>
      <c r="AY958" s="204"/>
      <c r="AZ958" s="204"/>
      <c r="BA958" s="204"/>
      <c r="BB958" s="204"/>
      <c r="BC958" s="204"/>
      <c r="BD958" s="204"/>
      <c r="BE958" s="204"/>
      <c r="BF958" s="204"/>
      <c r="BG958" s="204"/>
      <c r="BH958" s="204"/>
      <c r="BI958" s="204"/>
      <c r="BJ958" s="204"/>
      <c r="BK958" s="204"/>
      <c r="BL958" s="204"/>
      <c r="BM958" s="208">
        <v>23</v>
      </c>
    </row>
    <row r="959" spans="1:65">
      <c r="A959" s="30"/>
      <c r="B959" s="19">
        <v>1</v>
      </c>
      <c r="C959" s="9">
        <v>3</v>
      </c>
      <c r="D959" s="24">
        <v>0.06</v>
      </c>
      <c r="E959" s="24">
        <v>0.06</v>
      </c>
      <c r="F959" s="209" t="s">
        <v>103</v>
      </c>
      <c r="G959" s="24">
        <v>7.0000000000000007E-2</v>
      </c>
      <c r="H959" s="209" t="s">
        <v>104</v>
      </c>
      <c r="I959" s="209" t="s">
        <v>104</v>
      </c>
      <c r="J959" s="209">
        <v>0.06</v>
      </c>
      <c r="K959" s="210">
        <v>0.1</v>
      </c>
      <c r="L959" s="209" t="s">
        <v>319</v>
      </c>
      <c r="M959" s="209" t="s">
        <v>104</v>
      </c>
      <c r="N959" s="209">
        <v>0.02</v>
      </c>
      <c r="O959" s="24">
        <v>7.0000000000000007E-2</v>
      </c>
      <c r="P959" s="24">
        <v>7.0000000000000007E-2</v>
      </c>
      <c r="Q959" s="24">
        <v>0.08</v>
      </c>
      <c r="R959" s="209" t="s">
        <v>103</v>
      </c>
      <c r="S959" s="209" t="s">
        <v>95</v>
      </c>
      <c r="T959" s="24">
        <v>7.0000000000000007E-2</v>
      </c>
      <c r="U959" s="24">
        <v>0.08</v>
      </c>
      <c r="V959" s="24">
        <v>0.06</v>
      </c>
      <c r="W959" s="203"/>
      <c r="X959" s="204"/>
      <c r="Y959" s="204"/>
      <c r="Z959" s="204"/>
      <c r="AA959" s="204"/>
      <c r="AB959" s="204"/>
      <c r="AC959" s="204"/>
      <c r="AD959" s="204"/>
      <c r="AE959" s="204"/>
      <c r="AF959" s="204"/>
      <c r="AG959" s="204"/>
      <c r="AH959" s="204"/>
      <c r="AI959" s="204"/>
      <c r="AJ959" s="204"/>
      <c r="AK959" s="204"/>
      <c r="AL959" s="204"/>
      <c r="AM959" s="204"/>
      <c r="AN959" s="204"/>
      <c r="AO959" s="204"/>
      <c r="AP959" s="204"/>
      <c r="AQ959" s="204"/>
      <c r="AR959" s="204"/>
      <c r="AS959" s="204"/>
      <c r="AT959" s="204"/>
      <c r="AU959" s="204"/>
      <c r="AV959" s="204"/>
      <c r="AW959" s="204"/>
      <c r="AX959" s="204"/>
      <c r="AY959" s="204"/>
      <c r="AZ959" s="204"/>
      <c r="BA959" s="204"/>
      <c r="BB959" s="204"/>
      <c r="BC959" s="204"/>
      <c r="BD959" s="204"/>
      <c r="BE959" s="204"/>
      <c r="BF959" s="204"/>
      <c r="BG959" s="204"/>
      <c r="BH959" s="204"/>
      <c r="BI959" s="204"/>
      <c r="BJ959" s="204"/>
      <c r="BK959" s="204"/>
      <c r="BL959" s="204"/>
      <c r="BM959" s="208">
        <v>16</v>
      </c>
    </row>
    <row r="960" spans="1:65">
      <c r="A960" s="30"/>
      <c r="B960" s="19">
        <v>1</v>
      </c>
      <c r="C960" s="9">
        <v>4</v>
      </c>
      <c r="D960" s="24">
        <v>0.06</v>
      </c>
      <c r="E960" s="24">
        <v>0.08</v>
      </c>
      <c r="F960" s="209" t="s">
        <v>103</v>
      </c>
      <c r="G960" s="24">
        <v>0.08</v>
      </c>
      <c r="H960" s="209" t="s">
        <v>104</v>
      </c>
      <c r="I960" s="209" t="s">
        <v>104</v>
      </c>
      <c r="J960" s="209">
        <v>0.14000000000000001</v>
      </c>
      <c r="K960" s="24">
        <v>7.0000000000000007E-2</v>
      </c>
      <c r="L960" s="209" t="s">
        <v>319</v>
      </c>
      <c r="M960" s="209" t="s">
        <v>104</v>
      </c>
      <c r="N960" s="209">
        <v>0.03</v>
      </c>
      <c r="O960" s="24">
        <v>0.06</v>
      </c>
      <c r="P960" s="24">
        <v>7.0000000000000007E-2</v>
      </c>
      <c r="Q960" s="24">
        <v>0.06</v>
      </c>
      <c r="R960" s="209" t="s">
        <v>103</v>
      </c>
      <c r="S960" s="209" t="s">
        <v>95</v>
      </c>
      <c r="T960" s="24">
        <v>0.08</v>
      </c>
      <c r="U960" s="24">
        <v>7.0000000000000007E-2</v>
      </c>
      <c r="V960" s="24">
        <v>0.06</v>
      </c>
      <c r="W960" s="203"/>
      <c r="X960" s="204"/>
      <c r="Y960" s="204"/>
      <c r="Z960" s="204"/>
      <c r="AA960" s="204"/>
      <c r="AB960" s="204"/>
      <c r="AC960" s="204"/>
      <c r="AD960" s="204"/>
      <c r="AE960" s="204"/>
      <c r="AF960" s="204"/>
      <c r="AG960" s="204"/>
      <c r="AH960" s="204"/>
      <c r="AI960" s="204"/>
      <c r="AJ960" s="204"/>
      <c r="AK960" s="204"/>
      <c r="AL960" s="204"/>
      <c r="AM960" s="204"/>
      <c r="AN960" s="204"/>
      <c r="AO960" s="204"/>
      <c r="AP960" s="204"/>
      <c r="AQ960" s="204"/>
      <c r="AR960" s="204"/>
      <c r="AS960" s="204"/>
      <c r="AT960" s="204"/>
      <c r="AU960" s="204"/>
      <c r="AV960" s="204"/>
      <c r="AW960" s="204"/>
      <c r="AX960" s="204"/>
      <c r="AY960" s="204"/>
      <c r="AZ960" s="204"/>
      <c r="BA960" s="204"/>
      <c r="BB960" s="204"/>
      <c r="BC960" s="204"/>
      <c r="BD960" s="204"/>
      <c r="BE960" s="204"/>
      <c r="BF960" s="204"/>
      <c r="BG960" s="204"/>
      <c r="BH960" s="204"/>
      <c r="BI960" s="204"/>
      <c r="BJ960" s="204"/>
      <c r="BK960" s="204"/>
      <c r="BL960" s="204"/>
      <c r="BM960" s="208">
        <v>6.9333333333333344E-2</v>
      </c>
    </row>
    <row r="961" spans="1:65">
      <c r="A961" s="30"/>
      <c r="B961" s="19">
        <v>1</v>
      </c>
      <c r="C961" s="9">
        <v>5</v>
      </c>
      <c r="D961" s="24">
        <v>0.06</v>
      </c>
      <c r="E961" s="24">
        <v>0.06</v>
      </c>
      <c r="F961" s="209" t="s">
        <v>103</v>
      </c>
      <c r="G961" s="24">
        <v>7.0000000000000007E-2</v>
      </c>
      <c r="H961" s="209">
        <v>0.1</v>
      </c>
      <c r="I961" s="209" t="s">
        <v>104</v>
      </c>
      <c r="J961" s="209">
        <v>0.04</v>
      </c>
      <c r="K961" s="210">
        <v>0.1</v>
      </c>
      <c r="L961" s="209" t="s">
        <v>319</v>
      </c>
      <c r="M961" s="209" t="s">
        <v>104</v>
      </c>
      <c r="N961" s="209" t="s">
        <v>296</v>
      </c>
      <c r="O961" s="24">
        <v>7.0000000000000007E-2</v>
      </c>
      <c r="P961" s="24">
        <v>7.0000000000000007E-2</v>
      </c>
      <c r="Q961" s="24">
        <v>7.0000000000000007E-2</v>
      </c>
      <c r="R961" s="209" t="s">
        <v>103</v>
      </c>
      <c r="S961" s="209" t="s">
        <v>95</v>
      </c>
      <c r="T961" s="24">
        <v>7.0000000000000007E-2</v>
      </c>
      <c r="U961" s="24">
        <v>0.06</v>
      </c>
      <c r="V961" s="24">
        <v>0.06</v>
      </c>
      <c r="W961" s="203"/>
      <c r="X961" s="204"/>
      <c r="Y961" s="204"/>
      <c r="Z961" s="204"/>
      <c r="AA961" s="204"/>
      <c r="AB961" s="204"/>
      <c r="AC961" s="204"/>
      <c r="AD961" s="204"/>
      <c r="AE961" s="204"/>
      <c r="AF961" s="204"/>
      <c r="AG961" s="204"/>
      <c r="AH961" s="204"/>
      <c r="AI961" s="204"/>
      <c r="AJ961" s="204"/>
      <c r="AK961" s="204"/>
      <c r="AL961" s="204"/>
      <c r="AM961" s="204"/>
      <c r="AN961" s="204"/>
      <c r="AO961" s="204"/>
      <c r="AP961" s="204"/>
      <c r="AQ961" s="204"/>
      <c r="AR961" s="204"/>
      <c r="AS961" s="204"/>
      <c r="AT961" s="204"/>
      <c r="AU961" s="204"/>
      <c r="AV961" s="204"/>
      <c r="AW961" s="204"/>
      <c r="AX961" s="204"/>
      <c r="AY961" s="204"/>
      <c r="AZ961" s="204"/>
      <c r="BA961" s="204"/>
      <c r="BB961" s="204"/>
      <c r="BC961" s="204"/>
      <c r="BD961" s="204"/>
      <c r="BE961" s="204"/>
      <c r="BF961" s="204"/>
      <c r="BG961" s="204"/>
      <c r="BH961" s="204"/>
      <c r="BI961" s="204"/>
      <c r="BJ961" s="204"/>
      <c r="BK961" s="204"/>
      <c r="BL961" s="204"/>
      <c r="BM961" s="208">
        <v>126</v>
      </c>
    </row>
    <row r="962" spans="1:65">
      <c r="A962" s="30"/>
      <c r="B962" s="19">
        <v>1</v>
      </c>
      <c r="C962" s="9">
        <v>6</v>
      </c>
      <c r="D962" s="24">
        <v>0.06</v>
      </c>
      <c r="E962" s="24">
        <v>0.08</v>
      </c>
      <c r="F962" s="209" t="s">
        <v>103</v>
      </c>
      <c r="G962" s="24">
        <v>7.0000000000000007E-2</v>
      </c>
      <c r="H962" s="209" t="s">
        <v>104</v>
      </c>
      <c r="I962" s="209" t="s">
        <v>104</v>
      </c>
      <c r="J962" s="209">
        <v>0.18</v>
      </c>
      <c r="K962" s="24">
        <v>0.08</v>
      </c>
      <c r="L962" s="209" t="s">
        <v>319</v>
      </c>
      <c r="M962" s="209" t="s">
        <v>104</v>
      </c>
      <c r="N962" s="209" t="s">
        <v>296</v>
      </c>
      <c r="O962" s="24">
        <v>0.06</v>
      </c>
      <c r="P962" s="24">
        <v>0.08</v>
      </c>
      <c r="Q962" s="24">
        <v>7.0000000000000007E-2</v>
      </c>
      <c r="R962" s="209" t="s">
        <v>103</v>
      </c>
      <c r="S962" s="209" t="s">
        <v>95</v>
      </c>
      <c r="T962" s="24">
        <v>7.0000000000000007E-2</v>
      </c>
      <c r="U962" s="24">
        <v>7.0000000000000007E-2</v>
      </c>
      <c r="V962" s="24">
        <v>0.06</v>
      </c>
      <c r="W962" s="203"/>
      <c r="X962" s="204"/>
      <c r="Y962" s="204"/>
      <c r="Z962" s="204"/>
      <c r="AA962" s="204"/>
      <c r="AB962" s="204"/>
      <c r="AC962" s="204"/>
      <c r="AD962" s="204"/>
      <c r="AE962" s="204"/>
      <c r="AF962" s="204"/>
      <c r="AG962" s="204"/>
      <c r="AH962" s="204"/>
      <c r="AI962" s="204"/>
      <c r="AJ962" s="204"/>
      <c r="AK962" s="204"/>
      <c r="AL962" s="204"/>
      <c r="AM962" s="204"/>
      <c r="AN962" s="204"/>
      <c r="AO962" s="204"/>
      <c r="AP962" s="204"/>
      <c r="AQ962" s="204"/>
      <c r="AR962" s="204"/>
      <c r="AS962" s="204"/>
      <c r="AT962" s="204"/>
      <c r="AU962" s="204"/>
      <c r="AV962" s="204"/>
      <c r="AW962" s="204"/>
      <c r="AX962" s="204"/>
      <c r="AY962" s="204"/>
      <c r="AZ962" s="204"/>
      <c r="BA962" s="204"/>
      <c r="BB962" s="204"/>
      <c r="BC962" s="204"/>
      <c r="BD962" s="204"/>
      <c r="BE962" s="204"/>
      <c r="BF962" s="204"/>
      <c r="BG962" s="204"/>
      <c r="BH962" s="204"/>
      <c r="BI962" s="204"/>
      <c r="BJ962" s="204"/>
      <c r="BK962" s="204"/>
      <c r="BL962" s="204"/>
      <c r="BM962" s="56"/>
    </row>
    <row r="963" spans="1:65">
      <c r="A963" s="30"/>
      <c r="B963" s="20" t="s">
        <v>267</v>
      </c>
      <c r="C963" s="12"/>
      <c r="D963" s="211">
        <v>6.1666666666666668E-2</v>
      </c>
      <c r="E963" s="211">
        <v>7.0000000000000007E-2</v>
      </c>
      <c r="F963" s="211" t="s">
        <v>675</v>
      </c>
      <c r="G963" s="211">
        <v>7.3333333333333348E-2</v>
      </c>
      <c r="H963" s="211">
        <v>0.1</v>
      </c>
      <c r="I963" s="211" t="s">
        <v>675</v>
      </c>
      <c r="J963" s="211">
        <v>0.10800000000000001</v>
      </c>
      <c r="K963" s="211">
        <v>8.666666666666667E-2</v>
      </c>
      <c r="L963" s="211" t="s">
        <v>675</v>
      </c>
      <c r="M963" s="211" t="s">
        <v>675</v>
      </c>
      <c r="N963" s="211">
        <v>2.3333333333333334E-2</v>
      </c>
      <c r="O963" s="211">
        <v>6.5000000000000002E-2</v>
      </c>
      <c r="P963" s="211">
        <v>7.3333333333333348E-2</v>
      </c>
      <c r="Q963" s="211">
        <v>6.6666666666666666E-2</v>
      </c>
      <c r="R963" s="211" t="s">
        <v>675</v>
      </c>
      <c r="S963" s="211" t="s">
        <v>675</v>
      </c>
      <c r="T963" s="211">
        <v>7.3333333333333348E-2</v>
      </c>
      <c r="U963" s="211">
        <v>7.0000000000000007E-2</v>
      </c>
      <c r="V963" s="211">
        <v>0.06</v>
      </c>
      <c r="W963" s="203"/>
      <c r="X963" s="204"/>
      <c r="Y963" s="204"/>
      <c r="Z963" s="204"/>
      <c r="AA963" s="204"/>
      <c r="AB963" s="204"/>
      <c r="AC963" s="204"/>
      <c r="AD963" s="204"/>
      <c r="AE963" s="204"/>
      <c r="AF963" s="204"/>
      <c r="AG963" s="204"/>
      <c r="AH963" s="204"/>
      <c r="AI963" s="204"/>
      <c r="AJ963" s="204"/>
      <c r="AK963" s="204"/>
      <c r="AL963" s="204"/>
      <c r="AM963" s="204"/>
      <c r="AN963" s="204"/>
      <c r="AO963" s="204"/>
      <c r="AP963" s="204"/>
      <c r="AQ963" s="204"/>
      <c r="AR963" s="204"/>
      <c r="AS963" s="204"/>
      <c r="AT963" s="204"/>
      <c r="AU963" s="204"/>
      <c r="AV963" s="204"/>
      <c r="AW963" s="204"/>
      <c r="AX963" s="204"/>
      <c r="AY963" s="204"/>
      <c r="AZ963" s="204"/>
      <c r="BA963" s="204"/>
      <c r="BB963" s="204"/>
      <c r="BC963" s="204"/>
      <c r="BD963" s="204"/>
      <c r="BE963" s="204"/>
      <c r="BF963" s="204"/>
      <c r="BG963" s="204"/>
      <c r="BH963" s="204"/>
      <c r="BI963" s="204"/>
      <c r="BJ963" s="204"/>
      <c r="BK963" s="204"/>
      <c r="BL963" s="204"/>
      <c r="BM963" s="56"/>
    </row>
    <row r="964" spans="1:65">
      <c r="A964" s="30"/>
      <c r="B964" s="3" t="s">
        <v>268</v>
      </c>
      <c r="C964" s="29"/>
      <c r="D964" s="24">
        <v>0.06</v>
      </c>
      <c r="E964" s="24">
        <v>7.0000000000000007E-2</v>
      </c>
      <c r="F964" s="24" t="s">
        <v>675</v>
      </c>
      <c r="G964" s="24">
        <v>7.0000000000000007E-2</v>
      </c>
      <c r="H964" s="24">
        <v>0.1</v>
      </c>
      <c r="I964" s="24" t="s">
        <v>675</v>
      </c>
      <c r="J964" s="24">
        <v>0.12</v>
      </c>
      <c r="K964" s="24">
        <v>8.4999999999999992E-2</v>
      </c>
      <c r="L964" s="24" t="s">
        <v>675</v>
      </c>
      <c r="M964" s="24" t="s">
        <v>675</v>
      </c>
      <c r="N964" s="24">
        <v>0.02</v>
      </c>
      <c r="O964" s="24">
        <v>6.5000000000000002E-2</v>
      </c>
      <c r="P964" s="24">
        <v>7.0000000000000007E-2</v>
      </c>
      <c r="Q964" s="24">
        <v>6.5000000000000002E-2</v>
      </c>
      <c r="R964" s="24" t="s">
        <v>675</v>
      </c>
      <c r="S964" s="24" t="s">
        <v>675</v>
      </c>
      <c r="T964" s="24">
        <v>7.0000000000000007E-2</v>
      </c>
      <c r="U964" s="24">
        <v>7.0000000000000007E-2</v>
      </c>
      <c r="V964" s="24">
        <v>0.06</v>
      </c>
      <c r="W964" s="203"/>
      <c r="X964" s="204"/>
      <c r="Y964" s="204"/>
      <c r="Z964" s="204"/>
      <c r="AA964" s="204"/>
      <c r="AB964" s="204"/>
      <c r="AC964" s="204"/>
      <c r="AD964" s="204"/>
      <c r="AE964" s="204"/>
      <c r="AF964" s="204"/>
      <c r="AG964" s="204"/>
      <c r="AH964" s="204"/>
      <c r="AI964" s="204"/>
      <c r="AJ964" s="204"/>
      <c r="AK964" s="204"/>
      <c r="AL964" s="204"/>
      <c r="AM964" s="204"/>
      <c r="AN964" s="204"/>
      <c r="AO964" s="204"/>
      <c r="AP964" s="204"/>
      <c r="AQ964" s="204"/>
      <c r="AR964" s="204"/>
      <c r="AS964" s="204"/>
      <c r="AT964" s="204"/>
      <c r="AU964" s="204"/>
      <c r="AV964" s="204"/>
      <c r="AW964" s="204"/>
      <c r="AX964" s="204"/>
      <c r="AY964" s="204"/>
      <c r="AZ964" s="204"/>
      <c r="BA964" s="204"/>
      <c r="BB964" s="204"/>
      <c r="BC964" s="204"/>
      <c r="BD964" s="204"/>
      <c r="BE964" s="204"/>
      <c r="BF964" s="204"/>
      <c r="BG964" s="204"/>
      <c r="BH964" s="204"/>
      <c r="BI964" s="204"/>
      <c r="BJ964" s="204"/>
      <c r="BK964" s="204"/>
      <c r="BL964" s="204"/>
      <c r="BM964" s="56"/>
    </row>
    <row r="965" spans="1:65">
      <c r="A965" s="30"/>
      <c r="B965" s="3" t="s">
        <v>269</v>
      </c>
      <c r="C965" s="29"/>
      <c r="D965" s="24">
        <v>4.0824829046386332E-3</v>
      </c>
      <c r="E965" s="24">
        <v>1.0954451150103257E-2</v>
      </c>
      <c r="F965" s="24" t="s">
        <v>675</v>
      </c>
      <c r="G965" s="24">
        <v>5.1639777949432199E-3</v>
      </c>
      <c r="H965" s="24" t="s">
        <v>675</v>
      </c>
      <c r="I965" s="24" t="s">
        <v>675</v>
      </c>
      <c r="J965" s="24">
        <v>5.7619441163551721E-2</v>
      </c>
      <c r="K965" s="24">
        <v>1.2110601416389987E-2</v>
      </c>
      <c r="L965" s="24" t="s">
        <v>675</v>
      </c>
      <c r="M965" s="24" t="s">
        <v>675</v>
      </c>
      <c r="N965" s="24">
        <v>5.7735026918962493E-3</v>
      </c>
      <c r="O965" s="24">
        <v>5.4772255750516656E-3</v>
      </c>
      <c r="P965" s="24">
        <v>5.1639777949432199E-3</v>
      </c>
      <c r="Q965" s="24">
        <v>8.164965809277263E-3</v>
      </c>
      <c r="R965" s="24" t="s">
        <v>675</v>
      </c>
      <c r="S965" s="24" t="s">
        <v>675</v>
      </c>
      <c r="T965" s="24">
        <v>5.1639777949432199E-3</v>
      </c>
      <c r="U965" s="24">
        <v>6.3245553203367597E-3</v>
      </c>
      <c r="V965" s="24">
        <v>0</v>
      </c>
      <c r="W965" s="203"/>
      <c r="X965" s="204"/>
      <c r="Y965" s="204"/>
      <c r="Z965" s="204"/>
      <c r="AA965" s="204"/>
      <c r="AB965" s="204"/>
      <c r="AC965" s="204"/>
      <c r="AD965" s="204"/>
      <c r="AE965" s="204"/>
      <c r="AF965" s="204"/>
      <c r="AG965" s="204"/>
      <c r="AH965" s="204"/>
      <c r="AI965" s="204"/>
      <c r="AJ965" s="204"/>
      <c r="AK965" s="204"/>
      <c r="AL965" s="204"/>
      <c r="AM965" s="204"/>
      <c r="AN965" s="204"/>
      <c r="AO965" s="204"/>
      <c r="AP965" s="204"/>
      <c r="AQ965" s="204"/>
      <c r="AR965" s="204"/>
      <c r="AS965" s="204"/>
      <c r="AT965" s="204"/>
      <c r="AU965" s="204"/>
      <c r="AV965" s="204"/>
      <c r="AW965" s="204"/>
      <c r="AX965" s="204"/>
      <c r="AY965" s="204"/>
      <c r="AZ965" s="204"/>
      <c r="BA965" s="204"/>
      <c r="BB965" s="204"/>
      <c r="BC965" s="204"/>
      <c r="BD965" s="204"/>
      <c r="BE965" s="204"/>
      <c r="BF965" s="204"/>
      <c r="BG965" s="204"/>
      <c r="BH965" s="204"/>
      <c r="BI965" s="204"/>
      <c r="BJ965" s="204"/>
      <c r="BK965" s="204"/>
      <c r="BL965" s="204"/>
      <c r="BM965" s="56"/>
    </row>
    <row r="966" spans="1:65">
      <c r="A966" s="30"/>
      <c r="B966" s="3" t="s">
        <v>86</v>
      </c>
      <c r="C966" s="29"/>
      <c r="D966" s="13">
        <v>6.6202425480626478E-2</v>
      </c>
      <c r="E966" s="13">
        <v>0.15649215928718938</v>
      </c>
      <c r="F966" s="13" t="s">
        <v>675</v>
      </c>
      <c r="G966" s="13">
        <v>7.0417879021952984E-2</v>
      </c>
      <c r="H966" s="13" t="s">
        <v>675</v>
      </c>
      <c r="I966" s="13" t="s">
        <v>675</v>
      </c>
      <c r="J966" s="13">
        <v>0.53351334410696027</v>
      </c>
      <c r="K966" s="13">
        <v>0.13973770865065369</v>
      </c>
      <c r="L966" s="13" t="s">
        <v>675</v>
      </c>
      <c r="M966" s="13" t="s">
        <v>675</v>
      </c>
      <c r="N966" s="13">
        <v>0.24743582965269639</v>
      </c>
      <c r="O966" s="13">
        <v>8.4265008846948694E-2</v>
      </c>
      <c r="P966" s="13">
        <v>7.0417879021952984E-2</v>
      </c>
      <c r="Q966" s="13">
        <v>0.12247448713915894</v>
      </c>
      <c r="R966" s="13" t="s">
        <v>675</v>
      </c>
      <c r="S966" s="13" t="s">
        <v>675</v>
      </c>
      <c r="T966" s="13">
        <v>7.0417879021952984E-2</v>
      </c>
      <c r="U966" s="13">
        <v>9.0350790290525132E-2</v>
      </c>
      <c r="V966" s="13">
        <v>0</v>
      </c>
      <c r="W966" s="151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  <c r="AS966" s="3"/>
      <c r="AT966" s="3"/>
      <c r="AU966" s="3"/>
      <c r="AV966" s="3"/>
      <c r="AW966" s="3"/>
      <c r="AX966" s="3"/>
      <c r="AY966" s="3"/>
      <c r="AZ966" s="3"/>
      <c r="BA966" s="3"/>
      <c r="BB966" s="3"/>
      <c r="BC966" s="3"/>
      <c r="BD966" s="3"/>
      <c r="BE966" s="3"/>
      <c r="BF966" s="3"/>
      <c r="BG966" s="3"/>
      <c r="BH966" s="3"/>
      <c r="BI966" s="3"/>
      <c r="BJ966" s="3"/>
      <c r="BK966" s="3"/>
      <c r="BL966" s="3"/>
      <c r="BM966" s="55"/>
    </row>
    <row r="967" spans="1:65">
      <c r="A967" s="30"/>
      <c r="B967" s="3" t="s">
        <v>270</v>
      </c>
      <c r="C967" s="29"/>
      <c r="D967" s="13">
        <v>-0.11057692307692324</v>
      </c>
      <c r="E967" s="13">
        <v>9.6153846153845812E-3</v>
      </c>
      <c r="F967" s="13" t="s">
        <v>675</v>
      </c>
      <c r="G967" s="13">
        <v>5.7692307692307709E-2</v>
      </c>
      <c r="H967" s="13">
        <v>0.44230769230769207</v>
      </c>
      <c r="I967" s="13" t="s">
        <v>675</v>
      </c>
      <c r="J967" s="13">
        <v>0.55769230769230771</v>
      </c>
      <c r="K967" s="13">
        <v>0.24999999999999978</v>
      </c>
      <c r="L967" s="13" t="s">
        <v>675</v>
      </c>
      <c r="M967" s="13" t="s">
        <v>675</v>
      </c>
      <c r="N967" s="13">
        <v>-0.66346153846153855</v>
      </c>
      <c r="O967" s="13">
        <v>-6.2500000000000111E-2</v>
      </c>
      <c r="P967" s="13">
        <v>5.7692307692307709E-2</v>
      </c>
      <c r="Q967" s="13">
        <v>-3.8461538461538658E-2</v>
      </c>
      <c r="R967" s="13" t="s">
        <v>675</v>
      </c>
      <c r="S967" s="13" t="s">
        <v>675</v>
      </c>
      <c r="T967" s="13">
        <v>5.7692307692307709E-2</v>
      </c>
      <c r="U967" s="13">
        <v>9.6153846153845812E-3</v>
      </c>
      <c r="V967" s="13">
        <v>-0.1346153846153848</v>
      </c>
      <c r="W967" s="151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  <c r="AS967" s="3"/>
      <c r="AT967" s="3"/>
      <c r="AU967" s="3"/>
      <c r="AV967" s="3"/>
      <c r="AW967" s="3"/>
      <c r="AX967" s="3"/>
      <c r="AY967" s="3"/>
      <c r="AZ967" s="3"/>
      <c r="BA967" s="3"/>
      <c r="BB967" s="3"/>
      <c r="BC967" s="3"/>
      <c r="BD967" s="3"/>
      <c r="BE967" s="3"/>
      <c r="BF967" s="3"/>
      <c r="BG967" s="3"/>
      <c r="BH967" s="3"/>
      <c r="BI967" s="3"/>
      <c r="BJ967" s="3"/>
      <c r="BK967" s="3"/>
      <c r="BL967" s="3"/>
      <c r="BM967" s="55"/>
    </row>
    <row r="968" spans="1:65">
      <c r="A968" s="30"/>
      <c r="B968" s="46" t="s">
        <v>271</v>
      </c>
      <c r="C968" s="47"/>
      <c r="D968" s="45">
        <v>0.48</v>
      </c>
      <c r="E968" s="45">
        <v>0</v>
      </c>
      <c r="F968" s="45">
        <v>140.44999999999999</v>
      </c>
      <c r="G968" s="45">
        <v>0.19</v>
      </c>
      <c r="H968" s="45">
        <v>0.67</v>
      </c>
      <c r="I968" s="45">
        <v>1.1599999999999999</v>
      </c>
      <c r="J968" s="45">
        <v>1.3</v>
      </c>
      <c r="K968" s="45">
        <v>0.96</v>
      </c>
      <c r="L968" s="45">
        <v>573.92999999999995</v>
      </c>
      <c r="M968" s="45">
        <v>1.1599999999999999</v>
      </c>
      <c r="N968" s="45">
        <v>3.08</v>
      </c>
      <c r="O968" s="45">
        <v>0.28999999999999998</v>
      </c>
      <c r="P968" s="45">
        <v>0.19</v>
      </c>
      <c r="Q968" s="45">
        <v>0.19</v>
      </c>
      <c r="R968" s="45">
        <v>140.44999999999999</v>
      </c>
      <c r="S968" s="45">
        <v>284.94</v>
      </c>
      <c r="T968" s="45">
        <v>0.19</v>
      </c>
      <c r="U968" s="45">
        <v>0</v>
      </c>
      <c r="V968" s="45">
        <v>0.57999999999999996</v>
      </c>
      <c r="W968" s="151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  <c r="AS968" s="3"/>
      <c r="AT968" s="3"/>
      <c r="AU968" s="3"/>
      <c r="AV968" s="3"/>
      <c r="AW968" s="3"/>
      <c r="AX968" s="3"/>
      <c r="AY968" s="3"/>
      <c r="AZ968" s="3"/>
      <c r="BA968" s="3"/>
      <c r="BB968" s="3"/>
      <c r="BC968" s="3"/>
      <c r="BD968" s="3"/>
      <c r="BE968" s="3"/>
      <c r="BF968" s="3"/>
      <c r="BG968" s="3"/>
      <c r="BH968" s="3"/>
      <c r="BI968" s="3"/>
      <c r="BJ968" s="3"/>
      <c r="BK968" s="3"/>
      <c r="BL968" s="3"/>
      <c r="BM968" s="55"/>
    </row>
    <row r="969" spans="1:65">
      <c r="B969" s="31"/>
      <c r="C969" s="20"/>
      <c r="D969" s="20"/>
      <c r="E969" s="20"/>
      <c r="F969" s="20"/>
      <c r="G969" s="20"/>
      <c r="H969" s="20"/>
      <c r="I969" s="20"/>
      <c r="J969" s="20"/>
      <c r="K969" s="20"/>
      <c r="L969" s="20"/>
      <c r="M969" s="20"/>
      <c r="N969" s="20"/>
      <c r="O969" s="20"/>
      <c r="P969" s="20"/>
      <c r="Q969" s="20"/>
      <c r="R969" s="20"/>
      <c r="S969" s="20"/>
      <c r="T969" s="20"/>
      <c r="U969" s="20"/>
      <c r="V969" s="20"/>
      <c r="BM969" s="55"/>
    </row>
    <row r="970" spans="1:65" ht="15">
      <c r="B970" s="8" t="s">
        <v>586</v>
      </c>
      <c r="BM970" s="28" t="s">
        <v>66</v>
      </c>
    </row>
    <row r="971" spans="1:65" ht="15">
      <c r="A971" s="25" t="s">
        <v>30</v>
      </c>
      <c r="B971" s="18" t="s">
        <v>110</v>
      </c>
      <c r="C971" s="15" t="s">
        <v>111</v>
      </c>
      <c r="D971" s="16" t="s">
        <v>232</v>
      </c>
      <c r="E971" s="17" t="s">
        <v>232</v>
      </c>
      <c r="F971" s="17" t="s">
        <v>232</v>
      </c>
      <c r="G971" s="17" t="s">
        <v>232</v>
      </c>
      <c r="H971" s="17" t="s">
        <v>232</v>
      </c>
      <c r="I971" s="17" t="s">
        <v>232</v>
      </c>
      <c r="J971" s="17" t="s">
        <v>232</v>
      </c>
      <c r="K971" s="17" t="s">
        <v>232</v>
      </c>
      <c r="L971" s="17" t="s">
        <v>232</v>
      </c>
      <c r="M971" s="17" t="s">
        <v>232</v>
      </c>
      <c r="N971" s="17" t="s">
        <v>232</v>
      </c>
      <c r="O971" s="17" t="s">
        <v>232</v>
      </c>
      <c r="P971" s="17" t="s">
        <v>232</v>
      </c>
      <c r="Q971" s="17" t="s">
        <v>232</v>
      </c>
      <c r="R971" s="17" t="s">
        <v>232</v>
      </c>
      <c r="S971" s="17" t="s">
        <v>232</v>
      </c>
      <c r="T971" s="17" t="s">
        <v>232</v>
      </c>
      <c r="U971" s="17" t="s">
        <v>232</v>
      </c>
      <c r="V971" s="17" t="s">
        <v>232</v>
      </c>
      <c r="W971" s="151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  <c r="AS971" s="3"/>
      <c r="AT971" s="3"/>
      <c r="AU971" s="3"/>
      <c r="AV971" s="3"/>
      <c r="AW971" s="3"/>
      <c r="AX971" s="3"/>
      <c r="AY971" s="3"/>
      <c r="AZ971" s="3"/>
      <c r="BA971" s="3"/>
      <c r="BB971" s="3"/>
      <c r="BC971" s="3"/>
      <c r="BD971" s="3"/>
      <c r="BE971" s="3"/>
      <c r="BF971" s="3"/>
      <c r="BG971" s="3"/>
      <c r="BH971" s="3"/>
      <c r="BI971" s="3"/>
      <c r="BJ971" s="3"/>
      <c r="BK971" s="3"/>
      <c r="BL971" s="3"/>
      <c r="BM971" s="28">
        <v>1</v>
      </c>
    </row>
    <row r="972" spans="1:65">
      <c r="A972" s="30"/>
      <c r="B972" s="19" t="s">
        <v>233</v>
      </c>
      <c r="C972" s="9" t="s">
        <v>233</v>
      </c>
      <c r="D972" s="149" t="s">
        <v>235</v>
      </c>
      <c r="E972" s="150" t="s">
        <v>236</v>
      </c>
      <c r="F972" s="150" t="s">
        <v>238</v>
      </c>
      <c r="G972" s="150" t="s">
        <v>239</v>
      </c>
      <c r="H972" s="150" t="s">
        <v>241</v>
      </c>
      <c r="I972" s="150" t="s">
        <v>242</v>
      </c>
      <c r="J972" s="150" t="s">
        <v>244</v>
      </c>
      <c r="K972" s="150" t="s">
        <v>245</v>
      </c>
      <c r="L972" s="150" t="s">
        <v>247</v>
      </c>
      <c r="M972" s="150" t="s">
        <v>248</v>
      </c>
      <c r="N972" s="150" t="s">
        <v>249</v>
      </c>
      <c r="O972" s="150" t="s">
        <v>250</v>
      </c>
      <c r="P972" s="150" t="s">
        <v>252</v>
      </c>
      <c r="Q972" s="150" t="s">
        <v>253</v>
      </c>
      <c r="R972" s="150" t="s">
        <v>254</v>
      </c>
      <c r="S972" s="150" t="s">
        <v>257</v>
      </c>
      <c r="T972" s="150" t="s">
        <v>258</v>
      </c>
      <c r="U972" s="150" t="s">
        <v>259</v>
      </c>
      <c r="V972" s="150" t="s">
        <v>260</v>
      </c>
      <c r="W972" s="151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  <c r="AS972" s="3"/>
      <c r="AT972" s="3"/>
      <c r="AU972" s="3"/>
      <c r="AV972" s="3"/>
      <c r="AW972" s="3"/>
      <c r="AX972" s="3"/>
      <c r="AY972" s="3"/>
      <c r="AZ972" s="3"/>
      <c r="BA972" s="3"/>
      <c r="BB972" s="3"/>
      <c r="BC972" s="3"/>
      <c r="BD972" s="3"/>
      <c r="BE972" s="3"/>
      <c r="BF972" s="3"/>
      <c r="BG972" s="3"/>
      <c r="BH972" s="3"/>
      <c r="BI972" s="3"/>
      <c r="BJ972" s="3"/>
      <c r="BK972" s="3"/>
      <c r="BL972" s="3"/>
      <c r="BM972" s="28" t="s">
        <v>3</v>
      </c>
    </row>
    <row r="973" spans="1:65">
      <c r="A973" s="30"/>
      <c r="B973" s="19"/>
      <c r="C973" s="9"/>
      <c r="D973" s="10" t="s">
        <v>273</v>
      </c>
      <c r="E973" s="11" t="s">
        <v>273</v>
      </c>
      <c r="F973" s="11" t="s">
        <v>276</v>
      </c>
      <c r="G973" s="11" t="s">
        <v>276</v>
      </c>
      <c r="H973" s="11" t="s">
        <v>276</v>
      </c>
      <c r="I973" s="11" t="s">
        <v>273</v>
      </c>
      <c r="J973" s="11" t="s">
        <v>273</v>
      </c>
      <c r="K973" s="11" t="s">
        <v>276</v>
      </c>
      <c r="L973" s="11" t="s">
        <v>273</v>
      </c>
      <c r="M973" s="11" t="s">
        <v>276</v>
      </c>
      <c r="N973" s="11" t="s">
        <v>273</v>
      </c>
      <c r="O973" s="11" t="s">
        <v>273</v>
      </c>
      <c r="P973" s="11" t="s">
        <v>273</v>
      </c>
      <c r="Q973" s="11" t="s">
        <v>276</v>
      </c>
      <c r="R973" s="11" t="s">
        <v>273</v>
      </c>
      <c r="S973" s="11" t="s">
        <v>276</v>
      </c>
      <c r="T973" s="11" t="s">
        <v>273</v>
      </c>
      <c r="U973" s="11" t="s">
        <v>276</v>
      </c>
      <c r="V973" s="11" t="s">
        <v>273</v>
      </c>
      <c r="W973" s="151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  <c r="AS973" s="3"/>
      <c r="AT973" s="3"/>
      <c r="AU973" s="3"/>
      <c r="AV973" s="3"/>
      <c r="AW973" s="3"/>
      <c r="AX973" s="3"/>
      <c r="AY973" s="3"/>
      <c r="AZ973" s="3"/>
      <c r="BA973" s="3"/>
      <c r="BB973" s="3"/>
      <c r="BC973" s="3"/>
      <c r="BD973" s="3"/>
      <c r="BE973" s="3"/>
      <c r="BF973" s="3"/>
      <c r="BG973" s="3"/>
      <c r="BH973" s="3"/>
      <c r="BI973" s="3"/>
      <c r="BJ973" s="3"/>
      <c r="BK973" s="3"/>
      <c r="BL973" s="3"/>
      <c r="BM973" s="28">
        <v>2</v>
      </c>
    </row>
    <row r="974" spans="1:65">
      <c r="A974" s="30"/>
      <c r="B974" s="19"/>
      <c r="C974" s="9"/>
      <c r="D974" s="26" t="s">
        <v>313</v>
      </c>
      <c r="E974" s="26" t="s">
        <v>264</v>
      </c>
      <c r="F974" s="26" t="s">
        <v>314</v>
      </c>
      <c r="G974" s="26" t="s">
        <v>314</v>
      </c>
      <c r="H974" s="26" t="s">
        <v>314</v>
      </c>
      <c r="I974" s="26" t="s">
        <v>116</v>
      </c>
      <c r="J974" s="26" t="s">
        <v>116</v>
      </c>
      <c r="K974" s="26" t="s">
        <v>315</v>
      </c>
      <c r="L974" s="26" t="s">
        <v>313</v>
      </c>
      <c r="M974" s="26" t="s">
        <v>313</v>
      </c>
      <c r="N974" s="26" t="s">
        <v>313</v>
      </c>
      <c r="O974" s="26" t="s">
        <v>314</v>
      </c>
      <c r="P974" s="26" t="s">
        <v>313</v>
      </c>
      <c r="Q974" s="26" t="s">
        <v>315</v>
      </c>
      <c r="R974" s="26" t="s">
        <v>278</v>
      </c>
      <c r="S974" s="26" t="s">
        <v>317</v>
      </c>
      <c r="T974" s="26" t="s">
        <v>313</v>
      </c>
      <c r="U974" s="26" t="s">
        <v>313</v>
      </c>
      <c r="V974" s="26" t="s">
        <v>313</v>
      </c>
      <c r="W974" s="151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  <c r="AS974" s="3"/>
      <c r="AT974" s="3"/>
      <c r="AU974" s="3"/>
      <c r="AV974" s="3"/>
      <c r="AW974" s="3"/>
      <c r="AX974" s="3"/>
      <c r="AY974" s="3"/>
      <c r="AZ974" s="3"/>
      <c r="BA974" s="3"/>
      <c r="BB974" s="3"/>
      <c r="BC974" s="3"/>
      <c r="BD974" s="3"/>
      <c r="BE974" s="3"/>
      <c r="BF974" s="3"/>
      <c r="BG974" s="3"/>
      <c r="BH974" s="3"/>
      <c r="BI974" s="3"/>
      <c r="BJ974" s="3"/>
      <c r="BK974" s="3"/>
      <c r="BL974" s="3"/>
      <c r="BM974" s="28">
        <v>3</v>
      </c>
    </row>
    <row r="975" spans="1:65">
      <c r="A975" s="30"/>
      <c r="B975" s="18">
        <v>1</v>
      </c>
      <c r="C975" s="14">
        <v>1</v>
      </c>
      <c r="D975" s="22">
        <v>8.8000000000000007</v>
      </c>
      <c r="E975" s="22">
        <v>7.7600000000000007</v>
      </c>
      <c r="F975" s="22">
        <v>8.6</v>
      </c>
      <c r="G975" s="22">
        <v>8.6999999999999993</v>
      </c>
      <c r="H975" s="22">
        <v>9.1</v>
      </c>
      <c r="I975" s="22">
        <v>8.51</v>
      </c>
      <c r="J975" s="22">
        <v>7.5</v>
      </c>
      <c r="K975" s="22">
        <v>9.36</v>
      </c>
      <c r="L975" s="22">
        <v>8.36</v>
      </c>
      <c r="M975" s="152">
        <v>10.3</v>
      </c>
      <c r="N975" s="22">
        <v>8.9205370691750492</v>
      </c>
      <c r="O975" s="22">
        <v>9.1</v>
      </c>
      <c r="P975" s="22">
        <v>9.4</v>
      </c>
      <c r="Q975" s="22">
        <v>9.3000000000000007</v>
      </c>
      <c r="R975" s="22">
        <v>9.4</v>
      </c>
      <c r="S975" s="152" t="s">
        <v>95</v>
      </c>
      <c r="T975" s="22">
        <v>8.8000000000000007</v>
      </c>
      <c r="U975" s="22">
        <v>8.8000000000000007</v>
      </c>
      <c r="V975" s="22">
        <v>8.4</v>
      </c>
      <c r="W975" s="151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Y975" s="3"/>
      <c r="AZ975" s="3"/>
      <c r="BA975" s="3"/>
      <c r="BB975" s="3"/>
      <c r="BC975" s="3"/>
      <c r="BD975" s="3"/>
      <c r="BE975" s="3"/>
      <c r="BF975" s="3"/>
      <c r="BG975" s="3"/>
      <c r="BH975" s="3"/>
      <c r="BI975" s="3"/>
      <c r="BJ975" s="3"/>
      <c r="BK975" s="3"/>
      <c r="BL975" s="3"/>
      <c r="BM975" s="28">
        <v>1</v>
      </c>
    </row>
    <row r="976" spans="1:65">
      <c r="A976" s="30"/>
      <c r="B976" s="19">
        <v>1</v>
      </c>
      <c r="C976" s="9">
        <v>2</v>
      </c>
      <c r="D976" s="11">
        <v>8.8000000000000007</v>
      </c>
      <c r="E976" s="11">
        <v>7.84</v>
      </c>
      <c r="F976" s="11">
        <v>8.6</v>
      </c>
      <c r="G976" s="11">
        <v>8.6</v>
      </c>
      <c r="H976" s="11">
        <v>9.4</v>
      </c>
      <c r="I976" s="11">
        <v>8.7100000000000009</v>
      </c>
      <c r="J976" s="147">
        <v>6.9</v>
      </c>
      <c r="K976" s="11">
        <v>9.1999999999999993</v>
      </c>
      <c r="L976" s="11">
        <v>8.4499999999999993</v>
      </c>
      <c r="M976" s="153">
        <v>10.3</v>
      </c>
      <c r="N976" s="11">
        <v>8.9599853554097812</v>
      </c>
      <c r="O976" s="11">
        <v>9.3000000000000007</v>
      </c>
      <c r="P976" s="11">
        <v>9.5</v>
      </c>
      <c r="Q976" s="11">
        <v>9.4700000000000006</v>
      </c>
      <c r="R976" s="11">
        <v>9.1999999999999993</v>
      </c>
      <c r="S976" s="153" t="s">
        <v>95</v>
      </c>
      <c r="T976" s="11">
        <v>8.5</v>
      </c>
      <c r="U976" s="11">
        <v>8.6</v>
      </c>
      <c r="V976" s="11">
        <v>8.3000000000000007</v>
      </c>
      <c r="W976" s="151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  <c r="AS976" s="3"/>
      <c r="AT976" s="3"/>
      <c r="AU976" s="3"/>
      <c r="AV976" s="3"/>
      <c r="AW976" s="3"/>
      <c r="AX976" s="3"/>
      <c r="AY976" s="3"/>
      <c r="AZ976" s="3"/>
      <c r="BA976" s="3"/>
      <c r="BB976" s="3"/>
      <c r="BC976" s="3"/>
      <c r="BD976" s="3"/>
      <c r="BE976" s="3"/>
      <c r="BF976" s="3"/>
      <c r="BG976" s="3"/>
      <c r="BH976" s="3"/>
      <c r="BI976" s="3"/>
      <c r="BJ976" s="3"/>
      <c r="BK976" s="3"/>
      <c r="BL976" s="3"/>
      <c r="BM976" s="28">
        <v>24</v>
      </c>
    </row>
    <row r="977" spans="1:65">
      <c r="A977" s="30"/>
      <c r="B977" s="19">
        <v>1</v>
      </c>
      <c r="C977" s="9">
        <v>3</v>
      </c>
      <c r="D977" s="11">
        <v>8.9</v>
      </c>
      <c r="E977" s="11">
        <v>7.9799999999999995</v>
      </c>
      <c r="F977" s="11">
        <v>8.6999999999999993</v>
      </c>
      <c r="G977" s="11">
        <v>8.6</v>
      </c>
      <c r="H977" s="11">
        <v>9.1</v>
      </c>
      <c r="I977" s="11">
        <v>7.85</v>
      </c>
      <c r="J977" s="11">
        <v>7.3</v>
      </c>
      <c r="K977" s="11">
        <v>9.33</v>
      </c>
      <c r="L977" s="11">
        <v>8.4600000000000009</v>
      </c>
      <c r="M977" s="153">
        <v>10.6</v>
      </c>
      <c r="N977" s="11">
        <v>8.8835207296523198</v>
      </c>
      <c r="O977" s="11">
        <v>9.4</v>
      </c>
      <c r="P977" s="11">
        <v>9.4</v>
      </c>
      <c r="Q977" s="11">
        <v>9.2100000000000009</v>
      </c>
      <c r="R977" s="11">
        <v>9.6</v>
      </c>
      <c r="S977" s="153" t="s">
        <v>95</v>
      </c>
      <c r="T977" s="11">
        <v>8.3000000000000007</v>
      </c>
      <c r="U977" s="11">
        <v>8.6999999999999993</v>
      </c>
      <c r="V977" s="11">
        <v>8.5</v>
      </c>
      <c r="W977" s="151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  <c r="AS977" s="3"/>
      <c r="AT977" s="3"/>
      <c r="AU977" s="3"/>
      <c r="AV977" s="3"/>
      <c r="AW977" s="3"/>
      <c r="AX977" s="3"/>
      <c r="AY977" s="3"/>
      <c r="AZ977" s="3"/>
      <c r="BA977" s="3"/>
      <c r="BB977" s="3"/>
      <c r="BC977" s="3"/>
      <c r="BD977" s="3"/>
      <c r="BE977" s="3"/>
      <c r="BF977" s="3"/>
      <c r="BG977" s="3"/>
      <c r="BH977" s="3"/>
      <c r="BI977" s="3"/>
      <c r="BJ977" s="3"/>
      <c r="BK977" s="3"/>
      <c r="BL977" s="3"/>
      <c r="BM977" s="28">
        <v>16</v>
      </c>
    </row>
    <row r="978" spans="1:65">
      <c r="A978" s="30"/>
      <c r="B978" s="19">
        <v>1</v>
      </c>
      <c r="C978" s="9">
        <v>4</v>
      </c>
      <c r="D978" s="147">
        <v>9.1999999999999993</v>
      </c>
      <c r="E978" s="11">
        <v>7.8600000000000012</v>
      </c>
      <c r="F978" s="11">
        <v>8.5</v>
      </c>
      <c r="G978" s="11">
        <v>8.6</v>
      </c>
      <c r="H978" s="11">
        <v>9.1999999999999993</v>
      </c>
      <c r="I978" s="11">
        <v>7.7700000000000005</v>
      </c>
      <c r="J978" s="11">
        <v>7.7000000000000011</v>
      </c>
      <c r="K978" s="11">
        <v>9.17</v>
      </c>
      <c r="L978" s="11">
        <v>8.2899999999999991</v>
      </c>
      <c r="M978" s="153">
        <v>10.6</v>
      </c>
      <c r="N978" s="11">
        <v>8.9477533091662984</v>
      </c>
      <c r="O978" s="11">
        <v>9.1999999999999993</v>
      </c>
      <c r="P978" s="11">
        <v>9.3000000000000007</v>
      </c>
      <c r="Q978" s="11">
        <v>9.36</v>
      </c>
      <c r="R978" s="11">
        <v>9.6999999999999993</v>
      </c>
      <c r="S978" s="153" t="s">
        <v>95</v>
      </c>
      <c r="T978" s="11">
        <v>8.5</v>
      </c>
      <c r="U978" s="11">
        <v>8.6999999999999993</v>
      </c>
      <c r="V978" s="11">
        <v>8.6</v>
      </c>
      <c r="W978" s="151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  <c r="AS978" s="3"/>
      <c r="AT978" s="3"/>
      <c r="AU978" s="3"/>
      <c r="AV978" s="3"/>
      <c r="AW978" s="3"/>
      <c r="AX978" s="3"/>
      <c r="AY978" s="3"/>
      <c r="AZ978" s="3"/>
      <c r="BA978" s="3"/>
      <c r="BB978" s="3"/>
      <c r="BC978" s="3"/>
      <c r="BD978" s="3"/>
      <c r="BE978" s="3"/>
      <c r="BF978" s="3"/>
      <c r="BG978" s="3"/>
      <c r="BH978" s="3"/>
      <c r="BI978" s="3"/>
      <c r="BJ978" s="3"/>
      <c r="BK978" s="3"/>
      <c r="BL978" s="3"/>
      <c r="BM978" s="28">
        <v>8.7530444804794207</v>
      </c>
    </row>
    <row r="979" spans="1:65">
      <c r="A979" s="30"/>
      <c r="B979" s="19">
        <v>1</v>
      </c>
      <c r="C979" s="9">
        <v>5</v>
      </c>
      <c r="D979" s="11">
        <v>8.9</v>
      </c>
      <c r="E979" s="11">
        <v>7.74</v>
      </c>
      <c r="F979" s="11">
        <v>8.5</v>
      </c>
      <c r="G979" s="11">
        <v>8.6999999999999993</v>
      </c>
      <c r="H979" s="11">
        <v>9.1</v>
      </c>
      <c r="I979" s="11">
        <v>8.3800000000000008</v>
      </c>
      <c r="J979" s="11">
        <v>7.9</v>
      </c>
      <c r="K979" s="11">
        <v>9.25</v>
      </c>
      <c r="L979" s="11">
        <v>8.4700000000000006</v>
      </c>
      <c r="M979" s="153">
        <v>10.199999999999999</v>
      </c>
      <c r="N979" s="11">
        <v>8.7511260652029499</v>
      </c>
      <c r="O979" s="11">
        <v>8.6999999999999993</v>
      </c>
      <c r="P979" s="11">
        <v>9.5</v>
      </c>
      <c r="Q979" s="11">
        <v>9.1300000000000008</v>
      </c>
      <c r="R979" s="11">
        <v>9.5</v>
      </c>
      <c r="S979" s="153" t="s">
        <v>95</v>
      </c>
      <c r="T979" s="11">
        <v>8.5</v>
      </c>
      <c r="U979" s="11">
        <v>8.5</v>
      </c>
      <c r="V979" s="11">
        <v>8.9</v>
      </c>
      <c r="W979" s="151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  <c r="AS979" s="3"/>
      <c r="AT979" s="3"/>
      <c r="AU979" s="3"/>
      <c r="AV979" s="3"/>
      <c r="AW979" s="3"/>
      <c r="AX979" s="3"/>
      <c r="AY979" s="3"/>
      <c r="AZ979" s="3"/>
      <c r="BA979" s="3"/>
      <c r="BB979" s="3"/>
      <c r="BC979" s="3"/>
      <c r="BD979" s="3"/>
      <c r="BE979" s="3"/>
      <c r="BF979" s="3"/>
      <c r="BG979" s="3"/>
      <c r="BH979" s="3"/>
      <c r="BI979" s="3"/>
      <c r="BJ979" s="3"/>
      <c r="BK979" s="3"/>
      <c r="BL979" s="3"/>
      <c r="BM979" s="28">
        <v>127</v>
      </c>
    </row>
    <row r="980" spans="1:65">
      <c r="A980" s="30"/>
      <c r="B980" s="19">
        <v>1</v>
      </c>
      <c r="C980" s="9">
        <v>6</v>
      </c>
      <c r="D980" s="11">
        <v>8.8000000000000007</v>
      </c>
      <c r="E980" s="11">
        <v>7.9</v>
      </c>
      <c r="F980" s="11">
        <v>8.3000000000000007</v>
      </c>
      <c r="G980" s="11">
        <v>8.8000000000000007</v>
      </c>
      <c r="H980" s="11">
        <v>9.3000000000000007</v>
      </c>
      <c r="I980" s="11">
        <v>8.6300000000000008</v>
      </c>
      <c r="J980" s="11">
        <v>8.1</v>
      </c>
      <c r="K980" s="11">
        <v>9.3699999999999992</v>
      </c>
      <c r="L980" s="11">
        <v>8.3699999999999992</v>
      </c>
      <c r="M980" s="153">
        <v>10.6</v>
      </c>
      <c r="N980" s="11">
        <v>8.9576144802943602</v>
      </c>
      <c r="O980" s="11">
        <v>8.9</v>
      </c>
      <c r="P980" s="147">
        <v>8.5</v>
      </c>
      <c r="Q980" s="11">
        <v>9.4499999999999993</v>
      </c>
      <c r="R980" s="11">
        <v>9.3000000000000007</v>
      </c>
      <c r="S980" s="153" t="s">
        <v>95</v>
      </c>
      <c r="T980" s="11">
        <v>8.8000000000000007</v>
      </c>
      <c r="U980" s="11">
        <v>8.8000000000000007</v>
      </c>
      <c r="V980" s="11">
        <v>8.8000000000000007</v>
      </c>
      <c r="W980" s="151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  <c r="AS980" s="3"/>
      <c r="AT980" s="3"/>
      <c r="AU980" s="3"/>
      <c r="AV980" s="3"/>
      <c r="AW980" s="3"/>
      <c r="AX980" s="3"/>
      <c r="AY980" s="3"/>
      <c r="AZ980" s="3"/>
      <c r="BA980" s="3"/>
      <c r="BB980" s="3"/>
      <c r="BC980" s="3"/>
      <c r="BD980" s="3"/>
      <c r="BE980" s="3"/>
      <c r="BF980" s="3"/>
      <c r="BG980" s="3"/>
      <c r="BH980" s="3"/>
      <c r="BI980" s="3"/>
      <c r="BJ980" s="3"/>
      <c r="BK980" s="3"/>
      <c r="BL980" s="3"/>
      <c r="BM980" s="55"/>
    </row>
    <row r="981" spans="1:65">
      <c r="A981" s="30"/>
      <c r="B981" s="20" t="s">
        <v>267</v>
      </c>
      <c r="C981" s="12"/>
      <c r="D981" s="23">
        <v>8.9</v>
      </c>
      <c r="E981" s="23">
        <v>7.8466666666666676</v>
      </c>
      <c r="F981" s="23">
        <v>8.5333333333333332</v>
      </c>
      <c r="G981" s="23">
        <v>8.6666666666666661</v>
      </c>
      <c r="H981" s="23">
        <v>9.2000000000000011</v>
      </c>
      <c r="I981" s="23">
        <v>8.3083333333333353</v>
      </c>
      <c r="J981" s="23">
        <v>7.5666666666666664</v>
      </c>
      <c r="K981" s="23">
        <v>9.2799999999999994</v>
      </c>
      <c r="L981" s="23">
        <v>8.4</v>
      </c>
      <c r="M981" s="23">
        <v>10.433333333333334</v>
      </c>
      <c r="N981" s="23">
        <v>8.9034228348167925</v>
      </c>
      <c r="O981" s="23">
        <v>9.1</v>
      </c>
      <c r="P981" s="23">
        <v>9.2666666666666657</v>
      </c>
      <c r="Q981" s="23">
        <v>9.32</v>
      </c>
      <c r="R981" s="23">
        <v>9.4500000000000011</v>
      </c>
      <c r="S981" s="23" t="s">
        <v>675</v>
      </c>
      <c r="T981" s="23">
        <v>8.5666666666666682</v>
      </c>
      <c r="U981" s="23">
        <v>8.6833333333333318</v>
      </c>
      <c r="V981" s="23">
        <v>8.5833333333333339</v>
      </c>
      <c r="W981" s="151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  <c r="AS981" s="3"/>
      <c r="AT981" s="3"/>
      <c r="AU981" s="3"/>
      <c r="AV981" s="3"/>
      <c r="AW981" s="3"/>
      <c r="AX981" s="3"/>
      <c r="AY981" s="3"/>
      <c r="AZ981" s="3"/>
      <c r="BA981" s="3"/>
      <c r="BB981" s="3"/>
      <c r="BC981" s="3"/>
      <c r="BD981" s="3"/>
      <c r="BE981" s="3"/>
      <c r="BF981" s="3"/>
      <c r="BG981" s="3"/>
      <c r="BH981" s="3"/>
      <c r="BI981" s="3"/>
      <c r="BJ981" s="3"/>
      <c r="BK981" s="3"/>
      <c r="BL981" s="3"/>
      <c r="BM981" s="55"/>
    </row>
    <row r="982" spans="1:65">
      <c r="A982" s="30"/>
      <c r="B982" s="3" t="s">
        <v>268</v>
      </c>
      <c r="C982" s="29"/>
      <c r="D982" s="11">
        <v>8.8500000000000014</v>
      </c>
      <c r="E982" s="11">
        <v>7.8500000000000005</v>
      </c>
      <c r="F982" s="11">
        <v>8.5500000000000007</v>
      </c>
      <c r="G982" s="11">
        <v>8.6499999999999986</v>
      </c>
      <c r="H982" s="11">
        <v>9.1499999999999986</v>
      </c>
      <c r="I982" s="11">
        <v>8.4450000000000003</v>
      </c>
      <c r="J982" s="11">
        <v>7.6000000000000005</v>
      </c>
      <c r="K982" s="11">
        <v>9.2899999999999991</v>
      </c>
      <c r="L982" s="11">
        <v>8.41</v>
      </c>
      <c r="M982" s="11">
        <v>10.45</v>
      </c>
      <c r="N982" s="11">
        <v>8.9341451891706747</v>
      </c>
      <c r="O982" s="11">
        <v>9.1499999999999986</v>
      </c>
      <c r="P982" s="11">
        <v>9.4</v>
      </c>
      <c r="Q982" s="11">
        <v>9.33</v>
      </c>
      <c r="R982" s="11">
        <v>9.4499999999999993</v>
      </c>
      <c r="S982" s="11" t="s">
        <v>675</v>
      </c>
      <c r="T982" s="11">
        <v>8.5</v>
      </c>
      <c r="U982" s="11">
        <v>8.6999999999999993</v>
      </c>
      <c r="V982" s="11">
        <v>8.5500000000000007</v>
      </c>
      <c r="W982" s="151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  <c r="AS982" s="3"/>
      <c r="AT982" s="3"/>
      <c r="AU982" s="3"/>
      <c r="AV982" s="3"/>
      <c r="AW982" s="3"/>
      <c r="AX982" s="3"/>
      <c r="AY982" s="3"/>
      <c r="AZ982" s="3"/>
      <c r="BA982" s="3"/>
      <c r="BB982" s="3"/>
      <c r="BC982" s="3"/>
      <c r="BD982" s="3"/>
      <c r="BE982" s="3"/>
      <c r="BF982" s="3"/>
      <c r="BG982" s="3"/>
      <c r="BH982" s="3"/>
      <c r="BI982" s="3"/>
      <c r="BJ982" s="3"/>
      <c r="BK982" s="3"/>
      <c r="BL982" s="3"/>
      <c r="BM982" s="55"/>
    </row>
    <row r="983" spans="1:65">
      <c r="A983" s="30"/>
      <c r="B983" s="3" t="s">
        <v>269</v>
      </c>
      <c r="C983" s="29"/>
      <c r="D983" s="24">
        <v>0.15491933384829612</v>
      </c>
      <c r="E983" s="24">
        <v>8.9144078135715912E-2</v>
      </c>
      <c r="F983" s="24">
        <v>0.13662601021279416</v>
      </c>
      <c r="G983" s="24">
        <v>8.1649658092772887E-2</v>
      </c>
      <c r="H983" s="24">
        <v>0.12649110640673558</v>
      </c>
      <c r="I983" s="24">
        <v>0.40261230317349578</v>
      </c>
      <c r="J983" s="24">
        <v>0.43204937989385728</v>
      </c>
      <c r="K983" s="24">
        <v>8.5322916030806051E-2</v>
      </c>
      <c r="L983" s="24">
        <v>7.1554175279993831E-2</v>
      </c>
      <c r="M983" s="24">
        <v>0.18618986725025233</v>
      </c>
      <c r="N983" s="24">
        <v>7.9980673883019743E-2</v>
      </c>
      <c r="O983" s="24">
        <v>0.2607680962081062</v>
      </c>
      <c r="P983" s="24">
        <v>0.38297084310253526</v>
      </c>
      <c r="Q983" s="24">
        <v>0.13386560424545169</v>
      </c>
      <c r="R983" s="24">
        <v>0.18708286933869686</v>
      </c>
      <c r="S983" s="24" t="s">
        <v>675</v>
      </c>
      <c r="T983" s="24">
        <v>0.19663841605003515</v>
      </c>
      <c r="U983" s="24">
        <v>0.11690451944500149</v>
      </c>
      <c r="V983" s="24">
        <v>0.23166067138525404</v>
      </c>
      <c r="W983" s="203"/>
      <c r="X983" s="204"/>
      <c r="Y983" s="204"/>
      <c r="Z983" s="204"/>
      <c r="AA983" s="204"/>
      <c r="AB983" s="204"/>
      <c r="AC983" s="204"/>
      <c r="AD983" s="204"/>
      <c r="AE983" s="204"/>
      <c r="AF983" s="204"/>
      <c r="AG983" s="204"/>
      <c r="AH983" s="204"/>
      <c r="AI983" s="204"/>
      <c r="AJ983" s="204"/>
      <c r="AK983" s="204"/>
      <c r="AL983" s="204"/>
      <c r="AM983" s="204"/>
      <c r="AN983" s="204"/>
      <c r="AO983" s="204"/>
      <c r="AP983" s="204"/>
      <c r="AQ983" s="204"/>
      <c r="AR983" s="204"/>
      <c r="AS983" s="204"/>
      <c r="AT983" s="204"/>
      <c r="AU983" s="204"/>
      <c r="AV983" s="204"/>
      <c r="AW983" s="204"/>
      <c r="AX983" s="204"/>
      <c r="AY983" s="204"/>
      <c r="AZ983" s="204"/>
      <c r="BA983" s="204"/>
      <c r="BB983" s="204"/>
      <c r="BC983" s="204"/>
      <c r="BD983" s="204"/>
      <c r="BE983" s="204"/>
      <c r="BF983" s="204"/>
      <c r="BG983" s="204"/>
      <c r="BH983" s="204"/>
      <c r="BI983" s="204"/>
      <c r="BJ983" s="204"/>
      <c r="BK983" s="204"/>
      <c r="BL983" s="204"/>
      <c r="BM983" s="56"/>
    </row>
    <row r="984" spans="1:65">
      <c r="A984" s="30"/>
      <c r="B984" s="3" t="s">
        <v>86</v>
      </c>
      <c r="C984" s="29"/>
      <c r="D984" s="13">
        <v>1.7406666724527654E-2</v>
      </c>
      <c r="E984" s="13">
        <v>1.136075762137416E-2</v>
      </c>
      <c r="F984" s="13">
        <v>1.6010860571811815E-2</v>
      </c>
      <c r="G984" s="13">
        <v>9.4211143953199499E-3</v>
      </c>
      <c r="H984" s="13">
        <v>1.3749033305079953E-2</v>
      </c>
      <c r="I984" s="13">
        <v>4.8458852939638399E-2</v>
      </c>
      <c r="J984" s="13">
        <v>5.7099036990377612E-2</v>
      </c>
      <c r="K984" s="13">
        <v>9.1942797446989289E-3</v>
      </c>
      <c r="L984" s="13">
        <v>8.518354199999266E-3</v>
      </c>
      <c r="M984" s="13">
        <v>1.7845674177340478E-2</v>
      </c>
      <c r="N984" s="13">
        <v>8.9831377625081109E-3</v>
      </c>
      <c r="O984" s="13">
        <v>2.8655834748143538E-2</v>
      </c>
      <c r="P984" s="13">
        <v>4.1327788824014604E-2</v>
      </c>
      <c r="Q984" s="13">
        <v>1.4363262258095673E-2</v>
      </c>
      <c r="R984" s="13">
        <v>1.9797129030549931E-2</v>
      </c>
      <c r="S984" s="13" t="s">
        <v>675</v>
      </c>
      <c r="T984" s="13">
        <v>2.2953900706229779E-2</v>
      </c>
      <c r="U984" s="13">
        <v>1.3463092450480021E-2</v>
      </c>
      <c r="V984" s="13">
        <v>2.698959278274804E-2</v>
      </c>
      <c r="W984" s="151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  <c r="AS984" s="3"/>
      <c r="AT984" s="3"/>
      <c r="AU984" s="3"/>
      <c r="AV984" s="3"/>
      <c r="AW984" s="3"/>
      <c r="AX984" s="3"/>
      <c r="AY984" s="3"/>
      <c r="AZ984" s="3"/>
      <c r="BA984" s="3"/>
      <c r="BB984" s="3"/>
      <c r="BC984" s="3"/>
      <c r="BD984" s="3"/>
      <c r="BE984" s="3"/>
      <c r="BF984" s="3"/>
      <c r="BG984" s="3"/>
      <c r="BH984" s="3"/>
      <c r="BI984" s="3"/>
      <c r="BJ984" s="3"/>
      <c r="BK984" s="3"/>
      <c r="BL984" s="3"/>
      <c r="BM984" s="55"/>
    </row>
    <row r="985" spans="1:65">
      <c r="A985" s="30"/>
      <c r="B985" s="3" t="s">
        <v>270</v>
      </c>
      <c r="C985" s="29"/>
      <c r="D985" s="13">
        <v>1.678907491539805E-2</v>
      </c>
      <c r="E985" s="13">
        <v>-0.10355000661016966</v>
      </c>
      <c r="F985" s="13">
        <v>-2.5101111691603561E-2</v>
      </c>
      <c r="G985" s="13">
        <v>-9.8683165617848845E-3</v>
      </c>
      <c r="H985" s="13">
        <v>5.1062863957490157E-2</v>
      </c>
      <c r="I985" s="13">
        <v>-5.0806453473172364E-2</v>
      </c>
      <c r="J985" s="13">
        <v>-0.13553887638278905</v>
      </c>
      <c r="K985" s="13">
        <v>6.020254103538103E-2</v>
      </c>
      <c r="L985" s="13">
        <v>-4.0333906821422127E-2</v>
      </c>
      <c r="M985" s="13">
        <v>0.19196621890831289</v>
      </c>
      <c r="N985" s="13">
        <v>1.7180119976853536E-2</v>
      </c>
      <c r="O985" s="13">
        <v>3.9638267610125899E-2</v>
      </c>
      <c r="P985" s="13">
        <v>5.8679261522399218E-2</v>
      </c>
      <c r="Q985" s="13">
        <v>6.477237957432691E-2</v>
      </c>
      <c r="R985" s="13">
        <v>7.9624354825900134E-2</v>
      </c>
      <c r="S985" s="13" t="s">
        <v>675</v>
      </c>
      <c r="T985" s="13">
        <v>-2.1292912909148698E-2</v>
      </c>
      <c r="U985" s="13">
        <v>-7.9642171705576192E-3</v>
      </c>
      <c r="V985" s="13">
        <v>-1.9388813517921433E-2</v>
      </c>
      <c r="W985" s="151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  <c r="AS985" s="3"/>
      <c r="AT985" s="3"/>
      <c r="AU985" s="3"/>
      <c r="AV985" s="3"/>
      <c r="AW985" s="3"/>
      <c r="AX985" s="3"/>
      <c r="AY985" s="3"/>
      <c r="AZ985" s="3"/>
      <c r="BA985" s="3"/>
      <c r="BB985" s="3"/>
      <c r="BC985" s="3"/>
      <c r="BD985" s="3"/>
      <c r="BE985" s="3"/>
      <c r="BF985" s="3"/>
      <c r="BG985" s="3"/>
      <c r="BH985" s="3"/>
      <c r="BI985" s="3"/>
      <c r="BJ985" s="3"/>
      <c r="BK985" s="3"/>
      <c r="BL985" s="3"/>
      <c r="BM985" s="55"/>
    </row>
    <row r="986" spans="1:65">
      <c r="A986" s="30"/>
      <c r="B986" s="46" t="s">
        <v>271</v>
      </c>
      <c r="C986" s="47"/>
      <c r="D986" s="45">
        <v>0.35</v>
      </c>
      <c r="E986" s="45">
        <v>1.35</v>
      </c>
      <c r="F986" s="45">
        <v>0.24</v>
      </c>
      <c r="G986" s="45">
        <v>0.03</v>
      </c>
      <c r="H986" s="45">
        <v>0.84</v>
      </c>
      <c r="I986" s="45">
        <v>0.61</v>
      </c>
      <c r="J986" s="45">
        <v>1.81</v>
      </c>
      <c r="K986" s="45">
        <v>0.97</v>
      </c>
      <c r="L986" s="45">
        <v>0.46</v>
      </c>
      <c r="M986" s="45">
        <v>2.83</v>
      </c>
      <c r="N986" s="45">
        <v>0.36</v>
      </c>
      <c r="O986" s="45">
        <v>0.67</v>
      </c>
      <c r="P986" s="45">
        <v>0.94</v>
      </c>
      <c r="Q986" s="45">
        <v>1.03</v>
      </c>
      <c r="R986" s="45">
        <v>1.24</v>
      </c>
      <c r="S986" s="45">
        <v>5.96</v>
      </c>
      <c r="T986" s="45">
        <v>0.19</v>
      </c>
      <c r="U986" s="45">
        <v>0</v>
      </c>
      <c r="V986" s="45">
        <v>0.16</v>
      </c>
      <c r="W986" s="151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  <c r="AS986" s="3"/>
      <c r="AT986" s="3"/>
      <c r="AU986" s="3"/>
      <c r="AV986" s="3"/>
      <c r="AW986" s="3"/>
      <c r="AX986" s="3"/>
      <c r="AY986" s="3"/>
      <c r="AZ986" s="3"/>
      <c r="BA986" s="3"/>
      <c r="BB986" s="3"/>
      <c r="BC986" s="3"/>
      <c r="BD986" s="3"/>
      <c r="BE986" s="3"/>
      <c r="BF986" s="3"/>
      <c r="BG986" s="3"/>
      <c r="BH986" s="3"/>
      <c r="BI986" s="3"/>
      <c r="BJ986" s="3"/>
      <c r="BK986" s="3"/>
      <c r="BL986" s="3"/>
      <c r="BM986" s="55"/>
    </row>
    <row r="987" spans="1:65">
      <c r="B987" s="31"/>
      <c r="C987" s="20"/>
      <c r="D987" s="20"/>
      <c r="E987" s="20"/>
      <c r="F987" s="20"/>
      <c r="G987" s="20"/>
      <c r="H987" s="20"/>
      <c r="I987" s="20"/>
      <c r="J987" s="20"/>
      <c r="K987" s="20"/>
      <c r="L987" s="20"/>
      <c r="M987" s="20"/>
      <c r="N987" s="20"/>
      <c r="O987" s="20"/>
      <c r="P987" s="20"/>
      <c r="Q987" s="20"/>
      <c r="R987" s="20"/>
      <c r="S987" s="20"/>
      <c r="T987" s="20"/>
      <c r="U987" s="20"/>
      <c r="V987" s="20"/>
      <c r="BM987" s="55"/>
    </row>
    <row r="988" spans="1:65" ht="15">
      <c r="B988" s="8" t="s">
        <v>587</v>
      </c>
      <c r="BM988" s="28" t="s">
        <v>66</v>
      </c>
    </row>
    <row r="989" spans="1:65" ht="15">
      <c r="A989" s="25" t="s">
        <v>62</v>
      </c>
      <c r="B989" s="18" t="s">
        <v>110</v>
      </c>
      <c r="C989" s="15" t="s">
        <v>111</v>
      </c>
      <c r="D989" s="16" t="s">
        <v>232</v>
      </c>
      <c r="E989" s="17" t="s">
        <v>232</v>
      </c>
      <c r="F989" s="17" t="s">
        <v>232</v>
      </c>
      <c r="G989" s="17" t="s">
        <v>232</v>
      </c>
      <c r="H989" s="17" t="s">
        <v>232</v>
      </c>
      <c r="I989" s="17" t="s">
        <v>232</v>
      </c>
      <c r="J989" s="17" t="s">
        <v>232</v>
      </c>
      <c r="K989" s="17" t="s">
        <v>232</v>
      </c>
      <c r="L989" s="17" t="s">
        <v>232</v>
      </c>
      <c r="M989" s="17" t="s">
        <v>232</v>
      </c>
      <c r="N989" s="17" t="s">
        <v>232</v>
      </c>
      <c r="O989" s="17" t="s">
        <v>232</v>
      </c>
      <c r="P989" s="17" t="s">
        <v>232</v>
      </c>
      <c r="Q989" s="17" t="s">
        <v>232</v>
      </c>
      <c r="R989" s="17" t="s">
        <v>232</v>
      </c>
      <c r="S989" s="17" t="s">
        <v>232</v>
      </c>
      <c r="T989" s="17" t="s">
        <v>232</v>
      </c>
      <c r="U989" s="17" t="s">
        <v>232</v>
      </c>
      <c r="V989" s="17" t="s">
        <v>232</v>
      </c>
      <c r="W989" s="17" t="s">
        <v>232</v>
      </c>
      <c r="X989" s="17" t="s">
        <v>232</v>
      </c>
      <c r="Y989" s="17" t="s">
        <v>232</v>
      </c>
      <c r="Z989" s="17" t="s">
        <v>232</v>
      </c>
      <c r="AA989" s="151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  <c r="AS989" s="3"/>
      <c r="AT989" s="3"/>
      <c r="AU989" s="3"/>
      <c r="AV989" s="3"/>
      <c r="AW989" s="3"/>
      <c r="AX989" s="3"/>
      <c r="AY989" s="3"/>
      <c r="AZ989" s="3"/>
      <c r="BA989" s="3"/>
      <c r="BB989" s="3"/>
      <c r="BC989" s="3"/>
      <c r="BD989" s="3"/>
      <c r="BE989" s="3"/>
      <c r="BF989" s="3"/>
      <c r="BG989" s="3"/>
      <c r="BH989" s="3"/>
      <c r="BI989" s="3"/>
      <c r="BJ989" s="3"/>
      <c r="BK989" s="3"/>
      <c r="BL989" s="3"/>
      <c r="BM989" s="28">
        <v>1</v>
      </c>
    </row>
    <row r="990" spans="1:65">
      <c r="A990" s="30"/>
      <c r="B990" s="19" t="s">
        <v>233</v>
      </c>
      <c r="C990" s="9" t="s">
        <v>233</v>
      </c>
      <c r="D990" s="149" t="s">
        <v>235</v>
      </c>
      <c r="E990" s="150" t="s">
        <v>236</v>
      </c>
      <c r="F990" s="150" t="s">
        <v>237</v>
      </c>
      <c r="G990" s="150" t="s">
        <v>238</v>
      </c>
      <c r="H990" s="150" t="s">
        <v>239</v>
      </c>
      <c r="I990" s="150" t="s">
        <v>241</v>
      </c>
      <c r="J990" s="150" t="s">
        <v>242</v>
      </c>
      <c r="K990" s="150" t="s">
        <v>244</v>
      </c>
      <c r="L990" s="150" t="s">
        <v>245</v>
      </c>
      <c r="M990" s="150" t="s">
        <v>247</v>
      </c>
      <c r="N990" s="150" t="s">
        <v>248</v>
      </c>
      <c r="O990" s="150" t="s">
        <v>249</v>
      </c>
      <c r="P990" s="150" t="s">
        <v>250</v>
      </c>
      <c r="Q990" s="150" t="s">
        <v>251</v>
      </c>
      <c r="R990" s="150" t="s">
        <v>252</v>
      </c>
      <c r="S990" s="150" t="s">
        <v>253</v>
      </c>
      <c r="T990" s="150" t="s">
        <v>254</v>
      </c>
      <c r="U990" s="150" t="s">
        <v>281</v>
      </c>
      <c r="V990" s="150" t="s">
        <v>256</v>
      </c>
      <c r="W990" s="150" t="s">
        <v>257</v>
      </c>
      <c r="X990" s="150" t="s">
        <v>258</v>
      </c>
      <c r="Y990" s="150" t="s">
        <v>259</v>
      </c>
      <c r="Z990" s="150" t="s">
        <v>260</v>
      </c>
      <c r="AA990" s="151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  <c r="AS990" s="3"/>
      <c r="AT990" s="3"/>
      <c r="AU990" s="3"/>
      <c r="AV990" s="3"/>
      <c r="AW990" s="3"/>
      <c r="AX990" s="3"/>
      <c r="AY990" s="3"/>
      <c r="AZ990" s="3"/>
      <c r="BA990" s="3"/>
      <c r="BB990" s="3"/>
      <c r="BC990" s="3"/>
      <c r="BD990" s="3"/>
      <c r="BE990" s="3"/>
      <c r="BF990" s="3"/>
      <c r="BG990" s="3"/>
      <c r="BH990" s="3"/>
      <c r="BI990" s="3"/>
      <c r="BJ990" s="3"/>
      <c r="BK990" s="3"/>
      <c r="BL990" s="3"/>
      <c r="BM990" s="28" t="s">
        <v>1</v>
      </c>
    </row>
    <row r="991" spans="1:65">
      <c r="A991" s="30"/>
      <c r="B991" s="19"/>
      <c r="C991" s="9"/>
      <c r="D991" s="10" t="s">
        <v>273</v>
      </c>
      <c r="E991" s="11" t="s">
        <v>275</v>
      </c>
      <c r="F991" s="11" t="s">
        <v>275</v>
      </c>
      <c r="G991" s="11" t="s">
        <v>276</v>
      </c>
      <c r="H991" s="11" t="s">
        <v>276</v>
      </c>
      <c r="I991" s="11" t="s">
        <v>276</v>
      </c>
      <c r="J991" s="11" t="s">
        <v>273</v>
      </c>
      <c r="K991" s="11" t="s">
        <v>275</v>
      </c>
      <c r="L991" s="11" t="s">
        <v>276</v>
      </c>
      <c r="M991" s="11" t="s">
        <v>273</v>
      </c>
      <c r="N991" s="11" t="s">
        <v>276</v>
      </c>
      <c r="O991" s="11" t="s">
        <v>275</v>
      </c>
      <c r="P991" s="11" t="s">
        <v>275</v>
      </c>
      <c r="Q991" s="11" t="s">
        <v>275</v>
      </c>
      <c r="R991" s="11" t="s">
        <v>273</v>
      </c>
      <c r="S991" s="11" t="s">
        <v>276</v>
      </c>
      <c r="T991" s="11" t="s">
        <v>273</v>
      </c>
      <c r="U991" s="11" t="s">
        <v>275</v>
      </c>
      <c r="V991" s="11" t="s">
        <v>275</v>
      </c>
      <c r="W991" s="11" t="s">
        <v>276</v>
      </c>
      <c r="X991" s="11" t="s">
        <v>273</v>
      </c>
      <c r="Y991" s="11" t="s">
        <v>276</v>
      </c>
      <c r="Z991" s="11" t="s">
        <v>273</v>
      </c>
      <c r="AA991" s="151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  <c r="AS991" s="3"/>
      <c r="AT991" s="3"/>
      <c r="AU991" s="3"/>
      <c r="AV991" s="3"/>
      <c r="AW991" s="3"/>
      <c r="AX991" s="3"/>
      <c r="AY991" s="3"/>
      <c r="AZ991" s="3"/>
      <c r="BA991" s="3"/>
      <c r="BB991" s="3"/>
      <c r="BC991" s="3"/>
      <c r="BD991" s="3"/>
      <c r="BE991" s="3"/>
      <c r="BF991" s="3"/>
      <c r="BG991" s="3"/>
      <c r="BH991" s="3"/>
      <c r="BI991" s="3"/>
      <c r="BJ991" s="3"/>
      <c r="BK991" s="3"/>
      <c r="BL991" s="3"/>
      <c r="BM991" s="28">
        <v>3</v>
      </c>
    </row>
    <row r="992" spans="1:65">
      <c r="A992" s="30"/>
      <c r="B992" s="19"/>
      <c r="C992" s="9"/>
      <c r="D992" s="26" t="s">
        <v>313</v>
      </c>
      <c r="E992" s="26" t="s">
        <v>264</v>
      </c>
      <c r="F992" s="26" t="s">
        <v>313</v>
      </c>
      <c r="G992" s="26" t="s">
        <v>314</v>
      </c>
      <c r="H992" s="26" t="s">
        <v>314</v>
      </c>
      <c r="I992" s="26" t="s">
        <v>314</v>
      </c>
      <c r="J992" s="26" t="s">
        <v>116</v>
      </c>
      <c r="K992" s="26" t="s">
        <v>116</v>
      </c>
      <c r="L992" s="26" t="s">
        <v>315</v>
      </c>
      <c r="M992" s="26" t="s">
        <v>313</v>
      </c>
      <c r="N992" s="26" t="s">
        <v>313</v>
      </c>
      <c r="O992" s="26" t="s">
        <v>313</v>
      </c>
      <c r="P992" s="26" t="s">
        <v>314</v>
      </c>
      <c r="Q992" s="26" t="s">
        <v>313</v>
      </c>
      <c r="R992" s="26" t="s">
        <v>313</v>
      </c>
      <c r="S992" s="26" t="s">
        <v>315</v>
      </c>
      <c r="T992" s="26" t="s">
        <v>278</v>
      </c>
      <c r="U992" s="26" t="s">
        <v>314</v>
      </c>
      <c r="V992" s="26" t="s">
        <v>316</v>
      </c>
      <c r="W992" s="26" t="s">
        <v>317</v>
      </c>
      <c r="X992" s="26" t="s">
        <v>313</v>
      </c>
      <c r="Y992" s="26" t="s">
        <v>313</v>
      </c>
      <c r="Z992" s="26" t="s">
        <v>313</v>
      </c>
      <c r="AA992" s="151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  <c r="AS992" s="3"/>
      <c r="AT992" s="3"/>
      <c r="AU992" s="3"/>
      <c r="AV992" s="3"/>
      <c r="AW992" s="3"/>
      <c r="AX992" s="3"/>
      <c r="AY992" s="3"/>
      <c r="AZ992" s="3"/>
      <c r="BA992" s="3"/>
      <c r="BB992" s="3"/>
      <c r="BC992" s="3"/>
      <c r="BD992" s="3"/>
      <c r="BE992" s="3"/>
      <c r="BF992" s="3"/>
      <c r="BG992" s="3"/>
      <c r="BH992" s="3"/>
      <c r="BI992" s="3"/>
      <c r="BJ992" s="3"/>
      <c r="BK992" s="3"/>
      <c r="BL992" s="3"/>
      <c r="BM992" s="28">
        <v>3</v>
      </c>
    </row>
    <row r="993" spans="1:65">
      <c r="A993" s="30"/>
      <c r="B993" s="18">
        <v>1</v>
      </c>
      <c r="C993" s="14">
        <v>1</v>
      </c>
      <c r="D993" s="205">
        <v>7.3999999999999996E-2</v>
      </c>
      <c r="E993" s="206">
        <v>2.5000000000000001E-2</v>
      </c>
      <c r="F993" s="205">
        <v>7.9333333333333339E-2</v>
      </c>
      <c r="G993" s="205">
        <v>0.06</v>
      </c>
      <c r="H993" s="205">
        <v>0.05</v>
      </c>
      <c r="I993" s="205">
        <v>7.2999999999999995E-2</v>
      </c>
      <c r="J993" s="205">
        <v>6.0800000000000007E-2</v>
      </c>
      <c r="K993" s="205">
        <v>0.06</v>
      </c>
      <c r="L993" s="205">
        <v>0.1023</v>
      </c>
      <c r="M993" s="205">
        <v>9.0799999999999992E-2</v>
      </c>
      <c r="N993" s="206">
        <v>0.11</v>
      </c>
      <c r="O993" s="206">
        <v>0.10611</v>
      </c>
      <c r="P993" s="205">
        <v>7.0000000000000007E-2</v>
      </c>
      <c r="Q993" s="205">
        <v>6.1690000000000002E-2</v>
      </c>
      <c r="R993" s="205">
        <v>8.5999999999999993E-2</v>
      </c>
      <c r="S993" s="205">
        <v>0.10200000000000001</v>
      </c>
      <c r="T993" s="205">
        <v>6.9000000000000006E-2</v>
      </c>
      <c r="U993" s="205">
        <v>0.1115009922</v>
      </c>
      <c r="V993" s="205">
        <v>7.0000000000000007E-2</v>
      </c>
      <c r="W993" s="206">
        <v>0.04</v>
      </c>
      <c r="X993" s="205">
        <v>7.8E-2</v>
      </c>
      <c r="Y993" s="205">
        <v>8.1000000000000003E-2</v>
      </c>
      <c r="Z993" s="205">
        <v>6.6000000000000003E-2</v>
      </c>
      <c r="AA993" s="203"/>
      <c r="AB993" s="204"/>
      <c r="AC993" s="204"/>
      <c r="AD993" s="204"/>
      <c r="AE993" s="204"/>
      <c r="AF993" s="204"/>
      <c r="AG993" s="204"/>
      <c r="AH993" s="204"/>
      <c r="AI993" s="204"/>
      <c r="AJ993" s="204"/>
      <c r="AK993" s="204"/>
      <c r="AL993" s="204"/>
      <c r="AM993" s="204"/>
      <c r="AN993" s="204"/>
      <c r="AO993" s="204"/>
      <c r="AP993" s="204"/>
      <c r="AQ993" s="204"/>
      <c r="AR993" s="204"/>
      <c r="AS993" s="204"/>
      <c r="AT993" s="204"/>
      <c r="AU993" s="204"/>
      <c r="AV993" s="204"/>
      <c r="AW993" s="204"/>
      <c r="AX993" s="204"/>
      <c r="AY993" s="204"/>
      <c r="AZ993" s="204"/>
      <c r="BA993" s="204"/>
      <c r="BB993" s="204"/>
      <c r="BC993" s="204"/>
      <c r="BD993" s="204"/>
      <c r="BE993" s="204"/>
      <c r="BF993" s="204"/>
      <c r="BG993" s="204"/>
      <c r="BH993" s="204"/>
      <c r="BI993" s="204"/>
      <c r="BJ993" s="204"/>
      <c r="BK993" s="204"/>
      <c r="BL993" s="204"/>
      <c r="BM993" s="208">
        <v>1</v>
      </c>
    </row>
    <row r="994" spans="1:65">
      <c r="A994" s="30"/>
      <c r="B994" s="19">
        <v>1</v>
      </c>
      <c r="C994" s="9">
        <v>2</v>
      </c>
      <c r="D994" s="24">
        <v>7.3999999999999996E-2</v>
      </c>
      <c r="E994" s="209">
        <v>2.5000000000000001E-2</v>
      </c>
      <c r="F994" s="24">
        <v>7.9333333333333339E-2</v>
      </c>
      <c r="G994" s="24">
        <v>7.0000000000000007E-2</v>
      </c>
      <c r="H994" s="24">
        <v>0.05</v>
      </c>
      <c r="I994" s="24">
        <v>7.5999999999999998E-2</v>
      </c>
      <c r="J994" s="24">
        <v>6.4000000000000001E-2</v>
      </c>
      <c r="K994" s="24">
        <v>0.05</v>
      </c>
      <c r="L994" s="24">
        <v>0.1023</v>
      </c>
      <c r="M994" s="24">
        <v>9.0799999999999992E-2</v>
      </c>
      <c r="N994" s="209">
        <v>0.11</v>
      </c>
      <c r="O994" s="209">
        <v>0.10700999999999998</v>
      </c>
      <c r="P994" s="24">
        <v>0.08</v>
      </c>
      <c r="Q994" s="24">
        <v>7.3020000000000002E-2</v>
      </c>
      <c r="R994" s="24">
        <v>8.6999999999999994E-2</v>
      </c>
      <c r="S994" s="24">
        <v>0.10200000000000001</v>
      </c>
      <c r="T994" s="24">
        <v>6.8000000000000005E-2</v>
      </c>
      <c r="U994" s="24">
        <v>0.10724462289999999</v>
      </c>
      <c r="V994" s="24">
        <v>7.0000000000000007E-2</v>
      </c>
      <c r="W994" s="209">
        <v>0.03</v>
      </c>
      <c r="X994" s="24">
        <v>0.08</v>
      </c>
      <c r="Y994" s="24">
        <v>8.2000000000000003E-2</v>
      </c>
      <c r="Z994" s="24">
        <v>6.5000000000000002E-2</v>
      </c>
      <c r="AA994" s="203"/>
      <c r="AB994" s="204"/>
      <c r="AC994" s="204"/>
      <c r="AD994" s="204"/>
      <c r="AE994" s="204"/>
      <c r="AF994" s="204"/>
      <c r="AG994" s="204"/>
      <c r="AH994" s="204"/>
      <c r="AI994" s="204"/>
      <c r="AJ994" s="204"/>
      <c r="AK994" s="204"/>
      <c r="AL994" s="204"/>
      <c r="AM994" s="204"/>
      <c r="AN994" s="204"/>
      <c r="AO994" s="204"/>
      <c r="AP994" s="204"/>
      <c r="AQ994" s="204"/>
      <c r="AR994" s="204"/>
      <c r="AS994" s="204"/>
      <c r="AT994" s="204"/>
      <c r="AU994" s="204"/>
      <c r="AV994" s="204"/>
      <c r="AW994" s="204"/>
      <c r="AX994" s="204"/>
      <c r="AY994" s="204"/>
      <c r="AZ994" s="204"/>
      <c r="BA994" s="204"/>
      <c r="BB994" s="204"/>
      <c r="BC994" s="204"/>
      <c r="BD994" s="204"/>
      <c r="BE994" s="204"/>
      <c r="BF994" s="204"/>
      <c r="BG994" s="204"/>
      <c r="BH994" s="204"/>
      <c r="BI994" s="204"/>
      <c r="BJ994" s="204"/>
      <c r="BK994" s="204"/>
      <c r="BL994" s="204"/>
      <c r="BM994" s="208">
        <v>25</v>
      </c>
    </row>
    <row r="995" spans="1:65">
      <c r="A995" s="30"/>
      <c r="B995" s="19">
        <v>1</v>
      </c>
      <c r="C995" s="9">
        <v>3</v>
      </c>
      <c r="D995" s="24">
        <v>7.6999999999999999E-2</v>
      </c>
      <c r="E995" s="210">
        <v>0.03</v>
      </c>
      <c r="F995" s="24">
        <v>8.6000000000000007E-2</v>
      </c>
      <c r="G995" s="24">
        <v>0.06</v>
      </c>
      <c r="H995" s="24">
        <v>0.05</v>
      </c>
      <c r="I995" s="24">
        <v>7.4999999999999997E-2</v>
      </c>
      <c r="J995" s="24">
        <v>5.1299999999999998E-2</v>
      </c>
      <c r="K995" s="24">
        <v>0.06</v>
      </c>
      <c r="L995" s="24">
        <v>0.10759999999999999</v>
      </c>
      <c r="M995" s="24">
        <v>8.8200000000000001E-2</v>
      </c>
      <c r="N995" s="209">
        <v>0.11</v>
      </c>
      <c r="O995" s="209">
        <v>0.11234999999999999</v>
      </c>
      <c r="P995" s="24">
        <v>0.08</v>
      </c>
      <c r="Q995" s="24">
        <v>6.8820000000000006E-2</v>
      </c>
      <c r="R995" s="24">
        <v>8.7999999999999995E-2</v>
      </c>
      <c r="S995" s="210">
        <v>0.106</v>
      </c>
      <c r="T995" s="24">
        <v>7.3999999999999996E-2</v>
      </c>
      <c r="U995" s="24">
        <v>0.1054336391</v>
      </c>
      <c r="V995" s="24">
        <v>7.0000000000000007E-2</v>
      </c>
      <c r="W995" s="209">
        <v>0.03</v>
      </c>
      <c r="X995" s="24">
        <v>0.08</v>
      </c>
      <c r="Y995" s="24">
        <v>8.1000000000000003E-2</v>
      </c>
      <c r="Z995" s="24">
        <v>6.8000000000000005E-2</v>
      </c>
      <c r="AA995" s="203"/>
      <c r="AB995" s="204"/>
      <c r="AC995" s="204"/>
      <c r="AD995" s="204"/>
      <c r="AE995" s="204"/>
      <c r="AF995" s="204"/>
      <c r="AG995" s="204"/>
      <c r="AH995" s="204"/>
      <c r="AI995" s="204"/>
      <c r="AJ995" s="204"/>
      <c r="AK995" s="204"/>
      <c r="AL995" s="204"/>
      <c r="AM995" s="204"/>
      <c r="AN995" s="204"/>
      <c r="AO995" s="204"/>
      <c r="AP995" s="204"/>
      <c r="AQ995" s="204"/>
      <c r="AR995" s="204"/>
      <c r="AS995" s="204"/>
      <c r="AT995" s="204"/>
      <c r="AU995" s="204"/>
      <c r="AV995" s="204"/>
      <c r="AW995" s="204"/>
      <c r="AX995" s="204"/>
      <c r="AY995" s="204"/>
      <c r="AZ995" s="204"/>
      <c r="BA995" s="204"/>
      <c r="BB995" s="204"/>
      <c r="BC995" s="204"/>
      <c r="BD995" s="204"/>
      <c r="BE995" s="204"/>
      <c r="BF995" s="204"/>
      <c r="BG995" s="204"/>
      <c r="BH995" s="204"/>
      <c r="BI995" s="204"/>
      <c r="BJ995" s="204"/>
      <c r="BK995" s="204"/>
      <c r="BL995" s="204"/>
      <c r="BM995" s="208">
        <v>16</v>
      </c>
    </row>
    <row r="996" spans="1:65">
      <c r="A996" s="30"/>
      <c r="B996" s="19">
        <v>1</v>
      </c>
      <c r="C996" s="9">
        <v>4</v>
      </c>
      <c r="D996" s="24">
        <v>7.6999999999999999E-2</v>
      </c>
      <c r="E996" s="209">
        <v>2.5000000000000001E-2</v>
      </c>
      <c r="F996" s="24">
        <v>8.6000000000000007E-2</v>
      </c>
      <c r="G996" s="24">
        <v>7.0000000000000007E-2</v>
      </c>
      <c r="H996" s="24">
        <v>0.04</v>
      </c>
      <c r="I996" s="24">
        <v>7.2999999999999995E-2</v>
      </c>
      <c r="J996" s="24">
        <v>5.3700000000000005E-2</v>
      </c>
      <c r="K996" s="24">
        <v>7.0000000000000007E-2</v>
      </c>
      <c r="L996" s="24">
        <v>9.8599999999999993E-2</v>
      </c>
      <c r="M996" s="24">
        <v>8.8800000000000004E-2</v>
      </c>
      <c r="N996" s="209">
        <v>0.11</v>
      </c>
      <c r="O996" s="209">
        <v>0.11098</v>
      </c>
      <c r="P996" s="24">
        <v>0.08</v>
      </c>
      <c r="Q996" s="24">
        <v>6.8519999999999998E-2</v>
      </c>
      <c r="R996" s="24">
        <v>8.8999999999999996E-2</v>
      </c>
      <c r="S996" s="24">
        <v>0.104</v>
      </c>
      <c r="T996" s="24">
        <v>7.2999999999999995E-2</v>
      </c>
      <c r="U996" s="210">
        <v>0.17334461449999999</v>
      </c>
      <c r="V996" s="24">
        <v>0.08</v>
      </c>
      <c r="W996" s="209">
        <v>0.03</v>
      </c>
      <c r="X996" s="24">
        <v>7.3999999999999996E-2</v>
      </c>
      <c r="Y996" s="24">
        <v>7.8E-2</v>
      </c>
      <c r="Z996" s="24">
        <v>6.6000000000000003E-2</v>
      </c>
      <c r="AA996" s="203"/>
      <c r="AB996" s="204"/>
      <c r="AC996" s="204"/>
      <c r="AD996" s="204"/>
      <c r="AE996" s="204"/>
      <c r="AF996" s="204"/>
      <c r="AG996" s="204"/>
      <c r="AH996" s="204"/>
      <c r="AI996" s="204"/>
      <c r="AJ996" s="204"/>
      <c r="AK996" s="204"/>
      <c r="AL996" s="204"/>
      <c r="AM996" s="204"/>
      <c r="AN996" s="204"/>
      <c r="AO996" s="204"/>
      <c r="AP996" s="204"/>
      <c r="AQ996" s="204"/>
      <c r="AR996" s="204"/>
      <c r="AS996" s="204"/>
      <c r="AT996" s="204"/>
      <c r="AU996" s="204"/>
      <c r="AV996" s="204"/>
      <c r="AW996" s="204"/>
      <c r="AX996" s="204"/>
      <c r="AY996" s="204"/>
      <c r="AZ996" s="204"/>
      <c r="BA996" s="204"/>
      <c r="BB996" s="204"/>
      <c r="BC996" s="204"/>
      <c r="BD996" s="204"/>
      <c r="BE996" s="204"/>
      <c r="BF996" s="204"/>
      <c r="BG996" s="204"/>
      <c r="BH996" s="204"/>
      <c r="BI996" s="204"/>
      <c r="BJ996" s="204"/>
      <c r="BK996" s="204"/>
      <c r="BL996" s="204"/>
      <c r="BM996" s="208">
        <v>7.7521740500860081E-2</v>
      </c>
    </row>
    <row r="997" spans="1:65">
      <c r="A997" s="30"/>
      <c r="B997" s="19">
        <v>1</v>
      </c>
      <c r="C997" s="9">
        <v>5</v>
      </c>
      <c r="D997" s="24">
        <v>7.6999999999999999E-2</v>
      </c>
      <c r="E997" s="209">
        <v>2.5000000000000001E-2</v>
      </c>
      <c r="F997" s="24">
        <v>8.6000000000000007E-2</v>
      </c>
      <c r="G997" s="24">
        <v>7.0000000000000007E-2</v>
      </c>
      <c r="H997" s="24">
        <v>0.05</v>
      </c>
      <c r="I997" s="24">
        <v>7.2999999999999995E-2</v>
      </c>
      <c r="J997" s="24">
        <v>6.0299999999999999E-2</v>
      </c>
      <c r="K997" s="24">
        <v>7.0000000000000007E-2</v>
      </c>
      <c r="L997" s="24">
        <v>9.8500000000000004E-2</v>
      </c>
      <c r="M997" s="24">
        <v>9.2499999999999999E-2</v>
      </c>
      <c r="N997" s="209">
        <v>0.11</v>
      </c>
      <c r="O997" s="209">
        <v>0.11581</v>
      </c>
      <c r="P997" s="24">
        <v>0.06</v>
      </c>
      <c r="Q997" s="24">
        <v>7.8890000000000002E-2</v>
      </c>
      <c r="R997" s="24">
        <v>8.6999999999999994E-2</v>
      </c>
      <c r="S997" s="24">
        <v>0.10200000000000001</v>
      </c>
      <c r="T997" s="24">
        <v>7.0999999999999994E-2</v>
      </c>
      <c r="U997" s="24">
        <v>0.1118234389</v>
      </c>
      <c r="V997" s="24">
        <v>7.0000000000000007E-2</v>
      </c>
      <c r="W997" s="209">
        <v>0.03</v>
      </c>
      <c r="X997" s="24">
        <v>8.1000000000000003E-2</v>
      </c>
      <c r="Y997" s="24">
        <v>7.1999999999999995E-2</v>
      </c>
      <c r="Z997" s="210">
        <v>7.1999999999999995E-2</v>
      </c>
      <c r="AA997" s="203"/>
      <c r="AB997" s="204"/>
      <c r="AC997" s="204"/>
      <c r="AD997" s="204"/>
      <c r="AE997" s="204"/>
      <c r="AF997" s="204"/>
      <c r="AG997" s="204"/>
      <c r="AH997" s="204"/>
      <c r="AI997" s="204"/>
      <c r="AJ997" s="204"/>
      <c r="AK997" s="204"/>
      <c r="AL997" s="204"/>
      <c r="AM997" s="204"/>
      <c r="AN997" s="204"/>
      <c r="AO997" s="204"/>
      <c r="AP997" s="204"/>
      <c r="AQ997" s="204"/>
      <c r="AR997" s="204"/>
      <c r="AS997" s="204"/>
      <c r="AT997" s="204"/>
      <c r="AU997" s="204"/>
      <c r="AV997" s="204"/>
      <c r="AW997" s="204"/>
      <c r="AX997" s="204"/>
      <c r="AY997" s="204"/>
      <c r="AZ997" s="204"/>
      <c r="BA997" s="204"/>
      <c r="BB997" s="204"/>
      <c r="BC997" s="204"/>
      <c r="BD997" s="204"/>
      <c r="BE997" s="204"/>
      <c r="BF997" s="204"/>
      <c r="BG997" s="204"/>
      <c r="BH997" s="204"/>
      <c r="BI997" s="204"/>
      <c r="BJ997" s="204"/>
      <c r="BK997" s="204"/>
      <c r="BL997" s="204"/>
      <c r="BM997" s="208">
        <v>128</v>
      </c>
    </row>
    <row r="998" spans="1:65">
      <c r="A998" s="30"/>
      <c r="B998" s="19">
        <v>1</v>
      </c>
      <c r="C998" s="9">
        <v>6</v>
      </c>
      <c r="D998" s="24">
        <v>7.5999999999999998E-2</v>
      </c>
      <c r="E998" s="209">
        <v>2.5000000000000001E-2</v>
      </c>
      <c r="F998" s="24">
        <v>8.2666666666666666E-2</v>
      </c>
      <c r="G998" s="24">
        <v>7.0000000000000007E-2</v>
      </c>
      <c r="H998" s="24">
        <v>0.05</v>
      </c>
      <c r="I998" s="24">
        <v>7.3999999999999996E-2</v>
      </c>
      <c r="J998" s="24">
        <v>6.5300000000000011E-2</v>
      </c>
      <c r="K998" s="24">
        <v>0.08</v>
      </c>
      <c r="L998" s="24">
        <v>0.1062</v>
      </c>
      <c r="M998" s="24">
        <v>8.5800000000000001E-2</v>
      </c>
      <c r="N998" s="209">
        <v>0.11</v>
      </c>
      <c r="O998" s="209">
        <v>0.10970000000000001</v>
      </c>
      <c r="P998" s="24">
        <v>7.0000000000000007E-2</v>
      </c>
      <c r="Q998" s="24">
        <v>8.1409999999999996E-2</v>
      </c>
      <c r="R998" s="210">
        <v>7.2999999999999995E-2</v>
      </c>
      <c r="S998" s="24">
        <v>0.10100000000000001</v>
      </c>
      <c r="T998" s="24">
        <v>7.0999999999999994E-2</v>
      </c>
      <c r="U998" s="24">
        <v>0.1031613929</v>
      </c>
      <c r="V998" s="24">
        <v>7.0000000000000007E-2</v>
      </c>
      <c r="W998" s="209">
        <v>0.03</v>
      </c>
      <c r="X998" s="24">
        <v>7.4999999999999997E-2</v>
      </c>
      <c r="Y998" s="24">
        <v>7.8E-2</v>
      </c>
      <c r="Z998" s="24">
        <v>6.7000000000000004E-2</v>
      </c>
      <c r="AA998" s="203"/>
      <c r="AB998" s="204"/>
      <c r="AC998" s="204"/>
      <c r="AD998" s="204"/>
      <c r="AE998" s="204"/>
      <c r="AF998" s="204"/>
      <c r="AG998" s="204"/>
      <c r="AH998" s="204"/>
      <c r="AI998" s="204"/>
      <c r="AJ998" s="204"/>
      <c r="AK998" s="204"/>
      <c r="AL998" s="204"/>
      <c r="AM998" s="204"/>
      <c r="AN998" s="204"/>
      <c r="AO998" s="204"/>
      <c r="AP998" s="204"/>
      <c r="AQ998" s="204"/>
      <c r="AR998" s="204"/>
      <c r="AS998" s="204"/>
      <c r="AT998" s="204"/>
      <c r="AU998" s="204"/>
      <c r="AV998" s="204"/>
      <c r="AW998" s="204"/>
      <c r="AX998" s="204"/>
      <c r="AY998" s="204"/>
      <c r="AZ998" s="204"/>
      <c r="BA998" s="204"/>
      <c r="BB998" s="204"/>
      <c r="BC998" s="204"/>
      <c r="BD998" s="204"/>
      <c r="BE998" s="204"/>
      <c r="BF998" s="204"/>
      <c r="BG998" s="204"/>
      <c r="BH998" s="204"/>
      <c r="BI998" s="204"/>
      <c r="BJ998" s="204"/>
      <c r="BK998" s="204"/>
      <c r="BL998" s="204"/>
      <c r="BM998" s="56"/>
    </row>
    <row r="999" spans="1:65">
      <c r="A999" s="30"/>
      <c r="B999" s="20" t="s">
        <v>267</v>
      </c>
      <c r="C999" s="12"/>
      <c r="D999" s="211">
        <v>7.5833333333333336E-2</v>
      </c>
      <c r="E999" s="211">
        <v>2.5833333333333333E-2</v>
      </c>
      <c r="F999" s="211">
        <v>8.3222222222222239E-2</v>
      </c>
      <c r="G999" s="211">
        <v>6.6666666666666666E-2</v>
      </c>
      <c r="H999" s="211">
        <v>4.8333333333333339E-2</v>
      </c>
      <c r="I999" s="211">
        <v>7.3999999999999996E-2</v>
      </c>
      <c r="J999" s="211">
        <v>5.9233333333333339E-2</v>
      </c>
      <c r="K999" s="211">
        <v>6.5000000000000002E-2</v>
      </c>
      <c r="L999" s="211">
        <v>0.10258333333333332</v>
      </c>
      <c r="M999" s="211">
        <v>8.9483333333333318E-2</v>
      </c>
      <c r="N999" s="211">
        <v>0.11</v>
      </c>
      <c r="O999" s="211">
        <v>0.11032666666666667</v>
      </c>
      <c r="P999" s="211">
        <v>7.3333333333333348E-2</v>
      </c>
      <c r="Q999" s="211">
        <v>7.2058333333333335E-2</v>
      </c>
      <c r="R999" s="211">
        <v>8.4999999999999978E-2</v>
      </c>
      <c r="S999" s="211">
        <v>0.10283333333333333</v>
      </c>
      <c r="T999" s="211">
        <v>7.1000000000000008E-2</v>
      </c>
      <c r="U999" s="211">
        <v>0.11875145008333333</v>
      </c>
      <c r="V999" s="211">
        <v>7.166666666666667E-2</v>
      </c>
      <c r="W999" s="211">
        <v>3.1666666666666669E-2</v>
      </c>
      <c r="X999" s="211">
        <v>7.8E-2</v>
      </c>
      <c r="Y999" s="211">
        <v>7.8666666666666676E-2</v>
      </c>
      <c r="Z999" s="211">
        <v>6.7333333333333342E-2</v>
      </c>
      <c r="AA999" s="203"/>
      <c r="AB999" s="204"/>
      <c r="AC999" s="204"/>
      <c r="AD999" s="204"/>
      <c r="AE999" s="204"/>
      <c r="AF999" s="204"/>
      <c r="AG999" s="204"/>
      <c r="AH999" s="204"/>
      <c r="AI999" s="204"/>
      <c r="AJ999" s="204"/>
      <c r="AK999" s="204"/>
      <c r="AL999" s="204"/>
      <c r="AM999" s="204"/>
      <c r="AN999" s="204"/>
      <c r="AO999" s="204"/>
      <c r="AP999" s="204"/>
      <c r="AQ999" s="204"/>
      <c r="AR999" s="204"/>
      <c r="AS999" s="204"/>
      <c r="AT999" s="204"/>
      <c r="AU999" s="204"/>
      <c r="AV999" s="204"/>
      <c r="AW999" s="204"/>
      <c r="AX999" s="204"/>
      <c r="AY999" s="204"/>
      <c r="AZ999" s="204"/>
      <c r="BA999" s="204"/>
      <c r="BB999" s="204"/>
      <c r="BC999" s="204"/>
      <c r="BD999" s="204"/>
      <c r="BE999" s="204"/>
      <c r="BF999" s="204"/>
      <c r="BG999" s="204"/>
      <c r="BH999" s="204"/>
      <c r="BI999" s="204"/>
      <c r="BJ999" s="204"/>
      <c r="BK999" s="204"/>
      <c r="BL999" s="204"/>
      <c r="BM999" s="56"/>
    </row>
    <row r="1000" spans="1:65">
      <c r="A1000" s="30"/>
      <c r="B1000" s="3" t="s">
        <v>268</v>
      </c>
      <c r="C1000" s="29"/>
      <c r="D1000" s="24">
        <v>7.6499999999999999E-2</v>
      </c>
      <c r="E1000" s="24">
        <v>2.5000000000000001E-2</v>
      </c>
      <c r="F1000" s="24">
        <v>8.4333333333333343E-2</v>
      </c>
      <c r="G1000" s="24">
        <v>7.0000000000000007E-2</v>
      </c>
      <c r="H1000" s="24">
        <v>0.05</v>
      </c>
      <c r="I1000" s="24">
        <v>7.3499999999999996E-2</v>
      </c>
      <c r="J1000" s="24">
        <v>6.0550000000000007E-2</v>
      </c>
      <c r="K1000" s="24">
        <v>6.5000000000000002E-2</v>
      </c>
      <c r="L1000" s="24">
        <v>0.1023</v>
      </c>
      <c r="M1000" s="24">
        <v>8.9799999999999991E-2</v>
      </c>
      <c r="N1000" s="24">
        <v>0.11</v>
      </c>
      <c r="O1000" s="24">
        <v>0.11033999999999999</v>
      </c>
      <c r="P1000" s="24">
        <v>7.5000000000000011E-2</v>
      </c>
      <c r="Q1000" s="24">
        <v>7.0920000000000011E-2</v>
      </c>
      <c r="R1000" s="24">
        <v>8.6999999999999994E-2</v>
      </c>
      <c r="S1000" s="24">
        <v>0.10200000000000001</v>
      </c>
      <c r="T1000" s="24">
        <v>7.0999999999999994E-2</v>
      </c>
      <c r="U1000" s="24">
        <v>0.10937280754999999</v>
      </c>
      <c r="V1000" s="24">
        <v>7.0000000000000007E-2</v>
      </c>
      <c r="W1000" s="24">
        <v>0.03</v>
      </c>
      <c r="X1000" s="24">
        <v>7.9000000000000001E-2</v>
      </c>
      <c r="Y1000" s="24">
        <v>7.9500000000000001E-2</v>
      </c>
      <c r="Z1000" s="24">
        <v>6.6500000000000004E-2</v>
      </c>
      <c r="AA1000" s="203"/>
      <c r="AB1000" s="204"/>
      <c r="AC1000" s="204"/>
      <c r="AD1000" s="204"/>
      <c r="AE1000" s="204"/>
      <c r="AF1000" s="204"/>
      <c r="AG1000" s="204"/>
      <c r="AH1000" s="204"/>
      <c r="AI1000" s="204"/>
      <c r="AJ1000" s="204"/>
      <c r="AK1000" s="204"/>
      <c r="AL1000" s="204"/>
      <c r="AM1000" s="204"/>
      <c r="AN1000" s="204"/>
      <c r="AO1000" s="204"/>
      <c r="AP1000" s="204"/>
      <c r="AQ1000" s="204"/>
      <c r="AR1000" s="204"/>
      <c r="AS1000" s="204"/>
      <c r="AT1000" s="204"/>
      <c r="AU1000" s="204"/>
      <c r="AV1000" s="204"/>
      <c r="AW1000" s="204"/>
      <c r="AX1000" s="204"/>
      <c r="AY1000" s="204"/>
      <c r="AZ1000" s="204"/>
      <c r="BA1000" s="204"/>
      <c r="BB1000" s="204"/>
      <c r="BC1000" s="204"/>
      <c r="BD1000" s="204"/>
      <c r="BE1000" s="204"/>
      <c r="BF1000" s="204"/>
      <c r="BG1000" s="204"/>
      <c r="BH1000" s="204"/>
      <c r="BI1000" s="204"/>
      <c r="BJ1000" s="204"/>
      <c r="BK1000" s="204"/>
      <c r="BL1000" s="204"/>
      <c r="BM1000" s="56"/>
    </row>
    <row r="1001" spans="1:65">
      <c r="A1001" s="30"/>
      <c r="B1001" s="3" t="s">
        <v>269</v>
      </c>
      <c r="C1001" s="29"/>
      <c r="D1001" s="24">
        <v>1.4719601443879758E-3</v>
      </c>
      <c r="E1001" s="24">
        <v>2.041241452319314E-3</v>
      </c>
      <c r="F1001" s="24">
        <v>3.2773069341672512E-3</v>
      </c>
      <c r="G1001" s="24">
        <v>5.1639777949432268E-3</v>
      </c>
      <c r="H1001" s="24">
        <v>4.0824829046386306E-3</v>
      </c>
      <c r="I1001" s="24">
        <v>1.2649110640673531E-3</v>
      </c>
      <c r="J1001" s="24">
        <v>5.5977376382487501E-3</v>
      </c>
      <c r="K1001" s="24">
        <v>1.0488088481701532E-2</v>
      </c>
      <c r="L1001" s="24">
        <v>3.7669173957848678E-3</v>
      </c>
      <c r="M1001" s="24">
        <v>2.3769027465730804E-3</v>
      </c>
      <c r="N1001" s="24">
        <v>0</v>
      </c>
      <c r="O1001" s="24">
        <v>3.5710203957225843E-3</v>
      </c>
      <c r="P1001" s="24">
        <v>8.1649658092772612E-3</v>
      </c>
      <c r="Q1001" s="24">
        <v>7.2877854432376529E-3</v>
      </c>
      <c r="R1001" s="24">
        <v>5.9665735560705188E-3</v>
      </c>
      <c r="S1001" s="24">
        <v>1.834847859269713E-3</v>
      </c>
      <c r="T1001" s="24">
        <v>2.280350850198272E-3</v>
      </c>
      <c r="U1001" s="24">
        <v>2.6958490772645494E-2</v>
      </c>
      <c r="V1001" s="24">
        <v>4.082482904638628E-3</v>
      </c>
      <c r="W1001" s="24">
        <v>4.0824829046386306E-3</v>
      </c>
      <c r="X1001" s="24">
        <v>2.8982753492378904E-3</v>
      </c>
      <c r="Y1001" s="24">
        <v>3.669695718539439E-3</v>
      </c>
      <c r="Z1001" s="24">
        <v>2.5033311140691419E-3</v>
      </c>
      <c r="AA1001" s="203"/>
      <c r="AB1001" s="204"/>
      <c r="AC1001" s="204"/>
      <c r="AD1001" s="204"/>
      <c r="AE1001" s="204"/>
      <c r="AF1001" s="204"/>
      <c r="AG1001" s="204"/>
      <c r="AH1001" s="204"/>
      <c r="AI1001" s="204"/>
      <c r="AJ1001" s="204"/>
      <c r="AK1001" s="204"/>
      <c r="AL1001" s="204"/>
      <c r="AM1001" s="204"/>
      <c r="AN1001" s="204"/>
      <c r="AO1001" s="204"/>
      <c r="AP1001" s="204"/>
      <c r="AQ1001" s="204"/>
      <c r="AR1001" s="204"/>
      <c r="AS1001" s="204"/>
      <c r="AT1001" s="204"/>
      <c r="AU1001" s="204"/>
      <c r="AV1001" s="204"/>
      <c r="AW1001" s="204"/>
      <c r="AX1001" s="204"/>
      <c r="AY1001" s="204"/>
      <c r="AZ1001" s="204"/>
      <c r="BA1001" s="204"/>
      <c r="BB1001" s="204"/>
      <c r="BC1001" s="204"/>
      <c r="BD1001" s="204"/>
      <c r="BE1001" s="204"/>
      <c r="BF1001" s="204"/>
      <c r="BG1001" s="204"/>
      <c r="BH1001" s="204"/>
      <c r="BI1001" s="204"/>
      <c r="BJ1001" s="204"/>
      <c r="BK1001" s="204"/>
      <c r="BL1001" s="204"/>
      <c r="BM1001" s="56"/>
    </row>
    <row r="1002" spans="1:65">
      <c r="A1002" s="30"/>
      <c r="B1002" s="3" t="s">
        <v>86</v>
      </c>
      <c r="C1002" s="29"/>
      <c r="D1002" s="13">
        <v>1.9410463442478799E-2</v>
      </c>
      <c r="E1002" s="13">
        <v>7.9015798154296032E-2</v>
      </c>
      <c r="F1002" s="13">
        <v>3.9380190130180577E-2</v>
      </c>
      <c r="G1002" s="13">
        <v>7.7459666924148407E-2</v>
      </c>
      <c r="H1002" s="13">
        <v>8.4465163544247518E-2</v>
      </c>
      <c r="I1002" s="13">
        <v>1.7093392757666935E-2</v>
      </c>
      <c r="J1002" s="13">
        <v>9.4503167781351996E-2</v>
      </c>
      <c r="K1002" s="13">
        <v>0.16135520741079279</v>
      </c>
      <c r="L1002" s="13">
        <v>3.672055950399547E-2</v>
      </c>
      <c r="M1002" s="13">
        <v>2.6562519052781682E-2</v>
      </c>
      <c r="N1002" s="13">
        <v>0</v>
      </c>
      <c r="O1002" s="13">
        <v>3.236769952011527E-2</v>
      </c>
      <c r="P1002" s="13">
        <v>0.11134044285378081</v>
      </c>
      <c r="Q1002" s="13">
        <v>0.10113730232317779</v>
      </c>
      <c r="R1002" s="13">
        <v>7.0194983012594359E-2</v>
      </c>
      <c r="S1002" s="13">
        <v>1.7842928939413742E-2</v>
      </c>
      <c r="T1002" s="13">
        <v>3.2117617608426366E-2</v>
      </c>
      <c r="U1002" s="13">
        <v>0.2270160975190407</v>
      </c>
      <c r="V1002" s="13">
        <v>5.6964877739143646E-2</v>
      </c>
      <c r="W1002" s="13">
        <v>0.12892051277806202</v>
      </c>
      <c r="X1002" s="13">
        <v>3.7157376272280648E-2</v>
      </c>
      <c r="Y1002" s="13">
        <v>4.6648674388213206E-2</v>
      </c>
      <c r="Z1002" s="13">
        <v>3.7178184862412991E-2</v>
      </c>
      <c r="AA1002" s="151"/>
      <c r="AB1002" s="3"/>
      <c r="AC1002" s="3"/>
      <c r="AD1002" s="3"/>
      <c r="AE1002" s="3"/>
      <c r="AF1002" s="3"/>
      <c r="AG1002" s="3"/>
      <c r="AH1002" s="3"/>
      <c r="AI1002" s="3"/>
      <c r="AJ1002" s="3"/>
      <c r="AK1002" s="3"/>
      <c r="AL1002" s="3"/>
      <c r="AM1002" s="3"/>
      <c r="AN1002" s="3"/>
      <c r="AO1002" s="3"/>
      <c r="AP1002" s="3"/>
      <c r="AQ1002" s="3"/>
      <c r="AR1002" s="3"/>
      <c r="AS1002" s="3"/>
      <c r="AT1002" s="3"/>
      <c r="AU1002" s="3"/>
      <c r="AV1002" s="3"/>
      <c r="AW1002" s="3"/>
      <c r="AX1002" s="3"/>
      <c r="AY1002" s="3"/>
      <c r="AZ1002" s="3"/>
      <c r="BA1002" s="3"/>
      <c r="BB1002" s="3"/>
      <c r="BC1002" s="3"/>
      <c r="BD1002" s="3"/>
      <c r="BE1002" s="3"/>
      <c r="BF1002" s="3"/>
      <c r="BG1002" s="3"/>
      <c r="BH1002" s="3"/>
      <c r="BI1002" s="3"/>
      <c r="BJ1002" s="3"/>
      <c r="BK1002" s="3"/>
      <c r="BL1002" s="3"/>
      <c r="BM1002" s="55"/>
    </row>
    <row r="1003" spans="1:65">
      <c r="A1003" s="30"/>
      <c r="B1003" s="3" t="s">
        <v>270</v>
      </c>
      <c r="C1003" s="29"/>
      <c r="D1003" s="13">
        <v>-2.1779789212911349E-2</v>
      </c>
      <c r="E1003" s="13">
        <v>-0.66676014797362915</v>
      </c>
      <c r="F1003" s="13">
        <v>7.353397491506164E-2</v>
      </c>
      <c r="G1003" s="13">
        <v>-0.14002618831904301</v>
      </c>
      <c r="H1003" s="13">
        <v>-0.37651898653130611</v>
      </c>
      <c r="I1003" s="13">
        <v>-4.5429069034137792E-2</v>
      </c>
      <c r="J1003" s="13">
        <v>-0.23591326832146964</v>
      </c>
      <c r="K1003" s="13">
        <v>-0.16152553361106692</v>
      </c>
      <c r="L1003" s="13">
        <v>0.32328470272407239</v>
      </c>
      <c r="M1003" s="13">
        <v>0.15429984872876434</v>
      </c>
      <c r="N1003" s="13">
        <v>0.41895678927357904</v>
      </c>
      <c r="O1003" s="13">
        <v>0.4231706609508159</v>
      </c>
      <c r="P1003" s="13">
        <v>-5.4028807150947045E-2</v>
      </c>
      <c r="Q1003" s="13">
        <v>-7.0475806299345578E-2</v>
      </c>
      <c r="R1003" s="13">
        <v>9.6466609893219868E-2</v>
      </c>
      <c r="S1003" s="13">
        <v>0.32650960451787614</v>
      </c>
      <c r="T1003" s="13">
        <v>-8.4127890559780649E-2</v>
      </c>
      <c r="U1003" s="13">
        <v>0.53184705756207595</v>
      </c>
      <c r="V1003" s="13">
        <v>-7.5528152442971175E-2</v>
      </c>
      <c r="W1003" s="13">
        <v>-0.59151243945154541</v>
      </c>
      <c r="X1003" s="13">
        <v>6.1693596667196093E-3</v>
      </c>
      <c r="Y1003" s="13">
        <v>1.4769097783529306E-2</v>
      </c>
      <c r="Z1003" s="13">
        <v>-0.13142645020223331</v>
      </c>
      <c r="AA1003" s="151"/>
      <c r="AB1003" s="3"/>
      <c r="AC1003" s="3"/>
      <c r="AD1003" s="3"/>
      <c r="AE1003" s="3"/>
      <c r="AF1003" s="3"/>
      <c r="AG1003" s="3"/>
      <c r="AH1003" s="3"/>
      <c r="AI1003" s="3"/>
      <c r="AJ1003" s="3"/>
      <c r="AK1003" s="3"/>
      <c r="AL1003" s="3"/>
      <c r="AM1003" s="3"/>
      <c r="AN1003" s="3"/>
      <c r="AO1003" s="3"/>
      <c r="AP1003" s="3"/>
      <c r="AQ1003" s="3"/>
      <c r="AR1003" s="3"/>
      <c r="AS1003" s="3"/>
      <c r="AT1003" s="3"/>
      <c r="AU1003" s="3"/>
      <c r="AV1003" s="3"/>
      <c r="AW1003" s="3"/>
      <c r="AX1003" s="3"/>
      <c r="AY1003" s="3"/>
      <c r="AZ1003" s="3"/>
      <c r="BA1003" s="3"/>
      <c r="BB1003" s="3"/>
      <c r="BC1003" s="3"/>
      <c r="BD1003" s="3"/>
      <c r="BE1003" s="3"/>
      <c r="BF1003" s="3"/>
      <c r="BG1003" s="3"/>
      <c r="BH1003" s="3"/>
      <c r="BI1003" s="3"/>
      <c r="BJ1003" s="3"/>
      <c r="BK1003" s="3"/>
      <c r="BL1003" s="3"/>
      <c r="BM1003" s="55"/>
    </row>
    <row r="1004" spans="1:65">
      <c r="A1004" s="30"/>
      <c r="B1004" s="46" t="s">
        <v>271</v>
      </c>
      <c r="C1004" s="47"/>
      <c r="D1004" s="45">
        <v>0.13</v>
      </c>
      <c r="E1004" s="45">
        <v>3.52</v>
      </c>
      <c r="F1004" s="45">
        <v>0.67</v>
      </c>
      <c r="G1004" s="45">
        <v>0.54</v>
      </c>
      <c r="H1004" s="45">
        <v>1.88</v>
      </c>
      <c r="I1004" s="45">
        <v>0</v>
      </c>
      <c r="J1004" s="45">
        <v>1.08</v>
      </c>
      <c r="K1004" s="45">
        <v>0.66</v>
      </c>
      <c r="L1004" s="45">
        <v>2.09</v>
      </c>
      <c r="M1004" s="45">
        <v>1.1299999999999999</v>
      </c>
      <c r="N1004" s="45">
        <v>2.63</v>
      </c>
      <c r="O1004" s="45">
        <v>2.66</v>
      </c>
      <c r="P1004" s="45">
        <v>0.05</v>
      </c>
      <c r="Q1004" s="45">
        <v>0.14000000000000001</v>
      </c>
      <c r="R1004" s="45">
        <v>0.8</v>
      </c>
      <c r="S1004" s="45">
        <v>2.11</v>
      </c>
      <c r="T1004" s="45">
        <v>0.22</v>
      </c>
      <c r="U1004" s="45">
        <v>3.27</v>
      </c>
      <c r="V1004" s="45">
        <v>0.17</v>
      </c>
      <c r="W1004" s="45">
        <v>3.1</v>
      </c>
      <c r="X1004" s="45">
        <v>0.28999999999999998</v>
      </c>
      <c r="Y1004" s="45">
        <v>0.34</v>
      </c>
      <c r="Z1004" s="45">
        <v>0.49</v>
      </c>
      <c r="AA1004" s="151"/>
      <c r="AB1004" s="3"/>
      <c r="AC1004" s="3"/>
      <c r="AD1004" s="3"/>
      <c r="AE1004" s="3"/>
      <c r="AF1004" s="3"/>
      <c r="AG1004" s="3"/>
      <c r="AH1004" s="3"/>
      <c r="AI1004" s="3"/>
      <c r="AJ1004" s="3"/>
      <c r="AK1004" s="3"/>
      <c r="AL1004" s="3"/>
      <c r="AM1004" s="3"/>
      <c r="AN1004" s="3"/>
      <c r="AO1004" s="3"/>
      <c r="AP1004" s="3"/>
      <c r="AQ1004" s="3"/>
      <c r="AR1004" s="3"/>
      <c r="AS1004" s="3"/>
      <c r="AT1004" s="3"/>
      <c r="AU1004" s="3"/>
      <c r="AV1004" s="3"/>
      <c r="AW1004" s="3"/>
      <c r="AX1004" s="3"/>
      <c r="AY1004" s="3"/>
      <c r="AZ1004" s="3"/>
      <c r="BA1004" s="3"/>
      <c r="BB1004" s="3"/>
      <c r="BC1004" s="3"/>
      <c r="BD1004" s="3"/>
      <c r="BE1004" s="3"/>
      <c r="BF1004" s="3"/>
      <c r="BG1004" s="3"/>
      <c r="BH1004" s="3"/>
      <c r="BI1004" s="3"/>
      <c r="BJ1004" s="3"/>
      <c r="BK1004" s="3"/>
      <c r="BL1004" s="3"/>
      <c r="BM1004" s="55"/>
    </row>
    <row r="1005" spans="1:65">
      <c r="B1005" s="31"/>
      <c r="C1005" s="20"/>
      <c r="D1005" s="20"/>
      <c r="E1005" s="20"/>
      <c r="F1005" s="20"/>
      <c r="G1005" s="20"/>
      <c r="H1005" s="20"/>
      <c r="I1005" s="20"/>
      <c r="J1005" s="20"/>
      <c r="K1005" s="20"/>
      <c r="L1005" s="20"/>
      <c r="M1005" s="20"/>
      <c r="N1005" s="20"/>
      <c r="O1005" s="20"/>
      <c r="P1005" s="20"/>
      <c r="Q1005" s="20"/>
      <c r="R1005" s="20"/>
      <c r="S1005" s="20"/>
      <c r="T1005" s="20"/>
      <c r="U1005" s="20"/>
      <c r="V1005" s="20"/>
      <c r="W1005" s="20"/>
      <c r="X1005" s="20"/>
      <c r="Y1005" s="20"/>
      <c r="Z1005" s="20"/>
      <c r="BM1005" s="55"/>
    </row>
    <row r="1006" spans="1:65" ht="15">
      <c r="B1006" s="8" t="s">
        <v>588</v>
      </c>
      <c r="BM1006" s="28" t="s">
        <v>66</v>
      </c>
    </row>
    <row r="1007" spans="1:65" ht="15">
      <c r="A1007" s="25" t="s">
        <v>63</v>
      </c>
      <c r="B1007" s="18" t="s">
        <v>110</v>
      </c>
      <c r="C1007" s="15" t="s">
        <v>111</v>
      </c>
      <c r="D1007" s="16" t="s">
        <v>232</v>
      </c>
      <c r="E1007" s="17" t="s">
        <v>232</v>
      </c>
      <c r="F1007" s="17" t="s">
        <v>232</v>
      </c>
      <c r="G1007" s="17" t="s">
        <v>232</v>
      </c>
      <c r="H1007" s="17" t="s">
        <v>232</v>
      </c>
      <c r="I1007" s="17" t="s">
        <v>232</v>
      </c>
      <c r="J1007" s="17" t="s">
        <v>232</v>
      </c>
      <c r="K1007" s="17" t="s">
        <v>232</v>
      </c>
      <c r="L1007" s="17" t="s">
        <v>232</v>
      </c>
      <c r="M1007" s="17" t="s">
        <v>232</v>
      </c>
      <c r="N1007" s="17" t="s">
        <v>232</v>
      </c>
      <c r="O1007" s="17" t="s">
        <v>232</v>
      </c>
      <c r="P1007" s="17" t="s">
        <v>232</v>
      </c>
      <c r="Q1007" s="17" t="s">
        <v>232</v>
      </c>
      <c r="R1007" s="17" t="s">
        <v>232</v>
      </c>
      <c r="S1007" s="17" t="s">
        <v>232</v>
      </c>
      <c r="T1007" s="17" t="s">
        <v>232</v>
      </c>
      <c r="U1007" s="17" t="s">
        <v>232</v>
      </c>
      <c r="V1007" s="17" t="s">
        <v>232</v>
      </c>
      <c r="W1007" s="17" t="s">
        <v>232</v>
      </c>
      <c r="X1007" s="151"/>
      <c r="Y1007" s="3"/>
      <c r="Z1007" s="3"/>
      <c r="AA1007" s="3"/>
      <c r="AB1007" s="3"/>
      <c r="AC1007" s="3"/>
      <c r="AD1007" s="3"/>
      <c r="AE1007" s="3"/>
      <c r="AF1007" s="3"/>
      <c r="AG1007" s="3"/>
      <c r="AH1007" s="3"/>
      <c r="AI1007" s="3"/>
      <c r="AJ1007" s="3"/>
      <c r="AK1007" s="3"/>
      <c r="AL1007" s="3"/>
      <c r="AM1007" s="3"/>
      <c r="AN1007" s="3"/>
      <c r="AO1007" s="3"/>
      <c r="AP1007" s="3"/>
      <c r="AQ1007" s="3"/>
      <c r="AR1007" s="3"/>
      <c r="AS1007" s="3"/>
      <c r="AT1007" s="3"/>
      <c r="AU1007" s="3"/>
      <c r="AV1007" s="3"/>
      <c r="AW1007" s="3"/>
      <c r="AX1007" s="3"/>
      <c r="AY1007" s="3"/>
      <c r="AZ1007" s="3"/>
      <c r="BA1007" s="3"/>
      <c r="BB1007" s="3"/>
      <c r="BC1007" s="3"/>
      <c r="BD1007" s="3"/>
      <c r="BE1007" s="3"/>
      <c r="BF1007" s="3"/>
      <c r="BG1007" s="3"/>
      <c r="BH1007" s="3"/>
      <c r="BI1007" s="3"/>
      <c r="BJ1007" s="3"/>
      <c r="BK1007" s="3"/>
      <c r="BL1007" s="3"/>
      <c r="BM1007" s="28">
        <v>1</v>
      </c>
    </row>
    <row r="1008" spans="1:65">
      <c r="A1008" s="30"/>
      <c r="B1008" s="19" t="s">
        <v>233</v>
      </c>
      <c r="C1008" s="9" t="s">
        <v>233</v>
      </c>
      <c r="D1008" s="149" t="s">
        <v>235</v>
      </c>
      <c r="E1008" s="150" t="s">
        <v>236</v>
      </c>
      <c r="F1008" s="150" t="s">
        <v>237</v>
      </c>
      <c r="G1008" s="150" t="s">
        <v>238</v>
      </c>
      <c r="H1008" s="150" t="s">
        <v>239</v>
      </c>
      <c r="I1008" s="150" t="s">
        <v>241</v>
      </c>
      <c r="J1008" s="150" t="s">
        <v>242</v>
      </c>
      <c r="K1008" s="150" t="s">
        <v>244</v>
      </c>
      <c r="L1008" s="150" t="s">
        <v>245</v>
      </c>
      <c r="M1008" s="150" t="s">
        <v>247</v>
      </c>
      <c r="N1008" s="150" t="s">
        <v>248</v>
      </c>
      <c r="O1008" s="150" t="s">
        <v>250</v>
      </c>
      <c r="P1008" s="150" t="s">
        <v>252</v>
      </c>
      <c r="Q1008" s="150" t="s">
        <v>253</v>
      </c>
      <c r="R1008" s="150" t="s">
        <v>254</v>
      </c>
      <c r="S1008" s="150" t="s">
        <v>256</v>
      </c>
      <c r="T1008" s="150" t="s">
        <v>257</v>
      </c>
      <c r="U1008" s="150" t="s">
        <v>258</v>
      </c>
      <c r="V1008" s="150" t="s">
        <v>259</v>
      </c>
      <c r="W1008" s="150" t="s">
        <v>260</v>
      </c>
      <c r="X1008" s="151"/>
      <c r="Y1008" s="3"/>
      <c r="Z1008" s="3"/>
      <c r="AA1008" s="3"/>
      <c r="AB1008" s="3"/>
      <c r="AC1008" s="3"/>
      <c r="AD1008" s="3"/>
      <c r="AE1008" s="3"/>
      <c r="AF1008" s="3"/>
      <c r="AG1008" s="3"/>
      <c r="AH1008" s="3"/>
      <c r="AI1008" s="3"/>
      <c r="AJ1008" s="3"/>
      <c r="AK1008" s="3"/>
      <c r="AL1008" s="3"/>
      <c r="AM1008" s="3"/>
      <c r="AN1008" s="3"/>
      <c r="AO1008" s="3"/>
      <c r="AP1008" s="3"/>
      <c r="AQ1008" s="3"/>
      <c r="AR1008" s="3"/>
      <c r="AS1008" s="3"/>
      <c r="AT1008" s="3"/>
      <c r="AU1008" s="3"/>
      <c r="AV1008" s="3"/>
      <c r="AW1008" s="3"/>
      <c r="AX1008" s="3"/>
      <c r="AY1008" s="3"/>
      <c r="AZ1008" s="3"/>
      <c r="BA1008" s="3"/>
      <c r="BB1008" s="3"/>
      <c r="BC1008" s="3"/>
      <c r="BD1008" s="3"/>
      <c r="BE1008" s="3"/>
      <c r="BF1008" s="3"/>
      <c r="BG1008" s="3"/>
      <c r="BH1008" s="3"/>
      <c r="BI1008" s="3"/>
      <c r="BJ1008" s="3"/>
      <c r="BK1008" s="3"/>
      <c r="BL1008" s="3"/>
      <c r="BM1008" s="28" t="s">
        <v>3</v>
      </c>
    </row>
    <row r="1009" spans="1:65">
      <c r="A1009" s="30"/>
      <c r="B1009" s="19"/>
      <c r="C1009" s="9"/>
      <c r="D1009" s="10" t="s">
        <v>273</v>
      </c>
      <c r="E1009" s="11" t="s">
        <v>273</v>
      </c>
      <c r="F1009" s="11" t="s">
        <v>275</v>
      </c>
      <c r="G1009" s="11" t="s">
        <v>276</v>
      </c>
      <c r="H1009" s="11" t="s">
        <v>276</v>
      </c>
      <c r="I1009" s="11" t="s">
        <v>276</v>
      </c>
      <c r="J1009" s="11" t="s">
        <v>273</v>
      </c>
      <c r="K1009" s="11" t="s">
        <v>273</v>
      </c>
      <c r="L1009" s="11" t="s">
        <v>276</v>
      </c>
      <c r="M1009" s="11" t="s">
        <v>273</v>
      </c>
      <c r="N1009" s="11" t="s">
        <v>276</v>
      </c>
      <c r="O1009" s="11" t="s">
        <v>273</v>
      </c>
      <c r="P1009" s="11" t="s">
        <v>273</v>
      </c>
      <c r="Q1009" s="11" t="s">
        <v>276</v>
      </c>
      <c r="R1009" s="11" t="s">
        <v>273</v>
      </c>
      <c r="S1009" s="11" t="s">
        <v>275</v>
      </c>
      <c r="T1009" s="11" t="s">
        <v>276</v>
      </c>
      <c r="U1009" s="11" t="s">
        <v>273</v>
      </c>
      <c r="V1009" s="11" t="s">
        <v>276</v>
      </c>
      <c r="W1009" s="11" t="s">
        <v>273</v>
      </c>
      <c r="X1009" s="151"/>
      <c r="Y1009" s="3"/>
      <c r="Z1009" s="3"/>
      <c r="AA1009" s="3"/>
      <c r="AB1009" s="3"/>
      <c r="AC1009" s="3"/>
      <c r="AD1009" s="3"/>
      <c r="AE1009" s="3"/>
      <c r="AF1009" s="3"/>
      <c r="AG1009" s="3"/>
      <c r="AH1009" s="3"/>
      <c r="AI1009" s="3"/>
      <c r="AJ1009" s="3"/>
      <c r="AK1009" s="3"/>
      <c r="AL1009" s="3"/>
      <c r="AM1009" s="3"/>
      <c r="AN1009" s="3"/>
      <c r="AO1009" s="3"/>
      <c r="AP1009" s="3"/>
      <c r="AQ1009" s="3"/>
      <c r="AR1009" s="3"/>
      <c r="AS1009" s="3"/>
      <c r="AT1009" s="3"/>
      <c r="AU1009" s="3"/>
      <c r="AV1009" s="3"/>
      <c r="AW1009" s="3"/>
      <c r="AX1009" s="3"/>
      <c r="AY1009" s="3"/>
      <c r="AZ1009" s="3"/>
      <c r="BA1009" s="3"/>
      <c r="BB1009" s="3"/>
      <c r="BC1009" s="3"/>
      <c r="BD1009" s="3"/>
      <c r="BE1009" s="3"/>
      <c r="BF1009" s="3"/>
      <c r="BG1009" s="3"/>
      <c r="BH1009" s="3"/>
      <c r="BI1009" s="3"/>
      <c r="BJ1009" s="3"/>
      <c r="BK1009" s="3"/>
      <c r="BL1009" s="3"/>
      <c r="BM1009" s="28">
        <v>3</v>
      </c>
    </row>
    <row r="1010" spans="1:65">
      <c r="A1010" s="30"/>
      <c r="B1010" s="19"/>
      <c r="C1010" s="9"/>
      <c r="D1010" s="26" t="s">
        <v>313</v>
      </c>
      <c r="E1010" s="26" t="s">
        <v>264</v>
      </c>
      <c r="F1010" s="26" t="s">
        <v>313</v>
      </c>
      <c r="G1010" s="26" t="s">
        <v>314</v>
      </c>
      <c r="H1010" s="26" t="s">
        <v>314</v>
      </c>
      <c r="I1010" s="26" t="s">
        <v>314</v>
      </c>
      <c r="J1010" s="26" t="s">
        <v>116</v>
      </c>
      <c r="K1010" s="26" t="s">
        <v>116</v>
      </c>
      <c r="L1010" s="26" t="s">
        <v>315</v>
      </c>
      <c r="M1010" s="26" t="s">
        <v>313</v>
      </c>
      <c r="N1010" s="26" t="s">
        <v>313</v>
      </c>
      <c r="O1010" s="26" t="s">
        <v>314</v>
      </c>
      <c r="P1010" s="26" t="s">
        <v>313</v>
      </c>
      <c r="Q1010" s="26" t="s">
        <v>315</v>
      </c>
      <c r="R1010" s="26" t="s">
        <v>278</v>
      </c>
      <c r="S1010" s="26" t="s">
        <v>316</v>
      </c>
      <c r="T1010" s="26" t="s">
        <v>317</v>
      </c>
      <c r="U1010" s="26" t="s">
        <v>313</v>
      </c>
      <c r="V1010" s="26" t="s">
        <v>313</v>
      </c>
      <c r="W1010" s="26" t="s">
        <v>313</v>
      </c>
      <c r="X1010" s="151"/>
      <c r="Y1010" s="3"/>
      <c r="Z1010" s="3"/>
      <c r="AA1010" s="3"/>
      <c r="AB1010" s="3"/>
      <c r="AC1010" s="3"/>
      <c r="AD1010" s="3"/>
      <c r="AE1010" s="3"/>
      <c r="AF1010" s="3"/>
      <c r="AG1010" s="3"/>
      <c r="AH1010" s="3"/>
      <c r="AI1010" s="3"/>
      <c r="AJ1010" s="3"/>
      <c r="AK1010" s="3"/>
      <c r="AL1010" s="3"/>
      <c r="AM1010" s="3"/>
      <c r="AN1010" s="3"/>
      <c r="AO1010" s="3"/>
      <c r="AP1010" s="3"/>
      <c r="AQ1010" s="3"/>
      <c r="AR1010" s="3"/>
      <c r="AS1010" s="3"/>
      <c r="AT1010" s="3"/>
      <c r="AU1010" s="3"/>
      <c r="AV1010" s="3"/>
      <c r="AW1010" s="3"/>
      <c r="AX1010" s="3"/>
      <c r="AY1010" s="3"/>
      <c r="AZ1010" s="3"/>
      <c r="BA1010" s="3"/>
      <c r="BB1010" s="3"/>
      <c r="BC1010" s="3"/>
      <c r="BD1010" s="3"/>
      <c r="BE1010" s="3"/>
      <c r="BF1010" s="3"/>
      <c r="BG1010" s="3"/>
      <c r="BH1010" s="3"/>
      <c r="BI1010" s="3"/>
      <c r="BJ1010" s="3"/>
      <c r="BK1010" s="3"/>
      <c r="BL1010" s="3"/>
      <c r="BM1010" s="28">
        <v>3</v>
      </c>
    </row>
    <row r="1011" spans="1:65">
      <c r="A1011" s="30"/>
      <c r="B1011" s="18">
        <v>1</v>
      </c>
      <c r="C1011" s="14">
        <v>1</v>
      </c>
      <c r="D1011" s="205">
        <v>0.08</v>
      </c>
      <c r="E1011" s="205">
        <v>0.06</v>
      </c>
      <c r="F1011" s="206" t="s">
        <v>95</v>
      </c>
      <c r="G1011" s="205">
        <v>7.0000000000000007E-2</v>
      </c>
      <c r="H1011" s="205">
        <v>0.08</v>
      </c>
      <c r="I1011" s="205">
        <v>0.09</v>
      </c>
      <c r="J1011" s="205">
        <v>0.08</v>
      </c>
      <c r="K1011" s="205">
        <v>7.0000000000000007E-2</v>
      </c>
      <c r="L1011" s="205">
        <v>0.1</v>
      </c>
      <c r="M1011" s="205">
        <v>0.09</v>
      </c>
      <c r="N1011" s="206">
        <v>0.11</v>
      </c>
      <c r="O1011" s="205">
        <v>0.09</v>
      </c>
      <c r="P1011" s="205">
        <v>0.08</v>
      </c>
      <c r="Q1011" s="205">
        <v>0.09</v>
      </c>
      <c r="R1011" s="205">
        <v>0.08</v>
      </c>
      <c r="S1011" s="206" t="s">
        <v>103</v>
      </c>
      <c r="T1011" s="206" t="s">
        <v>103</v>
      </c>
      <c r="U1011" s="205">
        <v>7.0000000000000007E-2</v>
      </c>
      <c r="V1011" s="205">
        <v>0.08</v>
      </c>
      <c r="W1011" s="205">
        <v>7.0000000000000007E-2</v>
      </c>
      <c r="X1011" s="203"/>
      <c r="Y1011" s="204"/>
      <c r="Z1011" s="204"/>
      <c r="AA1011" s="204"/>
      <c r="AB1011" s="204"/>
      <c r="AC1011" s="204"/>
      <c r="AD1011" s="204"/>
      <c r="AE1011" s="204"/>
      <c r="AF1011" s="204"/>
      <c r="AG1011" s="204"/>
      <c r="AH1011" s="204"/>
      <c r="AI1011" s="204"/>
      <c r="AJ1011" s="204"/>
      <c r="AK1011" s="204"/>
      <c r="AL1011" s="204"/>
      <c r="AM1011" s="204"/>
      <c r="AN1011" s="204"/>
      <c r="AO1011" s="204"/>
      <c r="AP1011" s="204"/>
      <c r="AQ1011" s="204"/>
      <c r="AR1011" s="204"/>
      <c r="AS1011" s="204"/>
      <c r="AT1011" s="204"/>
      <c r="AU1011" s="204"/>
      <c r="AV1011" s="204"/>
      <c r="AW1011" s="204"/>
      <c r="AX1011" s="204"/>
      <c r="AY1011" s="204"/>
      <c r="AZ1011" s="204"/>
      <c r="BA1011" s="204"/>
      <c r="BB1011" s="204"/>
      <c r="BC1011" s="204"/>
      <c r="BD1011" s="204"/>
      <c r="BE1011" s="204"/>
      <c r="BF1011" s="204"/>
      <c r="BG1011" s="204"/>
      <c r="BH1011" s="204"/>
      <c r="BI1011" s="204"/>
      <c r="BJ1011" s="204"/>
      <c r="BK1011" s="204"/>
      <c r="BL1011" s="204"/>
      <c r="BM1011" s="208">
        <v>1</v>
      </c>
    </row>
    <row r="1012" spans="1:65">
      <c r="A1012" s="30"/>
      <c r="B1012" s="19">
        <v>1</v>
      </c>
      <c r="C1012" s="9">
        <v>2</v>
      </c>
      <c r="D1012" s="24">
        <v>0.08</v>
      </c>
      <c r="E1012" s="24">
        <v>7.0000000000000007E-2</v>
      </c>
      <c r="F1012" s="209" t="s">
        <v>95</v>
      </c>
      <c r="G1012" s="24">
        <v>7.0000000000000007E-2</v>
      </c>
      <c r="H1012" s="24">
        <v>7.0000000000000007E-2</v>
      </c>
      <c r="I1012" s="210">
        <v>0.12</v>
      </c>
      <c r="J1012" s="24">
        <v>0.08</v>
      </c>
      <c r="K1012" s="24">
        <v>0.06</v>
      </c>
      <c r="L1012" s="24">
        <v>0.1</v>
      </c>
      <c r="M1012" s="24">
        <v>0.09</v>
      </c>
      <c r="N1012" s="209">
        <v>0.1</v>
      </c>
      <c r="O1012" s="24">
        <v>0.09</v>
      </c>
      <c r="P1012" s="24">
        <v>0.08</v>
      </c>
      <c r="Q1012" s="24">
        <v>0.09</v>
      </c>
      <c r="R1012" s="24">
        <v>0.1</v>
      </c>
      <c r="S1012" s="209" t="s">
        <v>103</v>
      </c>
      <c r="T1012" s="209" t="s">
        <v>103</v>
      </c>
      <c r="U1012" s="24">
        <v>0.08</v>
      </c>
      <c r="V1012" s="24">
        <v>0.08</v>
      </c>
      <c r="W1012" s="24">
        <v>0.08</v>
      </c>
      <c r="X1012" s="203"/>
      <c r="Y1012" s="204"/>
      <c r="Z1012" s="204"/>
      <c r="AA1012" s="204"/>
      <c r="AB1012" s="204"/>
      <c r="AC1012" s="204"/>
      <c r="AD1012" s="204"/>
      <c r="AE1012" s="204"/>
      <c r="AF1012" s="204"/>
      <c r="AG1012" s="204"/>
      <c r="AH1012" s="204"/>
      <c r="AI1012" s="204"/>
      <c r="AJ1012" s="204"/>
      <c r="AK1012" s="204"/>
      <c r="AL1012" s="204"/>
      <c r="AM1012" s="204"/>
      <c r="AN1012" s="204"/>
      <c r="AO1012" s="204"/>
      <c r="AP1012" s="204"/>
      <c r="AQ1012" s="204"/>
      <c r="AR1012" s="204"/>
      <c r="AS1012" s="204"/>
      <c r="AT1012" s="204"/>
      <c r="AU1012" s="204"/>
      <c r="AV1012" s="204"/>
      <c r="AW1012" s="204"/>
      <c r="AX1012" s="204"/>
      <c r="AY1012" s="204"/>
      <c r="AZ1012" s="204"/>
      <c r="BA1012" s="204"/>
      <c r="BB1012" s="204"/>
      <c r="BC1012" s="204"/>
      <c r="BD1012" s="204"/>
      <c r="BE1012" s="204"/>
      <c r="BF1012" s="204"/>
      <c r="BG1012" s="204"/>
      <c r="BH1012" s="204"/>
      <c r="BI1012" s="204"/>
      <c r="BJ1012" s="204"/>
      <c r="BK1012" s="204"/>
      <c r="BL1012" s="204"/>
      <c r="BM1012" s="208">
        <v>26</v>
      </c>
    </row>
    <row r="1013" spans="1:65">
      <c r="A1013" s="30"/>
      <c r="B1013" s="19">
        <v>1</v>
      </c>
      <c r="C1013" s="9">
        <v>3</v>
      </c>
      <c r="D1013" s="24">
        <v>0.08</v>
      </c>
      <c r="E1013" s="24">
        <v>7.0000000000000007E-2</v>
      </c>
      <c r="F1013" s="209" t="s">
        <v>95</v>
      </c>
      <c r="G1013" s="24">
        <v>7.0000000000000007E-2</v>
      </c>
      <c r="H1013" s="24">
        <v>7.0000000000000007E-2</v>
      </c>
      <c r="I1013" s="24">
        <v>0.09</v>
      </c>
      <c r="J1013" s="24">
        <v>7.0000000000000007E-2</v>
      </c>
      <c r="K1013" s="24">
        <v>0.06</v>
      </c>
      <c r="L1013" s="24">
        <v>0.11</v>
      </c>
      <c r="M1013" s="24">
        <v>0.09</v>
      </c>
      <c r="N1013" s="209">
        <v>0.11</v>
      </c>
      <c r="O1013" s="24">
        <v>0.09</v>
      </c>
      <c r="P1013" s="24">
        <v>0.08</v>
      </c>
      <c r="Q1013" s="24">
        <v>0.09</v>
      </c>
      <c r="R1013" s="24">
        <v>0.09</v>
      </c>
      <c r="S1013" s="209" t="s">
        <v>103</v>
      </c>
      <c r="T1013" s="209" t="s">
        <v>103</v>
      </c>
      <c r="U1013" s="24">
        <v>7.0000000000000007E-2</v>
      </c>
      <c r="V1013" s="24">
        <v>0.08</v>
      </c>
      <c r="W1013" s="24">
        <v>0.08</v>
      </c>
      <c r="X1013" s="203"/>
      <c r="Y1013" s="204"/>
      <c r="Z1013" s="204"/>
      <c r="AA1013" s="204"/>
      <c r="AB1013" s="204"/>
      <c r="AC1013" s="204"/>
      <c r="AD1013" s="204"/>
      <c r="AE1013" s="204"/>
      <c r="AF1013" s="204"/>
      <c r="AG1013" s="204"/>
      <c r="AH1013" s="204"/>
      <c r="AI1013" s="204"/>
      <c r="AJ1013" s="204"/>
      <c r="AK1013" s="204"/>
      <c r="AL1013" s="204"/>
      <c r="AM1013" s="204"/>
      <c r="AN1013" s="204"/>
      <c r="AO1013" s="204"/>
      <c r="AP1013" s="204"/>
      <c r="AQ1013" s="204"/>
      <c r="AR1013" s="204"/>
      <c r="AS1013" s="204"/>
      <c r="AT1013" s="204"/>
      <c r="AU1013" s="204"/>
      <c r="AV1013" s="204"/>
      <c r="AW1013" s="204"/>
      <c r="AX1013" s="204"/>
      <c r="AY1013" s="204"/>
      <c r="AZ1013" s="204"/>
      <c r="BA1013" s="204"/>
      <c r="BB1013" s="204"/>
      <c r="BC1013" s="204"/>
      <c r="BD1013" s="204"/>
      <c r="BE1013" s="204"/>
      <c r="BF1013" s="204"/>
      <c r="BG1013" s="204"/>
      <c r="BH1013" s="204"/>
      <c r="BI1013" s="204"/>
      <c r="BJ1013" s="204"/>
      <c r="BK1013" s="204"/>
      <c r="BL1013" s="204"/>
      <c r="BM1013" s="208">
        <v>16</v>
      </c>
    </row>
    <row r="1014" spans="1:65">
      <c r="A1014" s="30"/>
      <c r="B1014" s="19">
        <v>1</v>
      </c>
      <c r="C1014" s="9">
        <v>4</v>
      </c>
      <c r="D1014" s="24">
        <v>7.0000000000000007E-2</v>
      </c>
      <c r="E1014" s="24">
        <v>7.0000000000000007E-2</v>
      </c>
      <c r="F1014" s="209" t="s">
        <v>95</v>
      </c>
      <c r="G1014" s="24">
        <v>0.08</v>
      </c>
      <c r="H1014" s="24">
        <v>0.08</v>
      </c>
      <c r="I1014" s="24">
        <v>0.1</v>
      </c>
      <c r="J1014" s="24">
        <v>7.0000000000000007E-2</v>
      </c>
      <c r="K1014" s="24">
        <v>7.0000000000000007E-2</v>
      </c>
      <c r="L1014" s="24">
        <v>0.1</v>
      </c>
      <c r="M1014" s="24">
        <v>0.09</v>
      </c>
      <c r="N1014" s="209">
        <v>0.11</v>
      </c>
      <c r="O1014" s="24">
        <v>0.09</v>
      </c>
      <c r="P1014" s="24">
        <v>0.08</v>
      </c>
      <c r="Q1014" s="24">
        <v>0.09</v>
      </c>
      <c r="R1014" s="24">
        <v>0.09</v>
      </c>
      <c r="S1014" s="209" t="s">
        <v>103</v>
      </c>
      <c r="T1014" s="209" t="s">
        <v>103</v>
      </c>
      <c r="U1014" s="24">
        <v>0.08</v>
      </c>
      <c r="V1014" s="24">
        <v>0.08</v>
      </c>
      <c r="W1014" s="24">
        <v>7.0000000000000007E-2</v>
      </c>
      <c r="X1014" s="203"/>
      <c r="Y1014" s="204"/>
      <c r="Z1014" s="204"/>
      <c r="AA1014" s="204"/>
      <c r="AB1014" s="204"/>
      <c r="AC1014" s="204"/>
      <c r="AD1014" s="204"/>
      <c r="AE1014" s="204"/>
      <c r="AF1014" s="204"/>
      <c r="AG1014" s="204"/>
      <c r="AH1014" s="204"/>
      <c r="AI1014" s="204"/>
      <c r="AJ1014" s="204"/>
      <c r="AK1014" s="204"/>
      <c r="AL1014" s="204"/>
      <c r="AM1014" s="204"/>
      <c r="AN1014" s="204"/>
      <c r="AO1014" s="204"/>
      <c r="AP1014" s="204"/>
      <c r="AQ1014" s="204"/>
      <c r="AR1014" s="204"/>
      <c r="AS1014" s="204"/>
      <c r="AT1014" s="204"/>
      <c r="AU1014" s="204"/>
      <c r="AV1014" s="204"/>
      <c r="AW1014" s="204"/>
      <c r="AX1014" s="204"/>
      <c r="AY1014" s="204"/>
      <c r="AZ1014" s="204"/>
      <c r="BA1014" s="204"/>
      <c r="BB1014" s="204"/>
      <c r="BC1014" s="204"/>
      <c r="BD1014" s="204"/>
      <c r="BE1014" s="204"/>
      <c r="BF1014" s="204"/>
      <c r="BG1014" s="204"/>
      <c r="BH1014" s="204"/>
      <c r="BI1014" s="204"/>
      <c r="BJ1014" s="204"/>
      <c r="BK1014" s="204"/>
      <c r="BL1014" s="204"/>
      <c r="BM1014" s="208">
        <v>8.1187499999999982E-2</v>
      </c>
    </row>
    <row r="1015" spans="1:65">
      <c r="A1015" s="30"/>
      <c r="B1015" s="19">
        <v>1</v>
      </c>
      <c r="C1015" s="9">
        <v>5</v>
      </c>
      <c r="D1015" s="24">
        <v>0.09</v>
      </c>
      <c r="E1015" s="24">
        <v>7.0000000000000007E-2</v>
      </c>
      <c r="F1015" s="209" t="s">
        <v>95</v>
      </c>
      <c r="G1015" s="24">
        <v>0.08</v>
      </c>
      <c r="H1015" s="24">
        <v>0.08</v>
      </c>
      <c r="I1015" s="24">
        <v>0.09</v>
      </c>
      <c r="J1015" s="24">
        <v>7.0000000000000007E-2</v>
      </c>
      <c r="K1015" s="24">
        <v>7.0000000000000007E-2</v>
      </c>
      <c r="L1015" s="24">
        <v>0.1</v>
      </c>
      <c r="M1015" s="24">
        <v>0.09</v>
      </c>
      <c r="N1015" s="209">
        <v>0.1</v>
      </c>
      <c r="O1015" s="24">
        <v>0.08</v>
      </c>
      <c r="P1015" s="24">
        <v>0.08</v>
      </c>
      <c r="Q1015" s="24">
        <v>0.08</v>
      </c>
      <c r="R1015" s="24">
        <v>0.08</v>
      </c>
      <c r="S1015" s="209" t="s">
        <v>103</v>
      </c>
      <c r="T1015" s="209" t="s">
        <v>103</v>
      </c>
      <c r="U1015" s="24">
        <v>7.0000000000000007E-2</v>
      </c>
      <c r="V1015" s="24">
        <v>0.08</v>
      </c>
      <c r="W1015" s="24">
        <v>7.0000000000000007E-2</v>
      </c>
      <c r="X1015" s="203"/>
      <c r="Y1015" s="204"/>
      <c r="Z1015" s="204"/>
      <c r="AA1015" s="204"/>
      <c r="AB1015" s="204"/>
      <c r="AC1015" s="204"/>
      <c r="AD1015" s="204"/>
      <c r="AE1015" s="204"/>
      <c r="AF1015" s="204"/>
      <c r="AG1015" s="204"/>
      <c r="AH1015" s="204"/>
      <c r="AI1015" s="204"/>
      <c r="AJ1015" s="204"/>
      <c r="AK1015" s="204"/>
      <c r="AL1015" s="204"/>
      <c r="AM1015" s="204"/>
      <c r="AN1015" s="204"/>
      <c r="AO1015" s="204"/>
      <c r="AP1015" s="204"/>
      <c r="AQ1015" s="204"/>
      <c r="AR1015" s="204"/>
      <c r="AS1015" s="204"/>
      <c r="AT1015" s="204"/>
      <c r="AU1015" s="204"/>
      <c r="AV1015" s="204"/>
      <c r="AW1015" s="204"/>
      <c r="AX1015" s="204"/>
      <c r="AY1015" s="204"/>
      <c r="AZ1015" s="204"/>
      <c r="BA1015" s="204"/>
      <c r="BB1015" s="204"/>
      <c r="BC1015" s="204"/>
      <c r="BD1015" s="204"/>
      <c r="BE1015" s="204"/>
      <c r="BF1015" s="204"/>
      <c r="BG1015" s="204"/>
      <c r="BH1015" s="204"/>
      <c r="BI1015" s="204"/>
      <c r="BJ1015" s="204"/>
      <c r="BK1015" s="204"/>
      <c r="BL1015" s="204"/>
      <c r="BM1015" s="208">
        <v>129</v>
      </c>
    </row>
    <row r="1016" spans="1:65">
      <c r="A1016" s="30"/>
      <c r="B1016" s="19">
        <v>1</v>
      </c>
      <c r="C1016" s="9">
        <v>6</v>
      </c>
      <c r="D1016" s="24">
        <v>0.08</v>
      </c>
      <c r="E1016" s="24">
        <v>7.0000000000000007E-2</v>
      </c>
      <c r="F1016" s="209" t="s">
        <v>95</v>
      </c>
      <c r="G1016" s="24">
        <v>7.0000000000000007E-2</v>
      </c>
      <c r="H1016" s="24">
        <v>0.08</v>
      </c>
      <c r="I1016" s="24">
        <v>0.1</v>
      </c>
      <c r="J1016" s="24">
        <v>0.08</v>
      </c>
      <c r="K1016" s="24">
        <v>7.0000000000000007E-2</v>
      </c>
      <c r="L1016" s="24">
        <v>0.11</v>
      </c>
      <c r="M1016" s="24">
        <v>0.09</v>
      </c>
      <c r="N1016" s="209">
        <v>0.11</v>
      </c>
      <c r="O1016" s="24">
        <v>0.08</v>
      </c>
      <c r="P1016" s="24">
        <v>0.08</v>
      </c>
      <c r="Q1016" s="24">
        <v>0.09</v>
      </c>
      <c r="R1016" s="24">
        <v>0.08</v>
      </c>
      <c r="S1016" s="209" t="s">
        <v>103</v>
      </c>
      <c r="T1016" s="209" t="s">
        <v>103</v>
      </c>
      <c r="U1016" s="24">
        <v>0.08</v>
      </c>
      <c r="V1016" s="24">
        <v>0.08</v>
      </c>
      <c r="W1016" s="24">
        <v>0.08</v>
      </c>
      <c r="X1016" s="203"/>
      <c r="Y1016" s="204"/>
      <c r="Z1016" s="204"/>
      <c r="AA1016" s="204"/>
      <c r="AB1016" s="204"/>
      <c r="AC1016" s="204"/>
      <c r="AD1016" s="204"/>
      <c r="AE1016" s="204"/>
      <c r="AF1016" s="204"/>
      <c r="AG1016" s="204"/>
      <c r="AH1016" s="204"/>
      <c r="AI1016" s="204"/>
      <c r="AJ1016" s="204"/>
      <c r="AK1016" s="204"/>
      <c r="AL1016" s="204"/>
      <c r="AM1016" s="204"/>
      <c r="AN1016" s="204"/>
      <c r="AO1016" s="204"/>
      <c r="AP1016" s="204"/>
      <c r="AQ1016" s="204"/>
      <c r="AR1016" s="204"/>
      <c r="AS1016" s="204"/>
      <c r="AT1016" s="204"/>
      <c r="AU1016" s="204"/>
      <c r="AV1016" s="204"/>
      <c r="AW1016" s="204"/>
      <c r="AX1016" s="204"/>
      <c r="AY1016" s="204"/>
      <c r="AZ1016" s="204"/>
      <c r="BA1016" s="204"/>
      <c r="BB1016" s="204"/>
      <c r="BC1016" s="204"/>
      <c r="BD1016" s="204"/>
      <c r="BE1016" s="204"/>
      <c r="BF1016" s="204"/>
      <c r="BG1016" s="204"/>
      <c r="BH1016" s="204"/>
      <c r="BI1016" s="204"/>
      <c r="BJ1016" s="204"/>
      <c r="BK1016" s="204"/>
      <c r="BL1016" s="204"/>
      <c r="BM1016" s="56"/>
    </row>
    <row r="1017" spans="1:65">
      <c r="A1017" s="30"/>
      <c r="B1017" s="20" t="s">
        <v>267</v>
      </c>
      <c r="C1017" s="12"/>
      <c r="D1017" s="211">
        <v>0.08</v>
      </c>
      <c r="E1017" s="211">
        <v>6.8333333333333343E-2</v>
      </c>
      <c r="F1017" s="211" t="s">
        <v>675</v>
      </c>
      <c r="G1017" s="211">
        <v>7.3333333333333348E-2</v>
      </c>
      <c r="H1017" s="211">
        <v>7.6666666666666675E-2</v>
      </c>
      <c r="I1017" s="211">
        <v>9.8333333333333328E-2</v>
      </c>
      <c r="J1017" s="211">
        <v>7.5000000000000011E-2</v>
      </c>
      <c r="K1017" s="211">
        <v>6.6666666666666666E-2</v>
      </c>
      <c r="L1017" s="211">
        <v>0.10333333333333333</v>
      </c>
      <c r="M1017" s="211">
        <v>8.9999999999999983E-2</v>
      </c>
      <c r="N1017" s="211">
        <v>0.10666666666666667</v>
      </c>
      <c r="O1017" s="211">
        <v>8.666666666666667E-2</v>
      </c>
      <c r="P1017" s="211">
        <v>0.08</v>
      </c>
      <c r="Q1017" s="211">
        <v>8.8333333333333333E-2</v>
      </c>
      <c r="R1017" s="211">
        <v>8.666666666666667E-2</v>
      </c>
      <c r="S1017" s="211" t="s">
        <v>675</v>
      </c>
      <c r="T1017" s="211" t="s">
        <v>675</v>
      </c>
      <c r="U1017" s="211">
        <v>7.5000000000000011E-2</v>
      </c>
      <c r="V1017" s="211">
        <v>0.08</v>
      </c>
      <c r="W1017" s="211">
        <v>7.5000000000000011E-2</v>
      </c>
      <c r="X1017" s="203"/>
      <c r="Y1017" s="204"/>
      <c r="Z1017" s="204"/>
      <c r="AA1017" s="204"/>
      <c r="AB1017" s="204"/>
      <c r="AC1017" s="204"/>
      <c r="AD1017" s="204"/>
      <c r="AE1017" s="204"/>
      <c r="AF1017" s="204"/>
      <c r="AG1017" s="204"/>
      <c r="AH1017" s="204"/>
      <c r="AI1017" s="204"/>
      <c r="AJ1017" s="204"/>
      <c r="AK1017" s="204"/>
      <c r="AL1017" s="204"/>
      <c r="AM1017" s="204"/>
      <c r="AN1017" s="204"/>
      <c r="AO1017" s="204"/>
      <c r="AP1017" s="204"/>
      <c r="AQ1017" s="204"/>
      <c r="AR1017" s="204"/>
      <c r="AS1017" s="204"/>
      <c r="AT1017" s="204"/>
      <c r="AU1017" s="204"/>
      <c r="AV1017" s="204"/>
      <c r="AW1017" s="204"/>
      <c r="AX1017" s="204"/>
      <c r="AY1017" s="204"/>
      <c r="AZ1017" s="204"/>
      <c r="BA1017" s="204"/>
      <c r="BB1017" s="204"/>
      <c r="BC1017" s="204"/>
      <c r="BD1017" s="204"/>
      <c r="BE1017" s="204"/>
      <c r="BF1017" s="204"/>
      <c r="BG1017" s="204"/>
      <c r="BH1017" s="204"/>
      <c r="BI1017" s="204"/>
      <c r="BJ1017" s="204"/>
      <c r="BK1017" s="204"/>
      <c r="BL1017" s="204"/>
      <c r="BM1017" s="56"/>
    </row>
    <row r="1018" spans="1:65">
      <c r="A1018" s="30"/>
      <c r="B1018" s="3" t="s">
        <v>268</v>
      </c>
      <c r="C1018" s="29"/>
      <c r="D1018" s="24">
        <v>0.08</v>
      </c>
      <c r="E1018" s="24">
        <v>7.0000000000000007E-2</v>
      </c>
      <c r="F1018" s="24" t="s">
        <v>675</v>
      </c>
      <c r="G1018" s="24">
        <v>7.0000000000000007E-2</v>
      </c>
      <c r="H1018" s="24">
        <v>0.08</v>
      </c>
      <c r="I1018" s="24">
        <v>9.5000000000000001E-2</v>
      </c>
      <c r="J1018" s="24">
        <v>7.5000000000000011E-2</v>
      </c>
      <c r="K1018" s="24">
        <v>7.0000000000000007E-2</v>
      </c>
      <c r="L1018" s="24">
        <v>0.1</v>
      </c>
      <c r="M1018" s="24">
        <v>0.09</v>
      </c>
      <c r="N1018" s="24">
        <v>0.11</v>
      </c>
      <c r="O1018" s="24">
        <v>0.09</v>
      </c>
      <c r="P1018" s="24">
        <v>0.08</v>
      </c>
      <c r="Q1018" s="24">
        <v>0.09</v>
      </c>
      <c r="R1018" s="24">
        <v>8.4999999999999992E-2</v>
      </c>
      <c r="S1018" s="24" t="s">
        <v>675</v>
      </c>
      <c r="T1018" s="24" t="s">
        <v>675</v>
      </c>
      <c r="U1018" s="24">
        <v>7.5000000000000011E-2</v>
      </c>
      <c r="V1018" s="24">
        <v>0.08</v>
      </c>
      <c r="W1018" s="24">
        <v>7.5000000000000011E-2</v>
      </c>
      <c r="X1018" s="203"/>
      <c r="Y1018" s="204"/>
      <c r="Z1018" s="204"/>
      <c r="AA1018" s="204"/>
      <c r="AB1018" s="204"/>
      <c r="AC1018" s="204"/>
      <c r="AD1018" s="204"/>
      <c r="AE1018" s="204"/>
      <c r="AF1018" s="204"/>
      <c r="AG1018" s="204"/>
      <c r="AH1018" s="204"/>
      <c r="AI1018" s="204"/>
      <c r="AJ1018" s="204"/>
      <c r="AK1018" s="204"/>
      <c r="AL1018" s="204"/>
      <c r="AM1018" s="204"/>
      <c r="AN1018" s="204"/>
      <c r="AO1018" s="204"/>
      <c r="AP1018" s="204"/>
      <c r="AQ1018" s="204"/>
      <c r="AR1018" s="204"/>
      <c r="AS1018" s="204"/>
      <c r="AT1018" s="204"/>
      <c r="AU1018" s="204"/>
      <c r="AV1018" s="204"/>
      <c r="AW1018" s="204"/>
      <c r="AX1018" s="204"/>
      <c r="AY1018" s="204"/>
      <c r="AZ1018" s="204"/>
      <c r="BA1018" s="204"/>
      <c r="BB1018" s="204"/>
      <c r="BC1018" s="204"/>
      <c r="BD1018" s="204"/>
      <c r="BE1018" s="204"/>
      <c r="BF1018" s="204"/>
      <c r="BG1018" s="204"/>
      <c r="BH1018" s="204"/>
      <c r="BI1018" s="204"/>
      <c r="BJ1018" s="204"/>
      <c r="BK1018" s="204"/>
      <c r="BL1018" s="204"/>
      <c r="BM1018" s="56"/>
    </row>
    <row r="1019" spans="1:65">
      <c r="A1019" s="30"/>
      <c r="B1019" s="3" t="s">
        <v>269</v>
      </c>
      <c r="C1019" s="29"/>
      <c r="D1019" s="24">
        <v>6.3245553203367553E-3</v>
      </c>
      <c r="E1019" s="24">
        <v>4.0824829046386332E-3</v>
      </c>
      <c r="F1019" s="24" t="s">
        <v>675</v>
      </c>
      <c r="G1019" s="24">
        <v>5.1639777949432199E-3</v>
      </c>
      <c r="H1019" s="24">
        <v>5.1639777949432199E-3</v>
      </c>
      <c r="I1019" s="24">
        <v>1.169045194450013E-2</v>
      </c>
      <c r="J1019" s="24">
        <v>5.4772255750516587E-3</v>
      </c>
      <c r="K1019" s="24">
        <v>5.1639777949432268E-3</v>
      </c>
      <c r="L1019" s="24">
        <v>5.1639777949432199E-3</v>
      </c>
      <c r="M1019" s="24">
        <v>1.5202354861220293E-17</v>
      </c>
      <c r="N1019" s="24">
        <v>5.1639777949432199E-3</v>
      </c>
      <c r="O1019" s="24">
        <v>5.1639777949432199E-3</v>
      </c>
      <c r="P1019" s="24">
        <v>0</v>
      </c>
      <c r="Q1019" s="24">
        <v>4.082482904638628E-3</v>
      </c>
      <c r="R1019" s="24">
        <v>8.1649658092772612E-3</v>
      </c>
      <c r="S1019" s="24" t="s">
        <v>675</v>
      </c>
      <c r="T1019" s="24" t="s">
        <v>675</v>
      </c>
      <c r="U1019" s="24">
        <v>5.4772255750516587E-3</v>
      </c>
      <c r="V1019" s="24">
        <v>0</v>
      </c>
      <c r="W1019" s="24">
        <v>5.4772255750516587E-3</v>
      </c>
      <c r="X1019" s="203"/>
      <c r="Y1019" s="204"/>
      <c r="Z1019" s="204"/>
      <c r="AA1019" s="204"/>
      <c r="AB1019" s="204"/>
      <c r="AC1019" s="204"/>
      <c r="AD1019" s="204"/>
      <c r="AE1019" s="204"/>
      <c r="AF1019" s="204"/>
      <c r="AG1019" s="204"/>
      <c r="AH1019" s="204"/>
      <c r="AI1019" s="204"/>
      <c r="AJ1019" s="204"/>
      <c r="AK1019" s="204"/>
      <c r="AL1019" s="204"/>
      <c r="AM1019" s="204"/>
      <c r="AN1019" s="204"/>
      <c r="AO1019" s="204"/>
      <c r="AP1019" s="204"/>
      <c r="AQ1019" s="204"/>
      <c r="AR1019" s="204"/>
      <c r="AS1019" s="204"/>
      <c r="AT1019" s="204"/>
      <c r="AU1019" s="204"/>
      <c r="AV1019" s="204"/>
      <c r="AW1019" s="204"/>
      <c r="AX1019" s="204"/>
      <c r="AY1019" s="204"/>
      <c r="AZ1019" s="204"/>
      <c r="BA1019" s="204"/>
      <c r="BB1019" s="204"/>
      <c r="BC1019" s="204"/>
      <c r="BD1019" s="204"/>
      <c r="BE1019" s="204"/>
      <c r="BF1019" s="204"/>
      <c r="BG1019" s="204"/>
      <c r="BH1019" s="204"/>
      <c r="BI1019" s="204"/>
      <c r="BJ1019" s="204"/>
      <c r="BK1019" s="204"/>
      <c r="BL1019" s="204"/>
      <c r="BM1019" s="56"/>
    </row>
    <row r="1020" spans="1:65">
      <c r="A1020" s="30"/>
      <c r="B1020" s="3" t="s">
        <v>86</v>
      </c>
      <c r="C1020" s="29"/>
      <c r="D1020" s="13">
        <v>7.9056941504209444E-2</v>
      </c>
      <c r="E1020" s="13">
        <v>5.9743652263004383E-2</v>
      </c>
      <c r="F1020" s="13" t="s">
        <v>675</v>
      </c>
      <c r="G1020" s="13">
        <v>7.0417879021952984E-2</v>
      </c>
      <c r="H1020" s="13">
        <v>6.7356232107955036E-2</v>
      </c>
      <c r="I1020" s="13">
        <v>0.11888595197796743</v>
      </c>
      <c r="J1020" s="13">
        <v>7.3029674334022104E-2</v>
      </c>
      <c r="K1020" s="13">
        <v>7.7459666924148407E-2</v>
      </c>
      <c r="L1020" s="13">
        <v>4.9973978660740839E-2</v>
      </c>
      <c r="M1020" s="13">
        <v>1.6891505401355884E-16</v>
      </c>
      <c r="N1020" s="13">
        <v>4.8412291827592685E-2</v>
      </c>
      <c r="O1020" s="13">
        <v>5.9584359172421768E-2</v>
      </c>
      <c r="P1020" s="13">
        <v>0</v>
      </c>
      <c r="Q1020" s="13">
        <v>4.6216787599682584E-2</v>
      </c>
      <c r="R1020" s="13">
        <v>9.421114395319917E-2</v>
      </c>
      <c r="S1020" s="13" t="s">
        <v>675</v>
      </c>
      <c r="T1020" s="13" t="s">
        <v>675</v>
      </c>
      <c r="U1020" s="13">
        <v>7.3029674334022104E-2</v>
      </c>
      <c r="V1020" s="13">
        <v>0</v>
      </c>
      <c r="W1020" s="13">
        <v>7.3029674334022104E-2</v>
      </c>
      <c r="X1020" s="151"/>
      <c r="Y1020" s="3"/>
      <c r="Z1020" s="3"/>
      <c r="AA1020" s="3"/>
      <c r="AB1020" s="3"/>
      <c r="AC1020" s="3"/>
      <c r="AD1020" s="3"/>
      <c r="AE1020" s="3"/>
      <c r="AF1020" s="3"/>
      <c r="AG1020" s="3"/>
      <c r="AH1020" s="3"/>
      <c r="AI1020" s="3"/>
      <c r="AJ1020" s="3"/>
      <c r="AK1020" s="3"/>
      <c r="AL1020" s="3"/>
      <c r="AM1020" s="3"/>
      <c r="AN1020" s="3"/>
      <c r="AO1020" s="3"/>
      <c r="AP1020" s="3"/>
      <c r="AQ1020" s="3"/>
      <c r="AR1020" s="3"/>
      <c r="AS1020" s="3"/>
      <c r="AT1020" s="3"/>
      <c r="AU1020" s="3"/>
      <c r="AV1020" s="3"/>
      <c r="AW1020" s="3"/>
      <c r="AX1020" s="3"/>
      <c r="AY1020" s="3"/>
      <c r="AZ1020" s="3"/>
      <c r="BA1020" s="3"/>
      <c r="BB1020" s="3"/>
      <c r="BC1020" s="3"/>
      <c r="BD1020" s="3"/>
      <c r="BE1020" s="3"/>
      <c r="BF1020" s="3"/>
      <c r="BG1020" s="3"/>
      <c r="BH1020" s="3"/>
      <c r="BI1020" s="3"/>
      <c r="BJ1020" s="3"/>
      <c r="BK1020" s="3"/>
      <c r="BL1020" s="3"/>
      <c r="BM1020" s="55"/>
    </row>
    <row r="1021" spans="1:65">
      <c r="A1021" s="30"/>
      <c r="B1021" s="3" t="s">
        <v>270</v>
      </c>
      <c r="C1021" s="29"/>
      <c r="D1021" s="13">
        <v>-1.4626635873748794E-2</v>
      </c>
      <c r="E1021" s="13">
        <v>-0.15832691814216038</v>
      </c>
      <c r="F1021" s="13" t="s">
        <v>675</v>
      </c>
      <c r="G1021" s="13">
        <v>-9.6741082884269525E-2</v>
      </c>
      <c r="H1021" s="13">
        <v>-5.5683859379009215E-2</v>
      </c>
      <c r="I1021" s="13">
        <v>0.21118809340518374</v>
      </c>
      <c r="J1021" s="13">
        <v>-7.6212471131639425E-2</v>
      </c>
      <c r="K1021" s="13">
        <v>-0.1788555298947907</v>
      </c>
      <c r="L1021" s="13">
        <v>0.27277392866307437</v>
      </c>
      <c r="M1021" s="13">
        <v>0.10854503464203247</v>
      </c>
      <c r="N1021" s="13">
        <v>0.31383115216833501</v>
      </c>
      <c r="O1021" s="13">
        <v>6.7487811136772047E-2</v>
      </c>
      <c r="P1021" s="13">
        <v>-1.4626635873748794E-2</v>
      </c>
      <c r="Q1021" s="13">
        <v>8.8016422889402257E-2</v>
      </c>
      <c r="R1021" s="13">
        <v>6.7487811136772047E-2</v>
      </c>
      <c r="S1021" s="13" t="s">
        <v>675</v>
      </c>
      <c r="T1021" s="13" t="s">
        <v>675</v>
      </c>
      <c r="U1021" s="13">
        <v>-7.6212471131639425E-2</v>
      </c>
      <c r="V1021" s="13">
        <v>-1.4626635873748794E-2</v>
      </c>
      <c r="W1021" s="13">
        <v>-7.6212471131639425E-2</v>
      </c>
      <c r="X1021" s="151"/>
      <c r="Y1021" s="3"/>
      <c r="Z1021" s="3"/>
      <c r="AA1021" s="3"/>
      <c r="AB1021" s="3"/>
      <c r="AC1021" s="3"/>
      <c r="AD1021" s="3"/>
      <c r="AE1021" s="3"/>
      <c r="AF1021" s="3"/>
      <c r="AG1021" s="3"/>
      <c r="AH1021" s="3"/>
      <c r="AI1021" s="3"/>
      <c r="AJ1021" s="3"/>
      <c r="AK1021" s="3"/>
      <c r="AL1021" s="3"/>
      <c r="AM1021" s="3"/>
      <c r="AN1021" s="3"/>
      <c r="AO1021" s="3"/>
      <c r="AP1021" s="3"/>
      <c r="AQ1021" s="3"/>
      <c r="AR1021" s="3"/>
      <c r="AS1021" s="3"/>
      <c r="AT1021" s="3"/>
      <c r="AU1021" s="3"/>
      <c r="AV1021" s="3"/>
      <c r="AW1021" s="3"/>
      <c r="AX1021" s="3"/>
      <c r="AY1021" s="3"/>
      <c r="AZ1021" s="3"/>
      <c r="BA1021" s="3"/>
      <c r="BB1021" s="3"/>
      <c r="BC1021" s="3"/>
      <c r="BD1021" s="3"/>
      <c r="BE1021" s="3"/>
      <c r="BF1021" s="3"/>
      <c r="BG1021" s="3"/>
      <c r="BH1021" s="3"/>
      <c r="BI1021" s="3"/>
      <c r="BJ1021" s="3"/>
      <c r="BK1021" s="3"/>
      <c r="BL1021" s="3"/>
      <c r="BM1021" s="55"/>
    </row>
    <row r="1022" spans="1:65">
      <c r="A1022" s="30"/>
      <c r="B1022" s="46" t="s">
        <v>271</v>
      </c>
      <c r="C1022" s="47"/>
      <c r="D1022" s="45">
        <v>0.27</v>
      </c>
      <c r="E1022" s="45">
        <v>1.21</v>
      </c>
      <c r="F1022" s="45">
        <v>397.84</v>
      </c>
      <c r="G1022" s="45">
        <v>0.81</v>
      </c>
      <c r="H1022" s="45">
        <v>0.54</v>
      </c>
      <c r="I1022" s="45">
        <v>1.21</v>
      </c>
      <c r="J1022" s="45">
        <v>0.67</v>
      </c>
      <c r="K1022" s="45">
        <v>1.35</v>
      </c>
      <c r="L1022" s="45">
        <v>1.62</v>
      </c>
      <c r="M1022" s="45">
        <v>0.54</v>
      </c>
      <c r="N1022" s="45">
        <v>1.89</v>
      </c>
      <c r="O1022" s="45">
        <v>0.27</v>
      </c>
      <c r="P1022" s="45">
        <v>0.27</v>
      </c>
      <c r="Q1022" s="45">
        <v>0.4</v>
      </c>
      <c r="R1022" s="45">
        <v>0.27</v>
      </c>
      <c r="S1022" s="45">
        <v>195.55</v>
      </c>
      <c r="T1022" s="45">
        <v>195.55</v>
      </c>
      <c r="U1022" s="45">
        <v>0.67</v>
      </c>
      <c r="V1022" s="45">
        <v>0.27</v>
      </c>
      <c r="W1022" s="45">
        <v>0.67</v>
      </c>
      <c r="X1022" s="151"/>
      <c r="Y1022" s="3"/>
      <c r="Z1022" s="3"/>
      <c r="AA1022" s="3"/>
      <c r="AB1022" s="3"/>
      <c r="AC1022" s="3"/>
      <c r="AD1022" s="3"/>
      <c r="AE1022" s="3"/>
      <c r="AF1022" s="3"/>
      <c r="AG1022" s="3"/>
      <c r="AH1022" s="3"/>
      <c r="AI1022" s="3"/>
      <c r="AJ1022" s="3"/>
      <c r="AK1022" s="3"/>
      <c r="AL1022" s="3"/>
      <c r="AM1022" s="3"/>
      <c r="AN1022" s="3"/>
      <c r="AO1022" s="3"/>
      <c r="AP1022" s="3"/>
      <c r="AQ1022" s="3"/>
      <c r="AR1022" s="3"/>
      <c r="AS1022" s="3"/>
      <c r="AT1022" s="3"/>
      <c r="AU1022" s="3"/>
      <c r="AV1022" s="3"/>
      <c r="AW1022" s="3"/>
      <c r="AX1022" s="3"/>
      <c r="AY1022" s="3"/>
      <c r="AZ1022" s="3"/>
      <c r="BA1022" s="3"/>
      <c r="BB1022" s="3"/>
      <c r="BC1022" s="3"/>
      <c r="BD1022" s="3"/>
      <c r="BE1022" s="3"/>
      <c r="BF1022" s="3"/>
      <c r="BG1022" s="3"/>
      <c r="BH1022" s="3"/>
      <c r="BI1022" s="3"/>
      <c r="BJ1022" s="3"/>
      <c r="BK1022" s="3"/>
      <c r="BL1022" s="3"/>
      <c r="BM1022" s="55"/>
    </row>
    <row r="1023" spans="1:65">
      <c r="B1023" s="31"/>
      <c r="C1023" s="20"/>
      <c r="D1023" s="20"/>
      <c r="E1023" s="20"/>
      <c r="F1023" s="20"/>
      <c r="G1023" s="20"/>
      <c r="H1023" s="20"/>
      <c r="I1023" s="20"/>
      <c r="J1023" s="20"/>
      <c r="K1023" s="20"/>
      <c r="L1023" s="20"/>
      <c r="M1023" s="20"/>
      <c r="N1023" s="20"/>
      <c r="O1023" s="20"/>
      <c r="P1023" s="20"/>
      <c r="Q1023" s="20"/>
      <c r="R1023" s="20"/>
      <c r="S1023" s="20"/>
      <c r="T1023" s="20"/>
      <c r="U1023" s="20"/>
      <c r="V1023" s="20"/>
      <c r="W1023" s="20"/>
      <c r="BM1023" s="55"/>
    </row>
    <row r="1024" spans="1:65" ht="15">
      <c r="B1024" s="8" t="s">
        <v>589</v>
      </c>
      <c r="BM1024" s="28" t="s">
        <v>66</v>
      </c>
    </row>
    <row r="1025" spans="1:65" ht="15">
      <c r="A1025" s="25" t="s">
        <v>64</v>
      </c>
      <c r="B1025" s="18" t="s">
        <v>110</v>
      </c>
      <c r="C1025" s="15" t="s">
        <v>111</v>
      </c>
      <c r="D1025" s="16" t="s">
        <v>232</v>
      </c>
      <c r="E1025" s="17" t="s">
        <v>232</v>
      </c>
      <c r="F1025" s="17" t="s">
        <v>232</v>
      </c>
      <c r="G1025" s="17" t="s">
        <v>232</v>
      </c>
      <c r="H1025" s="17" t="s">
        <v>232</v>
      </c>
      <c r="I1025" s="151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  <c r="AD1025" s="3"/>
      <c r="AE1025" s="3"/>
      <c r="AF1025" s="3"/>
      <c r="AG1025" s="3"/>
      <c r="AH1025" s="3"/>
      <c r="AI1025" s="3"/>
      <c r="AJ1025" s="3"/>
      <c r="AK1025" s="3"/>
      <c r="AL1025" s="3"/>
      <c r="AM1025" s="3"/>
      <c r="AN1025" s="3"/>
      <c r="AO1025" s="3"/>
      <c r="AP1025" s="3"/>
      <c r="AQ1025" s="3"/>
      <c r="AR1025" s="3"/>
      <c r="AS1025" s="3"/>
      <c r="AT1025" s="3"/>
      <c r="AU1025" s="3"/>
      <c r="AV1025" s="3"/>
      <c r="AW1025" s="3"/>
      <c r="AX1025" s="3"/>
      <c r="AY1025" s="3"/>
      <c r="AZ1025" s="3"/>
      <c r="BA1025" s="3"/>
      <c r="BB1025" s="3"/>
      <c r="BC1025" s="3"/>
      <c r="BD1025" s="3"/>
      <c r="BE1025" s="3"/>
      <c r="BF1025" s="3"/>
      <c r="BG1025" s="3"/>
      <c r="BH1025" s="3"/>
      <c r="BI1025" s="3"/>
      <c r="BJ1025" s="3"/>
      <c r="BK1025" s="3"/>
      <c r="BL1025" s="3"/>
      <c r="BM1025" s="28">
        <v>1</v>
      </c>
    </row>
    <row r="1026" spans="1:65">
      <c r="A1026" s="30"/>
      <c r="B1026" s="19" t="s">
        <v>233</v>
      </c>
      <c r="C1026" s="9" t="s">
        <v>233</v>
      </c>
      <c r="D1026" s="149" t="s">
        <v>236</v>
      </c>
      <c r="E1026" s="150" t="s">
        <v>242</v>
      </c>
      <c r="F1026" s="150" t="s">
        <v>244</v>
      </c>
      <c r="G1026" s="150" t="s">
        <v>248</v>
      </c>
      <c r="H1026" s="150" t="s">
        <v>249</v>
      </c>
      <c r="I1026" s="151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  <c r="AD1026" s="3"/>
      <c r="AE1026" s="3"/>
      <c r="AF1026" s="3"/>
      <c r="AG1026" s="3"/>
      <c r="AH1026" s="3"/>
      <c r="AI1026" s="3"/>
      <c r="AJ1026" s="3"/>
      <c r="AK1026" s="3"/>
      <c r="AL1026" s="3"/>
      <c r="AM1026" s="3"/>
      <c r="AN1026" s="3"/>
      <c r="AO1026" s="3"/>
      <c r="AP1026" s="3"/>
      <c r="AQ1026" s="3"/>
      <c r="AR1026" s="3"/>
      <c r="AS1026" s="3"/>
      <c r="AT1026" s="3"/>
      <c r="AU1026" s="3"/>
      <c r="AV1026" s="3"/>
      <c r="AW1026" s="3"/>
      <c r="AX1026" s="3"/>
      <c r="AY1026" s="3"/>
      <c r="AZ1026" s="3"/>
      <c r="BA1026" s="3"/>
      <c r="BB1026" s="3"/>
      <c r="BC1026" s="3"/>
      <c r="BD1026" s="3"/>
      <c r="BE1026" s="3"/>
      <c r="BF1026" s="3"/>
      <c r="BG1026" s="3"/>
      <c r="BH1026" s="3"/>
      <c r="BI1026" s="3"/>
      <c r="BJ1026" s="3"/>
      <c r="BK1026" s="3"/>
      <c r="BL1026" s="3"/>
      <c r="BM1026" s="28" t="s">
        <v>3</v>
      </c>
    </row>
    <row r="1027" spans="1:65">
      <c r="A1027" s="30"/>
      <c r="B1027" s="19"/>
      <c r="C1027" s="9"/>
      <c r="D1027" s="10" t="s">
        <v>273</v>
      </c>
      <c r="E1027" s="11" t="s">
        <v>273</v>
      </c>
      <c r="F1027" s="11" t="s">
        <v>273</v>
      </c>
      <c r="G1027" s="11" t="s">
        <v>276</v>
      </c>
      <c r="H1027" s="11" t="s">
        <v>273</v>
      </c>
      <c r="I1027" s="151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  <c r="AD1027" s="3"/>
      <c r="AE1027" s="3"/>
      <c r="AF1027" s="3"/>
      <c r="AG1027" s="3"/>
      <c r="AH1027" s="3"/>
      <c r="AI1027" s="3"/>
      <c r="AJ1027" s="3"/>
      <c r="AK1027" s="3"/>
      <c r="AL1027" s="3"/>
      <c r="AM1027" s="3"/>
      <c r="AN1027" s="3"/>
      <c r="AO1027" s="3"/>
      <c r="AP1027" s="3"/>
      <c r="AQ1027" s="3"/>
      <c r="AR1027" s="3"/>
      <c r="AS1027" s="3"/>
      <c r="AT1027" s="3"/>
      <c r="AU1027" s="3"/>
      <c r="AV1027" s="3"/>
      <c r="AW1027" s="3"/>
      <c r="AX1027" s="3"/>
      <c r="AY1027" s="3"/>
      <c r="AZ1027" s="3"/>
      <c r="BA1027" s="3"/>
      <c r="BB1027" s="3"/>
      <c r="BC1027" s="3"/>
      <c r="BD1027" s="3"/>
      <c r="BE1027" s="3"/>
      <c r="BF1027" s="3"/>
      <c r="BG1027" s="3"/>
      <c r="BH1027" s="3"/>
      <c r="BI1027" s="3"/>
      <c r="BJ1027" s="3"/>
      <c r="BK1027" s="3"/>
      <c r="BL1027" s="3"/>
      <c r="BM1027" s="28">
        <v>3</v>
      </c>
    </row>
    <row r="1028" spans="1:65">
      <c r="A1028" s="30"/>
      <c r="B1028" s="19"/>
      <c r="C1028" s="9"/>
      <c r="D1028" s="26" t="s">
        <v>264</v>
      </c>
      <c r="E1028" s="26" t="s">
        <v>116</v>
      </c>
      <c r="F1028" s="26" t="s">
        <v>116</v>
      </c>
      <c r="G1028" s="26" t="s">
        <v>313</v>
      </c>
      <c r="H1028" s="26" t="s">
        <v>313</v>
      </c>
      <c r="I1028" s="151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  <c r="AD1028" s="3"/>
      <c r="AE1028" s="3"/>
      <c r="AF1028" s="3"/>
      <c r="AG1028" s="3"/>
      <c r="AH1028" s="3"/>
      <c r="AI1028" s="3"/>
      <c r="AJ1028" s="3"/>
      <c r="AK1028" s="3"/>
      <c r="AL1028" s="3"/>
      <c r="AM1028" s="3"/>
      <c r="AN1028" s="3"/>
      <c r="AO1028" s="3"/>
      <c r="AP1028" s="3"/>
      <c r="AQ1028" s="3"/>
      <c r="AR1028" s="3"/>
      <c r="AS1028" s="3"/>
      <c r="AT1028" s="3"/>
      <c r="AU1028" s="3"/>
      <c r="AV1028" s="3"/>
      <c r="AW1028" s="3"/>
      <c r="AX1028" s="3"/>
      <c r="AY1028" s="3"/>
      <c r="AZ1028" s="3"/>
      <c r="BA1028" s="3"/>
      <c r="BB1028" s="3"/>
      <c r="BC1028" s="3"/>
      <c r="BD1028" s="3"/>
      <c r="BE1028" s="3"/>
      <c r="BF1028" s="3"/>
      <c r="BG1028" s="3"/>
      <c r="BH1028" s="3"/>
      <c r="BI1028" s="3"/>
      <c r="BJ1028" s="3"/>
      <c r="BK1028" s="3"/>
      <c r="BL1028" s="3"/>
      <c r="BM1028" s="28">
        <v>3</v>
      </c>
    </row>
    <row r="1029" spans="1:65">
      <c r="A1029" s="30"/>
      <c r="B1029" s="18">
        <v>1</v>
      </c>
      <c r="C1029" s="14">
        <v>1</v>
      </c>
      <c r="D1029" s="207">
        <v>8.5000000000000006E-2</v>
      </c>
      <c r="E1029" s="205">
        <v>9.5000000000000001E-2</v>
      </c>
      <c r="F1029" s="205">
        <v>0.1</v>
      </c>
      <c r="G1029" s="205">
        <v>0.1</v>
      </c>
      <c r="H1029" s="205">
        <v>0.1089877086478005</v>
      </c>
      <c r="I1029" s="203"/>
      <c r="J1029" s="204"/>
      <c r="K1029" s="204"/>
      <c r="L1029" s="204"/>
      <c r="M1029" s="204"/>
      <c r="N1029" s="204"/>
      <c r="O1029" s="204"/>
      <c r="P1029" s="204"/>
      <c r="Q1029" s="204"/>
      <c r="R1029" s="204"/>
      <c r="S1029" s="204"/>
      <c r="T1029" s="204"/>
      <c r="U1029" s="204"/>
      <c r="V1029" s="204"/>
      <c r="W1029" s="204"/>
      <c r="X1029" s="204"/>
      <c r="Y1029" s="204"/>
      <c r="Z1029" s="204"/>
      <c r="AA1029" s="204"/>
      <c r="AB1029" s="204"/>
      <c r="AC1029" s="204"/>
      <c r="AD1029" s="204"/>
      <c r="AE1029" s="204"/>
      <c r="AF1029" s="204"/>
      <c r="AG1029" s="204"/>
      <c r="AH1029" s="204"/>
      <c r="AI1029" s="204"/>
      <c r="AJ1029" s="204"/>
      <c r="AK1029" s="204"/>
      <c r="AL1029" s="204"/>
      <c r="AM1029" s="204"/>
      <c r="AN1029" s="204"/>
      <c r="AO1029" s="204"/>
      <c r="AP1029" s="204"/>
      <c r="AQ1029" s="204"/>
      <c r="AR1029" s="204"/>
      <c r="AS1029" s="204"/>
      <c r="AT1029" s="204"/>
      <c r="AU1029" s="204"/>
      <c r="AV1029" s="204"/>
      <c r="AW1029" s="204"/>
      <c r="AX1029" s="204"/>
      <c r="AY1029" s="204"/>
      <c r="AZ1029" s="204"/>
      <c r="BA1029" s="204"/>
      <c r="BB1029" s="204"/>
      <c r="BC1029" s="204"/>
      <c r="BD1029" s="204"/>
      <c r="BE1029" s="204"/>
      <c r="BF1029" s="204"/>
      <c r="BG1029" s="204"/>
      <c r="BH1029" s="204"/>
      <c r="BI1029" s="204"/>
      <c r="BJ1029" s="204"/>
      <c r="BK1029" s="204"/>
      <c r="BL1029" s="204"/>
      <c r="BM1029" s="208">
        <v>1</v>
      </c>
    </row>
    <row r="1030" spans="1:65">
      <c r="A1030" s="30"/>
      <c r="B1030" s="19">
        <v>1</v>
      </c>
      <c r="C1030" s="9">
        <v>2</v>
      </c>
      <c r="D1030" s="24">
        <v>0.09</v>
      </c>
      <c r="E1030" s="24">
        <v>9.6000000000000002E-2</v>
      </c>
      <c r="F1030" s="24">
        <v>0.09</v>
      </c>
      <c r="G1030" s="24">
        <v>0.1</v>
      </c>
      <c r="H1030" s="24">
        <v>0.10801095842316991</v>
      </c>
      <c r="I1030" s="203"/>
      <c r="J1030" s="204"/>
      <c r="K1030" s="204"/>
      <c r="L1030" s="204"/>
      <c r="M1030" s="204"/>
      <c r="N1030" s="204"/>
      <c r="O1030" s="204"/>
      <c r="P1030" s="204"/>
      <c r="Q1030" s="204"/>
      <c r="R1030" s="204"/>
      <c r="S1030" s="204"/>
      <c r="T1030" s="204"/>
      <c r="U1030" s="204"/>
      <c r="V1030" s="204"/>
      <c r="W1030" s="204"/>
      <c r="X1030" s="204"/>
      <c r="Y1030" s="204"/>
      <c r="Z1030" s="204"/>
      <c r="AA1030" s="204"/>
      <c r="AB1030" s="204"/>
      <c r="AC1030" s="204"/>
      <c r="AD1030" s="204"/>
      <c r="AE1030" s="204"/>
      <c r="AF1030" s="204"/>
      <c r="AG1030" s="204"/>
      <c r="AH1030" s="204"/>
      <c r="AI1030" s="204"/>
      <c r="AJ1030" s="204"/>
      <c r="AK1030" s="204"/>
      <c r="AL1030" s="204"/>
      <c r="AM1030" s="204"/>
      <c r="AN1030" s="204"/>
      <c r="AO1030" s="204"/>
      <c r="AP1030" s="204"/>
      <c r="AQ1030" s="204"/>
      <c r="AR1030" s="204"/>
      <c r="AS1030" s="204"/>
      <c r="AT1030" s="204"/>
      <c r="AU1030" s="204"/>
      <c r="AV1030" s="204"/>
      <c r="AW1030" s="204"/>
      <c r="AX1030" s="204"/>
      <c r="AY1030" s="204"/>
      <c r="AZ1030" s="204"/>
      <c r="BA1030" s="204"/>
      <c r="BB1030" s="204"/>
      <c r="BC1030" s="204"/>
      <c r="BD1030" s="204"/>
      <c r="BE1030" s="204"/>
      <c r="BF1030" s="204"/>
      <c r="BG1030" s="204"/>
      <c r="BH1030" s="204"/>
      <c r="BI1030" s="204"/>
      <c r="BJ1030" s="204"/>
      <c r="BK1030" s="204"/>
      <c r="BL1030" s="204"/>
      <c r="BM1030" s="208">
        <v>27</v>
      </c>
    </row>
    <row r="1031" spans="1:65">
      <c r="A1031" s="30"/>
      <c r="B1031" s="19">
        <v>1</v>
      </c>
      <c r="C1031" s="9">
        <v>3</v>
      </c>
      <c r="D1031" s="24">
        <v>0.09</v>
      </c>
      <c r="E1031" s="24">
        <v>8.5000000000000006E-2</v>
      </c>
      <c r="F1031" s="24">
        <v>0.1</v>
      </c>
      <c r="G1031" s="24">
        <v>0.1</v>
      </c>
      <c r="H1031" s="24">
        <v>0.10952483229115366</v>
      </c>
      <c r="I1031" s="203"/>
      <c r="J1031" s="204"/>
      <c r="K1031" s="204"/>
      <c r="L1031" s="204"/>
      <c r="M1031" s="204"/>
      <c r="N1031" s="204"/>
      <c r="O1031" s="204"/>
      <c r="P1031" s="204"/>
      <c r="Q1031" s="204"/>
      <c r="R1031" s="204"/>
      <c r="S1031" s="204"/>
      <c r="T1031" s="204"/>
      <c r="U1031" s="204"/>
      <c r="V1031" s="204"/>
      <c r="W1031" s="204"/>
      <c r="X1031" s="204"/>
      <c r="Y1031" s="204"/>
      <c r="Z1031" s="204"/>
      <c r="AA1031" s="204"/>
      <c r="AB1031" s="204"/>
      <c r="AC1031" s="204"/>
      <c r="AD1031" s="204"/>
      <c r="AE1031" s="204"/>
      <c r="AF1031" s="204"/>
      <c r="AG1031" s="204"/>
      <c r="AH1031" s="204"/>
      <c r="AI1031" s="204"/>
      <c r="AJ1031" s="204"/>
      <c r="AK1031" s="204"/>
      <c r="AL1031" s="204"/>
      <c r="AM1031" s="204"/>
      <c r="AN1031" s="204"/>
      <c r="AO1031" s="204"/>
      <c r="AP1031" s="204"/>
      <c r="AQ1031" s="204"/>
      <c r="AR1031" s="204"/>
      <c r="AS1031" s="204"/>
      <c r="AT1031" s="204"/>
      <c r="AU1031" s="204"/>
      <c r="AV1031" s="204"/>
      <c r="AW1031" s="204"/>
      <c r="AX1031" s="204"/>
      <c r="AY1031" s="204"/>
      <c r="AZ1031" s="204"/>
      <c r="BA1031" s="204"/>
      <c r="BB1031" s="204"/>
      <c r="BC1031" s="204"/>
      <c r="BD1031" s="204"/>
      <c r="BE1031" s="204"/>
      <c r="BF1031" s="204"/>
      <c r="BG1031" s="204"/>
      <c r="BH1031" s="204"/>
      <c r="BI1031" s="204"/>
      <c r="BJ1031" s="204"/>
      <c r="BK1031" s="204"/>
      <c r="BL1031" s="204"/>
      <c r="BM1031" s="208">
        <v>16</v>
      </c>
    </row>
    <row r="1032" spans="1:65">
      <c r="A1032" s="30"/>
      <c r="B1032" s="19">
        <v>1</v>
      </c>
      <c r="C1032" s="9">
        <v>4</v>
      </c>
      <c r="D1032" s="24">
        <v>0.09</v>
      </c>
      <c r="E1032" s="24">
        <v>8.7999999999999995E-2</v>
      </c>
      <c r="F1032" s="24">
        <v>0.1</v>
      </c>
      <c r="G1032" s="210" t="s">
        <v>104</v>
      </c>
      <c r="H1032" s="24">
        <v>0.11844916626445701</v>
      </c>
      <c r="I1032" s="203"/>
      <c r="J1032" s="204"/>
      <c r="K1032" s="204"/>
      <c r="L1032" s="204"/>
      <c r="M1032" s="204"/>
      <c r="N1032" s="204"/>
      <c r="O1032" s="204"/>
      <c r="P1032" s="204"/>
      <c r="Q1032" s="204"/>
      <c r="R1032" s="204"/>
      <c r="S1032" s="204"/>
      <c r="T1032" s="204"/>
      <c r="U1032" s="204"/>
      <c r="V1032" s="204"/>
      <c r="W1032" s="204"/>
      <c r="X1032" s="204"/>
      <c r="Y1032" s="204"/>
      <c r="Z1032" s="204"/>
      <c r="AA1032" s="204"/>
      <c r="AB1032" s="204"/>
      <c r="AC1032" s="204"/>
      <c r="AD1032" s="204"/>
      <c r="AE1032" s="204"/>
      <c r="AF1032" s="204"/>
      <c r="AG1032" s="204"/>
      <c r="AH1032" s="204"/>
      <c r="AI1032" s="204"/>
      <c r="AJ1032" s="204"/>
      <c r="AK1032" s="204"/>
      <c r="AL1032" s="204"/>
      <c r="AM1032" s="204"/>
      <c r="AN1032" s="204"/>
      <c r="AO1032" s="204"/>
      <c r="AP1032" s="204"/>
      <c r="AQ1032" s="204"/>
      <c r="AR1032" s="204"/>
      <c r="AS1032" s="204"/>
      <c r="AT1032" s="204"/>
      <c r="AU1032" s="204"/>
      <c r="AV1032" s="204"/>
      <c r="AW1032" s="204"/>
      <c r="AX1032" s="204"/>
      <c r="AY1032" s="204"/>
      <c r="AZ1032" s="204"/>
      <c r="BA1032" s="204"/>
      <c r="BB1032" s="204"/>
      <c r="BC1032" s="204"/>
      <c r="BD1032" s="204"/>
      <c r="BE1032" s="204"/>
      <c r="BF1032" s="204"/>
      <c r="BG1032" s="204"/>
      <c r="BH1032" s="204"/>
      <c r="BI1032" s="204"/>
      <c r="BJ1032" s="204"/>
      <c r="BK1032" s="204"/>
      <c r="BL1032" s="204"/>
      <c r="BM1032" s="208">
        <v>9.8400499447970288E-2</v>
      </c>
    </row>
    <row r="1033" spans="1:65">
      <c r="A1033" s="30"/>
      <c r="B1033" s="19">
        <v>1</v>
      </c>
      <c r="C1033" s="9">
        <v>5</v>
      </c>
      <c r="D1033" s="24">
        <v>0.09</v>
      </c>
      <c r="E1033" s="24">
        <v>0.09</v>
      </c>
      <c r="F1033" s="24">
        <v>0.1</v>
      </c>
      <c r="G1033" s="24">
        <v>0.1</v>
      </c>
      <c r="H1033" s="24">
        <v>0.11393043054273826</v>
      </c>
      <c r="I1033" s="203"/>
      <c r="J1033" s="204"/>
      <c r="K1033" s="204"/>
      <c r="L1033" s="204"/>
      <c r="M1033" s="204"/>
      <c r="N1033" s="204"/>
      <c r="O1033" s="204"/>
      <c r="P1033" s="204"/>
      <c r="Q1033" s="204"/>
      <c r="R1033" s="204"/>
      <c r="S1033" s="204"/>
      <c r="T1033" s="204"/>
      <c r="U1033" s="204"/>
      <c r="V1033" s="204"/>
      <c r="W1033" s="204"/>
      <c r="X1033" s="204"/>
      <c r="Y1033" s="204"/>
      <c r="Z1033" s="204"/>
      <c r="AA1033" s="204"/>
      <c r="AB1033" s="204"/>
      <c r="AC1033" s="204"/>
      <c r="AD1033" s="204"/>
      <c r="AE1033" s="204"/>
      <c r="AF1033" s="204"/>
      <c r="AG1033" s="204"/>
      <c r="AH1033" s="204"/>
      <c r="AI1033" s="204"/>
      <c r="AJ1033" s="204"/>
      <c r="AK1033" s="204"/>
      <c r="AL1033" s="204"/>
      <c r="AM1033" s="204"/>
      <c r="AN1033" s="204"/>
      <c r="AO1033" s="204"/>
      <c r="AP1033" s="204"/>
      <c r="AQ1033" s="204"/>
      <c r="AR1033" s="204"/>
      <c r="AS1033" s="204"/>
      <c r="AT1033" s="204"/>
      <c r="AU1033" s="204"/>
      <c r="AV1033" s="204"/>
      <c r="AW1033" s="204"/>
      <c r="AX1033" s="204"/>
      <c r="AY1033" s="204"/>
      <c r="AZ1033" s="204"/>
      <c r="BA1033" s="204"/>
      <c r="BB1033" s="204"/>
      <c r="BC1033" s="204"/>
      <c r="BD1033" s="204"/>
      <c r="BE1033" s="204"/>
      <c r="BF1033" s="204"/>
      <c r="BG1033" s="204"/>
      <c r="BH1033" s="204"/>
      <c r="BI1033" s="204"/>
      <c r="BJ1033" s="204"/>
      <c r="BK1033" s="204"/>
      <c r="BL1033" s="204"/>
      <c r="BM1033" s="208">
        <v>130</v>
      </c>
    </row>
    <row r="1034" spans="1:65">
      <c r="A1034" s="30"/>
      <c r="B1034" s="19">
        <v>1</v>
      </c>
      <c r="C1034" s="9">
        <v>6</v>
      </c>
      <c r="D1034" s="24">
        <v>0.09</v>
      </c>
      <c r="E1034" s="24">
        <v>9.6000000000000002E-2</v>
      </c>
      <c r="F1034" s="24">
        <v>0.1</v>
      </c>
      <c r="G1034" s="24">
        <v>0.1</v>
      </c>
      <c r="H1034" s="24">
        <v>0.11311188726978945</v>
      </c>
      <c r="I1034" s="203"/>
      <c r="J1034" s="204"/>
      <c r="K1034" s="204"/>
      <c r="L1034" s="204"/>
      <c r="M1034" s="204"/>
      <c r="N1034" s="204"/>
      <c r="O1034" s="204"/>
      <c r="P1034" s="204"/>
      <c r="Q1034" s="204"/>
      <c r="R1034" s="204"/>
      <c r="S1034" s="204"/>
      <c r="T1034" s="204"/>
      <c r="U1034" s="204"/>
      <c r="V1034" s="204"/>
      <c r="W1034" s="204"/>
      <c r="X1034" s="204"/>
      <c r="Y1034" s="204"/>
      <c r="Z1034" s="204"/>
      <c r="AA1034" s="204"/>
      <c r="AB1034" s="204"/>
      <c r="AC1034" s="204"/>
      <c r="AD1034" s="204"/>
      <c r="AE1034" s="204"/>
      <c r="AF1034" s="204"/>
      <c r="AG1034" s="204"/>
      <c r="AH1034" s="204"/>
      <c r="AI1034" s="204"/>
      <c r="AJ1034" s="204"/>
      <c r="AK1034" s="204"/>
      <c r="AL1034" s="204"/>
      <c r="AM1034" s="204"/>
      <c r="AN1034" s="204"/>
      <c r="AO1034" s="204"/>
      <c r="AP1034" s="204"/>
      <c r="AQ1034" s="204"/>
      <c r="AR1034" s="204"/>
      <c r="AS1034" s="204"/>
      <c r="AT1034" s="204"/>
      <c r="AU1034" s="204"/>
      <c r="AV1034" s="204"/>
      <c r="AW1034" s="204"/>
      <c r="AX1034" s="204"/>
      <c r="AY1034" s="204"/>
      <c r="AZ1034" s="204"/>
      <c r="BA1034" s="204"/>
      <c r="BB1034" s="204"/>
      <c r="BC1034" s="204"/>
      <c r="BD1034" s="204"/>
      <c r="BE1034" s="204"/>
      <c r="BF1034" s="204"/>
      <c r="BG1034" s="204"/>
      <c r="BH1034" s="204"/>
      <c r="BI1034" s="204"/>
      <c r="BJ1034" s="204"/>
      <c r="BK1034" s="204"/>
      <c r="BL1034" s="204"/>
      <c r="BM1034" s="56"/>
    </row>
    <row r="1035" spans="1:65">
      <c r="A1035" s="30"/>
      <c r="B1035" s="20" t="s">
        <v>267</v>
      </c>
      <c r="C1035" s="12"/>
      <c r="D1035" s="211">
        <v>8.9166666666666658E-2</v>
      </c>
      <c r="E1035" s="211">
        <v>9.166666666666666E-2</v>
      </c>
      <c r="F1035" s="211">
        <v>9.8333333333333328E-2</v>
      </c>
      <c r="G1035" s="211">
        <v>0.1</v>
      </c>
      <c r="H1035" s="211">
        <v>0.11200249723985146</v>
      </c>
      <c r="I1035" s="203"/>
      <c r="J1035" s="204"/>
      <c r="K1035" s="204"/>
      <c r="L1035" s="204"/>
      <c r="M1035" s="204"/>
      <c r="N1035" s="204"/>
      <c r="O1035" s="204"/>
      <c r="P1035" s="204"/>
      <c r="Q1035" s="204"/>
      <c r="R1035" s="204"/>
      <c r="S1035" s="204"/>
      <c r="T1035" s="204"/>
      <c r="U1035" s="204"/>
      <c r="V1035" s="204"/>
      <c r="W1035" s="204"/>
      <c r="X1035" s="204"/>
      <c r="Y1035" s="204"/>
      <c r="Z1035" s="204"/>
      <c r="AA1035" s="204"/>
      <c r="AB1035" s="204"/>
      <c r="AC1035" s="204"/>
      <c r="AD1035" s="204"/>
      <c r="AE1035" s="204"/>
      <c r="AF1035" s="204"/>
      <c r="AG1035" s="204"/>
      <c r="AH1035" s="204"/>
      <c r="AI1035" s="204"/>
      <c r="AJ1035" s="204"/>
      <c r="AK1035" s="204"/>
      <c r="AL1035" s="204"/>
      <c r="AM1035" s="204"/>
      <c r="AN1035" s="204"/>
      <c r="AO1035" s="204"/>
      <c r="AP1035" s="204"/>
      <c r="AQ1035" s="204"/>
      <c r="AR1035" s="204"/>
      <c r="AS1035" s="204"/>
      <c r="AT1035" s="204"/>
      <c r="AU1035" s="204"/>
      <c r="AV1035" s="204"/>
      <c r="AW1035" s="204"/>
      <c r="AX1035" s="204"/>
      <c r="AY1035" s="204"/>
      <c r="AZ1035" s="204"/>
      <c r="BA1035" s="204"/>
      <c r="BB1035" s="204"/>
      <c r="BC1035" s="204"/>
      <c r="BD1035" s="204"/>
      <c r="BE1035" s="204"/>
      <c r="BF1035" s="204"/>
      <c r="BG1035" s="204"/>
      <c r="BH1035" s="204"/>
      <c r="BI1035" s="204"/>
      <c r="BJ1035" s="204"/>
      <c r="BK1035" s="204"/>
      <c r="BL1035" s="204"/>
      <c r="BM1035" s="56"/>
    </row>
    <row r="1036" spans="1:65">
      <c r="A1036" s="30"/>
      <c r="B1036" s="3" t="s">
        <v>268</v>
      </c>
      <c r="C1036" s="29"/>
      <c r="D1036" s="24">
        <v>0.09</v>
      </c>
      <c r="E1036" s="24">
        <v>9.2499999999999999E-2</v>
      </c>
      <c r="F1036" s="24">
        <v>0.1</v>
      </c>
      <c r="G1036" s="24">
        <v>0.1</v>
      </c>
      <c r="H1036" s="24">
        <v>0.11131835978047155</v>
      </c>
      <c r="I1036" s="203"/>
      <c r="J1036" s="204"/>
      <c r="K1036" s="204"/>
      <c r="L1036" s="204"/>
      <c r="M1036" s="204"/>
      <c r="N1036" s="204"/>
      <c r="O1036" s="204"/>
      <c r="P1036" s="204"/>
      <c r="Q1036" s="204"/>
      <c r="R1036" s="204"/>
      <c r="S1036" s="204"/>
      <c r="T1036" s="204"/>
      <c r="U1036" s="204"/>
      <c r="V1036" s="204"/>
      <c r="W1036" s="204"/>
      <c r="X1036" s="204"/>
      <c r="Y1036" s="204"/>
      <c r="Z1036" s="204"/>
      <c r="AA1036" s="204"/>
      <c r="AB1036" s="204"/>
      <c r="AC1036" s="204"/>
      <c r="AD1036" s="204"/>
      <c r="AE1036" s="204"/>
      <c r="AF1036" s="204"/>
      <c r="AG1036" s="204"/>
      <c r="AH1036" s="204"/>
      <c r="AI1036" s="204"/>
      <c r="AJ1036" s="204"/>
      <c r="AK1036" s="204"/>
      <c r="AL1036" s="204"/>
      <c r="AM1036" s="204"/>
      <c r="AN1036" s="204"/>
      <c r="AO1036" s="204"/>
      <c r="AP1036" s="204"/>
      <c r="AQ1036" s="204"/>
      <c r="AR1036" s="204"/>
      <c r="AS1036" s="204"/>
      <c r="AT1036" s="204"/>
      <c r="AU1036" s="204"/>
      <c r="AV1036" s="204"/>
      <c r="AW1036" s="204"/>
      <c r="AX1036" s="204"/>
      <c r="AY1036" s="204"/>
      <c r="AZ1036" s="204"/>
      <c r="BA1036" s="204"/>
      <c r="BB1036" s="204"/>
      <c r="BC1036" s="204"/>
      <c r="BD1036" s="204"/>
      <c r="BE1036" s="204"/>
      <c r="BF1036" s="204"/>
      <c r="BG1036" s="204"/>
      <c r="BH1036" s="204"/>
      <c r="BI1036" s="204"/>
      <c r="BJ1036" s="204"/>
      <c r="BK1036" s="204"/>
      <c r="BL1036" s="204"/>
      <c r="BM1036" s="56"/>
    </row>
    <row r="1037" spans="1:65">
      <c r="A1037" s="30"/>
      <c r="B1037" s="3" t="s">
        <v>269</v>
      </c>
      <c r="C1037" s="29"/>
      <c r="D1037" s="24">
        <v>2.0412414523193114E-3</v>
      </c>
      <c r="E1037" s="24">
        <v>4.6761807778000486E-3</v>
      </c>
      <c r="F1037" s="24">
        <v>4.0824829046386341E-3</v>
      </c>
      <c r="G1037" s="24">
        <v>0</v>
      </c>
      <c r="H1037" s="24">
        <v>3.9412528604380699E-3</v>
      </c>
      <c r="I1037" s="203"/>
      <c r="J1037" s="204"/>
      <c r="K1037" s="204"/>
      <c r="L1037" s="204"/>
      <c r="M1037" s="204"/>
      <c r="N1037" s="204"/>
      <c r="O1037" s="204"/>
      <c r="P1037" s="204"/>
      <c r="Q1037" s="204"/>
      <c r="R1037" s="204"/>
      <c r="S1037" s="204"/>
      <c r="T1037" s="204"/>
      <c r="U1037" s="204"/>
      <c r="V1037" s="204"/>
      <c r="W1037" s="204"/>
      <c r="X1037" s="204"/>
      <c r="Y1037" s="204"/>
      <c r="Z1037" s="204"/>
      <c r="AA1037" s="204"/>
      <c r="AB1037" s="204"/>
      <c r="AC1037" s="204"/>
      <c r="AD1037" s="204"/>
      <c r="AE1037" s="204"/>
      <c r="AF1037" s="204"/>
      <c r="AG1037" s="204"/>
      <c r="AH1037" s="204"/>
      <c r="AI1037" s="204"/>
      <c r="AJ1037" s="204"/>
      <c r="AK1037" s="204"/>
      <c r="AL1037" s="204"/>
      <c r="AM1037" s="204"/>
      <c r="AN1037" s="204"/>
      <c r="AO1037" s="204"/>
      <c r="AP1037" s="204"/>
      <c r="AQ1037" s="204"/>
      <c r="AR1037" s="204"/>
      <c r="AS1037" s="204"/>
      <c r="AT1037" s="204"/>
      <c r="AU1037" s="204"/>
      <c r="AV1037" s="204"/>
      <c r="AW1037" s="204"/>
      <c r="AX1037" s="204"/>
      <c r="AY1037" s="204"/>
      <c r="AZ1037" s="204"/>
      <c r="BA1037" s="204"/>
      <c r="BB1037" s="204"/>
      <c r="BC1037" s="204"/>
      <c r="BD1037" s="204"/>
      <c r="BE1037" s="204"/>
      <c r="BF1037" s="204"/>
      <c r="BG1037" s="204"/>
      <c r="BH1037" s="204"/>
      <c r="BI1037" s="204"/>
      <c r="BJ1037" s="204"/>
      <c r="BK1037" s="204"/>
      <c r="BL1037" s="204"/>
      <c r="BM1037" s="56"/>
    </row>
    <row r="1038" spans="1:65">
      <c r="A1038" s="30"/>
      <c r="B1038" s="3" t="s">
        <v>86</v>
      </c>
      <c r="C1038" s="29"/>
      <c r="D1038" s="13">
        <v>2.2892427502646487E-2</v>
      </c>
      <c r="E1038" s="13">
        <v>5.1012881212364171E-2</v>
      </c>
      <c r="F1038" s="13">
        <v>4.151677530140984E-2</v>
      </c>
      <c r="G1038" s="13">
        <v>0</v>
      </c>
      <c r="H1038" s="13">
        <v>3.518897308153713E-2</v>
      </c>
      <c r="I1038" s="151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  <c r="AD1038" s="3"/>
      <c r="AE1038" s="3"/>
      <c r="AF1038" s="3"/>
      <c r="AG1038" s="3"/>
      <c r="AH1038" s="3"/>
      <c r="AI1038" s="3"/>
      <c r="AJ1038" s="3"/>
      <c r="AK1038" s="3"/>
      <c r="AL1038" s="3"/>
      <c r="AM1038" s="3"/>
      <c r="AN1038" s="3"/>
      <c r="AO1038" s="3"/>
      <c r="AP1038" s="3"/>
      <c r="AQ1038" s="3"/>
      <c r="AR1038" s="3"/>
      <c r="AS1038" s="3"/>
      <c r="AT1038" s="3"/>
      <c r="AU1038" s="3"/>
      <c r="AV1038" s="3"/>
      <c r="AW1038" s="3"/>
      <c r="AX1038" s="3"/>
      <c r="AY1038" s="3"/>
      <c r="AZ1038" s="3"/>
      <c r="BA1038" s="3"/>
      <c r="BB1038" s="3"/>
      <c r="BC1038" s="3"/>
      <c r="BD1038" s="3"/>
      <c r="BE1038" s="3"/>
      <c r="BF1038" s="3"/>
      <c r="BG1038" s="3"/>
      <c r="BH1038" s="3"/>
      <c r="BI1038" s="3"/>
      <c r="BJ1038" s="3"/>
      <c r="BK1038" s="3"/>
      <c r="BL1038" s="3"/>
      <c r="BM1038" s="55"/>
    </row>
    <row r="1039" spans="1:65">
      <c r="A1039" s="30"/>
      <c r="B1039" s="3" t="s">
        <v>270</v>
      </c>
      <c r="C1039" s="29"/>
      <c r="D1039" s="13">
        <v>-9.3839287738433308E-2</v>
      </c>
      <c r="E1039" s="13">
        <v>-6.8432912628295872E-2</v>
      </c>
      <c r="F1039" s="13">
        <v>-6.8257900126278415E-4</v>
      </c>
      <c r="G1039" s="13">
        <v>1.6255004405495432E-2</v>
      </c>
      <c r="H1039" s="13">
        <v>0.13823098325911753</v>
      </c>
      <c r="I1039" s="151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  <c r="AD1039" s="3"/>
      <c r="AE1039" s="3"/>
      <c r="AF1039" s="3"/>
      <c r="AG1039" s="3"/>
      <c r="AH1039" s="3"/>
      <c r="AI1039" s="3"/>
      <c r="AJ1039" s="3"/>
      <c r="AK1039" s="3"/>
      <c r="AL1039" s="3"/>
      <c r="AM1039" s="3"/>
      <c r="AN1039" s="3"/>
      <c r="AO1039" s="3"/>
      <c r="AP1039" s="3"/>
      <c r="AQ1039" s="3"/>
      <c r="AR1039" s="3"/>
      <c r="AS1039" s="3"/>
      <c r="AT1039" s="3"/>
      <c r="AU1039" s="3"/>
      <c r="AV1039" s="3"/>
      <c r="AW1039" s="3"/>
      <c r="AX1039" s="3"/>
      <c r="AY1039" s="3"/>
      <c r="AZ1039" s="3"/>
      <c r="BA1039" s="3"/>
      <c r="BB1039" s="3"/>
      <c r="BC1039" s="3"/>
      <c r="BD1039" s="3"/>
      <c r="BE1039" s="3"/>
      <c r="BF1039" s="3"/>
      <c r="BG1039" s="3"/>
      <c r="BH1039" s="3"/>
      <c r="BI1039" s="3"/>
      <c r="BJ1039" s="3"/>
      <c r="BK1039" s="3"/>
      <c r="BL1039" s="3"/>
      <c r="BM1039" s="55"/>
    </row>
    <row r="1040" spans="1:65">
      <c r="A1040" s="30"/>
      <c r="B1040" s="46" t="s">
        <v>271</v>
      </c>
      <c r="C1040" s="47"/>
      <c r="D1040" s="45">
        <v>0.67</v>
      </c>
      <c r="E1040" s="45">
        <v>0</v>
      </c>
      <c r="F1040" s="45">
        <v>1.8</v>
      </c>
      <c r="G1040" s="45">
        <v>0</v>
      </c>
      <c r="H1040" s="45">
        <v>5.49</v>
      </c>
      <c r="I1040" s="151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  <c r="AD1040" s="3"/>
      <c r="AE1040" s="3"/>
      <c r="AF1040" s="3"/>
      <c r="AG1040" s="3"/>
      <c r="AH1040" s="3"/>
      <c r="AI1040" s="3"/>
      <c r="AJ1040" s="3"/>
      <c r="AK1040" s="3"/>
      <c r="AL1040" s="3"/>
      <c r="AM1040" s="3"/>
      <c r="AN1040" s="3"/>
      <c r="AO1040" s="3"/>
      <c r="AP1040" s="3"/>
      <c r="AQ1040" s="3"/>
      <c r="AR1040" s="3"/>
      <c r="AS1040" s="3"/>
      <c r="AT1040" s="3"/>
      <c r="AU1040" s="3"/>
      <c r="AV1040" s="3"/>
      <c r="AW1040" s="3"/>
      <c r="AX1040" s="3"/>
      <c r="AY1040" s="3"/>
      <c r="AZ1040" s="3"/>
      <c r="BA1040" s="3"/>
      <c r="BB1040" s="3"/>
      <c r="BC1040" s="3"/>
      <c r="BD1040" s="3"/>
      <c r="BE1040" s="3"/>
      <c r="BF1040" s="3"/>
      <c r="BG1040" s="3"/>
      <c r="BH1040" s="3"/>
      <c r="BI1040" s="3"/>
      <c r="BJ1040" s="3"/>
      <c r="BK1040" s="3"/>
      <c r="BL1040" s="3"/>
      <c r="BM1040" s="55"/>
    </row>
    <row r="1041" spans="1:65">
      <c r="B1041" s="31"/>
      <c r="C1041" s="20"/>
      <c r="D1041" s="20"/>
      <c r="E1041" s="20"/>
      <c r="F1041" s="20"/>
      <c r="G1041" s="20"/>
      <c r="H1041" s="20"/>
      <c r="BM1041" s="55"/>
    </row>
    <row r="1042" spans="1:65" ht="15">
      <c r="B1042" s="8" t="s">
        <v>590</v>
      </c>
      <c r="BM1042" s="28" t="s">
        <v>66</v>
      </c>
    </row>
    <row r="1043" spans="1:65" ht="15">
      <c r="A1043" s="25" t="s">
        <v>32</v>
      </c>
      <c r="B1043" s="18" t="s">
        <v>110</v>
      </c>
      <c r="C1043" s="15" t="s">
        <v>111</v>
      </c>
      <c r="D1043" s="16" t="s">
        <v>232</v>
      </c>
      <c r="E1043" s="17" t="s">
        <v>232</v>
      </c>
      <c r="F1043" s="17" t="s">
        <v>232</v>
      </c>
      <c r="G1043" s="17" t="s">
        <v>232</v>
      </c>
      <c r="H1043" s="17" t="s">
        <v>232</v>
      </c>
      <c r="I1043" s="17" t="s">
        <v>232</v>
      </c>
      <c r="J1043" s="17" t="s">
        <v>232</v>
      </c>
      <c r="K1043" s="17" t="s">
        <v>232</v>
      </c>
      <c r="L1043" s="17" t="s">
        <v>232</v>
      </c>
      <c r="M1043" s="17" t="s">
        <v>232</v>
      </c>
      <c r="N1043" s="17" t="s">
        <v>232</v>
      </c>
      <c r="O1043" s="17" t="s">
        <v>232</v>
      </c>
      <c r="P1043" s="17" t="s">
        <v>232</v>
      </c>
      <c r="Q1043" s="17" t="s">
        <v>232</v>
      </c>
      <c r="R1043" s="17" t="s">
        <v>232</v>
      </c>
      <c r="S1043" s="17" t="s">
        <v>232</v>
      </c>
      <c r="T1043" s="17" t="s">
        <v>232</v>
      </c>
      <c r="U1043" s="17" t="s">
        <v>232</v>
      </c>
      <c r="V1043" s="17" t="s">
        <v>232</v>
      </c>
      <c r="W1043" s="17" t="s">
        <v>232</v>
      </c>
      <c r="X1043" s="151"/>
      <c r="Y1043" s="3"/>
      <c r="Z1043" s="3"/>
      <c r="AA1043" s="3"/>
      <c r="AB1043" s="3"/>
      <c r="AC1043" s="3"/>
      <c r="AD1043" s="3"/>
      <c r="AE1043" s="3"/>
      <c r="AF1043" s="3"/>
      <c r="AG1043" s="3"/>
      <c r="AH1043" s="3"/>
      <c r="AI1043" s="3"/>
      <c r="AJ1043" s="3"/>
      <c r="AK1043" s="3"/>
      <c r="AL1043" s="3"/>
      <c r="AM1043" s="3"/>
      <c r="AN1043" s="3"/>
      <c r="AO1043" s="3"/>
      <c r="AP1043" s="3"/>
      <c r="AQ1043" s="3"/>
      <c r="AR1043" s="3"/>
      <c r="AS1043" s="3"/>
      <c r="AT1043" s="3"/>
      <c r="AU1043" s="3"/>
      <c r="AV1043" s="3"/>
      <c r="AW1043" s="3"/>
      <c r="AX1043" s="3"/>
      <c r="AY1043" s="3"/>
      <c r="AZ1043" s="3"/>
      <c r="BA1043" s="3"/>
      <c r="BB1043" s="3"/>
      <c r="BC1043" s="3"/>
      <c r="BD1043" s="3"/>
      <c r="BE1043" s="3"/>
      <c r="BF1043" s="3"/>
      <c r="BG1043" s="3"/>
      <c r="BH1043" s="3"/>
      <c r="BI1043" s="3"/>
      <c r="BJ1043" s="3"/>
      <c r="BK1043" s="3"/>
      <c r="BL1043" s="3"/>
      <c r="BM1043" s="28">
        <v>1</v>
      </c>
    </row>
    <row r="1044" spans="1:65">
      <c r="A1044" s="30"/>
      <c r="B1044" s="19" t="s">
        <v>233</v>
      </c>
      <c r="C1044" s="9" t="s">
        <v>233</v>
      </c>
      <c r="D1044" s="149" t="s">
        <v>235</v>
      </c>
      <c r="E1044" s="150" t="s">
        <v>236</v>
      </c>
      <c r="F1044" s="150" t="s">
        <v>238</v>
      </c>
      <c r="G1044" s="150" t="s">
        <v>239</v>
      </c>
      <c r="H1044" s="150" t="s">
        <v>241</v>
      </c>
      <c r="I1044" s="150" t="s">
        <v>242</v>
      </c>
      <c r="J1044" s="150" t="s">
        <v>244</v>
      </c>
      <c r="K1044" s="150" t="s">
        <v>245</v>
      </c>
      <c r="L1044" s="150" t="s">
        <v>247</v>
      </c>
      <c r="M1044" s="150" t="s">
        <v>248</v>
      </c>
      <c r="N1044" s="150" t="s">
        <v>249</v>
      </c>
      <c r="O1044" s="150" t="s">
        <v>250</v>
      </c>
      <c r="P1044" s="150" t="s">
        <v>252</v>
      </c>
      <c r="Q1044" s="150" t="s">
        <v>253</v>
      </c>
      <c r="R1044" s="150" t="s">
        <v>254</v>
      </c>
      <c r="S1044" s="150" t="s">
        <v>256</v>
      </c>
      <c r="T1044" s="150" t="s">
        <v>257</v>
      </c>
      <c r="U1044" s="150" t="s">
        <v>258</v>
      </c>
      <c r="V1044" s="150" t="s">
        <v>259</v>
      </c>
      <c r="W1044" s="150" t="s">
        <v>260</v>
      </c>
      <c r="X1044" s="151"/>
      <c r="Y1044" s="3"/>
      <c r="Z1044" s="3"/>
      <c r="AA1044" s="3"/>
      <c r="AB1044" s="3"/>
      <c r="AC1044" s="3"/>
      <c r="AD1044" s="3"/>
      <c r="AE1044" s="3"/>
      <c r="AF1044" s="3"/>
      <c r="AG1044" s="3"/>
      <c r="AH1044" s="3"/>
      <c r="AI1044" s="3"/>
      <c r="AJ1044" s="3"/>
      <c r="AK1044" s="3"/>
      <c r="AL1044" s="3"/>
      <c r="AM1044" s="3"/>
      <c r="AN1044" s="3"/>
      <c r="AO1044" s="3"/>
      <c r="AP1044" s="3"/>
      <c r="AQ1044" s="3"/>
      <c r="AR1044" s="3"/>
      <c r="AS1044" s="3"/>
      <c r="AT1044" s="3"/>
      <c r="AU1044" s="3"/>
      <c r="AV1044" s="3"/>
      <c r="AW1044" s="3"/>
      <c r="AX1044" s="3"/>
      <c r="AY1044" s="3"/>
      <c r="AZ1044" s="3"/>
      <c r="BA1044" s="3"/>
      <c r="BB1044" s="3"/>
      <c r="BC1044" s="3"/>
      <c r="BD1044" s="3"/>
      <c r="BE1044" s="3"/>
      <c r="BF1044" s="3"/>
      <c r="BG1044" s="3"/>
      <c r="BH1044" s="3"/>
      <c r="BI1044" s="3"/>
      <c r="BJ1044" s="3"/>
      <c r="BK1044" s="3"/>
      <c r="BL1044" s="3"/>
      <c r="BM1044" s="28" t="s">
        <v>3</v>
      </c>
    </row>
    <row r="1045" spans="1:65">
      <c r="A1045" s="30"/>
      <c r="B1045" s="19"/>
      <c r="C1045" s="9"/>
      <c r="D1045" s="10" t="s">
        <v>273</v>
      </c>
      <c r="E1045" s="11" t="s">
        <v>273</v>
      </c>
      <c r="F1045" s="11" t="s">
        <v>276</v>
      </c>
      <c r="G1045" s="11" t="s">
        <v>276</v>
      </c>
      <c r="H1045" s="11" t="s">
        <v>276</v>
      </c>
      <c r="I1045" s="11" t="s">
        <v>273</v>
      </c>
      <c r="J1045" s="11" t="s">
        <v>273</v>
      </c>
      <c r="K1045" s="11" t="s">
        <v>276</v>
      </c>
      <c r="L1045" s="11" t="s">
        <v>273</v>
      </c>
      <c r="M1045" s="11" t="s">
        <v>276</v>
      </c>
      <c r="N1045" s="11" t="s">
        <v>273</v>
      </c>
      <c r="O1045" s="11" t="s">
        <v>273</v>
      </c>
      <c r="P1045" s="11" t="s">
        <v>273</v>
      </c>
      <c r="Q1045" s="11" t="s">
        <v>276</v>
      </c>
      <c r="R1045" s="11" t="s">
        <v>273</v>
      </c>
      <c r="S1045" s="11" t="s">
        <v>275</v>
      </c>
      <c r="T1045" s="11" t="s">
        <v>276</v>
      </c>
      <c r="U1045" s="11" t="s">
        <v>273</v>
      </c>
      <c r="V1045" s="11" t="s">
        <v>276</v>
      </c>
      <c r="W1045" s="11" t="s">
        <v>273</v>
      </c>
      <c r="X1045" s="151"/>
      <c r="Y1045" s="3"/>
      <c r="Z1045" s="3"/>
      <c r="AA1045" s="3"/>
      <c r="AB1045" s="3"/>
      <c r="AC1045" s="3"/>
      <c r="AD1045" s="3"/>
      <c r="AE1045" s="3"/>
      <c r="AF1045" s="3"/>
      <c r="AG1045" s="3"/>
      <c r="AH1045" s="3"/>
      <c r="AI1045" s="3"/>
      <c r="AJ1045" s="3"/>
      <c r="AK1045" s="3"/>
      <c r="AL1045" s="3"/>
      <c r="AM1045" s="3"/>
      <c r="AN1045" s="3"/>
      <c r="AO1045" s="3"/>
      <c r="AP1045" s="3"/>
      <c r="AQ1045" s="3"/>
      <c r="AR1045" s="3"/>
      <c r="AS1045" s="3"/>
      <c r="AT1045" s="3"/>
      <c r="AU1045" s="3"/>
      <c r="AV1045" s="3"/>
      <c r="AW1045" s="3"/>
      <c r="AX1045" s="3"/>
      <c r="AY1045" s="3"/>
      <c r="AZ1045" s="3"/>
      <c r="BA1045" s="3"/>
      <c r="BB1045" s="3"/>
      <c r="BC1045" s="3"/>
      <c r="BD1045" s="3"/>
      <c r="BE1045" s="3"/>
      <c r="BF1045" s="3"/>
      <c r="BG1045" s="3"/>
      <c r="BH1045" s="3"/>
      <c r="BI1045" s="3"/>
      <c r="BJ1045" s="3"/>
      <c r="BK1045" s="3"/>
      <c r="BL1045" s="3"/>
      <c r="BM1045" s="28">
        <v>2</v>
      </c>
    </row>
    <row r="1046" spans="1:65">
      <c r="A1046" s="30"/>
      <c r="B1046" s="19"/>
      <c r="C1046" s="9"/>
      <c r="D1046" s="26" t="s">
        <v>313</v>
      </c>
      <c r="E1046" s="26" t="s">
        <v>264</v>
      </c>
      <c r="F1046" s="26" t="s">
        <v>314</v>
      </c>
      <c r="G1046" s="26" t="s">
        <v>314</v>
      </c>
      <c r="H1046" s="26" t="s">
        <v>314</v>
      </c>
      <c r="I1046" s="26" t="s">
        <v>116</v>
      </c>
      <c r="J1046" s="26" t="s">
        <v>116</v>
      </c>
      <c r="K1046" s="26" t="s">
        <v>315</v>
      </c>
      <c r="L1046" s="26" t="s">
        <v>313</v>
      </c>
      <c r="M1046" s="26" t="s">
        <v>313</v>
      </c>
      <c r="N1046" s="26" t="s">
        <v>313</v>
      </c>
      <c r="O1046" s="26" t="s">
        <v>314</v>
      </c>
      <c r="P1046" s="26" t="s">
        <v>313</v>
      </c>
      <c r="Q1046" s="26" t="s">
        <v>315</v>
      </c>
      <c r="R1046" s="26" t="s">
        <v>278</v>
      </c>
      <c r="S1046" s="26" t="s">
        <v>316</v>
      </c>
      <c r="T1046" s="26" t="s">
        <v>317</v>
      </c>
      <c r="U1046" s="26" t="s">
        <v>313</v>
      </c>
      <c r="V1046" s="26" t="s">
        <v>313</v>
      </c>
      <c r="W1046" s="26" t="s">
        <v>313</v>
      </c>
      <c r="X1046" s="151"/>
      <c r="Y1046" s="3"/>
      <c r="Z1046" s="3"/>
      <c r="AA1046" s="3"/>
      <c r="AB1046" s="3"/>
      <c r="AC1046" s="3"/>
      <c r="AD1046" s="3"/>
      <c r="AE1046" s="3"/>
      <c r="AF1046" s="3"/>
      <c r="AG1046" s="3"/>
      <c r="AH1046" s="3"/>
      <c r="AI1046" s="3"/>
      <c r="AJ1046" s="3"/>
      <c r="AK1046" s="3"/>
      <c r="AL1046" s="3"/>
      <c r="AM1046" s="3"/>
      <c r="AN1046" s="3"/>
      <c r="AO1046" s="3"/>
      <c r="AP1046" s="3"/>
      <c r="AQ1046" s="3"/>
      <c r="AR1046" s="3"/>
      <c r="AS1046" s="3"/>
      <c r="AT1046" s="3"/>
      <c r="AU1046" s="3"/>
      <c r="AV1046" s="3"/>
      <c r="AW1046" s="3"/>
      <c r="AX1046" s="3"/>
      <c r="AY1046" s="3"/>
      <c r="AZ1046" s="3"/>
      <c r="BA1046" s="3"/>
      <c r="BB1046" s="3"/>
      <c r="BC1046" s="3"/>
      <c r="BD1046" s="3"/>
      <c r="BE1046" s="3"/>
      <c r="BF1046" s="3"/>
      <c r="BG1046" s="3"/>
      <c r="BH1046" s="3"/>
      <c r="BI1046" s="3"/>
      <c r="BJ1046" s="3"/>
      <c r="BK1046" s="3"/>
      <c r="BL1046" s="3"/>
      <c r="BM1046" s="28">
        <v>3</v>
      </c>
    </row>
    <row r="1047" spans="1:65">
      <c r="A1047" s="30"/>
      <c r="B1047" s="18">
        <v>1</v>
      </c>
      <c r="C1047" s="14">
        <v>1</v>
      </c>
      <c r="D1047" s="22">
        <v>1.01</v>
      </c>
      <c r="E1047" s="22">
        <v>1</v>
      </c>
      <c r="F1047" s="22">
        <v>1.03</v>
      </c>
      <c r="G1047" s="22">
        <v>1.02</v>
      </c>
      <c r="H1047" s="152">
        <v>1</v>
      </c>
      <c r="I1047" s="22">
        <v>0.9900000000000001</v>
      </c>
      <c r="J1047" s="22">
        <v>1.03</v>
      </c>
      <c r="K1047" s="22">
        <v>1.06</v>
      </c>
      <c r="L1047" s="22">
        <v>0.94</v>
      </c>
      <c r="M1047" s="152">
        <v>1</v>
      </c>
      <c r="N1047" s="22">
        <v>0.96648200284006369</v>
      </c>
      <c r="O1047" s="22">
        <v>1.05</v>
      </c>
      <c r="P1047" s="22">
        <v>1</v>
      </c>
      <c r="Q1047" s="22">
        <v>1.06</v>
      </c>
      <c r="R1047" s="152">
        <v>1</v>
      </c>
      <c r="S1047" s="152" t="s">
        <v>95</v>
      </c>
      <c r="T1047" s="152" t="s">
        <v>95</v>
      </c>
      <c r="U1047" s="22">
        <v>0.9900000000000001</v>
      </c>
      <c r="V1047" s="22">
        <v>1.02</v>
      </c>
      <c r="W1047" s="22">
        <v>0.9900000000000001</v>
      </c>
      <c r="X1047" s="151"/>
      <c r="Y1047" s="3"/>
      <c r="Z1047" s="3"/>
      <c r="AA1047" s="3"/>
      <c r="AB1047" s="3"/>
      <c r="AC1047" s="3"/>
      <c r="AD1047" s="3"/>
      <c r="AE1047" s="3"/>
      <c r="AF1047" s="3"/>
      <c r="AG1047" s="3"/>
      <c r="AH1047" s="3"/>
      <c r="AI1047" s="3"/>
      <c r="AJ1047" s="3"/>
      <c r="AK1047" s="3"/>
      <c r="AL1047" s="3"/>
      <c r="AM1047" s="3"/>
      <c r="AN1047" s="3"/>
      <c r="AO1047" s="3"/>
      <c r="AP1047" s="3"/>
      <c r="AQ1047" s="3"/>
      <c r="AR1047" s="3"/>
      <c r="AS1047" s="3"/>
      <c r="AT1047" s="3"/>
      <c r="AU1047" s="3"/>
      <c r="AV1047" s="3"/>
      <c r="AW1047" s="3"/>
      <c r="AX1047" s="3"/>
      <c r="AY1047" s="3"/>
      <c r="AZ1047" s="3"/>
      <c r="BA1047" s="3"/>
      <c r="BB1047" s="3"/>
      <c r="BC1047" s="3"/>
      <c r="BD1047" s="3"/>
      <c r="BE1047" s="3"/>
      <c r="BF1047" s="3"/>
      <c r="BG1047" s="3"/>
      <c r="BH1047" s="3"/>
      <c r="BI1047" s="3"/>
      <c r="BJ1047" s="3"/>
      <c r="BK1047" s="3"/>
      <c r="BL1047" s="3"/>
      <c r="BM1047" s="28">
        <v>1</v>
      </c>
    </row>
    <row r="1048" spans="1:65">
      <c r="A1048" s="30"/>
      <c r="B1048" s="19">
        <v>1</v>
      </c>
      <c r="C1048" s="9">
        <v>2</v>
      </c>
      <c r="D1048" s="11">
        <v>1</v>
      </c>
      <c r="E1048" s="11">
        <v>1.02</v>
      </c>
      <c r="F1048" s="11">
        <v>1.06</v>
      </c>
      <c r="G1048" s="11">
        <v>0.98</v>
      </c>
      <c r="H1048" s="153">
        <v>1</v>
      </c>
      <c r="I1048" s="11">
        <v>1.01</v>
      </c>
      <c r="J1048" s="11">
        <v>0.98</v>
      </c>
      <c r="K1048" s="11">
        <v>1.05</v>
      </c>
      <c r="L1048" s="11">
        <v>0.93</v>
      </c>
      <c r="M1048" s="153">
        <v>1</v>
      </c>
      <c r="N1048" s="11">
        <v>0.9704098247551759</v>
      </c>
      <c r="O1048" s="11">
        <v>1.05</v>
      </c>
      <c r="P1048" s="11">
        <v>1.04</v>
      </c>
      <c r="Q1048" s="11">
        <v>1.08</v>
      </c>
      <c r="R1048" s="153">
        <v>1.1000000000000001</v>
      </c>
      <c r="S1048" s="153" t="s">
        <v>95</v>
      </c>
      <c r="T1048" s="153" t="s">
        <v>95</v>
      </c>
      <c r="U1048" s="11">
        <v>0.95</v>
      </c>
      <c r="V1048" s="11">
        <v>1</v>
      </c>
      <c r="W1048" s="11">
        <v>0.9900000000000001</v>
      </c>
      <c r="X1048" s="151"/>
      <c r="Y1048" s="3"/>
      <c r="Z1048" s="3"/>
      <c r="AA1048" s="3"/>
      <c r="AB1048" s="3"/>
      <c r="AC1048" s="3"/>
      <c r="AD1048" s="3"/>
      <c r="AE1048" s="3"/>
      <c r="AF1048" s="3"/>
      <c r="AG1048" s="3"/>
      <c r="AH1048" s="3"/>
      <c r="AI1048" s="3"/>
      <c r="AJ1048" s="3"/>
      <c r="AK1048" s="3"/>
      <c r="AL1048" s="3"/>
      <c r="AM1048" s="3"/>
      <c r="AN1048" s="3"/>
      <c r="AO1048" s="3"/>
      <c r="AP1048" s="3"/>
      <c r="AQ1048" s="3"/>
      <c r="AR1048" s="3"/>
      <c r="AS1048" s="3"/>
      <c r="AT1048" s="3"/>
      <c r="AU1048" s="3"/>
      <c r="AV1048" s="3"/>
      <c r="AW1048" s="3"/>
      <c r="AX1048" s="3"/>
      <c r="AY1048" s="3"/>
      <c r="AZ1048" s="3"/>
      <c r="BA1048" s="3"/>
      <c r="BB1048" s="3"/>
      <c r="BC1048" s="3"/>
      <c r="BD1048" s="3"/>
      <c r="BE1048" s="3"/>
      <c r="BF1048" s="3"/>
      <c r="BG1048" s="3"/>
      <c r="BH1048" s="3"/>
      <c r="BI1048" s="3"/>
      <c r="BJ1048" s="3"/>
      <c r="BK1048" s="3"/>
      <c r="BL1048" s="3"/>
      <c r="BM1048" s="28">
        <v>28</v>
      </c>
    </row>
    <row r="1049" spans="1:65">
      <c r="A1049" s="30"/>
      <c r="B1049" s="19">
        <v>1</v>
      </c>
      <c r="C1049" s="9">
        <v>3</v>
      </c>
      <c r="D1049" s="11">
        <v>1.02</v>
      </c>
      <c r="E1049" s="11">
        <v>1.02</v>
      </c>
      <c r="F1049" s="11">
        <v>1.08</v>
      </c>
      <c r="G1049" s="11">
        <v>0.9900000000000001</v>
      </c>
      <c r="H1049" s="153">
        <v>1</v>
      </c>
      <c r="I1049" s="11">
        <v>0.92</v>
      </c>
      <c r="J1049" s="11">
        <v>1</v>
      </c>
      <c r="K1049" s="11">
        <v>1.0900000000000001</v>
      </c>
      <c r="L1049" s="11">
        <v>0.92</v>
      </c>
      <c r="M1049" s="153">
        <v>1.1000000000000001</v>
      </c>
      <c r="N1049" s="11">
        <v>0.96320997211556691</v>
      </c>
      <c r="O1049" s="11">
        <v>1.06</v>
      </c>
      <c r="P1049" s="11">
        <v>1.01</v>
      </c>
      <c r="Q1049" s="11">
        <v>1.06</v>
      </c>
      <c r="R1049" s="153">
        <v>1.1000000000000001</v>
      </c>
      <c r="S1049" s="153" t="s">
        <v>95</v>
      </c>
      <c r="T1049" s="153" t="s">
        <v>95</v>
      </c>
      <c r="U1049" s="11">
        <v>0.92</v>
      </c>
      <c r="V1049" s="11">
        <v>0.9900000000000001</v>
      </c>
      <c r="W1049" s="11">
        <v>1</v>
      </c>
      <c r="X1049" s="151"/>
      <c r="Y1049" s="3"/>
      <c r="Z1049" s="3"/>
      <c r="AA1049" s="3"/>
      <c r="AB1049" s="3"/>
      <c r="AC1049" s="3"/>
      <c r="AD1049" s="3"/>
      <c r="AE1049" s="3"/>
      <c r="AF1049" s="3"/>
      <c r="AG1049" s="3"/>
      <c r="AH1049" s="3"/>
      <c r="AI1049" s="3"/>
      <c r="AJ1049" s="3"/>
      <c r="AK1049" s="3"/>
      <c r="AL1049" s="3"/>
      <c r="AM1049" s="3"/>
      <c r="AN1049" s="3"/>
      <c r="AO1049" s="3"/>
      <c r="AP1049" s="3"/>
      <c r="AQ1049" s="3"/>
      <c r="AR1049" s="3"/>
      <c r="AS1049" s="3"/>
      <c r="AT1049" s="3"/>
      <c r="AU1049" s="3"/>
      <c r="AV1049" s="3"/>
      <c r="AW1049" s="3"/>
      <c r="AX1049" s="3"/>
      <c r="AY1049" s="3"/>
      <c r="AZ1049" s="3"/>
      <c r="BA1049" s="3"/>
      <c r="BB1049" s="3"/>
      <c r="BC1049" s="3"/>
      <c r="BD1049" s="3"/>
      <c r="BE1049" s="3"/>
      <c r="BF1049" s="3"/>
      <c r="BG1049" s="3"/>
      <c r="BH1049" s="3"/>
      <c r="BI1049" s="3"/>
      <c r="BJ1049" s="3"/>
      <c r="BK1049" s="3"/>
      <c r="BL1049" s="3"/>
      <c r="BM1049" s="28">
        <v>16</v>
      </c>
    </row>
    <row r="1050" spans="1:65">
      <c r="A1050" s="30"/>
      <c r="B1050" s="19">
        <v>1</v>
      </c>
      <c r="C1050" s="9">
        <v>4</v>
      </c>
      <c r="D1050" s="11">
        <v>1.01</v>
      </c>
      <c r="E1050" s="11">
        <v>1.02</v>
      </c>
      <c r="F1050" s="11">
        <v>1</v>
      </c>
      <c r="G1050" s="11">
        <v>0.96</v>
      </c>
      <c r="H1050" s="153">
        <v>1</v>
      </c>
      <c r="I1050" s="11">
        <v>1.05</v>
      </c>
      <c r="J1050" s="11">
        <v>1.07</v>
      </c>
      <c r="K1050" s="11">
        <v>1.06</v>
      </c>
      <c r="L1050" s="11">
        <v>0.91</v>
      </c>
      <c r="M1050" s="153">
        <v>1</v>
      </c>
      <c r="N1050" s="11">
        <v>0.99405057098054084</v>
      </c>
      <c r="O1050" s="11">
        <v>1.05</v>
      </c>
      <c r="P1050" s="11">
        <v>1.01</v>
      </c>
      <c r="Q1050" s="11">
        <v>1.08</v>
      </c>
      <c r="R1050" s="153">
        <v>1.1000000000000001</v>
      </c>
      <c r="S1050" s="153">
        <v>13</v>
      </c>
      <c r="T1050" s="153" t="s">
        <v>95</v>
      </c>
      <c r="U1050" s="11">
        <v>1.01</v>
      </c>
      <c r="V1050" s="11">
        <v>1</v>
      </c>
      <c r="W1050" s="11">
        <v>1.01</v>
      </c>
      <c r="X1050" s="151"/>
      <c r="Y1050" s="3"/>
      <c r="Z1050" s="3"/>
      <c r="AA1050" s="3"/>
      <c r="AB1050" s="3"/>
      <c r="AC1050" s="3"/>
      <c r="AD1050" s="3"/>
      <c r="AE1050" s="3"/>
      <c r="AF1050" s="3"/>
      <c r="AG1050" s="3"/>
      <c r="AH1050" s="3"/>
      <c r="AI1050" s="3"/>
      <c r="AJ1050" s="3"/>
      <c r="AK1050" s="3"/>
      <c r="AL1050" s="3"/>
      <c r="AM1050" s="3"/>
      <c r="AN1050" s="3"/>
      <c r="AO1050" s="3"/>
      <c r="AP1050" s="3"/>
      <c r="AQ1050" s="3"/>
      <c r="AR1050" s="3"/>
      <c r="AS1050" s="3"/>
      <c r="AT1050" s="3"/>
      <c r="AU1050" s="3"/>
      <c r="AV1050" s="3"/>
      <c r="AW1050" s="3"/>
      <c r="AX1050" s="3"/>
      <c r="AY1050" s="3"/>
      <c r="AZ1050" s="3"/>
      <c r="BA1050" s="3"/>
      <c r="BB1050" s="3"/>
      <c r="BC1050" s="3"/>
      <c r="BD1050" s="3"/>
      <c r="BE1050" s="3"/>
      <c r="BF1050" s="3"/>
      <c r="BG1050" s="3"/>
      <c r="BH1050" s="3"/>
      <c r="BI1050" s="3"/>
      <c r="BJ1050" s="3"/>
      <c r="BK1050" s="3"/>
      <c r="BL1050" s="3"/>
      <c r="BM1050" s="28">
        <v>1.0099965535343089</v>
      </c>
    </row>
    <row r="1051" spans="1:65">
      <c r="A1051" s="30"/>
      <c r="B1051" s="19">
        <v>1</v>
      </c>
      <c r="C1051" s="9">
        <v>5</v>
      </c>
      <c r="D1051" s="11">
        <v>1.02</v>
      </c>
      <c r="E1051" s="11">
        <v>1</v>
      </c>
      <c r="F1051" s="11">
        <v>1.03</v>
      </c>
      <c r="G1051" s="11">
        <v>1.01</v>
      </c>
      <c r="H1051" s="153">
        <v>1</v>
      </c>
      <c r="I1051" s="11">
        <v>0.98</v>
      </c>
      <c r="J1051" s="11">
        <v>1.07</v>
      </c>
      <c r="K1051" s="11">
        <v>1.04</v>
      </c>
      <c r="L1051" s="11">
        <v>0.94</v>
      </c>
      <c r="M1051" s="153">
        <v>1</v>
      </c>
      <c r="N1051" s="11">
        <v>0.95982530306532776</v>
      </c>
      <c r="O1051" s="147">
        <v>1</v>
      </c>
      <c r="P1051" s="11">
        <v>1.02</v>
      </c>
      <c r="Q1051" s="11">
        <v>1.08</v>
      </c>
      <c r="R1051" s="153">
        <v>1.1000000000000001</v>
      </c>
      <c r="S1051" s="153">
        <v>11</v>
      </c>
      <c r="T1051" s="153" t="s">
        <v>95</v>
      </c>
      <c r="U1051" s="11">
        <v>0.94</v>
      </c>
      <c r="V1051" s="11">
        <v>0.98</v>
      </c>
      <c r="W1051" s="11">
        <v>1</v>
      </c>
      <c r="X1051" s="151"/>
      <c r="Y1051" s="3"/>
      <c r="Z1051" s="3"/>
      <c r="AA1051" s="3"/>
      <c r="AB1051" s="3"/>
      <c r="AC1051" s="3"/>
      <c r="AD1051" s="3"/>
      <c r="AE1051" s="3"/>
      <c r="AF1051" s="3"/>
      <c r="AG1051" s="3"/>
      <c r="AH1051" s="3"/>
      <c r="AI1051" s="3"/>
      <c r="AJ1051" s="3"/>
      <c r="AK1051" s="3"/>
      <c r="AL1051" s="3"/>
      <c r="AM1051" s="3"/>
      <c r="AN1051" s="3"/>
      <c r="AO1051" s="3"/>
      <c r="AP1051" s="3"/>
      <c r="AQ1051" s="3"/>
      <c r="AR1051" s="3"/>
      <c r="AS1051" s="3"/>
      <c r="AT1051" s="3"/>
      <c r="AU1051" s="3"/>
      <c r="AV1051" s="3"/>
      <c r="AW1051" s="3"/>
      <c r="AX1051" s="3"/>
      <c r="AY1051" s="3"/>
      <c r="AZ1051" s="3"/>
      <c r="BA1051" s="3"/>
      <c r="BB1051" s="3"/>
      <c r="BC1051" s="3"/>
      <c r="BD1051" s="3"/>
      <c r="BE1051" s="3"/>
      <c r="BF1051" s="3"/>
      <c r="BG1051" s="3"/>
      <c r="BH1051" s="3"/>
      <c r="BI1051" s="3"/>
      <c r="BJ1051" s="3"/>
      <c r="BK1051" s="3"/>
      <c r="BL1051" s="3"/>
      <c r="BM1051" s="28">
        <v>131</v>
      </c>
    </row>
    <row r="1052" spans="1:65">
      <c r="A1052" s="30"/>
      <c r="B1052" s="19">
        <v>1</v>
      </c>
      <c r="C1052" s="9">
        <v>6</v>
      </c>
      <c r="D1052" s="11">
        <v>1.03</v>
      </c>
      <c r="E1052" s="11">
        <v>1.02</v>
      </c>
      <c r="F1052" s="11">
        <v>1.01</v>
      </c>
      <c r="G1052" s="11">
        <v>1.02</v>
      </c>
      <c r="H1052" s="153">
        <v>1.1000000000000001</v>
      </c>
      <c r="I1052" s="11">
        <v>0.9900000000000001</v>
      </c>
      <c r="J1052" s="11">
        <v>1.08</v>
      </c>
      <c r="K1052" s="11">
        <v>1.0900000000000001</v>
      </c>
      <c r="L1052" s="11">
        <v>0.95</v>
      </c>
      <c r="M1052" s="153">
        <v>1.1000000000000001</v>
      </c>
      <c r="N1052" s="11">
        <v>0.97371214433115483</v>
      </c>
      <c r="O1052" s="11">
        <v>1.02</v>
      </c>
      <c r="P1052" s="11">
        <v>0.96</v>
      </c>
      <c r="Q1052" s="11">
        <v>1.06</v>
      </c>
      <c r="R1052" s="153">
        <v>1.1000000000000001</v>
      </c>
      <c r="S1052" s="153" t="s">
        <v>95</v>
      </c>
      <c r="T1052" s="153" t="s">
        <v>95</v>
      </c>
      <c r="U1052" s="11">
        <v>1.04</v>
      </c>
      <c r="V1052" s="147">
        <v>0.91</v>
      </c>
      <c r="W1052" s="147">
        <v>1.05</v>
      </c>
      <c r="X1052" s="151"/>
      <c r="Y1052" s="3"/>
      <c r="Z1052" s="3"/>
      <c r="AA1052" s="3"/>
      <c r="AB1052" s="3"/>
      <c r="AC1052" s="3"/>
      <c r="AD1052" s="3"/>
      <c r="AE1052" s="3"/>
      <c r="AF1052" s="3"/>
      <c r="AG1052" s="3"/>
      <c r="AH1052" s="3"/>
      <c r="AI1052" s="3"/>
      <c r="AJ1052" s="3"/>
      <c r="AK1052" s="3"/>
      <c r="AL1052" s="3"/>
      <c r="AM1052" s="3"/>
      <c r="AN1052" s="3"/>
      <c r="AO1052" s="3"/>
      <c r="AP1052" s="3"/>
      <c r="AQ1052" s="3"/>
      <c r="AR1052" s="3"/>
      <c r="AS1052" s="3"/>
      <c r="AT1052" s="3"/>
      <c r="AU1052" s="3"/>
      <c r="AV1052" s="3"/>
      <c r="AW1052" s="3"/>
      <c r="AX1052" s="3"/>
      <c r="AY1052" s="3"/>
      <c r="AZ1052" s="3"/>
      <c r="BA1052" s="3"/>
      <c r="BB1052" s="3"/>
      <c r="BC1052" s="3"/>
      <c r="BD1052" s="3"/>
      <c r="BE1052" s="3"/>
      <c r="BF1052" s="3"/>
      <c r="BG1052" s="3"/>
      <c r="BH1052" s="3"/>
      <c r="BI1052" s="3"/>
      <c r="BJ1052" s="3"/>
      <c r="BK1052" s="3"/>
      <c r="BL1052" s="3"/>
      <c r="BM1052" s="55"/>
    </row>
    <row r="1053" spans="1:65">
      <c r="A1053" s="30"/>
      <c r="B1053" s="20" t="s">
        <v>267</v>
      </c>
      <c r="C1053" s="12"/>
      <c r="D1053" s="23">
        <v>1.0150000000000001</v>
      </c>
      <c r="E1053" s="23">
        <v>1.0133333333333334</v>
      </c>
      <c r="F1053" s="23">
        <v>1.0349999999999999</v>
      </c>
      <c r="G1053" s="23">
        <v>0.9966666666666667</v>
      </c>
      <c r="H1053" s="23">
        <v>1.0166666666666666</v>
      </c>
      <c r="I1053" s="23">
        <v>0.98999999999999988</v>
      </c>
      <c r="J1053" s="23">
        <v>1.0383333333333333</v>
      </c>
      <c r="K1053" s="23">
        <v>1.0649999999999999</v>
      </c>
      <c r="L1053" s="23">
        <v>0.93166666666666675</v>
      </c>
      <c r="M1053" s="23">
        <v>1.0333333333333332</v>
      </c>
      <c r="N1053" s="23">
        <v>0.9712816363479716</v>
      </c>
      <c r="O1053" s="23">
        <v>1.0383333333333333</v>
      </c>
      <c r="P1053" s="23">
        <v>1.0066666666666666</v>
      </c>
      <c r="Q1053" s="23">
        <v>1.07</v>
      </c>
      <c r="R1053" s="23">
        <v>1.0833333333333333</v>
      </c>
      <c r="S1053" s="23">
        <v>12</v>
      </c>
      <c r="T1053" s="23" t="s">
        <v>675</v>
      </c>
      <c r="U1053" s="23">
        <v>0.97500000000000009</v>
      </c>
      <c r="V1053" s="23">
        <v>0.98333333333333339</v>
      </c>
      <c r="W1053" s="23">
        <v>1.0066666666666666</v>
      </c>
      <c r="X1053" s="151"/>
      <c r="Y1053" s="3"/>
      <c r="Z1053" s="3"/>
      <c r="AA1053" s="3"/>
      <c r="AB1053" s="3"/>
      <c r="AC1053" s="3"/>
      <c r="AD1053" s="3"/>
      <c r="AE1053" s="3"/>
      <c r="AF1053" s="3"/>
      <c r="AG1053" s="3"/>
      <c r="AH1053" s="3"/>
      <c r="AI1053" s="3"/>
      <c r="AJ1053" s="3"/>
      <c r="AK1053" s="3"/>
      <c r="AL1053" s="3"/>
      <c r="AM1053" s="3"/>
      <c r="AN1053" s="3"/>
      <c r="AO1053" s="3"/>
      <c r="AP1053" s="3"/>
      <c r="AQ1053" s="3"/>
      <c r="AR1053" s="3"/>
      <c r="AS1053" s="3"/>
      <c r="AT1053" s="3"/>
      <c r="AU1053" s="3"/>
      <c r="AV1053" s="3"/>
      <c r="AW1053" s="3"/>
      <c r="AX1053" s="3"/>
      <c r="AY1053" s="3"/>
      <c r="AZ1053" s="3"/>
      <c r="BA1053" s="3"/>
      <c r="BB1053" s="3"/>
      <c r="BC1053" s="3"/>
      <c r="BD1053" s="3"/>
      <c r="BE1053" s="3"/>
      <c r="BF1053" s="3"/>
      <c r="BG1053" s="3"/>
      <c r="BH1053" s="3"/>
      <c r="BI1053" s="3"/>
      <c r="BJ1053" s="3"/>
      <c r="BK1053" s="3"/>
      <c r="BL1053" s="3"/>
      <c r="BM1053" s="55"/>
    </row>
    <row r="1054" spans="1:65">
      <c r="A1054" s="30"/>
      <c r="B1054" s="3" t="s">
        <v>268</v>
      </c>
      <c r="C1054" s="29"/>
      <c r="D1054" s="11">
        <v>1.0150000000000001</v>
      </c>
      <c r="E1054" s="11">
        <v>1.02</v>
      </c>
      <c r="F1054" s="11">
        <v>1.03</v>
      </c>
      <c r="G1054" s="11">
        <v>1</v>
      </c>
      <c r="H1054" s="11">
        <v>1</v>
      </c>
      <c r="I1054" s="11">
        <v>0.9900000000000001</v>
      </c>
      <c r="J1054" s="11">
        <v>1.05</v>
      </c>
      <c r="K1054" s="11">
        <v>1.06</v>
      </c>
      <c r="L1054" s="11">
        <v>0.93500000000000005</v>
      </c>
      <c r="M1054" s="11">
        <v>1</v>
      </c>
      <c r="N1054" s="11">
        <v>0.9684459137976198</v>
      </c>
      <c r="O1054" s="11">
        <v>1.05</v>
      </c>
      <c r="P1054" s="11">
        <v>1.01</v>
      </c>
      <c r="Q1054" s="11">
        <v>1.07</v>
      </c>
      <c r="R1054" s="11">
        <v>1.1000000000000001</v>
      </c>
      <c r="S1054" s="11">
        <v>12</v>
      </c>
      <c r="T1054" s="11" t="s">
        <v>675</v>
      </c>
      <c r="U1054" s="11">
        <v>0.97</v>
      </c>
      <c r="V1054" s="11">
        <v>0.99500000000000011</v>
      </c>
      <c r="W1054" s="11">
        <v>1</v>
      </c>
      <c r="X1054" s="151"/>
      <c r="Y1054" s="3"/>
      <c r="Z1054" s="3"/>
      <c r="AA1054" s="3"/>
      <c r="AB1054" s="3"/>
      <c r="AC1054" s="3"/>
      <c r="AD1054" s="3"/>
      <c r="AE1054" s="3"/>
      <c r="AF1054" s="3"/>
      <c r="AG1054" s="3"/>
      <c r="AH1054" s="3"/>
      <c r="AI1054" s="3"/>
      <c r="AJ1054" s="3"/>
      <c r="AK1054" s="3"/>
      <c r="AL1054" s="3"/>
      <c r="AM1054" s="3"/>
      <c r="AN1054" s="3"/>
      <c r="AO1054" s="3"/>
      <c r="AP1054" s="3"/>
      <c r="AQ1054" s="3"/>
      <c r="AR1054" s="3"/>
      <c r="AS1054" s="3"/>
      <c r="AT1054" s="3"/>
      <c r="AU1054" s="3"/>
      <c r="AV1054" s="3"/>
      <c r="AW1054" s="3"/>
      <c r="AX1054" s="3"/>
      <c r="AY1054" s="3"/>
      <c r="AZ1054" s="3"/>
      <c r="BA1054" s="3"/>
      <c r="BB1054" s="3"/>
      <c r="BC1054" s="3"/>
      <c r="BD1054" s="3"/>
      <c r="BE1054" s="3"/>
      <c r="BF1054" s="3"/>
      <c r="BG1054" s="3"/>
      <c r="BH1054" s="3"/>
      <c r="BI1054" s="3"/>
      <c r="BJ1054" s="3"/>
      <c r="BK1054" s="3"/>
      <c r="BL1054" s="3"/>
      <c r="BM1054" s="55"/>
    </row>
    <row r="1055" spans="1:65">
      <c r="A1055" s="30"/>
      <c r="B1055" s="3" t="s">
        <v>269</v>
      </c>
      <c r="C1055" s="29"/>
      <c r="D1055" s="24">
        <v>1.0488088481701525E-2</v>
      </c>
      <c r="E1055" s="24">
        <v>1.0327955589886454E-2</v>
      </c>
      <c r="F1055" s="24">
        <v>3.016620625799674E-2</v>
      </c>
      <c r="G1055" s="24">
        <v>2.422120283277995E-2</v>
      </c>
      <c r="H1055" s="24">
        <v>4.0824829046386339E-2</v>
      </c>
      <c r="I1055" s="24">
        <v>4.2426406871192854E-2</v>
      </c>
      <c r="J1055" s="24">
        <v>4.1673332800085353E-2</v>
      </c>
      <c r="K1055" s="24">
        <v>2.073644135332774E-2</v>
      </c>
      <c r="L1055" s="24">
        <v>1.4719601443879704E-2</v>
      </c>
      <c r="M1055" s="24">
        <v>5.1639777949432274E-2</v>
      </c>
      <c r="N1055" s="24">
        <v>1.2202685166681862E-2</v>
      </c>
      <c r="O1055" s="24">
        <v>2.3166067138525429E-2</v>
      </c>
      <c r="P1055" s="24">
        <v>2.6583202716502538E-2</v>
      </c>
      <c r="Q1055" s="24">
        <v>1.0954451150103331E-2</v>
      </c>
      <c r="R1055" s="24">
        <v>4.0824829046386332E-2</v>
      </c>
      <c r="S1055" s="24">
        <v>1.4142135623730951</v>
      </c>
      <c r="T1055" s="24" t="s">
        <v>675</v>
      </c>
      <c r="U1055" s="24">
        <v>4.5934736311423426E-2</v>
      </c>
      <c r="V1055" s="24">
        <v>3.8297084310253519E-2</v>
      </c>
      <c r="W1055" s="24">
        <v>2.2509257354845495E-2</v>
      </c>
      <c r="X1055" s="203"/>
      <c r="Y1055" s="204"/>
      <c r="Z1055" s="204"/>
      <c r="AA1055" s="204"/>
      <c r="AB1055" s="204"/>
      <c r="AC1055" s="204"/>
      <c r="AD1055" s="204"/>
      <c r="AE1055" s="204"/>
      <c r="AF1055" s="204"/>
      <c r="AG1055" s="204"/>
      <c r="AH1055" s="204"/>
      <c r="AI1055" s="204"/>
      <c r="AJ1055" s="204"/>
      <c r="AK1055" s="204"/>
      <c r="AL1055" s="204"/>
      <c r="AM1055" s="204"/>
      <c r="AN1055" s="204"/>
      <c r="AO1055" s="204"/>
      <c r="AP1055" s="204"/>
      <c r="AQ1055" s="204"/>
      <c r="AR1055" s="204"/>
      <c r="AS1055" s="204"/>
      <c r="AT1055" s="204"/>
      <c r="AU1055" s="204"/>
      <c r="AV1055" s="204"/>
      <c r="AW1055" s="204"/>
      <c r="AX1055" s="204"/>
      <c r="AY1055" s="204"/>
      <c r="AZ1055" s="204"/>
      <c r="BA1055" s="204"/>
      <c r="BB1055" s="204"/>
      <c r="BC1055" s="204"/>
      <c r="BD1055" s="204"/>
      <c r="BE1055" s="204"/>
      <c r="BF1055" s="204"/>
      <c r="BG1055" s="204"/>
      <c r="BH1055" s="204"/>
      <c r="BI1055" s="204"/>
      <c r="BJ1055" s="204"/>
      <c r="BK1055" s="204"/>
      <c r="BL1055" s="204"/>
      <c r="BM1055" s="56"/>
    </row>
    <row r="1056" spans="1:65">
      <c r="A1056" s="30"/>
      <c r="B1056" s="3" t="s">
        <v>86</v>
      </c>
      <c r="C1056" s="29"/>
      <c r="D1056" s="13">
        <v>1.0333092100198546E-2</v>
      </c>
      <c r="E1056" s="13">
        <v>1.0192061437387948E-2</v>
      </c>
      <c r="F1056" s="13">
        <v>2.9146093002895404E-2</v>
      </c>
      <c r="G1056" s="13">
        <v>2.4302210200113663E-2</v>
      </c>
      <c r="H1056" s="13">
        <v>4.0155569553822629E-2</v>
      </c>
      <c r="I1056" s="13">
        <v>4.285495643554834E-2</v>
      </c>
      <c r="J1056" s="13">
        <v>4.0134830947112697E-2</v>
      </c>
      <c r="K1056" s="13">
        <v>1.9470836951481447E-2</v>
      </c>
      <c r="L1056" s="13">
        <v>1.5799214429924546E-2</v>
      </c>
      <c r="M1056" s="13">
        <v>4.9973978660740916E-2</v>
      </c>
      <c r="N1056" s="13">
        <v>1.2563487983324875E-2</v>
      </c>
      <c r="O1056" s="13">
        <v>2.2310819074021281E-2</v>
      </c>
      <c r="P1056" s="13">
        <v>2.6407155016393253E-2</v>
      </c>
      <c r="Q1056" s="13">
        <v>1.0237804813180682E-2</v>
      </c>
      <c r="R1056" s="13">
        <v>3.7684457581279696E-2</v>
      </c>
      <c r="S1056" s="13">
        <v>0.11785113019775793</v>
      </c>
      <c r="T1056" s="13" t="s">
        <v>675</v>
      </c>
      <c r="U1056" s="13">
        <v>4.711255006299838E-2</v>
      </c>
      <c r="V1056" s="13">
        <v>3.8946187434156121E-2</v>
      </c>
      <c r="W1056" s="13">
        <v>2.2360189425343208E-2</v>
      </c>
      <c r="X1056" s="151"/>
      <c r="Y1056" s="3"/>
      <c r="Z1056" s="3"/>
      <c r="AA1056" s="3"/>
      <c r="AB1056" s="3"/>
      <c r="AC1056" s="3"/>
      <c r="AD1056" s="3"/>
      <c r="AE1056" s="3"/>
      <c r="AF1056" s="3"/>
      <c r="AG1056" s="3"/>
      <c r="AH1056" s="3"/>
      <c r="AI1056" s="3"/>
      <c r="AJ1056" s="3"/>
      <c r="AK1056" s="3"/>
      <c r="AL1056" s="3"/>
      <c r="AM1056" s="3"/>
      <c r="AN1056" s="3"/>
      <c r="AO1056" s="3"/>
      <c r="AP1056" s="3"/>
      <c r="AQ1056" s="3"/>
      <c r="AR1056" s="3"/>
      <c r="AS1056" s="3"/>
      <c r="AT1056" s="3"/>
      <c r="AU1056" s="3"/>
      <c r="AV1056" s="3"/>
      <c r="AW1056" s="3"/>
      <c r="AX1056" s="3"/>
      <c r="AY1056" s="3"/>
      <c r="AZ1056" s="3"/>
      <c r="BA1056" s="3"/>
      <c r="BB1056" s="3"/>
      <c r="BC1056" s="3"/>
      <c r="BD1056" s="3"/>
      <c r="BE1056" s="3"/>
      <c r="BF1056" s="3"/>
      <c r="BG1056" s="3"/>
      <c r="BH1056" s="3"/>
      <c r="BI1056" s="3"/>
      <c r="BJ1056" s="3"/>
      <c r="BK1056" s="3"/>
      <c r="BL1056" s="3"/>
      <c r="BM1056" s="55"/>
    </row>
    <row r="1057" spans="1:65">
      <c r="A1057" s="30"/>
      <c r="B1057" s="3" t="s">
        <v>270</v>
      </c>
      <c r="C1057" s="29"/>
      <c r="D1057" s="13">
        <v>4.9539242962586272E-3</v>
      </c>
      <c r="E1057" s="13">
        <v>3.3037536488100816E-3</v>
      </c>
      <c r="F1057" s="13">
        <v>2.475597206564295E-2</v>
      </c>
      <c r="G1057" s="13">
        <v>-1.319795282567704E-2</v>
      </c>
      <c r="H1057" s="13">
        <v>6.6040949437071728E-3</v>
      </c>
      <c r="I1057" s="13">
        <v>-1.9798635415471999E-2</v>
      </c>
      <c r="J1057" s="13">
        <v>2.8056313360540486E-2</v>
      </c>
      <c r="K1057" s="13">
        <v>5.4459043719719658E-2</v>
      </c>
      <c r="L1057" s="13">
        <v>-7.7554608076176312E-2</v>
      </c>
      <c r="M1057" s="13">
        <v>2.3105801418194183E-2</v>
      </c>
      <c r="N1057" s="13">
        <v>-3.8331731975580707E-2</v>
      </c>
      <c r="O1057" s="13">
        <v>2.8056313360540486E-2</v>
      </c>
      <c r="P1057" s="13">
        <v>-3.2969289409849889E-3</v>
      </c>
      <c r="Q1057" s="13">
        <v>5.9409555662065738E-2</v>
      </c>
      <c r="R1057" s="13">
        <v>7.2610920841655213E-2</v>
      </c>
      <c r="S1057" s="13">
        <v>10.881228661630644</v>
      </c>
      <c r="T1057" s="13" t="s">
        <v>675</v>
      </c>
      <c r="U1057" s="13">
        <v>-3.465017124251013E-2</v>
      </c>
      <c r="V1057" s="13">
        <v>-2.6399318005266625E-2</v>
      </c>
      <c r="W1057" s="13">
        <v>-3.2969289409849889E-3</v>
      </c>
      <c r="X1057" s="151"/>
      <c r="Y1057" s="3"/>
      <c r="Z1057" s="3"/>
      <c r="AA1057" s="3"/>
      <c r="AB1057" s="3"/>
      <c r="AC1057" s="3"/>
      <c r="AD1057" s="3"/>
      <c r="AE1057" s="3"/>
      <c r="AF1057" s="3"/>
      <c r="AG1057" s="3"/>
      <c r="AH1057" s="3"/>
      <c r="AI1057" s="3"/>
      <c r="AJ1057" s="3"/>
      <c r="AK1057" s="3"/>
      <c r="AL1057" s="3"/>
      <c r="AM1057" s="3"/>
      <c r="AN1057" s="3"/>
      <c r="AO1057" s="3"/>
      <c r="AP1057" s="3"/>
      <c r="AQ1057" s="3"/>
      <c r="AR1057" s="3"/>
      <c r="AS1057" s="3"/>
      <c r="AT1057" s="3"/>
      <c r="AU1057" s="3"/>
      <c r="AV1057" s="3"/>
      <c r="AW1057" s="3"/>
      <c r="AX1057" s="3"/>
      <c r="AY1057" s="3"/>
      <c r="AZ1057" s="3"/>
      <c r="BA1057" s="3"/>
      <c r="BB1057" s="3"/>
      <c r="BC1057" s="3"/>
      <c r="BD1057" s="3"/>
      <c r="BE1057" s="3"/>
      <c r="BF1057" s="3"/>
      <c r="BG1057" s="3"/>
      <c r="BH1057" s="3"/>
      <c r="BI1057" s="3"/>
      <c r="BJ1057" s="3"/>
      <c r="BK1057" s="3"/>
      <c r="BL1057" s="3"/>
      <c r="BM1057" s="55"/>
    </row>
    <row r="1058" spans="1:65">
      <c r="A1058" s="30"/>
      <c r="B1058" s="46" t="s">
        <v>271</v>
      </c>
      <c r="C1058" s="47"/>
      <c r="D1058" s="45">
        <v>0.12</v>
      </c>
      <c r="E1058" s="45">
        <v>0.08</v>
      </c>
      <c r="F1058" s="45">
        <v>0.61</v>
      </c>
      <c r="G1058" s="45">
        <v>0.33</v>
      </c>
      <c r="H1058" s="45" t="s">
        <v>272</v>
      </c>
      <c r="I1058" s="45">
        <v>0.49</v>
      </c>
      <c r="J1058" s="45">
        <v>0.69</v>
      </c>
      <c r="K1058" s="45">
        <v>1.35</v>
      </c>
      <c r="L1058" s="45">
        <v>1.92</v>
      </c>
      <c r="M1058" s="45" t="s">
        <v>272</v>
      </c>
      <c r="N1058" s="45">
        <v>0.95</v>
      </c>
      <c r="O1058" s="45">
        <v>0.69</v>
      </c>
      <c r="P1058" s="45">
        <v>0.08</v>
      </c>
      <c r="Q1058" s="45">
        <v>1.47</v>
      </c>
      <c r="R1058" s="45" t="s">
        <v>272</v>
      </c>
      <c r="S1058" s="45" t="s">
        <v>272</v>
      </c>
      <c r="T1058" s="45">
        <v>97.84</v>
      </c>
      <c r="U1058" s="45">
        <v>0.86</v>
      </c>
      <c r="V1058" s="45">
        <v>0.65</v>
      </c>
      <c r="W1058" s="45">
        <v>0.08</v>
      </c>
      <c r="X1058" s="151"/>
      <c r="Y1058" s="3"/>
      <c r="Z1058" s="3"/>
      <c r="AA1058" s="3"/>
      <c r="AB1058" s="3"/>
      <c r="AC1058" s="3"/>
      <c r="AD1058" s="3"/>
      <c r="AE1058" s="3"/>
      <c r="AF1058" s="3"/>
      <c r="AG1058" s="3"/>
      <c r="AH1058" s="3"/>
      <c r="AI1058" s="3"/>
      <c r="AJ1058" s="3"/>
      <c r="AK1058" s="3"/>
      <c r="AL1058" s="3"/>
      <c r="AM1058" s="3"/>
      <c r="AN1058" s="3"/>
      <c r="AO1058" s="3"/>
      <c r="AP1058" s="3"/>
      <c r="AQ1058" s="3"/>
      <c r="AR1058" s="3"/>
      <c r="AS1058" s="3"/>
      <c r="AT1058" s="3"/>
      <c r="AU1058" s="3"/>
      <c r="AV1058" s="3"/>
      <c r="AW1058" s="3"/>
      <c r="AX1058" s="3"/>
      <c r="AY1058" s="3"/>
      <c r="AZ1058" s="3"/>
      <c r="BA1058" s="3"/>
      <c r="BB1058" s="3"/>
      <c r="BC1058" s="3"/>
      <c r="BD1058" s="3"/>
      <c r="BE1058" s="3"/>
      <c r="BF1058" s="3"/>
      <c r="BG1058" s="3"/>
      <c r="BH1058" s="3"/>
      <c r="BI1058" s="3"/>
      <c r="BJ1058" s="3"/>
      <c r="BK1058" s="3"/>
      <c r="BL1058" s="3"/>
      <c r="BM1058" s="55"/>
    </row>
    <row r="1059" spans="1:65">
      <c r="B1059" s="154" t="s">
        <v>331</v>
      </c>
      <c r="C1059" s="20"/>
      <c r="D1059" s="20"/>
      <c r="E1059" s="20"/>
      <c r="F1059" s="20"/>
      <c r="G1059" s="20"/>
      <c r="H1059" s="20"/>
      <c r="I1059" s="20"/>
      <c r="J1059" s="20"/>
      <c r="K1059" s="20"/>
      <c r="L1059" s="20"/>
      <c r="M1059" s="20"/>
      <c r="N1059" s="20"/>
      <c r="O1059" s="20"/>
      <c r="P1059" s="20"/>
      <c r="Q1059" s="20"/>
      <c r="R1059" s="20"/>
      <c r="S1059" s="20"/>
      <c r="T1059" s="20"/>
      <c r="U1059" s="20"/>
      <c r="V1059" s="20"/>
      <c r="W1059" s="20"/>
      <c r="BM1059" s="55"/>
    </row>
    <row r="1060" spans="1:65">
      <c r="BM1060" s="55"/>
    </row>
    <row r="1061" spans="1:65" ht="15">
      <c r="B1061" s="8" t="s">
        <v>591</v>
      </c>
      <c r="BM1061" s="28" t="s">
        <v>66</v>
      </c>
    </row>
    <row r="1062" spans="1:65" ht="15">
      <c r="A1062" s="25" t="s">
        <v>65</v>
      </c>
      <c r="B1062" s="18" t="s">
        <v>110</v>
      </c>
      <c r="C1062" s="15" t="s">
        <v>111</v>
      </c>
      <c r="D1062" s="16" t="s">
        <v>232</v>
      </c>
      <c r="E1062" s="17" t="s">
        <v>232</v>
      </c>
      <c r="F1062" s="17" t="s">
        <v>232</v>
      </c>
      <c r="G1062" s="17" t="s">
        <v>232</v>
      </c>
      <c r="H1062" s="17" t="s">
        <v>232</v>
      </c>
      <c r="I1062" s="17" t="s">
        <v>232</v>
      </c>
      <c r="J1062" s="17" t="s">
        <v>232</v>
      </c>
      <c r="K1062" s="17" t="s">
        <v>232</v>
      </c>
      <c r="L1062" s="17" t="s">
        <v>232</v>
      </c>
      <c r="M1062" s="17" t="s">
        <v>232</v>
      </c>
      <c r="N1062" s="17" t="s">
        <v>232</v>
      </c>
      <c r="O1062" s="17" t="s">
        <v>232</v>
      </c>
      <c r="P1062" s="17" t="s">
        <v>232</v>
      </c>
      <c r="Q1062" s="17" t="s">
        <v>232</v>
      </c>
      <c r="R1062" s="17" t="s">
        <v>232</v>
      </c>
      <c r="S1062" s="17" t="s">
        <v>232</v>
      </c>
      <c r="T1062" s="17" t="s">
        <v>232</v>
      </c>
      <c r="U1062" s="17" t="s">
        <v>232</v>
      </c>
      <c r="V1062" s="17" t="s">
        <v>232</v>
      </c>
      <c r="W1062" s="17" t="s">
        <v>232</v>
      </c>
      <c r="X1062" s="17" t="s">
        <v>232</v>
      </c>
      <c r="Y1062" s="17" t="s">
        <v>232</v>
      </c>
      <c r="Z1062" s="17" t="s">
        <v>232</v>
      </c>
      <c r="AA1062" s="151"/>
      <c r="AB1062" s="3"/>
      <c r="AC1062" s="3"/>
      <c r="AD1062" s="3"/>
      <c r="AE1062" s="3"/>
      <c r="AF1062" s="3"/>
      <c r="AG1062" s="3"/>
      <c r="AH1062" s="3"/>
      <c r="AI1062" s="3"/>
      <c r="AJ1062" s="3"/>
      <c r="AK1062" s="3"/>
      <c r="AL1062" s="3"/>
      <c r="AM1062" s="3"/>
      <c r="AN1062" s="3"/>
      <c r="AO1062" s="3"/>
      <c r="AP1062" s="3"/>
      <c r="AQ1062" s="3"/>
      <c r="AR1062" s="3"/>
      <c r="AS1062" s="3"/>
      <c r="AT1062" s="3"/>
      <c r="AU1062" s="3"/>
      <c r="AV1062" s="3"/>
      <c r="AW1062" s="3"/>
      <c r="AX1062" s="3"/>
      <c r="AY1062" s="3"/>
      <c r="AZ1062" s="3"/>
      <c r="BA1062" s="3"/>
      <c r="BB1062" s="3"/>
      <c r="BC1062" s="3"/>
      <c r="BD1062" s="3"/>
      <c r="BE1062" s="3"/>
      <c r="BF1062" s="3"/>
      <c r="BG1062" s="3"/>
      <c r="BH1062" s="3"/>
      <c r="BI1062" s="3"/>
      <c r="BJ1062" s="3"/>
      <c r="BK1062" s="3"/>
      <c r="BL1062" s="3"/>
      <c r="BM1062" s="28">
        <v>1</v>
      </c>
    </row>
    <row r="1063" spans="1:65">
      <c r="A1063" s="30"/>
      <c r="B1063" s="19" t="s">
        <v>233</v>
      </c>
      <c r="C1063" s="9" t="s">
        <v>233</v>
      </c>
      <c r="D1063" s="149" t="s">
        <v>235</v>
      </c>
      <c r="E1063" s="150" t="s">
        <v>236</v>
      </c>
      <c r="F1063" s="150" t="s">
        <v>237</v>
      </c>
      <c r="G1063" s="150" t="s">
        <v>238</v>
      </c>
      <c r="H1063" s="150" t="s">
        <v>239</v>
      </c>
      <c r="I1063" s="150" t="s">
        <v>241</v>
      </c>
      <c r="J1063" s="150" t="s">
        <v>242</v>
      </c>
      <c r="K1063" s="150" t="s">
        <v>244</v>
      </c>
      <c r="L1063" s="150" t="s">
        <v>245</v>
      </c>
      <c r="M1063" s="150" t="s">
        <v>246</v>
      </c>
      <c r="N1063" s="150" t="s">
        <v>247</v>
      </c>
      <c r="O1063" s="150" t="s">
        <v>248</v>
      </c>
      <c r="P1063" s="150" t="s">
        <v>250</v>
      </c>
      <c r="Q1063" s="150" t="s">
        <v>251</v>
      </c>
      <c r="R1063" s="150" t="s">
        <v>252</v>
      </c>
      <c r="S1063" s="150" t="s">
        <v>253</v>
      </c>
      <c r="T1063" s="150" t="s">
        <v>254</v>
      </c>
      <c r="U1063" s="150" t="s">
        <v>281</v>
      </c>
      <c r="V1063" s="150" t="s">
        <v>256</v>
      </c>
      <c r="W1063" s="150" t="s">
        <v>257</v>
      </c>
      <c r="X1063" s="150" t="s">
        <v>258</v>
      </c>
      <c r="Y1063" s="150" t="s">
        <v>259</v>
      </c>
      <c r="Z1063" s="150" t="s">
        <v>260</v>
      </c>
      <c r="AA1063" s="151"/>
      <c r="AB1063" s="3"/>
      <c r="AC1063" s="3"/>
      <c r="AD1063" s="3"/>
      <c r="AE1063" s="3"/>
      <c r="AF1063" s="3"/>
      <c r="AG1063" s="3"/>
      <c r="AH1063" s="3"/>
      <c r="AI1063" s="3"/>
      <c r="AJ1063" s="3"/>
      <c r="AK1063" s="3"/>
      <c r="AL1063" s="3"/>
      <c r="AM1063" s="3"/>
      <c r="AN1063" s="3"/>
      <c r="AO1063" s="3"/>
      <c r="AP1063" s="3"/>
      <c r="AQ1063" s="3"/>
      <c r="AR1063" s="3"/>
      <c r="AS1063" s="3"/>
      <c r="AT1063" s="3"/>
      <c r="AU1063" s="3"/>
      <c r="AV1063" s="3"/>
      <c r="AW1063" s="3"/>
      <c r="AX1063" s="3"/>
      <c r="AY1063" s="3"/>
      <c r="AZ1063" s="3"/>
      <c r="BA1063" s="3"/>
      <c r="BB1063" s="3"/>
      <c r="BC1063" s="3"/>
      <c r="BD1063" s="3"/>
      <c r="BE1063" s="3"/>
      <c r="BF1063" s="3"/>
      <c r="BG1063" s="3"/>
      <c r="BH1063" s="3"/>
      <c r="BI1063" s="3"/>
      <c r="BJ1063" s="3"/>
      <c r="BK1063" s="3"/>
      <c r="BL1063" s="3"/>
      <c r="BM1063" s="28" t="s">
        <v>3</v>
      </c>
    </row>
    <row r="1064" spans="1:65">
      <c r="A1064" s="30"/>
      <c r="B1064" s="19"/>
      <c r="C1064" s="9"/>
      <c r="D1064" s="10" t="s">
        <v>273</v>
      </c>
      <c r="E1064" s="11" t="s">
        <v>275</v>
      </c>
      <c r="F1064" s="11" t="s">
        <v>275</v>
      </c>
      <c r="G1064" s="11" t="s">
        <v>276</v>
      </c>
      <c r="H1064" s="11" t="s">
        <v>276</v>
      </c>
      <c r="I1064" s="11" t="s">
        <v>276</v>
      </c>
      <c r="J1064" s="11" t="s">
        <v>273</v>
      </c>
      <c r="K1064" s="11" t="s">
        <v>275</v>
      </c>
      <c r="L1064" s="11" t="s">
        <v>276</v>
      </c>
      <c r="M1064" s="11" t="s">
        <v>275</v>
      </c>
      <c r="N1064" s="11" t="s">
        <v>273</v>
      </c>
      <c r="O1064" s="11" t="s">
        <v>276</v>
      </c>
      <c r="P1064" s="11" t="s">
        <v>275</v>
      </c>
      <c r="Q1064" s="11" t="s">
        <v>275</v>
      </c>
      <c r="R1064" s="11" t="s">
        <v>273</v>
      </c>
      <c r="S1064" s="11" t="s">
        <v>276</v>
      </c>
      <c r="T1064" s="11" t="s">
        <v>273</v>
      </c>
      <c r="U1064" s="11" t="s">
        <v>275</v>
      </c>
      <c r="V1064" s="11" t="s">
        <v>275</v>
      </c>
      <c r="W1064" s="11" t="s">
        <v>276</v>
      </c>
      <c r="X1064" s="11" t="s">
        <v>273</v>
      </c>
      <c r="Y1064" s="11" t="s">
        <v>276</v>
      </c>
      <c r="Z1064" s="11" t="s">
        <v>273</v>
      </c>
      <c r="AA1064" s="151"/>
      <c r="AB1064" s="3"/>
      <c r="AC1064" s="3"/>
      <c r="AD1064" s="3"/>
      <c r="AE1064" s="3"/>
      <c r="AF1064" s="3"/>
      <c r="AG1064" s="3"/>
      <c r="AH1064" s="3"/>
      <c r="AI1064" s="3"/>
      <c r="AJ1064" s="3"/>
      <c r="AK1064" s="3"/>
      <c r="AL1064" s="3"/>
      <c r="AM1064" s="3"/>
      <c r="AN1064" s="3"/>
      <c r="AO1064" s="3"/>
      <c r="AP1064" s="3"/>
      <c r="AQ1064" s="3"/>
      <c r="AR1064" s="3"/>
      <c r="AS1064" s="3"/>
      <c r="AT1064" s="3"/>
      <c r="AU1064" s="3"/>
      <c r="AV1064" s="3"/>
      <c r="AW1064" s="3"/>
      <c r="AX1064" s="3"/>
      <c r="AY1064" s="3"/>
      <c r="AZ1064" s="3"/>
      <c r="BA1064" s="3"/>
      <c r="BB1064" s="3"/>
      <c r="BC1064" s="3"/>
      <c r="BD1064" s="3"/>
      <c r="BE1064" s="3"/>
      <c r="BF1064" s="3"/>
      <c r="BG1064" s="3"/>
      <c r="BH1064" s="3"/>
      <c r="BI1064" s="3"/>
      <c r="BJ1064" s="3"/>
      <c r="BK1064" s="3"/>
      <c r="BL1064" s="3"/>
      <c r="BM1064" s="28">
        <v>1</v>
      </c>
    </row>
    <row r="1065" spans="1:65">
      <c r="A1065" s="30"/>
      <c r="B1065" s="19"/>
      <c r="C1065" s="9"/>
      <c r="D1065" s="26" t="s">
        <v>313</v>
      </c>
      <c r="E1065" s="26" t="s">
        <v>264</v>
      </c>
      <c r="F1065" s="26" t="s">
        <v>313</v>
      </c>
      <c r="G1065" s="26" t="s">
        <v>314</v>
      </c>
      <c r="H1065" s="26" t="s">
        <v>314</v>
      </c>
      <c r="I1065" s="26" t="s">
        <v>314</v>
      </c>
      <c r="J1065" s="26" t="s">
        <v>116</v>
      </c>
      <c r="K1065" s="26" t="s">
        <v>116</v>
      </c>
      <c r="L1065" s="26" t="s">
        <v>315</v>
      </c>
      <c r="M1065" s="26" t="s">
        <v>314</v>
      </c>
      <c r="N1065" s="26" t="s">
        <v>313</v>
      </c>
      <c r="O1065" s="26" t="s">
        <v>313</v>
      </c>
      <c r="P1065" s="26" t="s">
        <v>314</v>
      </c>
      <c r="Q1065" s="26" t="s">
        <v>313</v>
      </c>
      <c r="R1065" s="26" t="s">
        <v>313</v>
      </c>
      <c r="S1065" s="26" t="s">
        <v>315</v>
      </c>
      <c r="T1065" s="26" t="s">
        <v>278</v>
      </c>
      <c r="U1065" s="26" t="s">
        <v>314</v>
      </c>
      <c r="V1065" s="26" t="s">
        <v>316</v>
      </c>
      <c r="W1065" s="26" t="s">
        <v>317</v>
      </c>
      <c r="X1065" s="26" t="s">
        <v>313</v>
      </c>
      <c r="Y1065" s="26" t="s">
        <v>313</v>
      </c>
      <c r="Z1065" s="26" t="s">
        <v>313</v>
      </c>
      <c r="AA1065" s="151"/>
      <c r="AB1065" s="3"/>
      <c r="AC1065" s="3"/>
      <c r="AD1065" s="3"/>
      <c r="AE1065" s="3"/>
      <c r="AF1065" s="3"/>
      <c r="AG1065" s="3"/>
      <c r="AH1065" s="3"/>
      <c r="AI1065" s="3"/>
      <c r="AJ1065" s="3"/>
      <c r="AK1065" s="3"/>
      <c r="AL1065" s="3"/>
      <c r="AM1065" s="3"/>
      <c r="AN1065" s="3"/>
      <c r="AO1065" s="3"/>
      <c r="AP1065" s="3"/>
      <c r="AQ1065" s="3"/>
      <c r="AR1065" s="3"/>
      <c r="AS1065" s="3"/>
      <c r="AT1065" s="3"/>
      <c r="AU1065" s="3"/>
      <c r="AV1065" s="3"/>
      <c r="AW1065" s="3"/>
      <c r="AX1065" s="3"/>
      <c r="AY1065" s="3"/>
      <c r="AZ1065" s="3"/>
      <c r="BA1065" s="3"/>
      <c r="BB1065" s="3"/>
      <c r="BC1065" s="3"/>
      <c r="BD1065" s="3"/>
      <c r="BE1065" s="3"/>
      <c r="BF1065" s="3"/>
      <c r="BG1065" s="3"/>
      <c r="BH1065" s="3"/>
      <c r="BI1065" s="3"/>
      <c r="BJ1065" s="3"/>
      <c r="BK1065" s="3"/>
      <c r="BL1065" s="3"/>
      <c r="BM1065" s="28">
        <v>2</v>
      </c>
    </row>
    <row r="1066" spans="1:65">
      <c r="A1066" s="30"/>
      <c r="B1066" s="18">
        <v>1</v>
      </c>
      <c r="C1066" s="14">
        <v>1</v>
      </c>
      <c r="D1066" s="227">
        <v>31</v>
      </c>
      <c r="E1066" s="227">
        <v>30</v>
      </c>
      <c r="F1066" s="227">
        <v>32.823333333333338</v>
      </c>
      <c r="G1066" s="227">
        <v>30</v>
      </c>
      <c r="H1066" s="227">
        <v>31</v>
      </c>
      <c r="I1066" s="227">
        <v>34</v>
      </c>
      <c r="J1066" s="227">
        <v>28</v>
      </c>
      <c r="K1066" s="227">
        <v>28</v>
      </c>
      <c r="L1066" s="227">
        <v>34</v>
      </c>
      <c r="M1066" s="227">
        <v>28.506</v>
      </c>
      <c r="N1066" s="227">
        <v>29</v>
      </c>
      <c r="O1066" s="227">
        <v>32</v>
      </c>
      <c r="P1066" s="227">
        <v>31</v>
      </c>
      <c r="Q1066" s="227">
        <v>23.7623</v>
      </c>
      <c r="R1066" s="227">
        <v>31</v>
      </c>
      <c r="S1066" s="227">
        <v>35</v>
      </c>
      <c r="T1066" s="227">
        <v>31</v>
      </c>
      <c r="U1066" s="228">
        <v>64.959425589999995</v>
      </c>
      <c r="V1066" s="227">
        <v>30</v>
      </c>
      <c r="W1066" s="227">
        <v>28</v>
      </c>
      <c r="X1066" s="227">
        <v>31</v>
      </c>
      <c r="Y1066" s="227">
        <v>31</v>
      </c>
      <c r="Z1066" s="227">
        <v>30</v>
      </c>
      <c r="AA1066" s="224"/>
      <c r="AB1066" s="225"/>
      <c r="AC1066" s="225"/>
      <c r="AD1066" s="225"/>
      <c r="AE1066" s="225"/>
      <c r="AF1066" s="225"/>
      <c r="AG1066" s="225"/>
      <c r="AH1066" s="225"/>
      <c r="AI1066" s="225"/>
      <c r="AJ1066" s="225"/>
      <c r="AK1066" s="225"/>
      <c r="AL1066" s="225"/>
      <c r="AM1066" s="225"/>
      <c r="AN1066" s="225"/>
      <c r="AO1066" s="225"/>
      <c r="AP1066" s="225"/>
      <c r="AQ1066" s="225"/>
      <c r="AR1066" s="225"/>
      <c r="AS1066" s="225"/>
      <c r="AT1066" s="225"/>
      <c r="AU1066" s="225"/>
      <c r="AV1066" s="225"/>
      <c r="AW1066" s="225"/>
      <c r="AX1066" s="225"/>
      <c r="AY1066" s="225"/>
      <c r="AZ1066" s="225"/>
      <c r="BA1066" s="225"/>
      <c r="BB1066" s="225"/>
      <c r="BC1066" s="225"/>
      <c r="BD1066" s="225"/>
      <c r="BE1066" s="225"/>
      <c r="BF1066" s="225"/>
      <c r="BG1066" s="225"/>
      <c r="BH1066" s="225"/>
      <c r="BI1066" s="225"/>
      <c r="BJ1066" s="225"/>
      <c r="BK1066" s="225"/>
      <c r="BL1066" s="225"/>
      <c r="BM1066" s="230">
        <v>1</v>
      </c>
    </row>
    <row r="1067" spans="1:65">
      <c r="A1067" s="30"/>
      <c r="B1067" s="19">
        <v>1</v>
      </c>
      <c r="C1067" s="9">
        <v>2</v>
      </c>
      <c r="D1067" s="223">
        <v>31</v>
      </c>
      <c r="E1067" s="223">
        <v>32</v>
      </c>
      <c r="F1067" s="223">
        <v>32.758166666666675</v>
      </c>
      <c r="G1067" s="223">
        <v>28</v>
      </c>
      <c r="H1067" s="223">
        <v>30.7</v>
      </c>
      <c r="I1067" s="223">
        <v>36</v>
      </c>
      <c r="J1067" s="223">
        <v>29</v>
      </c>
      <c r="K1067" s="223">
        <v>27</v>
      </c>
      <c r="L1067" s="223">
        <v>33</v>
      </c>
      <c r="M1067" s="223">
        <v>29.393999999999998</v>
      </c>
      <c r="N1067" s="223">
        <v>28</v>
      </c>
      <c r="O1067" s="223">
        <v>33</v>
      </c>
      <c r="P1067" s="223">
        <v>32</v>
      </c>
      <c r="Q1067" s="223">
        <v>25.258099999999999</v>
      </c>
      <c r="R1067" s="223">
        <v>32</v>
      </c>
      <c r="S1067" s="223">
        <v>35</v>
      </c>
      <c r="T1067" s="223">
        <v>30</v>
      </c>
      <c r="U1067" s="231">
        <v>61.341009419999999</v>
      </c>
      <c r="V1067" s="223">
        <v>31</v>
      </c>
      <c r="W1067" s="223">
        <v>25</v>
      </c>
      <c r="X1067" s="223">
        <v>32</v>
      </c>
      <c r="Y1067" s="223">
        <v>32</v>
      </c>
      <c r="Z1067" s="223">
        <v>29</v>
      </c>
      <c r="AA1067" s="224"/>
      <c r="AB1067" s="225"/>
      <c r="AC1067" s="225"/>
      <c r="AD1067" s="225"/>
      <c r="AE1067" s="225"/>
      <c r="AF1067" s="225"/>
      <c r="AG1067" s="225"/>
      <c r="AH1067" s="225"/>
      <c r="AI1067" s="225"/>
      <c r="AJ1067" s="225"/>
      <c r="AK1067" s="225"/>
      <c r="AL1067" s="225"/>
      <c r="AM1067" s="225"/>
      <c r="AN1067" s="225"/>
      <c r="AO1067" s="225"/>
      <c r="AP1067" s="225"/>
      <c r="AQ1067" s="225"/>
      <c r="AR1067" s="225"/>
      <c r="AS1067" s="225"/>
      <c r="AT1067" s="225"/>
      <c r="AU1067" s="225"/>
      <c r="AV1067" s="225"/>
      <c r="AW1067" s="225"/>
      <c r="AX1067" s="225"/>
      <c r="AY1067" s="225"/>
      <c r="AZ1067" s="225"/>
      <c r="BA1067" s="225"/>
      <c r="BB1067" s="225"/>
      <c r="BC1067" s="225"/>
      <c r="BD1067" s="225"/>
      <c r="BE1067" s="225"/>
      <c r="BF1067" s="225"/>
      <c r="BG1067" s="225"/>
      <c r="BH1067" s="225"/>
      <c r="BI1067" s="225"/>
      <c r="BJ1067" s="225"/>
      <c r="BK1067" s="225"/>
      <c r="BL1067" s="225"/>
      <c r="BM1067" s="230">
        <v>29</v>
      </c>
    </row>
    <row r="1068" spans="1:65">
      <c r="A1068" s="30"/>
      <c r="B1068" s="19">
        <v>1</v>
      </c>
      <c r="C1068" s="9">
        <v>3</v>
      </c>
      <c r="D1068" s="223">
        <v>31</v>
      </c>
      <c r="E1068" s="223">
        <v>32</v>
      </c>
      <c r="F1068" s="223">
        <v>33.575166666666668</v>
      </c>
      <c r="G1068" s="223">
        <v>29</v>
      </c>
      <c r="H1068" s="223">
        <v>30.1</v>
      </c>
      <c r="I1068" s="223">
        <v>34</v>
      </c>
      <c r="J1068" s="223">
        <v>26</v>
      </c>
      <c r="K1068" s="223">
        <v>28</v>
      </c>
      <c r="L1068" s="223">
        <v>35</v>
      </c>
      <c r="M1068" s="223">
        <v>29.643999999999998</v>
      </c>
      <c r="N1068" s="223">
        <v>28</v>
      </c>
      <c r="O1068" s="232">
        <v>43</v>
      </c>
      <c r="P1068" s="223">
        <v>33</v>
      </c>
      <c r="Q1068" s="223">
        <v>24.7942</v>
      </c>
      <c r="R1068" s="223">
        <v>32</v>
      </c>
      <c r="S1068" s="223">
        <v>35</v>
      </c>
      <c r="T1068" s="223">
        <v>32</v>
      </c>
      <c r="U1068" s="231">
        <v>60.73947553</v>
      </c>
      <c r="V1068" s="223">
        <v>30</v>
      </c>
      <c r="W1068" s="223">
        <v>27</v>
      </c>
      <c r="X1068" s="223">
        <v>32</v>
      </c>
      <c r="Y1068" s="223">
        <v>31</v>
      </c>
      <c r="Z1068" s="223">
        <v>30</v>
      </c>
      <c r="AA1068" s="224"/>
      <c r="AB1068" s="225"/>
      <c r="AC1068" s="225"/>
      <c r="AD1068" s="225"/>
      <c r="AE1068" s="225"/>
      <c r="AF1068" s="225"/>
      <c r="AG1068" s="225"/>
      <c r="AH1068" s="225"/>
      <c r="AI1068" s="225"/>
      <c r="AJ1068" s="225"/>
      <c r="AK1068" s="225"/>
      <c r="AL1068" s="225"/>
      <c r="AM1068" s="225"/>
      <c r="AN1068" s="225"/>
      <c r="AO1068" s="225"/>
      <c r="AP1068" s="225"/>
      <c r="AQ1068" s="225"/>
      <c r="AR1068" s="225"/>
      <c r="AS1068" s="225"/>
      <c r="AT1068" s="225"/>
      <c r="AU1068" s="225"/>
      <c r="AV1068" s="225"/>
      <c r="AW1068" s="225"/>
      <c r="AX1068" s="225"/>
      <c r="AY1068" s="225"/>
      <c r="AZ1068" s="225"/>
      <c r="BA1068" s="225"/>
      <c r="BB1068" s="225"/>
      <c r="BC1068" s="225"/>
      <c r="BD1068" s="225"/>
      <c r="BE1068" s="225"/>
      <c r="BF1068" s="225"/>
      <c r="BG1068" s="225"/>
      <c r="BH1068" s="225"/>
      <c r="BI1068" s="225"/>
      <c r="BJ1068" s="225"/>
      <c r="BK1068" s="225"/>
      <c r="BL1068" s="225"/>
      <c r="BM1068" s="230">
        <v>16</v>
      </c>
    </row>
    <row r="1069" spans="1:65">
      <c r="A1069" s="30"/>
      <c r="B1069" s="19">
        <v>1</v>
      </c>
      <c r="C1069" s="9">
        <v>4</v>
      </c>
      <c r="D1069" s="223">
        <v>31</v>
      </c>
      <c r="E1069" s="223">
        <v>32</v>
      </c>
      <c r="F1069" s="223">
        <v>33.62433333333334</v>
      </c>
      <c r="G1069" s="223">
        <v>30</v>
      </c>
      <c r="H1069" s="223">
        <v>30.2</v>
      </c>
      <c r="I1069" s="223">
        <v>34</v>
      </c>
      <c r="J1069" s="223">
        <v>26</v>
      </c>
      <c r="K1069" s="223">
        <v>28</v>
      </c>
      <c r="L1069" s="223">
        <v>33</v>
      </c>
      <c r="M1069" s="223">
        <v>28.26</v>
      </c>
      <c r="N1069" s="223">
        <v>29</v>
      </c>
      <c r="O1069" s="223">
        <v>33</v>
      </c>
      <c r="P1069" s="223">
        <v>32</v>
      </c>
      <c r="Q1069" s="223">
        <v>24.589600000000001</v>
      </c>
      <c r="R1069" s="223">
        <v>32</v>
      </c>
      <c r="S1069" s="223">
        <v>35</v>
      </c>
      <c r="T1069" s="223">
        <v>31</v>
      </c>
      <c r="U1069" s="232">
        <v>73.486693790000004</v>
      </c>
      <c r="V1069" s="223">
        <v>30</v>
      </c>
      <c r="W1069" s="223">
        <v>27</v>
      </c>
      <c r="X1069" s="223">
        <v>30</v>
      </c>
      <c r="Y1069" s="223">
        <v>32</v>
      </c>
      <c r="Z1069" s="223">
        <v>30</v>
      </c>
      <c r="AA1069" s="224"/>
      <c r="AB1069" s="225"/>
      <c r="AC1069" s="225"/>
      <c r="AD1069" s="225"/>
      <c r="AE1069" s="225"/>
      <c r="AF1069" s="225"/>
      <c r="AG1069" s="225"/>
      <c r="AH1069" s="225"/>
      <c r="AI1069" s="225"/>
      <c r="AJ1069" s="225"/>
      <c r="AK1069" s="225"/>
      <c r="AL1069" s="225"/>
      <c r="AM1069" s="225"/>
      <c r="AN1069" s="225"/>
      <c r="AO1069" s="225"/>
      <c r="AP1069" s="225"/>
      <c r="AQ1069" s="225"/>
      <c r="AR1069" s="225"/>
      <c r="AS1069" s="225"/>
      <c r="AT1069" s="225"/>
      <c r="AU1069" s="225"/>
      <c r="AV1069" s="225"/>
      <c r="AW1069" s="225"/>
      <c r="AX1069" s="225"/>
      <c r="AY1069" s="225"/>
      <c r="AZ1069" s="225"/>
      <c r="BA1069" s="225"/>
      <c r="BB1069" s="225"/>
      <c r="BC1069" s="225"/>
      <c r="BD1069" s="225"/>
      <c r="BE1069" s="225"/>
      <c r="BF1069" s="225"/>
      <c r="BG1069" s="225"/>
      <c r="BH1069" s="225"/>
      <c r="BI1069" s="225"/>
      <c r="BJ1069" s="225"/>
      <c r="BK1069" s="225"/>
      <c r="BL1069" s="225"/>
      <c r="BM1069" s="230">
        <v>30.627022727272735</v>
      </c>
    </row>
    <row r="1070" spans="1:65">
      <c r="A1070" s="30"/>
      <c r="B1070" s="19">
        <v>1</v>
      </c>
      <c r="C1070" s="9">
        <v>5</v>
      </c>
      <c r="D1070" s="223">
        <v>31</v>
      </c>
      <c r="E1070" s="223">
        <v>32</v>
      </c>
      <c r="F1070" s="223">
        <v>33.844000000000001</v>
      </c>
      <c r="G1070" s="223">
        <v>29</v>
      </c>
      <c r="H1070" s="223">
        <v>31.7</v>
      </c>
      <c r="I1070" s="223">
        <v>33</v>
      </c>
      <c r="J1070" s="223">
        <v>28</v>
      </c>
      <c r="K1070" s="223">
        <v>28</v>
      </c>
      <c r="L1070" s="223">
        <v>33</v>
      </c>
      <c r="M1070" s="223">
        <v>29.14</v>
      </c>
      <c r="N1070" s="223">
        <v>29</v>
      </c>
      <c r="O1070" s="223">
        <v>32</v>
      </c>
      <c r="P1070" s="223">
        <v>31</v>
      </c>
      <c r="Q1070" s="223">
        <v>25.953900000000001</v>
      </c>
      <c r="R1070" s="223">
        <v>32</v>
      </c>
      <c r="S1070" s="223">
        <v>35</v>
      </c>
      <c r="T1070" s="223">
        <v>31</v>
      </c>
      <c r="U1070" s="231">
        <v>62.437887889999992</v>
      </c>
      <c r="V1070" s="223">
        <v>30</v>
      </c>
      <c r="W1070" s="223">
        <v>25</v>
      </c>
      <c r="X1070" s="223">
        <v>32</v>
      </c>
      <c r="Y1070" s="223">
        <v>31</v>
      </c>
      <c r="Z1070" s="223">
        <v>31</v>
      </c>
      <c r="AA1070" s="224"/>
      <c r="AB1070" s="225"/>
      <c r="AC1070" s="225"/>
      <c r="AD1070" s="225"/>
      <c r="AE1070" s="225"/>
      <c r="AF1070" s="225"/>
      <c r="AG1070" s="225"/>
      <c r="AH1070" s="225"/>
      <c r="AI1070" s="225"/>
      <c r="AJ1070" s="225"/>
      <c r="AK1070" s="225"/>
      <c r="AL1070" s="225"/>
      <c r="AM1070" s="225"/>
      <c r="AN1070" s="225"/>
      <c r="AO1070" s="225"/>
      <c r="AP1070" s="225"/>
      <c r="AQ1070" s="225"/>
      <c r="AR1070" s="225"/>
      <c r="AS1070" s="225"/>
      <c r="AT1070" s="225"/>
      <c r="AU1070" s="225"/>
      <c r="AV1070" s="225"/>
      <c r="AW1070" s="225"/>
      <c r="AX1070" s="225"/>
      <c r="AY1070" s="225"/>
      <c r="AZ1070" s="225"/>
      <c r="BA1070" s="225"/>
      <c r="BB1070" s="225"/>
      <c r="BC1070" s="225"/>
      <c r="BD1070" s="225"/>
      <c r="BE1070" s="225"/>
      <c r="BF1070" s="225"/>
      <c r="BG1070" s="225"/>
      <c r="BH1070" s="225"/>
      <c r="BI1070" s="225"/>
      <c r="BJ1070" s="225"/>
      <c r="BK1070" s="225"/>
      <c r="BL1070" s="225"/>
      <c r="BM1070" s="230">
        <v>132</v>
      </c>
    </row>
    <row r="1071" spans="1:65">
      <c r="A1071" s="30"/>
      <c r="B1071" s="19">
        <v>1</v>
      </c>
      <c r="C1071" s="9">
        <v>6</v>
      </c>
      <c r="D1071" s="223">
        <v>31</v>
      </c>
      <c r="E1071" s="223">
        <v>32</v>
      </c>
      <c r="F1071" s="223">
        <v>33.532500000000006</v>
      </c>
      <c r="G1071" s="223">
        <v>30</v>
      </c>
      <c r="H1071" s="223">
        <v>30.800000000000004</v>
      </c>
      <c r="I1071" s="223">
        <v>33</v>
      </c>
      <c r="J1071" s="223">
        <v>29</v>
      </c>
      <c r="K1071" s="223">
        <v>30</v>
      </c>
      <c r="L1071" s="223">
        <v>34</v>
      </c>
      <c r="M1071" s="223">
        <v>29.26</v>
      </c>
      <c r="N1071" s="223">
        <v>28</v>
      </c>
      <c r="O1071" s="223">
        <v>34</v>
      </c>
      <c r="P1071" s="223">
        <v>30</v>
      </c>
      <c r="Q1071" s="223">
        <v>25.947399999999998</v>
      </c>
      <c r="R1071" s="232">
        <v>29</v>
      </c>
      <c r="S1071" s="223">
        <v>35</v>
      </c>
      <c r="T1071" s="223">
        <v>31</v>
      </c>
      <c r="U1071" s="231">
        <v>59.794113299999999</v>
      </c>
      <c r="V1071" s="223">
        <v>31</v>
      </c>
      <c r="W1071" s="223">
        <v>27</v>
      </c>
      <c r="X1071" s="223">
        <v>30</v>
      </c>
      <c r="Y1071" s="223">
        <v>32</v>
      </c>
      <c r="Z1071" s="223">
        <v>30</v>
      </c>
      <c r="AA1071" s="224"/>
      <c r="AB1071" s="225"/>
      <c r="AC1071" s="225"/>
      <c r="AD1071" s="225"/>
      <c r="AE1071" s="225"/>
      <c r="AF1071" s="225"/>
      <c r="AG1071" s="225"/>
      <c r="AH1071" s="225"/>
      <c r="AI1071" s="225"/>
      <c r="AJ1071" s="225"/>
      <c r="AK1071" s="225"/>
      <c r="AL1071" s="225"/>
      <c r="AM1071" s="225"/>
      <c r="AN1071" s="225"/>
      <c r="AO1071" s="225"/>
      <c r="AP1071" s="225"/>
      <c r="AQ1071" s="225"/>
      <c r="AR1071" s="225"/>
      <c r="AS1071" s="225"/>
      <c r="AT1071" s="225"/>
      <c r="AU1071" s="225"/>
      <c r="AV1071" s="225"/>
      <c r="AW1071" s="225"/>
      <c r="AX1071" s="225"/>
      <c r="AY1071" s="225"/>
      <c r="AZ1071" s="225"/>
      <c r="BA1071" s="225"/>
      <c r="BB1071" s="225"/>
      <c r="BC1071" s="225"/>
      <c r="BD1071" s="225"/>
      <c r="BE1071" s="225"/>
      <c r="BF1071" s="225"/>
      <c r="BG1071" s="225"/>
      <c r="BH1071" s="225"/>
      <c r="BI1071" s="225"/>
      <c r="BJ1071" s="225"/>
      <c r="BK1071" s="225"/>
      <c r="BL1071" s="225"/>
      <c r="BM1071" s="226"/>
    </row>
    <row r="1072" spans="1:65">
      <c r="A1072" s="30"/>
      <c r="B1072" s="20" t="s">
        <v>267</v>
      </c>
      <c r="C1072" s="12"/>
      <c r="D1072" s="233">
        <v>31</v>
      </c>
      <c r="E1072" s="233">
        <v>31.666666666666668</v>
      </c>
      <c r="F1072" s="233">
        <v>33.359583333333333</v>
      </c>
      <c r="G1072" s="233">
        <v>29.333333333333332</v>
      </c>
      <c r="H1072" s="233">
        <v>30.750000000000004</v>
      </c>
      <c r="I1072" s="233">
        <v>34</v>
      </c>
      <c r="J1072" s="233">
        <v>27.666666666666668</v>
      </c>
      <c r="K1072" s="233">
        <v>28.166666666666668</v>
      </c>
      <c r="L1072" s="233">
        <v>33.666666666666664</v>
      </c>
      <c r="M1072" s="233">
        <v>29.034000000000002</v>
      </c>
      <c r="N1072" s="233">
        <v>28.5</v>
      </c>
      <c r="O1072" s="233">
        <v>34.5</v>
      </c>
      <c r="P1072" s="233">
        <v>31.5</v>
      </c>
      <c r="Q1072" s="233">
        <v>25.050916666666666</v>
      </c>
      <c r="R1072" s="233">
        <v>31.333333333333332</v>
      </c>
      <c r="S1072" s="233">
        <v>35</v>
      </c>
      <c r="T1072" s="233">
        <v>31</v>
      </c>
      <c r="U1072" s="233">
        <v>63.793100920000001</v>
      </c>
      <c r="V1072" s="233">
        <v>30.333333333333332</v>
      </c>
      <c r="W1072" s="233">
        <v>26.5</v>
      </c>
      <c r="X1072" s="233">
        <v>31.166666666666668</v>
      </c>
      <c r="Y1072" s="233">
        <v>31.5</v>
      </c>
      <c r="Z1072" s="233">
        <v>30</v>
      </c>
      <c r="AA1072" s="224"/>
      <c r="AB1072" s="225"/>
      <c r="AC1072" s="225"/>
      <c r="AD1072" s="225"/>
      <c r="AE1072" s="225"/>
      <c r="AF1072" s="225"/>
      <c r="AG1072" s="225"/>
      <c r="AH1072" s="225"/>
      <c r="AI1072" s="225"/>
      <c r="AJ1072" s="225"/>
      <c r="AK1072" s="225"/>
      <c r="AL1072" s="225"/>
      <c r="AM1072" s="225"/>
      <c r="AN1072" s="225"/>
      <c r="AO1072" s="225"/>
      <c r="AP1072" s="225"/>
      <c r="AQ1072" s="225"/>
      <c r="AR1072" s="225"/>
      <c r="AS1072" s="225"/>
      <c r="AT1072" s="225"/>
      <c r="AU1072" s="225"/>
      <c r="AV1072" s="225"/>
      <c r="AW1072" s="225"/>
      <c r="AX1072" s="225"/>
      <c r="AY1072" s="225"/>
      <c r="AZ1072" s="225"/>
      <c r="BA1072" s="225"/>
      <c r="BB1072" s="225"/>
      <c r="BC1072" s="225"/>
      <c r="BD1072" s="225"/>
      <c r="BE1072" s="225"/>
      <c r="BF1072" s="225"/>
      <c r="BG1072" s="225"/>
      <c r="BH1072" s="225"/>
      <c r="BI1072" s="225"/>
      <c r="BJ1072" s="225"/>
      <c r="BK1072" s="225"/>
      <c r="BL1072" s="225"/>
      <c r="BM1072" s="226"/>
    </row>
    <row r="1073" spans="1:65">
      <c r="A1073" s="30"/>
      <c r="B1073" s="3" t="s">
        <v>268</v>
      </c>
      <c r="C1073" s="29"/>
      <c r="D1073" s="223">
        <v>31</v>
      </c>
      <c r="E1073" s="223">
        <v>32</v>
      </c>
      <c r="F1073" s="223">
        <v>33.553833333333337</v>
      </c>
      <c r="G1073" s="223">
        <v>29.5</v>
      </c>
      <c r="H1073" s="223">
        <v>30.75</v>
      </c>
      <c r="I1073" s="223">
        <v>34</v>
      </c>
      <c r="J1073" s="223">
        <v>28</v>
      </c>
      <c r="K1073" s="223">
        <v>28</v>
      </c>
      <c r="L1073" s="223">
        <v>33.5</v>
      </c>
      <c r="M1073" s="223">
        <v>29.200000000000003</v>
      </c>
      <c r="N1073" s="223">
        <v>28.5</v>
      </c>
      <c r="O1073" s="223">
        <v>33</v>
      </c>
      <c r="P1073" s="223">
        <v>31.5</v>
      </c>
      <c r="Q1073" s="223">
        <v>25.026150000000001</v>
      </c>
      <c r="R1073" s="223">
        <v>32</v>
      </c>
      <c r="S1073" s="223">
        <v>35</v>
      </c>
      <c r="T1073" s="223">
        <v>31</v>
      </c>
      <c r="U1073" s="223">
        <v>61.889448654999995</v>
      </c>
      <c r="V1073" s="223">
        <v>30</v>
      </c>
      <c r="W1073" s="223">
        <v>27</v>
      </c>
      <c r="X1073" s="223">
        <v>31.5</v>
      </c>
      <c r="Y1073" s="223">
        <v>31.5</v>
      </c>
      <c r="Z1073" s="223">
        <v>30</v>
      </c>
      <c r="AA1073" s="224"/>
      <c r="AB1073" s="225"/>
      <c r="AC1073" s="225"/>
      <c r="AD1073" s="225"/>
      <c r="AE1073" s="225"/>
      <c r="AF1073" s="225"/>
      <c r="AG1073" s="225"/>
      <c r="AH1073" s="225"/>
      <c r="AI1073" s="225"/>
      <c r="AJ1073" s="225"/>
      <c r="AK1073" s="225"/>
      <c r="AL1073" s="225"/>
      <c r="AM1073" s="225"/>
      <c r="AN1073" s="225"/>
      <c r="AO1073" s="225"/>
      <c r="AP1073" s="225"/>
      <c r="AQ1073" s="225"/>
      <c r="AR1073" s="225"/>
      <c r="AS1073" s="225"/>
      <c r="AT1073" s="225"/>
      <c r="AU1073" s="225"/>
      <c r="AV1073" s="225"/>
      <c r="AW1073" s="225"/>
      <c r="AX1073" s="225"/>
      <c r="AY1073" s="225"/>
      <c r="AZ1073" s="225"/>
      <c r="BA1073" s="225"/>
      <c r="BB1073" s="225"/>
      <c r="BC1073" s="225"/>
      <c r="BD1073" s="225"/>
      <c r="BE1073" s="225"/>
      <c r="BF1073" s="225"/>
      <c r="BG1073" s="225"/>
      <c r="BH1073" s="225"/>
      <c r="BI1073" s="225"/>
      <c r="BJ1073" s="225"/>
      <c r="BK1073" s="225"/>
      <c r="BL1073" s="225"/>
      <c r="BM1073" s="226"/>
    </row>
    <row r="1074" spans="1:65">
      <c r="A1074" s="30"/>
      <c r="B1074" s="3" t="s">
        <v>269</v>
      </c>
      <c r="C1074" s="29"/>
      <c r="D1074" s="24">
        <v>0</v>
      </c>
      <c r="E1074" s="24">
        <v>0.81649658092772603</v>
      </c>
      <c r="F1074" s="24">
        <v>0.45395913607088106</v>
      </c>
      <c r="G1074" s="24">
        <v>0.81649658092772603</v>
      </c>
      <c r="H1074" s="24">
        <v>0.5822370651203852</v>
      </c>
      <c r="I1074" s="24">
        <v>1.0954451150103321</v>
      </c>
      <c r="J1074" s="24">
        <v>1.3662601021279464</v>
      </c>
      <c r="K1074" s="24">
        <v>0.98319208025017502</v>
      </c>
      <c r="L1074" s="24">
        <v>0.81649658092772603</v>
      </c>
      <c r="M1074" s="24">
        <v>0.53700502790942184</v>
      </c>
      <c r="N1074" s="24">
        <v>0.54772255750516607</v>
      </c>
      <c r="O1074" s="24">
        <v>4.2308391602612359</v>
      </c>
      <c r="P1074" s="24">
        <v>1.0488088481701516</v>
      </c>
      <c r="Q1074" s="24">
        <v>0.84867374512628013</v>
      </c>
      <c r="R1074" s="24">
        <v>1.2110601416389968</v>
      </c>
      <c r="S1074" s="24">
        <v>0</v>
      </c>
      <c r="T1074" s="24">
        <v>0.63245553203367588</v>
      </c>
      <c r="U1074" s="24">
        <v>5.0693577710314646</v>
      </c>
      <c r="V1074" s="24">
        <v>0.5163977794943222</v>
      </c>
      <c r="W1074" s="24">
        <v>1.2247448713915889</v>
      </c>
      <c r="X1074" s="24">
        <v>0.98319208025017502</v>
      </c>
      <c r="Y1074" s="24">
        <v>0.54772255750516607</v>
      </c>
      <c r="Z1074" s="24">
        <v>0.63245553203367588</v>
      </c>
      <c r="AA1074" s="151"/>
      <c r="AB1074" s="3"/>
      <c r="AC1074" s="3"/>
      <c r="AD1074" s="3"/>
      <c r="AE1074" s="3"/>
      <c r="AF1074" s="3"/>
      <c r="AG1074" s="3"/>
      <c r="AH1074" s="3"/>
      <c r="AI1074" s="3"/>
      <c r="AJ1074" s="3"/>
      <c r="AK1074" s="3"/>
      <c r="AL1074" s="3"/>
      <c r="AM1074" s="3"/>
      <c r="AN1074" s="3"/>
      <c r="AO1074" s="3"/>
      <c r="AP1074" s="3"/>
      <c r="AQ1074" s="3"/>
      <c r="AR1074" s="3"/>
      <c r="AS1074" s="3"/>
      <c r="AT1074" s="3"/>
      <c r="AU1074" s="3"/>
      <c r="AV1074" s="3"/>
      <c r="AW1074" s="3"/>
      <c r="AX1074" s="3"/>
      <c r="AY1074" s="3"/>
      <c r="AZ1074" s="3"/>
      <c r="BA1074" s="3"/>
      <c r="BB1074" s="3"/>
      <c r="BC1074" s="3"/>
      <c r="BD1074" s="3"/>
      <c r="BE1074" s="3"/>
      <c r="BF1074" s="3"/>
      <c r="BG1074" s="3"/>
      <c r="BH1074" s="3"/>
      <c r="BI1074" s="3"/>
      <c r="BJ1074" s="3"/>
      <c r="BK1074" s="3"/>
      <c r="BL1074" s="3"/>
      <c r="BM1074" s="55"/>
    </row>
    <row r="1075" spans="1:65">
      <c r="A1075" s="30"/>
      <c r="B1075" s="3" t="s">
        <v>86</v>
      </c>
      <c r="C1075" s="29"/>
      <c r="D1075" s="13">
        <v>0</v>
      </c>
      <c r="E1075" s="13">
        <v>2.57841025556124E-2</v>
      </c>
      <c r="F1075" s="13">
        <v>1.3608057736658814E-2</v>
      </c>
      <c r="G1075" s="13">
        <v>2.7835110713445205E-2</v>
      </c>
      <c r="H1075" s="13">
        <v>1.8934538703101956E-2</v>
      </c>
      <c r="I1075" s="13">
        <v>3.2218973970892122E-2</v>
      </c>
      <c r="J1075" s="13">
        <v>4.9382895257636616E-2</v>
      </c>
      <c r="K1075" s="13">
        <v>3.4906227701189646E-2</v>
      </c>
      <c r="L1075" s="13">
        <v>2.4252373690922556E-2</v>
      </c>
      <c r="M1075" s="13">
        <v>1.8495730106407034E-2</v>
      </c>
      <c r="N1075" s="13">
        <v>1.921833535105846E-2</v>
      </c>
      <c r="O1075" s="13">
        <v>0.12263301913800684</v>
      </c>
      <c r="P1075" s="13">
        <v>3.3295518989528622E-2</v>
      </c>
      <c r="Q1075" s="13">
        <v>3.3877951710068369E-2</v>
      </c>
      <c r="R1075" s="13">
        <v>3.86508555842233E-2</v>
      </c>
      <c r="S1075" s="13">
        <v>0</v>
      </c>
      <c r="T1075" s="13">
        <v>2.0401791355925028E-2</v>
      </c>
      <c r="U1075" s="13">
        <v>7.9465611452070872E-2</v>
      </c>
      <c r="V1075" s="13">
        <v>1.7024102620691942E-2</v>
      </c>
      <c r="W1075" s="13">
        <v>4.6216787599682604E-2</v>
      </c>
      <c r="X1075" s="13">
        <v>3.1546269954551072E-2</v>
      </c>
      <c r="Y1075" s="13">
        <v>1.7388017698576702E-2</v>
      </c>
      <c r="Z1075" s="13">
        <v>2.1081851067789197E-2</v>
      </c>
      <c r="AA1075" s="151"/>
      <c r="AB1075" s="3"/>
      <c r="AC1075" s="3"/>
      <c r="AD1075" s="3"/>
      <c r="AE1075" s="3"/>
      <c r="AF1075" s="3"/>
      <c r="AG1075" s="3"/>
      <c r="AH1075" s="3"/>
      <c r="AI1075" s="3"/>
      <c r="AJ1075" s="3"/>
      <c r="AK1075" s="3"/>
      <c r="AL1075" s="3"/>
      <c r="AM1075" s="3"/>
      <c r="AN1075" s="3"/>
      <c r="AO1075" s="3"/>
      <c r="AP1075" s="3"/>
      <c r="AQ1075" s="3"/>
      <c r="AR1075" s="3"/>
      <c r="AS1075" s="3"/>
      <c r="AT1075" s="3"/>
      <c r="AU1075" s="3"/>
      <c r="AV1075" s="3"/>
      <c r="AW1075" s="3"/>
      <c r="AX1075" s="3"/>
      <c r="AY1075" s="3"/>
      <c r="AZ1075" s="3"/>
      <c r="BA1075" s="3"/>
      <c r="BB1075" s="3"/>
      <c r="BC1075" s="3"/>
      <c r="BD1075" s="3"/>
      <c r="BE1075" s="3"/>
      <c r="BF1075" s="3"/>
      <c r="BG1075" s="3"/>
      <c r="BH1075" s="3"/>
      <c r="BI1075" s="3"/>
      <c r="BJ1075" s="3"/>
      <c r="BK1075" s="3"/>
      <c r="BL1075" s="3"/>
      <c r="BM1075" s="55"/>
    </row>
    <row r="1076" spans="1:65">
      <c r="A1076" s="30"/>
      <c r="B1076" s="3" t="s">
        <v>270</v>
      </c>
      <c r="C1076" s="29"/>
      <c r="D1076" s="13">
        <v>1.2178045383273162E-2</v>
      </c>
      <c r="E1076" s="13">
        <v>3.3945315176461932E-2</v>
      </c>
      <c r="F1076" s="13">
        <v>8.9220575907540178E-2</v>
      </c>
      <c r="G1076" s="13">
        <v>-4.2240129099698542E-2</v>
      </c>
      <c r="H1076" s="13">
        <v>4.0153192108274283E-3</v>
      </c>
      <c r="I1076" s="13">
        <v>0.11013075945262218</v>
      </c>
      <c r="J1076" s="13">
        <v>-9.6658303582670135E-2</v>
      </c>
      <c r="K1076" s="13">
        <v>-8.0332851237778669E-2</v>
      </c>
      <c r="L1076" s="13">
        <v>9.9247124556027799E-2</v>
      </c>
      <c r="M1076" s="13">
        <v>-5.2013633236840162E-2</v>
      </c>
      <c r="N1076" s="13">
        <v>-6.9449216341184394E-2</v>
      </c>
      <c r="O1076" s="13">
        <v>0.12645621179751365</v>
      </c>
      <c r="P1076" s="13">
        <v>2.8503497728164628E-2</v>
      </c>
      <c r="Q1076" s="13">
        <v>-0.18206490752497018</v>
      </c>
      <c r="R1076" s="13">
        <v>2.3061680279867547E-2</v>
      </c>
      <c r="S1076" s="13">
        <v>0.14278166414240512</v>
      </c>
      <c r="T1076" s="13">
        <v>1.2178045383273162E-2</v>
      </c>
      <c r="U1076" s="13">
        <v>1.0829024580046287</v>
      </c>
      <c r="V1076" s="13">
        <v>-9.5892244099156088E-3</v>
      </c>
      <c r="W1076" s="13">
        <v>-0.13475102572075037</v>
      </c>
      <c r="X1076" s="13">
        <v>1.7619862831570243E-2</v>
      </c>
      <c r="Y1076" s="13">
        <v>2.8503497728164628E-2</v>
      </c>
      <c r="Z1076" s="13">
        <v>-2.0472859306509883E-2</v>
      </c>
      <c r="AA1076" s="151"/>
      <c r="AB1076" s="3"/>
      <c r="AC1076" s="3"/>
      <c r="AD1076" s="3"/>
      <c r="AE1076" s="3"/>
      <c r="AF1076" s="3"/>
      <c r="AG1076" s="3"/>
      <c r="AH1076" s="3"/>
      <c r="AI1076" s="3"/>
      <c r="AJ1076" s="3"/>
      <c r="AK1076" s="3"/>
      <c r="AL1076" s="3"/>
      <c r="AM1076" s="3"/>
      <c r="AN1076" s="3"/>
      <c r="AO1076" s="3"/>
      <c r="AP1076" s="3"/>
      <c r="AQ1076" s="3"/>
      <c r="AR1076" s="3"/>
      <c r="AS1076" s="3"/>
      <c r="AT1076" s="3"/>
      <c r="AU1076" s="3"/>
      <c r="AV1076" s="3"/>
      <c r="AW1076" s="3"/>
      <c r="AX1076" s="3"/>
      <c r="AY1076" s="3"/>
      <c r="AZ1076" s="3"/>
      <c r="BA1076" s="3"/>
      <c r="BB1076" s="3"/>
      <c r="BC1076" s="3"/>
      <c r="BD1076" s="3"/>
      <c r="BE1076" s="3"/>
      <c r="BF1076" s="3"/>
      <c r="BG1076" s="3"/>
      <c r="BH1076" s="3"/>
      <c r="BI1076" s="3"/>
      <c r="BJ1076" s="3"/>
      <c r="BK1076" s="3"/>
      <c r="BL1076" s="3"/>
      <c r="BM1076" s="55"/>
    </row>
    <row r="1077" spans="1:65">
      <c r="A1077" s="30"/>
      <c r="B1077" s="46" t="s">
        <v>271</v>
      </c>
      <c r="C1077" s="47"/>
      <c r="D1077" s="45">
        <v>0</v>
      </c>
      <c r="E1077" s="45">
        <v>0.23</v>
      </c>
      <c r="F1077" s="45">
        <v>0.81</v>
      </c>
      <c r="G1077" s="45">
        <v>0.56999999999999995</v>
      </c>
      <c r="H1077" s="45">
        <v>0.09</v>
      </c>
      <c r="I1077" s="45">
        <v>1.03</v>
      </c>
      <c r="J1077" s="45">
        <v>1.1399999999999999</v>
      </c>
      <c r="K1077" s="45">
        <v>0.97</v>
      </c>
      <c r="L1077" s="45">
        <v>0.91</v>
      </c>
      <c r="M1077" s="45">
        <v>0.67</v>
      </c>
      <c r="N1077" s="45">
        <v>0.86</v>
      </c>
      <c r="O1077" s="45">
        <v>1.2</v>
      </c>
      <c r="P1077" s="45">
        <v>0.17</v>
      </c>
      <c r="Q1077" s="45">
        <v>2.04</v>
      </c>
      <c r="R1077" s="45">
        <v>0.11</v>
      </c>
      <c r="S1077" s="45">
        <v>1.37</v>
      </c>
      <c r="T1077" s="45">
        <v>0</v>
      </c>
      <c r="U1077" s="45">
        <v>11.25</v>
      </c>
      <c r="V1077" s="45">
        <v>0.23</v>
      </c>
      <c r="W1077" s="45">
        <v>1.54</v>
      </c>
      <c r="X1077" s="45">
        <v>0.06</v>
      </c>
      <c r="Y1077" s="45">
        <v>0.17</v>
      </c>
      <c r="Z1077" s="45">
        <v>0.34</v>
      </c>
      <c r="AA1077" s="151"/>
      <c r="AB1077" s="3"/>
      <c r="AC1077" s="3"/>
      <c r="AD1077" s="3"/>
      <c r="AE1077" s="3"/>
      <c r="AF1077" s="3"/>
      <c r="AG1077" s="3"/>
      <c r="AH1077" s="3"/>
      <c r="AI1077" s="3"/>
      <c r="AJ1077" s="3"/>
      <c r="AK1077" s="3"/>
      <c r="AL1077" s="3"/>
      <c r="AM1077" s="3"/>
      <c r="AN1077" s="3"/>
      <c r="AO1077" s="3"/>
      <c r="AP1077" s="3"/>
      <c r="AQ1077" s="3"/>
      <c r="AR1077" s="3"/>
      <c r="AS1077" s="3"/>
      <c r="AT1077" s="3"/>
      <c r="AU1077" s="3"/>
      <c r="AV1077" s="3"/>
      <c r="AW1077" s="3"/>
      <c r="AX1077" s="3"/>
      <c r="AY1077" s="3"/>
      <c r="AZ1077" s="3"/>
      <c r="BA1077" s="3"/>
      <c r="BB1077" s="3"/>
      <c r="BC1077" s="3"/>
      <c r="BD1077" s="3"/>
      <c r="BE1077" s="3"/>
      <c r="BF1077" s="3"/>
      <c r="BG1077" s="3"/>
      <c r="BH1077" s="3"/>
      <c r="BI1077" s="3"/>
      <c r="BJ1077" s="3"/>
      <c r="BK1077" s="3"/>
      <c r="BL1077" s="3"/>
      <c r="BM1077" s="55"/>
    </row>
    <row r="1078" spans="1:65">
      <c r="B1078" s="31"/>
      <c r="C1078" s="20"/>
      <c r="D1078" s="20"/>
      <c r="E1078" s="20"/>
      <c r="F1078" s="20"/>
      <c r="G1078" s="20"/>
      <c r="H1078" s="20"/>
      <c r="I1078" s="20"/>
      <c r="J1078" s="20"/>
      <c r="K1078" s="20"/>
      <c r="L1078" s="20"/>
      <c r="M1078" s="20"/>
      <c r="N1078" s="20"/>
      <c r="O1078" s="20"/>
      <c r="P1078" s="20"/>
      <c r="Q1078" s="20"/>
      <c r="R1078" s="20"/>
      <c r="S1078" s="20"/>
      <c r="T1078" s="20"/>
      <c r="U1078" s="20"/>
      <c r="V1078" s="20"/>
      <c r="W1078" s="20"/>
      <c r="X1078" s="20"/>
      <c r="Y1078" s="20"/>
      <c r="Z1078" s="20"/>
      <c r="BM1078" s="55"/>
    </row>
    <row r="1079" spans="1:65" ht="15">
      <c r="B1079" s="8" t="s">
        <v>592</v>
      </c>
      <c r="BM1079" s="28" t="s">
        <v>66</v>
      </c>
    </row>
    <row r="1080" spans="1:65" ht="15">
      <c r="A1080" s="25" t="s">
        <v>35</v>
      </c>
      <c r="B1080" s="18" t="s">
        <v>110</v>
      </c>
      <c r="C1080" s="15" t="s">
        <v>111</v>
      </c>
      <c r="D1080" s="16" t="s">
        <v>232</v>
      </c>
      <c r="E1080" s="17" t="s">
        <v>232</v>
      </c>
      <c r="F1080" s="17" t="s">
        <v>232</v>
      </c>
      <c r="G1080" s="17" t="s">
        <v>232</v>
      </c>
      <c r="H1080" s="17" t="s">
        <v>232</v>
      </c>
      <c r="I1080" s="17" t="s">
        <v>232</v>
      </c>
      <c r="J1080" s="17" t="s">
        <v>232</v>
      </c>
      <c r="K1080" s="17" t="s">
        <v>232</v>
      </c>
      <c r="L1080" s="17" t="s">
        <v>232</v>
      </c>
      <c r="M1080" s="17" t="s">
        <v>232</v>
      </c>
      <c r="N1080" s="17" t="s">
        <v>232</v>
      </c>
      <c r="O1080" s="17" t="s">
        <v>232</v>
      </c>
      <c r="P1080" s="17" t="s">
        <v>232</v>
      </c>
      <c r="Q1080" s="17" t="s">
        <v>232</v>
      </c>
      <c r="R1080" s="17" t="s">
        <v>232</v>
      </c>
      <c r="S1080" s="17" t="s">
        <v>232</v>
      </c>
      <c r="T1080" s="17" t="s">
        <v>232</v>
      </c>
      <c r="U1080" s="17" t="s">
        <v>232</v>
      </c>
      <c r="V1080" s="17" t="s">
        <v>232</v>
      </c>
      <c r="W1080" s="17" t="s">
        <v>232</v>
      </c>
      <c r="X1080" s="151"/>
      <c r="Y1080" s="3"/>
      <c r="Z1080" s="3"/>
      <c r="AA1080" s="3"/>
      <c r="AB1080" s="3"/>
      <c r="AC1080" s="3"/>
      <c r="AD1080" s="3"/>
      <c r="AE1080" s="3"/>
      <c r="AF1080" s="3"/>
      <c r="AG1080" s="3"/>
      <c r="AH1080" s="3"/>
      <c r="AI1080" s="3"/>
      <c r="AJ1080" s="3"/>
      <c r="AK1080" s="3"/>
      <c r="AL1080" s="3"/>
      <c r="AM1080" s="3"/>
      <c r="AN1080" s="3"/>
      <c r="AO1080" s="3"/>
      <c r="AP1080" s="3"/>
      <c r="AQ1080" s="3"/>
      <c r="AR1080" s="3"/>
      <c r="AS1080" s="3"/>
      <c r="AT1080" s="3"/>
      <c r="AU1080" s="3"/>
      <c r="AV1080" s="3"/>
      <c r="AW1080" s="3"/>
      <c r="AX1080" s="3"/>
      <c r="AY1080" s="3"/>
      <c r="AZ1080" s="3"/>
      <c r="BA1080" s="3"/>
      <c r="BB1080" s="3"/>
      <c r="BC1080" s="3"/>
      <c r="BD1080" s="3"/>
      <c r="BE1080" s="3"/>
      <c r="BF1080" s="3"/>
      <c r="BG1080" s="3"/>
      <c r="BH1080" s="3"/>
      <c r="BI1080" s="3"/>
      <c r="BJ1080" s="3"/>
      <c r="BK1080" s="3"/>
      <c r="BL1080" s="3"/>
      <c r="BM1080" s="28">
        <v>1</v>
      </c>
    </row>
    <row r="1081" spans="1:65">
      <c r="A1081" s="30"/>
      <c r="B1081" s="19" t="s">
        <v>233</v>
      </c>
      <c r="C1081" s="9" t="s">
        <v>233</v>
      </c>
      <c r="D1081" s="149" t="s">
        <v>235</v>
      </c>
      <c r="E1081" s="150" t="s">
        <v>236</v>
      </c>
      <c r="F1081" s="150" t="s">
        <v>237</v>
      </c>
      <c r="G1081" s="150" t="s">
        <v>238</v>
      </c>
      <c r="H1081" s="150" t="s">
        <v>241</v>
      </c>
      <c r="I1081" s="150" t="s">
        <v>242</v>
      </c>
      <c r="J1081" s="150" t="s">
        <v>244</v>
      </c>
      <c r="K1081" s="150" t="s">
        <v>245</v>
      </c>
      <c r="L1081" s="150" t="s">
        <v>247</v>
      </c>
      <c r="M1081" s="150" t="s">
        <v>248</v>
      </c>
      <c r="N1081" s="150" t="s">
        <v>250</v>
      </c>
      <c r="O1081" s="150" t="s">
        <v>251</v>
      </c>
      <c r="P1081" s="150" t="s">
        <v>252</v>
      </c>
      <c r="Q1081" s="150" t="s">
        <v>253</v>
      </c>
      <c r="R1081" s="150" t="s">
        <v>254</v>
      </c>
      <c r="S1081" s="150" t="s">
        <v>256</v>
      </c>
      <c r="T1081" s="150" t="s">
        <v>257</v>
      </c>
      <c r="U1081" s="150" t="s">
        <v>258</v>
      </c>
      <c r="V1081" s="150" t="s">
        <v>259</v>
      </c>
      <c r="W1081" s="150" t="s">
        <v>260</v>
      </c>
      <c r="X1081" s="151"/>
      <c r="Y1081" s="3"/>
      <c r="Z1081" s="3"/>
      <c r="AA1081" s="3"/>
      <c r="AB1081" s="3"/>
      <c r="AC1081" s="3"/>
      <c r="AD1081" s="3"/>
      <c r="AE1081" s="3"/>
      <c r="AF1081" s="3"/>
      <c r="AG1081" s="3"/>
      <c r="AH1081" s="3"/>
      <c r="AI1081" s="3"/>
      <c r="AJ1081" s="3"/>
      <c r="AK1081" s="3"/>
      <c r="AL1081" s="3"/>
      <c r="AM1081" s="3"/>
      <c r="AN1081" s="3"/>
      <c r="AO1081" s="3"/>
      <c r="AP1081" s="3"/>
      <c r="AQ1081" s="3"/>
      <c r="AR1081" s="3"/>
      <c r="AS1081" s="3"/>
      <c r="AT1081" s="3"/>
      <c r="AU1081" s="3"/>
      <c r="AV1081" s="3"/>
      <c r="AW1081" s="3"/>
      <c r="AX1081" s="3"/>
      <c r="AY1081" s="3"/>
      <c r="AZ1081" s="3"/>
      <c r="BA1081" s="3"/>
      <c r="BB1081" s="3"/>
      <c r="BC1081" s="3"/>
      <c r="BD1081" s="3"/>
      <c r="BE1081" s="3"/>
      <c r="BF1081" s="3"/>
      <c r="BG1081" s="3"/>
      <c r="BH1081" s="3"/>
      <c r="BI1081" s="3"/>
      <c r="BJ1081" s="3"/>
      <c r="BK1081" s="3"/>
      <c r="BL1081" s="3"/>
      <c r="BM1081" s="28" t="s">
        <v>3</v>
      </c>
    </row>
    <row r="1082" spans="1:65">
      <c r="A1082" s="30"/>
      <c r="B1082" s="19"/>
      <c r="C1082" s="9"/>
      <c r="D1082" s="10" t="s">
        <v>273</v>
      </c>
      <c r="E1082" s="11" t="s">
        <v>273</v>
      </c>
      <c r="F1082" s="11" t="s">
        <v>275</v>
      </c>
      <c r="G1082" s="11" t="s">
        <v>276</v>
      </c>
      <c r="H1082" s="11" t="s">
        <v>276</v>
      </c>
      <c r="I1082" s="11" t="s">
        <v>273</v>
      </c>
      <c r="J1082" s="11" t="s">
        <v>273</v>
      </c>
      <c r="K1082" s="11" t="s">
        <v>276</v>
      </c>
      <c r="L1082" s="11" t="s">
        <v>273</v>
      </c>
      <c r="M1082" s="11" t="s">
        <v>276</v>
      </c>
      <c r="N1082" s="11" t="s">
        <v>275</v>
      </c>
      <c r="O1082" s="11" t="s">
        <v>275</v>
      </c>
      <c r="P1082" s="11" t="s">
        <v>273</v>
      </c>
      <c r="Q1082" s="11" t="s">
        <v>276</v>
      </c>
      <c r="R1082" s="11" t="s">
        <v>273</v>
      </c>
      <c r="S1082" s="11" t="s">
        <v>275</v>
      </c>
      <c r="T1082" s="11" t="s">
        <v>276</v>
      </c>
      <c r="U1082" s="11" t="s">
        <v>273</v>
      </c>
      <c r="V1082" s="11" t="s">
        <v>276</v>
      </c>
      <c r="W1082" s="11" t="s">
        <v>273</v>
      </c>
      <c r="X1082" s="151"/>
      <c r="Y1082" s="3"/>
      <c r="Z1082" s="3"/>
      <c r="AA1082" s="3"/>
      <c r="AB1082" s="3"/>
      <c r="AC1082" s="3"/>
      <c r="AD1082" s="3"/>
      <c r="AE1082" s="3"/>
      <c r="AF1082" s="3"/>
      <c r="AG1082" s="3"/>
      <c r="AH1082" s="3"/>
      <c r="AI1082" s="3"/>
      <c r="AJ1082" s="3"/>
      <c r="AK1082" s="3"/>
      <c r="AL1082" s="3"/>
      <c r="AM1082" s="3"/>
      <c r="AN1082" s="3"/>
      <c r="AO1082" s="3"/>
      <c r="AP1082" s="3"/>
      <c r="AQ1082" s="3"/>
      <c r="AR1082" s="3"/>
      <c r="AS1082" s="3"/>
      <c r="AT1082" s="3"/>
      <c r="AU1082" s="3"/>
      <c r="AV1082" s="3"/>
      <c r="AW1082" s="3"/>
      <c r="AX1082" s="3"/>
      <c r="AY1082" s="3"/>
      <c r="AZ1082" s="3"/>
      <c r="BA1082" s="3"/>
      <c r="BB1082" s="3"/>
      <c r="BC1082" s="3"/>
      <c r="BD1082" s="3"/>
      <c r="BE1082" s="3"/>
      <c r="BF1082" s="3"/>
      <c r="BG1082" s="3"/>
      <c r="BH1082" s="3"/>
      <c r="BI1082" s="3"/>
      <c r="BJ1082" s="3"/>
      <c r="BK1082" s="3"/>
      <c r="BL1082" s="3"/>
      <c r="BM1082" s="28">
        <v>1</v>
      </c>
    </row>
    <row r="1083" spans="1:65">
      <c r="A1083" s="30"/>
      <c r="B1083" s="19"/>
      <c r="C1083" s="9"/>
      <c r="D1083" s="26" t="s">
        <v>313</v>
      </c>
      <c r="E1083" s="26" t="s">
        <v>264</v>
      </c>
      <c r="F1083" s="26" t="s">
        <v>313</v>
      </c>
      <c r="G1083" s="26" t="s">
        <v>314</v>
      </c>
      <c r="H1083" s="26" t="s">
        <v>314</v>
      </c>
      <c r="I1083" s="26" t="s">
        <v>116</v>
      </c>
      <c r="J1083" s="26" t="s">
        <v>116</v>
      </c>
      <c r="K1083" s="26" t="s">
        <v>315</v>
      </c>
      <c r="L1083" s="26" t="s">
        <v>313</v>
      </c>
      <c r="M1083" s="26" t="s">
        <v>313</v>
      </c>
      <c r="N1083" s="26" t="s">
        <v>314</v>
      </c>
      <c r="O1083" s="26" t="s">
        <v>313</v>
      </c>
      <c r="P1083" s="26" t="s">
        <v>313</v>
      </c>
      <c r="Q1083" s="26" t="s">
        <v>315</v>
      </c>
      <c r="R1083" s="26" t="s">
        <v>278</v>
      </c>
      <c r="S1083" s="26" t="s">
        <v>316</v>
      </c>
      <c r="T1083" s="26" t="s">
        <v>317</v>
      </c>
      <c r="U1083" s="26" t="s">
        <v>313</v>
      </c>
      <c r="V1083" s="26" t="s">
        <v>313</v>
      </c>
      <c r="W1083" s="26" t="s">
        <v>313</v>
      </c>
      <c r="X1083" s="151"/>
      <c r="Y1083" s="3"/>
      <c r="Z1083" s="3"/>
      <c r="AA1083" s="3"/>
      <c r="AB1083" s="3"/>
      <c r="AC1083" s="3"/>
      <c r="AD1083" s="3"/>
      <c r="AE1083" s="3"/>
      <c r="AF1083" s="3"/>
      <c r="AG1083" s="3"/>
      <c r="AH1083" s="3"/>
      <c r="AI1083" s="3"/>
      <c r="AJ1083" s="3"/>
      <c r="AK1083" s="3"/>
      <c r="AL1083" s="3"/>
      <c r="AM1083" s="3"/>
      <c r="AN1083" s="3"/>
      <c r="AO1083" s="3"/>
      <c r="AP1083" s="3"/>
      <c r="AQ1083" s="3"/>
      <c r="AR1083" s="3"/>
      <c r="AS1083" s="3"/>
      <c r="AT1083" s="3"/>
      <c r="AU1083" s="3"/>
      <c r="AV1083" s="3"/>
      <c r="AW1083" s="3"/>
      <c r="AX1083" s="3"/>
      <c r="AY1083" s="3"/>
      <c r="AZ1083" s="3"/>
      <c r="BA1083" s="3"/>
      <c r="BB1083" s="3"/>
      <c r="BC1083" s="3"/>
      <c r="BD1083" s="3"/>
      <c r="BE1083" s="3"/>
      <c r="BF1083" s="3"/>
      <c r="BG1083" s="3"/>
      <c r="BH1083" s="3"/>
      <c r="BI1083" s="3"/>
      <c r="BJ1083" s="3"/>
      <c r="BK1083" s="3"/>
      <c r="BL1083" s="3"/>
      <c r="BM1083" s="28">
        <v>1</v>
      </c>
    </row>
    <row r="1084" spans="1:65">
      <c r="A1084" s="30"/>
      <c r="B1084" s="18">
        <v>1</v>
      </c>
      <c r="C1084" s="14">
        <v>1</v>
      </c>
      <c r="D1084" s="227">
        <v>17.25</v>
      </c>
      <c r="E1084" s="228">
        <v>8</v>
      </c>
      <c r="F1084" s="228">
        <v>30.664722222222224</v>
      </c>
      <c r="G1084" s="227">
        <v>21.6</v>
      </c>
      <c r="H1084" s="227">
        <v>19.399999999999999</v>
      </c>
      <c r="I1084" s="227">
        <v>16.64</v>
      </c>
      <c r="J1084" s="227">
        <v>16.809999999999999</v>
      </c>
      <c r="K1084" s="227">
        <v>17.7</v>
      </c>
      <c r="L1084" s="227">
        <v>14.13</v>
      </c>
      <c r="M1084" s="228">
        <v>9.6999999999999993</v>
      </c>
      <c r="N1084" s="228">
        <v>20</v>
      </c>
      <c r="O1084" s="227">
        <v>20.8995</v>
      </c>
      <c r="P1084" s="227">
        <v>16</v>
      </c>
      <c r="Q1084" s="227">
        <v>10.5</v>
      </c>
      <c r="R1084" s="227">
        <v>14.4</v>
      </c>
      <c r="S1084" s="228">
        <v>12</v>
      </c>
      <c r="T1084" s="228" t="s">
        <v>319</v>
      </c>
      <c r="U1084" s="227">
        <v>20.399999999999999</v>
      </c>
      <c r="V1084" s="227">
        <v>16.28</v>
      </c>
      <c r="W1084" s="227">
        <v>17.55</v>
      </c>
      <c r="X1084" s="224"/>
      <c r="Y1084" s="225"/>
      <c r="Z1084" s="225"/>
      <c r="AA1084" s="225"/>
      <c r="AB1084" s="225"/>
      <c r="AC1084" s="225"/>
      <c r="AD1084" s="225"/>
      <c r="AE1084" s="225"/>
      <c r="AF1084" s="225"/>
      <c r="AG1084" s="225"/>
      <c r="AH1084" s="225"/>
      <c r="AI1084" s="225"/>
      <c r="AJ1084" s="225"/>
      <c r="AK1084" s="225"/>
      <c r="AL1084" s="225"/>
      <c r="AM1084" s="225"/>
      <c r="AN1084" s="225"/>
      <c r="AO1084" s="225"/>
      <c r="AP1084" s="225"/>
      <c r="AQ1084" s="225"/>
      <c r="AR1084" s="225"/>
      <c r="AS1084" s="225"/>
      <c r="AT1084" s="225"/>
      <c r="AU1084" s="225"/>
      <c r="AV1084" s="225"/>
      <c r="AW1084" s="225"/>
      <c r="AX1084" s="225"/>
      <c r="AY1084" s="225"/>
      <c r="AZ1084" s="225"/>
      <c r="BA1084" s="225"/>
      <c r="BB1084" s="225"/>
      <c r="BC1084" s="225"/>
      <c r="BD1084" s="225"/>
      <c r="BE1084" s="225"/>
      <c r="BF1084" s="225"/>
      <c r="BG1084" s="225"/>
      <c r="BH1084" s="225"/>
      <c r="BI1084" s="225"/>
      <c r="BJ1084" s="225"/>
      <c r="BK1084" s="225"/>
      <c r="BL1084" s="225"/>
      <c r="BM1084" s="230">
        <v>1</v>
      </c>
    </row>
    <row r="1085" spans="1:65">
      <c r="A1085" s="30"/>
      <c r="B1085" s="19">
        <v>1</v>
      </c>
      <c r="C1085" s="9">
        <v>2</v>
      </c>
      <c r="D1085" s="223">
        <v>16.45</v>
      </c>
      <c r="E1085" s="231">
        <v>8.5</v>
      </c>
      <c r="F1085" s="231">
        <v>30.383333333333336</v>
      </c>
      <c r="G1085" s="223">
        <v>21.5</v>
      </c>
      <c r="H1085" s="223">
        <v>18.100000000000001</v>
      </c>
      <c r="I1085" s="223">
        <v>16.48</v>
      </c>
      <c r="J1085" s="223">
        <v>16.579999999999998</v>
      </c>
      <c r="K1085" s="223">
        <v>17.399999999999999</v>
      </c>
      <c r="L1085" s="223">
        <v>13.1</v>
      </c>
      <c r="M1085" s="231">
        <v>9.6</v>
      </c>
      <c r="N1085" s="231">
        <v>20</v>
      </c>
      <c r="O1085" s="223">
        <v>22.7331</v>
      </c>
      <c r="P1085" s="223">
        <v>15.6</v>
      </c>
      <c r="Q1085" s="223">
        <v>10.3</v>
      </c>
      <c r="R1085" s="223">
        <v>14.2</v>
      </c>
      <c r="S1085" s="231">
        <v>14</v>
      </c>
      <c r="T1085" s="231" t="s">
        <v>319</v>
      </c>
      <c r="U1085" s="223">
        <v>19.7</v>
      </c>
      <c r="V1085" s="223">
        <v>16.100000000000001</v>
      </c>
      <c r="W1085" s="223">
        <v>17.899999999999999</v>
      </c>
      <c r="X1085" s="224"/>
      <c r="Y1085" s="225"/>
      <c r="Z1085" s="225"/>
      <c r="AA1085" s="225"/>
      <c r="AB1085" s="225"/>
      <c r="AC1085" s="225"/>
      <c r="AD1085" s="225"/>
      <c r="AE1085" s="225"/>
      <c r="AF1085" s="225"/>
      <c r="AG1085" s="225"/>
      <c r="AH1085" s="225"/>
      <c r="AI1085" s="225"/>
      <c r="AJ1085" s="225"/>
      <c r="AK1085" s="225"/>
      <c r="AL1085" s="225"/>
      <c r="AM1085" s="225"/>
      <c r="AN1085" s="225"/>
      <c r="AO1085" s="225"/>
      <c r="AP1085" s="225"/>
      <c r="AQ1085" s="225"/>
      <c r="AR1085" s="225"/>
      <c r="AS1085" s="225"/>
      <c r="AT1085" s="225"/>
      <c r="AU1085" s="225"/>
      <c r="AV1085" s="225"/>
      <c r="AW1085" s="225"/>
      <c r="AX1085" s="225"/>
      <c r="AY1085" s="225"/>
      <c r="AZ1085" s="225"/>
      <c r="BA1085" s="225"/>
      <c r="BB1085" s="225"/>
      <c r="BC1085" s="225"/>
      <c r="BD1085" s="225"/>
      <c r="BE1085" s="225"/>
      <c r="BF1085" s="225"/>
      <c r="BG1085" s="225"/>
      <c r="BH1085" s="225"/>
      <c r="BI1085" s="225"/>
      <c r="BJ1085" s="225"/>
      <c r="BK1085" s="225"/>
      <c r="BL1085" s="225"/>
      <c r="BM1085" s="230">
        <v>30</v>
      </c>
    </row>
    <row r="1086" spans="1:65">
      <c r="A1086" s="30"/>
      <c r="B1086" s="19">
        <v>1</v>
      </c>
      <c r="C1086" s="9">
        <v>3</v>
      </c>
      <c r="D1086" s="223">
        <v>16.7</v>
      </c>
      <c r="E1086" s="231">
        <v>8.6</v>
      </c>
      <c r="F1086" s="231">
        <v>30.948333333333338</v>
      </c>
      <c r="G1086" s="223">
        <v>22.4</v>
      </c>
      <c r="H1086" s="223">
        <v>19.5</v>
      </c>
      <c r="I1086" s="223">
        <v>16.34</v>
      </c>
      <c r="J1086" s="223">
        <v>16.88</v>
      </c>
      <c r="K1086" s="223">
        <v>17.399999999999999</v>
      </c>
      <c r="L1086" s="223">
        <v>11.43</v>
      </c>
      <c r="M1086" s="231">
        <v>10.9</v>
      </c>
      <c r="N1086" s="231">
        <v>21</v>
      </c>
      <c r="O1086" s="223">
        <v>21.605899999999998</v>
      </c>
      <c r="P1086" s="223">
        <v>16.7</v>
      </c>
      <c r="Q1086" s="223">
        <v>10.7</v>
      </c>
      <c r="R1086" s="223">
        <v>15</v>
      </c>
      <c r="S1086" s="231">
        <v>12</v>
      </c>
      <c r="T1086" s="231" t="s">
        <v>319</v>
      </c>
      <c r="U1086" s="223">
        <v>17.899999999999999</v>
      </c>
      <c r="V1086" s="223">
        <v>15.979999999999999</v>
      </c>
      <c r="W1086" s="223">
        <v>17.899999999999999</v>
      </c>
      <c r="X1086" s="224"/>
      <c r="Y1086" s="225"/>
      <c r="Z1086" s="225"/>
      <c r="AA1086" s="225"/>
      <c r="AB1086" s="225"/>
      <c r="AC1086" s="225"/>
      <c r="AD1086" s="225"/>
      <c r="AE1086" s="225"/>
      <c r="AF1086" s="225"/>
      <c r="AG1086" s="225"/>
      <c r="AH1086" s="225"/>
      <c r="AI1086" s="225"/>
      <c r="AJ1086" s="225"/>
      <c r="AK1086" s="225"/>
      <c r="AL1086" s="225"/>
      <c r="AM1086" s="225"/>
      <c r="AN1086" s="225"/>
      <c r="AO1086" s="225"/>
      <c r="AP1086" s="225"/>
      <c r="AQ1086" s="225"/>
      <c r="AR1086" s="225"/>
      <c r="AS1086" s="225"/>
      <c r="AT1086" s="225"/>
      <c r="AU1086" s="225"/>
      <c r="AV1086" s="225"/>
      <c r="AW1086" s="225"/>
      <c r="AX1086" s="225"/>
      <c r="AY1086" s="225"/>
      <c r="AZ1086" s="225"/>
      <c r="BA1086" s="225"/>
      <c r="BB1086" s="225"/>
      <c r="BC1086" s="225"/>
      <c r="BD1086" s="225"/>
      <c r="BE1086" s="225"/>
      <c r="BF1086" s="225"/>
      <c r="BG1086" s="225"/>
      <c r="BH1086" s="225"/>
      <c r="BI1086" s="225"/>
      <c r="BJ1086" s="225"/>
      <c r="BK1086" s="225"/>
      <c r="BL1086" s="225"/>
      <c r="BM1086" s="230">
        <v>16</v>
      </c>
    </row>
    <row r="1087" spans="1:65">
      <c r="A1087" s="30"/>
      <c r="B1087" s="19">
        <v>1</v>
      </c>
      <c r="C1087" s="9">
        <v>4</v>
      </c>
      <c r="D1087" s="223">
        <v>17.149999999999999</v>
      </c>
      <c r="E1087" s="231">
        <v>8.3000000000000007</v>
      </c>
      <c r="F1087" s="231">
        <v>30.45</v>
      </c>
      <c r="G1087" s="223">
        <v>20.5</v>
      </c>
      <c r="H1087" s="223">
        <v>18.8</v>
      </c>
      <c r="I1087" s="232">
        <v>15.489999999999998</v>
      </c>
      <c r="J1087" s="223">
        <v>17.309999999999999</v>
      </c>
      <c r="K1087" s="223">
        <v>18.5</v>
      </c>
      <c r="L1087" s="223">
        <v>12.48</v>
      </c>
      <c r="M1087" s="231">
        <v>11.2</v>
      </c>
      <c r="N1087" s="231">
        <v>20</v>
      </c>
      <c r="O1087" s="223">
        <v>22.640799999999999</v>
      </c>
      <c r="P1087" s="223">
        <v>16.649999999999999</v>
      </c>
      <c r="Q1087" s="223">
        <v>10.8</v>
      </c>
      <c r="R1087" s="223">
        <v>14.8</v>
      </c>
      <c r="S1087" s="231">
        <v>11</v>
      </c>
      <c r="T1087" s="231" t="s">
        <v>319</v>
      </c>
      <c r="U1087" s="223">
        <v>18.899999999999999</v>
      </c>
      <c r="V1087" s="223">
        <v>15.5</v>
      </c>
      <c r="W1087" s="223">
        <v>17.5</v>
      </c>
      <c r="X1087" s="224"/>
      <c r="Y1087" s="225"/>
      <c r="Z1087" s="225"/>
      <c r="AA1087" s="225"/>
      <c r="AB1087" s="225"/>
      <c r="AC1087" s="225"/>
      <c r="AD1087" s="225"/>
      <c r="AE1087" s="225"/>
      <c r="AF1087" s="225"/>
      <c r="AG1087" s="225"/>
      <c r="AH1087" s="225"/>
      <c r="AI1087" s="225"/>
      <c r="AJ1087" s="225"/>
      <c r="AK1087" s="225"/>
      <c r="AL1087" s="225"/>
      <c r="AM1087" s="225"/>
      <c r="AN1087" s="225"/>
      <c r="AO1087" s="225"/>
      <c r="AP1087" s="225"/>
      <c r="AQ1087" s="225"/>
      <c r="AR1087" s="225"/>
      <c r="AS1087" s="225"/>
      <c r="AT1087" s="225"/>
      <c r="AU1087" s="225"/>
      <c r="AV1087" s="225"/>
      <c r="AW1087" s="225"/>
      <c r="AX1087" s="225"/>
      <c r="AY1087" s="225"/>
      <c r="AZ1087" s="225"/>
      <c r="BA1087" s="225"/>
      <c r="BB1087" s="225"/>
      <c r="BC1087" s="225"/>
      <c r="BD1087" s="225"/>
      <c r="BE1087" s="225"/>
      <c r="BF1087" s="225"/>
      <c r="BG1087" s="225"/>
      <c r="BH1087" s="225"/>
      <c r="BI1087" s="225"/>
      <c r="BJ1087" s="225"/>
      <c r="BK1087" s="225"/>
      <c r="BL1087" s="225"/>
      <c r="BM1087" s="230">
        <v>16.918494047619049</v>
      </c>
    </row>
    <row r="1088" spans="1:65">
      <c r="A1088" s="30"/>
      <c r="B1088" s="19">
        <v>1</v>
      </c>
      <c r="C1088" s="9">
        <v>5</v>
      </c>
      <c r="D1088" s="223">
        <v>16.850000000000001</v>
      </c>
      <c r="E1088" s="231">
        <v>8.8000000000000007</v>
      </c>
      <c r="F1088" s="231">
        <v>30</v>
      </c>
      <c r="G1088" s="223">
        <v>21</v>
      </c>
      <c r="H1088" s="223">
        <v>19.600000000000001</v>
      </c>
      <c r="I1088" s="223">
        <v>16.75</v>
      </c>
      <c r="J1088" s="223">
        <v>16.920000000000002</v>
      </c>
      <c r="K1088" s="223">
        <v>18.399999999999999</v>
      </c>
      <c r="L1088" s="223">
        <v>13.47</v>
      </c>
      <c r="M1088" s="231">
        <v>10</v>
      </c>
      <c r="N1088" s="231">
        <v>20</v>
      </c>
      <c r="O1088" s="223">
        <v>21.321300000000001</v>
      </c>
      <c r="P1088" s="223">
        <v>16</v>
      </c>
      <c r="Q1088" s="223">
        <v>10.5</v>
      </c>
      <c r="R1088" s="223">
        <v>14.8</v>
      </c>
      <c r="S1088" s="231">
        <v>13</v>
      </c>
      <c r="T1088" s="231" t="s">
        <v>319</v>
      </c>
      <c r="U1088" s="223">
        <v>18.850000000000001</v>
      </c>
      <c r="V1088" s="223">
        <v>15.370000000000001</v>
      </c>
      <c r="W1088" s="223">
        <v>16.850000000000001</v>
      </c>
      <c r="X1088" s="224"/>
      <c r="Y1088" s="225"/>
      <c r="Z1088" s="225"/>
      <c r="AA1088" s="225"/>
      <c r="AB1088" s="225"/>
      <c r="AC1088" s="225"/>
      <c r="AD1088" s="225"/>
      <c r="AE1088" s="225"/>
      <c r="AF1088" s="225"/>
      <c r="AG1088" s="225"/>
      <c r="AH1088" s="225"/>
      <c r="AI1088" s="225"/>
      <c r="AJ1088" s="225"/>
      <c r="AK1088" s="225"/>
      <c r="AL1088" s="225"/>
      <c r="AM1088" s="225"/>
      <c r="AN1088" s="225"/>
      <c r="AO1088" s="225"/>
      <c r="AP1088" s="225"/>
      <c r="AQ1088" s="225"/>
      <c r="AR1088" s="225"/>
      <c r="AS1088" s="225"/>
      <c r="AT1088" s="225"/>
      <c r="AU1088" s="225"/>
      <c r="AV1088" s="225"/>
      <c r="AW1088" s="225"/>
      <c r="AX1088" s="225"/>
      <c r="AY1088" s="225"/>
      <c r="AZ1088" s="225"/>
      <c r="BA1088" s="225"/>
      <c r="BB1088" s="225"/>
      <c r="BC1088" s="225"/>
      <c r="BD1088" s="225"/>
      <c r="BE1088" s="225"/>
      <c r="BF1088" s="225"/>
      <c r="BG1088" s="225"/>
      <c r="BH1088" s="225"/>
      <c r="BI1088" s="225"/>
      <c r="BJ1088" s="225"/>
      <c r="BK1088" s="225"/>
      <c r="BL1088" s="225"/>
      <c r="BM1088" s="230">
        <v>133</v>
      </c>
    </row>
    <row r="1089" spans="1:65">
      <c r="A1089" s="30"/>
      <c r="B1089" s="19">
        <v>1</v>
      </c>
      <c r="C1089" s="9">
        <v>6</v>
      </c>
      <c r="D1089" s="223">
        <v>17.25</v>
      </c>
      <c r="E1089" s="231">
        <v>9.1999999999999993</v>
      </c>
      <c r="F1089" s="231">
        <v>30.78</v>
      </c>
      <c r="G1089" s="223">
        <v>20.8</v>
      </c>
      <c r="H1089" s="223">
        <v>18.3</v>
      </c>
      <c r="I1089" s="223">
        <v>16.600000000000001</v>
      </c>
      <c r="J1089" s="223">
        <v>16.93</v>
      </c>
      <c r="K1089" s="223">
        <v>18</v>
      </c>
      <c r="L1089" s="223">
        <v>12.87</v>
      </c>
      <c r="M1089" s="231">
        <v>10.199999999999999</v>
      </c>
      <c r="N1089" s="231">
        <v>20</v>
      </c>
      <c r="O1089" s="223">
        <v>20.744900000000001</v>
      </c>
      <c r="P1089" s="223">
        <v>16</v>
      </c>
      <c r="Q1089" s="223">
        <v>10.3</v>
      </c>
      <c r="R1089" s="223">
        <v>14.6</v>
      </c>
      <c r="S1089" s="231">
        <v>14</v>
      </c>
      <c r="T1089" s="231" t="s">
        <v>319</v>
      </c>
      <c r="U1089" s="223">
        <v>18.95</v>
      </c>
      <c r="V1089" s="232">
        <v>21.8</v>
      </c>
      <c r="W1089" s="223">
        <v>17.05</v>
      </c>
      <c r="X1089" s="224"/>
      <c r="Y1089" s="225"/>
      <c r="Z1089" s="225"/>
      <c r="AA1089" s="225"/>
      <c r="AB1089" s="225"/>
      <c r="AC1089" s="225"/>
      <c r="AD1089" s="225"/>
      <c r="AE1089" s="225"/>
      <c r="AF1089" s="225"/>
      <c r="AG1089" s="225"/>
      <c r="AH1089" s="225"/>
      <c r="AI1089" s="225"/>
      <c r="AJ1089" s="225"/>
      <c r="AK1089" s="225"/>
      <c r="AL1089" s="225"/>
      <c r="AM1089" s="225"/>
      <c r="AN1089" s="225"/>
      <c r="AO1089" s="225"/>
      <c r="AP1089" s="225"/>
      <c r="AQ1089" s="225"/>
      <c r="AR1089" s="225"/>
      <c r="AS1089" s="225"/>
      <c r="AT1089" s="225"/>
      <c r="AU1089" s="225"/>
      <c r="AV1089" s="225"/>
      <c r="AW1089" s="225"/>
      <c r="AX1089" s="225"/>
      <c r="AY1089" s="225"/>
      <c r="AZ1089" s="225"/>
      <c r="BA1089" s="225"/>
      <c r="BB1089" s="225"/>
      <c r="BC1089" s="225"/>
      <c r="BD1089" s="225"/>
      <c r="BE1089" s="225"/>
      <c r="BF1089" s="225"/>
      <c r="BG1089" s="225"/>
      <c r="BH1089" s="225"/>
      <c r="BI1089" s="225"/>
      <c r="BJ1089" s="225"/>
      <c r="BK1089" s="225"/>
      <c r="BL1089" s="225"/>
      <c r="BM1089" s="226"/>
    </row>
    <row r="1090" spans="1:65">
      <c r="A1090" s="30"/>
      <c r="B1090" s="20" t="s">
        <v>267</v>
      </c>
      <c r="C1090" s="12"/>
      <c r="D1090" s="233">
        <v>16.941666666666666</v>
      </c>
      <c r="E1090" s="233">
        <v>8.5666666666666682</v>
      </c>
      <c r="F1090" s="233">
        <v>30.537731481481487</v>
      </c>
      <c r="G1090" s="233">
        <v>21.3</v>
      </c>
      <c r="H1090" s="233">
        <v>18.95</v>
      </c>
      <c r="I1090" s="233">
        <v>16.383333333333336</v>
      </c>
      <c r="J1090" s="233">
        <v>16.905000000000001</v>
      </c>
      <c r="K1090" s="233">
        <v>17.900000000000002</v>
      </c>
      <c r="L1090" s="233">
        <v>12.913333333333334</v>
      </c>
      <c r="M1090" s="233">
        <v>10.266666666666666</v>
      </c>
      <c r="N1090" s="233">
        <v>20.166666666666668</v>
      </c>
      <c r="O1090" s="233">
        <v>21.657583333333331</v>
      </c>
      <c r="P1090" s="233">
        <v>16.158333333333331</v>
      </c>
      <c r="Q1090" s="233">
        <v>10.516666666666666</v>
      </c>
      <c r="R1090" s="233">
        <v>14.633333333333333</v>
      </c>
      <c r="S1090" s="233">
        <v>12.666666666666666</v>
      </c>
      <c r="T1090" s="233" t="s">
        <v>675</v>
      </c>
      <c r="U1090" s="233">
        <v>19.116666666666667</v>
      </c>
      <c r="V1090" s="233">
        <v>16.838333333333335</v>
      </c>
      <c r="W1090" s="233">
        <v>17.458333333333332</v>
      </c>
      <c r="X1090" s="224"/>
      <c r="Y1090" s="225"/>
      <c r="Z1090" s="225"/>
      <c r="AA1090" s="225"/>
      <c r="AB1090" s="225"/>
      <c r="AC1090" s="225"/>
      <c r="AD1090" s="225"/>
      <c r="AE1090" s="225"/>
      <c r="AF1090" s="225"/>
      <c r="AG1090" s="225"/>
      <c r="AH1090" s="225"/>
      <c r="AI1090" s="225"/>
      <c r="AJ1090" s="225"/>
      <c r="AK1090" s="225"/>
      <c r="AL1090" s="225"/>
      <c r="AM1090" s="225"/>
      <c r="AN1090" s="225"/>
      <c r="AO1090" s="225"/>
      <c r="AP1090" s="225"/>
      <c r="AQ1090" s="225"/>
      <c r="AR1090" s="225"/>
      <c r="AS1090" s="225"/>
      <c r="AT1090" s="225"/>
      <c r="AU1090" s="225"/>
      <c r="AV1090" s="225"/>
      <c r="AW1090" s="225"/>
      <c r="AX1090" s="225"/>
      <c r="AY1090" s="225"/>
      <c r="AZ1090" s="225"/>
      <c r="BA1090" s="225"/>
      <c r="BB1090" s="225"/>
      <c r="BC1090" s="225"/>
      <c r="BD1090" s="225"/>
      <c r="BE1090" s="225"/>
      <c r="BF1090" s="225"/>
      <c r="BG1090" s="225"/>
      <c r="BH1090" s="225"/>
      <c r="BI1090" s="225"/>
      <c r="BJ1090" s="225"/>
      <c r="BK1090" s="225"/>
      <c r="BL1090" s="225"/>
      <c r="BM1090" s="226"/>
    </row>
    <row r="1091" spans="1:65">
      <c r="A1091" s="30"/>
      <c r="B1091" s="3" t="s">
        <v>268</v>
      </c>
      <c r="C1091" s="29"/>
      <c r="D1091" s="223">
        <v>17</v>
      </c>
      <c r="E1091" s="223">
        <v>8.5500000000000007</v>
      </c>
      <c r="F1091" s="223">
        <v>30.557361111111113</v>
      </c>
      <c r="G1091" s="223">
        <v>21.25</v>
      </c>
      <c r="H1091" s="223">
        <v>19.100000000000001</v>
      </c>
      <c r="I1091" s="223">
        <v>16.54</v>
      </c>
      <c r="J1091" s="223">
        <v>16.899999999999999</v>
      </c>
      <c r="K1091" s="223">
        <v>17.850000000000001</v>
      </c>
      <c r="L1091" s="223">
        <v>12.984999999999999</v>
      </c>
      <c r="M1091" s="223">
        <v>10.1</v>
      </c>
      <c r="N1091" s="223">
        <v>20</v>
      </c>
      <c r="O1091" s="223">
        <v>21.4636</v>
      </c>
      <c r="P1091" s="223">
        <v>16</v>
      </c>
      <c r="Q1091" s="223">
        <v>10.5</v>
      </c>
      <c r="R1091" s="223">
        <v>14.7</v>
      </c>
      <c r="S1091" s="223">
        <v>12.5</v>
      </c>
      <c r="T1091" s="223" t="s">
        <v>675</v>
      </c>
      <c r="U1091" s="223">
        <v>18.924999999999997</v>
      </c>
      <c r="V1091" s="223">
        <v>16.04</v>
      </c>
      <c r="W1091" s="223">
        <v>17.524999999999999</v>
      </c>
      <c r="X1091" s="224"/>
      <c r="Y1091" s="225"/>
      <c r="Z1091" s="225"/>
      <c r="AA1091" s="225"/>
      <c r="AB1091" s="225"/>
      <c r="AC1091" s="225"/>
      <c r="AD1091" s="225"/>
      <c r="AE1091" s="225"/>
      <c r="AF1091" s="225"/>
      <c r="AG1091" s="225"/>
      <c r="AH1091" s="225"/>
      <c r="AI1091" s="225"/>
      <c r="AJ1091" s="225"/>
      <c r="AK1091" s="225"/>
      <c r="AL1091" s="225"/>
      <c r="AM1091" s="225"/>
      <c r="AN1091" s="225"/>
      <c r="AO1091" s="225"/>
      <c r="AP1091" s="225"/>
      <c r="AQ1091" s="225"/>
      <c r="AR1091" s="225"/>
      <c r="AS1091" s="225"/>
      <c r="AT1091" s="225"/>
      <c r="AU1091" s="225"/>
      <c r="AV1091" s="225"/>
      <c r="AW1091" s="225"/>
      <c r="AX1091" s="225"/>
      <c r="AY1091" s="225"/>
      <c r="AZ1091" s="225"/>
      <c r="BA1091" s="225"/>
      <c r="BB1091" s="225"/>
      <c r="BC1091" s="225"/>
      <c r="BD1091" s="225"/>
      <c r="BE1091" s="225"/>
      <c r="BF1091" s="225"/>
      <c r="BG1091" s="225"/>
      <c r="BH1091" s="225"/>
      <c r="BI1091" s="225"/>
      <c r="BJ1091" s="225"/>
      <c r="BK1091" s="225"/>
      <c r="BL1091" s="225"/>
      <c r="BM1091" s="226"/>
    </row>
    <row r="1092" spans="1:65">
      <c r="A1092" s="30"/>
      <c r="B1092" s="3" t="s">
        <v>269</v>
      </c>
      <c r="C1092" s="29"/>
      <c r="D1092" s="223">
        <v>0.32926686238773967</v>
      </c>
      <c r="E1092" s="223">
        <v>0.41311822359545758</v>
      </c>
      <c r="F1092" s="223">
        <v>0.33588846696902103</v>
      </c>
      <c r="G1092" s="223">
        <v>0.68117545463705553</v>
      </c>
      <c r="H1092" s="223">
        <v>0.64730209330728994</v>
      </c>
      <c r="I1092" s="223">
        <v>0.45968104884437805</v>
      </c>
      <c r="J1092" s="223">
        <v>0.23670656940608995</v>
      </c>
      <c r="K1092" s="223">
        <v>0.48166378315169217</v>
      </c>
      <c r="L1092" s="223">
        <v>0.91814305348712799</v>
      </c>
      <c r="M1092" s="223">
        <v>0.65012819248719456</v>
      </c>
      <c r="N1092" s="223">
        <v>0.40824829046386296</v>
      </c>
      <c r="O1092" s="223">
        <v>0.85403629528648595</v>
      </c>
      <c r="P1092" s="223">
        <v>0.42943761673456871</v>
      </c>
      <c r="Q1092" s="223">
        <v>0.20412414523193126</v>
      </c>
      <c r="R1092" s="223">
        <v>0.29439202887759525</v>
      </c>
      <c r="S1092" s="223">
        <v>1.2110601416389968</v>
      </c>
      <c r="T1092" s="223" t="s">
        <v>675</v>
      </c>
      <c r="U1092" s="223">
        <v>0.85009803356240421</v>
      </c>
      <c r="V1092" s="223">
        <v>2.4559675622179249</v>
      </c>
      <c r="W1092" s="223">
        <v>0.43291646615330509</v>
      </c>
      <c r="X1092" s="224"/>
      <c r="Y1092" s="225"/>
      <c r="Z1092" s="225"/>
      <c r="AA1092" s="225"/>
      <c r="AB1092" s="225"/>
      <c r="AC1092" s="225"/>
      <c r="AD1092" s="225"/>
      <c r="AE1092" s="225"/>
      <c r="AF1092" s="225"/>
      <c r="AG1092" s="225"/>
      <c r="AH1092" s="225"/>
      <c r="AI1092" s="225"/>
      <c r="AJ1092" s="225"/>
      <c r="AK1092" s="225"/>
      <c r="AL1092" s="225"/>
      <c r="AM1092" s="225"/>
      <c r="AN1092" s="225"/>
      <c r="AO1092" s="225"/>
      <c r="AP1092" s="225"/>
      <c r="AQ1092" s="225"/>
      <c r="AR1092" s="225"/>
      <c r="AS1092" s="225"/>
      <c r="AT1092" s="225"/>
      <c r="AU1092" s="225"/>
      <c r="AV1092" s="225"/>
      <c r="AW1092" s="225"/>
      <c r="AX1092" s="225"/>
      <c r="AY1092" s="225"/>
      <c r="AZ1092" s="225"/>
      <c r="BA1092" s="225"/>
      <c r="BB1092" s="225"/>
      <c r="BC1092" s="225"/>
      <c r="BD1092" s="225"/>
      <c r="BE1092" s="225"/>
      <c r="BF1092" s="225"/>
      <c r="BG1092" s="225"/>
      <c r="BH1092" s="225"/>
      <c r="BI1092" s="225"/>
      <c r="BJ1092" s="225"/>
      <c r="BK1092" s="225"/>
      <c r="BL1092" s="225"/>
      <c r="BM1092" s="226"/>
    </row>
    <row r="1093" spans="1:65">
      <c r="A1093" s="30"/>
      <c r="B1093" s="3" t="s">
        <v>86</v>
      </c>
      <c r="C1093" s="29"/>
      <c r="D1093" s="13">
        <v>1.9435328817771155E-2</v>
      </c>
      <c r="E1093" s="13">
        <v>4.8223917151220722E-2</v>
      </c>
      <c r="F1093" s="13">
        <v>1.0999129623387663E-2</v>
      </c>
      <c r="G1093" s="13">
        <v>3.1980068292819505E-2</v>
      </c>
      <c r="H1093" s="13">
        <v>3.415842181041108E-2</v>
      </c>
      <c r="I1093" s="13">
        <v>2.8057846318069866E-2</v>
      </c>
      <c r="J1093" s="13">
        <v>1.4002163230173909E-2</v>
      </c>
      <c r="K1093" s="13">
        <v>2.69085912375247E-2</v>
      </c>
      <c r="L1093" s="13">
        <v>7.1100391338703758E-2</v>
      </c>
      <c r="M1093" s="13">
        <v>6.3324174592908566E-2</v>
      </c>
      <c r="N1093" s="13">
        <v>2.0243716882505602E-2</v>
      </c>
      <c r="O1093" s="13">
        <v>3.943359155737533E-2</v>
      </c>
      <c r="P1093" s="13">
        <v>2.6576850958302346E-2</v>
      </c>
      <c r="Q1093" s="13">
        <v>1.9409585917457808E-2</v>
      </c>
      <c r="R1093" s="13">
        <v>2.0117906301430198E-2</v>
      </c>
      <c r="S1093" s="13">
        <v>9.561001118202607E-2</v>
      </c>
      <c r="T1093" s="13" t="s">
        <v>675</v>
      </c>
      <c r="U1093" s="13">
        <v>4.4468946829768312E-2</v>
      </c>
      <c r="V1093" s="13">
        <v>0.14585573961504056</v>
      </c>
      <c r="W1093" s="13">
        <v>2.4797124552933945E-2</v>
      </c>
      <c r="X1093" s="151"/>
      <c r="Y1093" s="3"/>
      <c r="Z1093" s="3"/>
      <c r="AA1093" s="3"/>
      <c r="AB1093" s="3"/>
      <c r="AC1093" s="3"/>
      <c r="AD1093" s="3"/>
      <c r="AE1093" s="3"/>
      <c r="AF1093" s="3"/>
      <c r="AG1093" s="3"/>
      <c r="AH1093" s="3"/>
      <c r="AI1093" s="3"/>
      <c r="AJ1093" s="3"/>
      <c r="AK1093" s="3"/>
      <c r="AL1093" s="3"/>
      <c r="AM1093" s="3"/>
      <c r="AN1093" s="3"/>
      <c r="AO1093" s="3"/>
      <c r="AP1093" s="3"/>
      <c r="AQ1093" s="3"/>
      <c r="AR1093" s="3"/>
      <c r="AS1093" s="3"/>
      <c r="AT1093" s="3"/>
      <c r="AU1093" s="3"/>
      <c r="AV1093" s="3"/>
      <c r="AW1093" s="3"/>
      <c r="AX1093" s="3"/>
      <c r="AY1093" s="3"/>
      <c r="AZ1093" s="3"/>
      <c r="BA1093" s="3"/>
      <c r="BB1093" s="3"/>
      <c r="BC1093" s="3"/>
      <c r="BD1093" s="3"/>
      <c r="BE1093" s="3"/>
      <c r="BF1093" s="3"/>
      <c r="BG1093" s="3"/>
      <c r="BH1093" s="3"/>
      <c r="BI1093" s="3"/>
      <c r="BJ1093" s="3"/>
      <c r="BK1093" s="3"/>
      <c r="BL1093" s="3"/>
      <c r="BM1093" s="55"/>
    </row>
    <row r="1094" spans="1:65">
      <c r="A1094" s="30"/>
      <c r="B1094" s="3" t="s">
        <v>270</v>
      </c>
      <c r="C1094" s="29"/>
      <c r="D1094" s="13">
        <v>1.3696620386185465E-3</v>
      </c>
      <c r="E1094" s="13">
        <v>-0.49365075623428434</v>
      </c>
      <c r="F1094" s="13">
        <v>0.80499111773952969</v>
      </c>
      <c r="G1094" s="13">
        <v>0.25897730259257701</v>
      </c>
      <c r="H1094" s="13">
        <v>0.1200760508980907</v>
      </c>
      <c r="I1094" s="13">
        <v>-3.1631699179574757E-2</v>
      </c>
      <c r="J1094" s="13">
        <v>-7.9759153391945059E-4</v>
      </c>
      <c r="K1094" s="13">
        <v>5.8013789502682211E-2</v>
      </c>
      <c r="L1094" s="13">
        <v>-0.23673269636249716</v>
      </c>
      <c r="M1094" s="13">
        <v>-0.39316899968933694</v>
      </c>
      <c r="N1094" s="13">
        <v>0.19198946489594548</v>
      </c>
      <c r="O1094" s="13">
        <v>0.28011295050112439</v>
      </c>
      <c r="P1094" s="13">
        <v>-4.4930755192876926E-2</v>
      </c>
      <c r="Q1094" s="13">
        <v>-0.37839227078566828</v>
      </c>
      <c r="R1094" s="13">
        <v>-0.13506880150525624</v>
      </c>
      <c r="S1094" s="13">
        <v>-0.25131240221411699</v>
      </c>
      <c r="T1094" s="13" t="s">
        <v>675</v>
      </c>
      <c r="U1094" s="13">
        <v>0.12992720350053655</v>
      </c>
      <c r="V1094" s="13">
        <v>-4.7380525748977886E-3</v>
      </c>
      <c r="W1094" s="13">
        <v>3.1908235106200555E-2</v>
      </c>
      <c r="X1094" s="151"/>
      <c r="Y1094" s="3"/>
      <c r="Z1094" s="3"/>
      <c r="AA1094" s="3"/>
      <c r="AB1094" s="3"/>
      <c r="AC1094" s="3"/>
      <c r="AD1094" s="3"/>
      <c r="AE1094" s="3"/>
      <c r="AF1094" s="3"/>
      <c r="AG1094" s="3"/>
      <c r="AH1094" s="3"/>
      <c r="AI1094" s="3"/>
      <c r="AJ1094" s="3"/>
      <c r="AK1094" s="3"/>
      <c r="AL1094" s="3"/>
      <c r="AM1094" s="3"/>
      <c r="AN1094" s="3"/>
      <c r="AO1094" s="3"/>
      <c r="AP1094" s="3"/>
      <c r="AQ1094" s="3"/>
      <c r="AR1094" s="3"/>
      <c r="AS1094" s="3"/>
      <c r="AT1094" s="3"/>
      <c r="AU1094" s="3"/>
      <c r="AV1094" s="3"/>
      <c r="AW1094" s="3"/>
      <c r="AX1094" s="3"/>
      <c r="AY1094" s="3"/>
      <c r="AZ1094" s="3"/>
      <c r="BA1094" s="3"/>
      <c r="BB1094" s="3"/>
      <c r="BC1094" s="3"/>
      <c r="BD1094" s="3"/>
      <c r="BE1094" s="3"/>
      <c r="BF1094" s="3"/>
      <c r="BG1094" s="3"/>
      <c r="BH1094" s="3"/>
      <c r="BI1094" s="3"/>
      <c r="BJ1094" s="3"/>
      <c r="BK1094" s="3"/>
      <c r="BL1094" s="3"/>
      <c r="BM1094" s="55"/>
    </row>
    <row r="1095" spans="1:65">
      <c r="A1095" s="30"/>
      <c r="B1095" s="46" t="s">
        <v>271</v>
      </c>
      <c r="C1095" s="47"/>
      <c r="D1095" s="45">
        <v>0.02</v>
      </c>
      <c r="E1095" s="45">
        <v>2.5</v>
      </c>
      <c r="F1095" s="45">
        <v>4.1100000000000003</v>
      </c>
      <c r="G1095" s="45">
        <v>1.33</v>
      </c>
      <c r="H1095" s="45">
        <v>0.63</v>
      </c>
      <c r="I1095" s="45">
        <v>0.15</v>
      </c>
      <c r="J1095" s="45">
        <v>0.01</v>
      </c>
      <c r="K1095" s="45">
        <v>0.31</v>
      </c>
      <c r="L1095" s="45">
        <v>1.19</v>
      </c>
      <c r="M1095" s="45">
        <v>1.99</v>
      </c>
      <c r="N1095" s="45" t="s">
        <v>272</v>
      </c>
      <c r="O1095" s="45">
        <v>1.44</v>
      </c>
      <c r="P1095" s="45">
        <v>0.21</v>
      </c>
      <c r="Q1095" s="45">
        <v>1.91</v>
      </c>
      <c r="R1095" s="45">
        <v>0.67</v>
      </c>
      <c r="S1095" s="45" t="s">
        <v>272</v>
      </c>
      <c r="T1095" s="45">
        <v>2.0699999999999998</v>
      </c>
      <c r="U1095" s="45">
        <v>0.68</v>
      </c>
      <c r="V1095" s="45">
        <v>0.01</v>
      </c>
      <c r="W1095" s="45">
        <v>0.18</v>
      </c>
      <c r="X1095" s="151"/>
      <c r="Y1095" s="3"/>
      <c r="Z1095" s="3"/>
      <c r="AA1095" s="3"/>
      <c r="AB1095" s="3"/>
      <c r="AC1095" s="3"/>
      <c r="AD1095" s="3"/>
      <c r="AE1095" s="3"/>
      <c r="AF1095" s="3"/>
      <c r="AG1095" s="3"/>
      <c r="AH1095" s="3"/>
      <c r="AI1095" s="3"/>
      <c r="AJ1095" s="3"/>
      <c r="AK1095" s="3"/>
      <c r="AL1095" s="3"/>
      <c r="AM1095" s="3"/>
      <c r="AN1095" s="3"/>
      <c r="AO1095" s="3"/>
      <c r="AP1095" s="3"/>
      <c r="AQ1095" s="3"/>
      <c r="AR1095" s="3"/>
      <c r="AS1095" s="3"/>
      <c r="AT1095" s="3"/>
      <c r="AU1095" s="3"/>
      <c r="AV1095" s="3"/>
      <c r="AW1095" s="3"/>
      <c r="AX1095" s="3"/>
      <c r="AY1095" s="3"/>
      <c r="AZ1095" s="3"/>
      <c r="BA1095" s="3"/>
      <c r="BB1095" s="3"/>
      <c r="BC1095" s="3"/>
      <c r="BD1095" s="3"/>
      <c r="BE1095" s="3"/>
      <c r="BF1095" s="3"/>
      <c r="BG1095" s="3"/>
      <c r="BH1095" s="3"/>
      <c r="BI1095" s="3"/>
      <c r="BJ1095" s="3"/>
      <c r="BK1095" s="3"/>
      <c r="BL1095" s="3"/>
      <c r="BM1095" s="55"/>
    </row>
    <row r="1096" spans="1:65">
      <c r="B1096" s="31" t="s">
        <v>332</v>
      </c>
      <c r="C1096" s="20"/>
      <c r="D1096" s="20"/>
      <c r="E1096" s="20"/>
      <c r="F1096" s="20"/>
      <c r="G1096" s="20"/>
      <c r="H1096" s="20"/>
      <c r="I1096" s="20"/>
      <c r="J1096" s="20"/>
      <c r="K1096" s="20"/>
      <c r="L1096" s="20"/>
      <c r="M1096" s="20"/>
      <c r="N1096" s="20"/>
      <c r="O1096" s="20"/>
      <c r="P1096" s="20"/>
      <c r="Q1096" s="20"/>
      <c r="R1096" s="20"/>
      <c r="S1096" s="20"/>
      <c r="T1096" s="20"/>
      <c r="U1096" s="20"/>
      <c r="V1096" s="20"/>
      <c r="W1096" s="20"/>
      <c r="BM1096" s="55"/>
    </row>
    <row r="1097" spans="1:65">
      <c r="BM1097" s="55"/>
    </row>
    <row r="1098" spans="1:65" ht="15">
      <c r="B1098" s="8" t="s">
        <v>593</v>
      </c>
      <c r="BM1098" s="28" t="s">
        <v>66</v>
      </c>
    </row>
    <row r="1099" spans="1:65" ht="15">
      <c r="A1099" s="25" t="s">
        <v>38</v>
      </c>
      <c r="B1099" s="18" t="s">
        <v>110</v>
      </c>
      <c r="C1099" s="15" t="s">
        <v>111</v>
      </c>
      <c r="D1099" s="16" t="s">
        <v>232</v>
      </c>
      <c r="E1099" s="17" t="s">
        <v>232</v>
      </c>
      <c r="F1099" s="17" t="s">
        <v>232</v>
      </c>
      <c r="G1099" s="17" t="s">
        <v>232</v>
      </c>
      <c r="H1099" s="17" t="s">
        <v>232</v>
      </c>
      <c r="I1099" s="17" t="s">
        <v>232</v>
      </c>
      <c r="J1099" s="17" t="s">
        <v>232</v>
      </c>
      <c r="K1099" s="17" t="s">
        <v>232</v>
      </c>
      <c r="L1099" s="17" t="s">
        <v>232</v>
      </c>
      <c r="M1099" s="17" t="s">
        <v>232</v>
      </c>
      <c r="N1099" s="17" t="s">
        <v>232</v>
      </c>
      <c r="O1099" s="17" t="s">
        <v>232</v>
      </c>
      <c r="P1099" s="17" t="s">
        <v>232</v>
      </c>
      <c r="Q1099" s="17" t="s">
        <v>232</v>
      </c>
      <c r="R1099" s="17" t="s">
        <v>232</v>
      </c>
      <c r="S1099" s="17" t="s">
        <v>232</v>
      </c>
      <c r="T1099" s="17" t="s">
        <v>232</v>
      </c>
      <c r="U1099" s="17" t="s">
        <v>232</v>
      </c>
      <c r="V1099" s="17" t="s">
        <v>232</v>
      </c>
      <c r="W1099" s="17" t="s">
        <v>232</v>
      </c>
      <c r="X1099" s="17" t="s">
        <v>232</v>
      </c>
      <c r="Y1099" s="17" t="s">
        <v>232</v>
      </c>
      <c r="Z1099" s="151"/>
      <c r="AA1099" s="3"/>
      <c r="AB1099" s="3"/>
      <c r="AC1099" s="3"/>
      <c r="AD1099" s="3"/>
      <c r="AE1099" s="3"/>
      <c r="AF1099" s="3"/>
      <c r="AG1099" s="3"/>
      <c r="AH1099" s="3"/>
      <c r="AI1099" s="3"/>
      <c r="AJ1099" s="3"/>
      <c r="AK1099" s="3"/>
      <c r="AL1099" s="3"/>
      <c r="AM1099" s="3"/>
      <c r="AN1099" s="3"/>
      <c r="AO1099" s="3"/>
      <c r="AP1099" s="3"/>
      <c r="AQ1099" s="3"/>
      <c r="AR1099" s="3"/>
      <c r="AS1099" s="3"/>
      <c r="AT1099" s="3"/>
      <c r="AU1099" s="3"/>
      <c r="AV1099" s="3"/>
      <c r="AW1099" s="3"/>
      <c r="AX1099" s="3"/>
      <c r="AY1099" s="3"/>
      <c r="AZ1099" s="3"/>
      <c r="BA1099" s="3"/>
      <c r="BB1099" s="3"/>
      <c r="BC1099" s="3"/>
      <c r="BD1099" s="3"/>
      <c r="BE1099" s="3"/>
      <c r="BF1099" s="3"/>
      <c r="BG1099" s="3"/>
      <c r="BH1099" s="3"/>
      <c r="BI1099" s="3"/>
      <c r="BJ1099" s="3"/>
      <c r="BK1099" s="3"/>
      <c r="BL1099" s="3"/>
      <c r="BM1099" s="28">
        <v>1</v>
      </c>
    </row>
    <row r="1100" spans="1:65">
      <c r="A1100" s="30"/>
      <c r="B1100" s="19" t="s">
        <v>233</v>
      </c>
      <c r="C1100" s="9" t="s">
        <v>233</v>
      </c>
      <c r="D1100" s="149" t="s">
        <v>235</v>
      </c>
      <c r="E1100" s="150" t="s">
        <v>236</v>
      </c>
      <c r="F1100" s="150" t="s">
        <v>237</v>
      </c>
      <c r="G1100" s="150" t="s">
        <v>238</v>
      </c>
      <c r="H1100" s="150" t="s">
        <v>239</v>
      </c>
      <c r="I1100" s="150" t="s">
        <v>241</v>
      </c>
      <c r="J1100" s="150" t="s">
        <v>242</v>
      </c>
      <c r="K1100" s="150" t="s">
        <v>244</v>
      </c>
      <c r="L1100" s="150" t="s">
        <v>245</v>
      </c>
      <c r="M1100" s="150" t="s">
        <v>246</v>
      </c>
      <c r="N1100" s="150" t="s">
        <v>247</v>
      </c>
      <c r="O1100" s="150" t="s">
        <v>248</v>
      </c>
      <c r="P1100" s="150" t="s">
        <v>249</v>
      </c>
      <c r="Q1100" s="150" t="s">
        <v>250</v>
      </c>
      <c r="R1100" s="150" t="s">
        <v>251</v>
      </c>
      <c r="S1100" s="150" t="s">
        <v>252</v>
      </c>
      <c r="T1100" s="150" t="s">
        <v>253</v>
      </c>
      <c r="U1100" s="150" t="s">
        <v>256</v>
      </c>
      <c r="V1100" s="150" t="s">
        <v>257</v>
      </c>
      <c r="W1100" s="150" t="s">
        <v>258</v>
      </c>
      <c r="X1100" s="150" t="s">
        <v>259</v>
      </c>
      <c r="Y1100" s="150" t="s">
        <v>260</v>
      </c>
      <c r="Z1100" s="151"/>
      <c r="AA1100" s="3"/>
      <c r="AB1100" s="3"/>
      <c r="AC1100" s="3"/>
      <c r="AD1100" s="3"/>
      <c r="AE1100" s="3"/>
      <c r="AF1100" s="3"/>
      <c r="AG1100" s="3"/>
      <c r="AH1100" s="3"/>
      <c r="AI1100" s="3"/>
      <c r="AJ1100" s="3"/>
      <c r="AK1100" s="3"/>
      <c r="AL1100" s="3"/>
      <c r="AM1100" s="3"/>
      <c r="AN1100" s="3"/>
      <c r="AO1100" s="3"/>
      <c r="AP1100" s="3"/>
      <c r="AQ1100" s="3"/>
      <c r="AR1100" s="3"/>
      <c r="AS1100" s="3"/>
      <c r="AT1100" s="3"/>
      <c r="AU1100" s="3"/>
      <c r="AV1100" s="3"/>
      <c r="AW1100" s="3"/>
      <c r="AX1100" s="3"/>
      <c r="AY1100" s="3"/>
      <c r="AZ1100" s="3"/>
      <c r="BA1100" s="3"/>
      <c r="BB1100" s="3"/>
      <c r="BC1100" s="3"/>
      <c r="BD1100" s="3"/>
      <c r="BE1100" s="3"/>
      <c r="BF1100" s="3"/>
      <c r="BG1100" s="3"/>
      <c r="BH1100" s="3"/>
      <c r="BI1100" s="3"/>
      <c r="BJ1100" s="3"/>
      <c r="BK1100" s="3"/>
      <c r="BL1100" s="3"/>
      <c r="BM1100" s="28" t="s">
        <v>3</v>
      </c>
    </row>
    <row r="1101" spans="1:65">
      <c r="A1101" s="30"/>
      <c r="B1101" s="19"/>
      <c r="C1101" s="9"/>
      <c r="D1101" s="10" t="s">
        <v>273</v>
      </c>
      <c r="E1101" s="11" t="s">
        <v>273</v>
      </c>
      <c r="F1101" s="11" t="s">
        <v>275</v>
      </c>
      <c r="G1101" s="11" t="s">
        <v>276</v>
      </c>
      <c r="H1101" s="11" t="s">
        <v>276</v>
      </c>
      <c r="I1101" s="11" t="s">
        <v>276</v>
      </c>
      <c r="J1101" s="11" t="s">
        <v>273</v>
      </c>
      <c r="K1101" s="11" t="s">
        <v>273</v>
      </c>
      <c r="L1101" s="11" t="s">
        <v>276</v>
      </c>
      <c r="M1101" s="11" t="s">
        <v>275</v>
      </c>
      <c r="N1101" s="11" t="s">
        <v>273</v>
      </c>
      <c r="O1101" s="11" t="s">
        <v>276</v>
      </c>
      <c r="P1101" s="11" t="s">
        <v>273</v>
      </c>
      <c r="Q1101" s="11" t="s">
        <v>273</v>
      </c>
      <c r="R1101" s="11" t="s">
        <v>275</v>
      </c>
      <c r="S1101" s="11" t="s">
        <v>273</v>
      </c>
      <c r="T1101" s="11" t="s">
        <v>276</v>
      </c>
      <c r="U1101" s="11" t="s">
        <v>275</v>
      </c>
      <c r="V1101" s="11" t="s">
        <v>276</v>
      </c>
      <c r="W1101" s="11" t="s">
        <v>273</v>
      </c>
      <c r="X1101" s="11" t="s">
        <v>276</v>
      </c>
      <c r="Y1101" s="11" t="s">
        <v>273</v>
      </c>
      <c r="Z1101" s="151"/>
      <c r="AA1101" s="3"/>
      <c r="AB1101" s="3"/>
      <c r="AC1101" s="3"/>
      <c r="AD1101" s="3"/>
      <c r="AE1101" s="3"/>
      <c r="AF1101" s="3"/>
      <c r="AG1101" s="3"/>
      <c r="AH1101" s="3"/>
      <c r="AI1101" s="3"/>
      <c r="AJ1101" s="3"/>
      <c r="AK1101" s="3"/>
      <c r="AL1101" s="3"/>
      <c r="AM1101" s="3"/>
      <c r="AN1101" s="3"/>
      <c r="AO1101" s="3"/>
      <c r="AP1101" s="3"/>
      <c r="AQ1101" s="3"/>
      <c r="AR1101" s="3"/>
      <c r="AS1101" s="3"/>
      <c r="AT1101" s="3"/>
      <c r="AU1101" s="3"/>
      <c r="AV1101" s="3"/>
      <c r="AW1101" s="3"/>
      <c r="AX1101" s="3"/>
      <c r="AY1101" s="3"/>
      <c r="AZ1101" s="3"/>
      <c r="BA1101" s="3"/>
      <c r="BB1101" s="3"/>
      <c r="BC1101" s="3"/>
      <c r="BD1101" s="3"/>
      <c r="BE1101" s="3"/>
      <c r="BF1101" s="3"/>
      <c r="BG1101" s="3"/>
      <c r="BH1101" s="3"/>
      <c r="BI1101" s="3"/>
      <c r="BJ1101" s="3"/>
      <c r="BK1101" s="3"/>
      <c r="BL1101" s="3"/>
      <c r="BM1101" s="28">
        <v>2</v>
      </c>
    </row>
    <row r="1102" spans="1:65">
      <c r="A1102" s="30"/>
      <c r="B1102" s="19"/>
      <c r="C1102" s="9"/>
      <c r="D1102" s="26" t="s">
        <v>313</v>
      </c>
      <c r="E1102" s="26" t="s">
        <v>264</v>
      </c>
      <c r="F1102" s="26" t="s">
        <v>313</v>
      </c>
      <c r="G1102" s="26" t="s">
        <v>314</v>
      </c>
      <c r="H1102" s="26" t="s">
        <v>314</v>
      </c>
      <c r="I1102" s="26" t="s">
        <v>314</v>
      </c>
      <c r="J1102" s="26" t="s">
        <v>116</v>
      </c>
      <c r="K1102" s="26" t="s">
        <v>116</v>
      </c>
      <c r="L1102" s="26" t="s">
        <v>315</v>
      </c>
      <c r="M1102" s="26" t="s">
        <v>314</v>
      </c>
      <c r="N1102" s="26" t="s">
        <v>313</v>
      </c>
      <c r="O1102" s="26" t="s">
        <v>313</v>
      </c>
      <c r="P1102" s="26" t="s">
        <v>313</v>
      </c>
      <c r="Q1102" s="26" t="s">
        <v>314</v>
      </c>
      <c r="R1102" s="26" t="s">
        <v>313</v>
      </c>
      <c r="S1102" s="26" t="s">
        <v>313</v>
      </c>
      <c r="T1102" s="26" t="s">
        <v>315</v>
      </c>
      <c r="U1102" s="26" t="s">
        <v>316</v>
      </c>
      <c r="V1102" s="26" t="s">
        <v>317</v>
      </c>
      <c r="W1102" s="26" t="s">
        <v>313</v>
      </c>
      <c r="X1102" s="26" t="s">
        <v>313</v>
      </c>
      <c r="Y1102" s="26" t="s">
        <v>313</v>
      </c>
      <c r="Z1102" s="151"/>
      <c r="AA1102" s="3"/>
      <c r="AB1102" s="3"/>
      <c r="AC1102" s="3"/>
      <c r="AD1102" s="3"/>
      <c r="AE1102" s="3"/>
      <c r="AF1102" s="3"/>
      <c r="AG1102" s="3"/>
      <c r="AH1102" s="3"/>
      <c r="AI1102" s="3"/>
      <c r="AJ1102" s="3"/>
      <c r="AK1102" s="3"/>
      <c r="AL1102" s="3"/>
      <c r="AM1102" s="3"/>
      <c r="AN1102" s="3"/>
      <c r="AO1102" s="3"/>
      <c r="AP1102" s="3"/>
      <c r="AQ1102" s="3"/>
      <c r="AR1102" s="3"/>
      <c r="AS1102" s="3"/>
      <c r="AT1102" s="3"/>
      <c r="AU1102" s="3"/>
      <c r="AV1102" s="3"/>
      <c r="AW1102" s="3"/>
      <c r="AX1102" s="3"/>
      <c r="AY1102" s="3"/>
      <c r="AZ1102" s="3"/>
      <c r="BA1102" s="3"/>
      <c r="BB1102" s="3"/>
      <c r="BC1102" s="3"/>
      <c r="BD1102" s="3"/>
      <c r="BE1102" s="3"/>
      <c r="BF1102" s="3"/>
      <c r="BG1102" s="3"/>
      <c r="BH1102" s="3"/>
      <c r="BI1102" s="3"/>
      <c r="BJ1102" s="3"/>
      <c r="BK1102" s="3"/>
      <c r="BL1102" s="3"/>
      <c r="BM1102" s="28">
        <v>3</v>
      </c>
    </row>
    <row r="1103" spans="1:65">
      <c r="A1103" s="30"/>
      <c r="B1103" s="18">
        <v>1</v>
      </c>
      <c r="C1103" s="14">
        <v>1</v>
      </c>
      <c r="D1103" s="22">
        <v>8.91</v>
      </c>
      <c r="E1103" s="22">
        <v>8.1199999999999992</v>
      </c>
      <c r="F1103" s="22">
        <v>8.7358333333333338</v>
      </c>
      <c r="G1103" s="22">
        <v>9.06</v>
      </c>
      <c r="H1103" s="22">
        <v>8.19</v>
      </c>
      <c r="I1103" s="22">
        <v>8.6</v>
      </c>
      <c r="J1103" s="22">
        <v>7.7000000000000011</v>
      </c>
      <c r="K1103" s="22">
        <v>8.01</v>
      </c>
      <c r="L1103" s="22">
        <v>9.08</v>
      </c>
      <c r="M1103" s="152" t="s">
        <v>95</v>
      </c>
      <c r="N1103" s="22">
        <v>8.11</v>
      </c>
      <c r="O1103" s="22">
        <v>9.06</v>
      </c>
      <c r="P1103" s="22">
        <v>8.9704674591879598</v>
      </c>
      <c r="Q1103" s="22">
        <v>8.24</v>
      </c>
      <c r="R1103" s="152">
        <v>5.5228000000000002</v>
      </c>
      <c r="S1103" s="22">
        <v>8.73</v>
      </c>
      <c r="T1103" s="22">
        <v>9.01</v>
      </c>
      <c r="U1103" s="152">
        <v>8</v>
      </c>
      <c r="V1103" s="152">
        <v>7</v>
      </c>
      <c r="W1103" s="22">
        <v>8.68</v>
      </c>
      <c r="X1103" s="22">
        <v>7.96</v>
      </c>
      <c r="Y1103" s="22">
        <v>8.26</v>
      </c>
      <c r="Z1103" s="151"/>
      <c r="AA1103" s="3"/>
      <c r="AB1103" s="3"/>
      <c r="AC1103" s="3"/>
      <c r="AD1103" s="3"/>
      <c r="AE1103" s="3"/>
      <c r="AF1103" s="3"/>
      <c r="AG1103" s="3"/>
      <c r="AH1103" s="3"/>
      <c r="AI1103" s="3"/>
      <c r="AJ1103" s="3"/>
      <c r="AK1103" s="3"/>
      <c r="AL1103" s="3"/>
      <c r="AM1103" s="3"/>
      <c r="AN1103" s="3"/>
      <c r="AO1103" s="3"/>
      <c r="AP1103" s="3"/>
      <c r="AQ1103" s="3"/>
      <c r="AR1103" s="3"/>
      <c r="AS1103" s="3"/>
      <c r="AT1103" s="3"/>
      <c r="AU1103" s="3"/>
      <c r="AV1103" s="3"/>
      <c r="AW1103" s="3"/>
      <c r="AX1103" s="3"/>
      <c r="AY1103" s="3"/>
      <c r="AZ1103" s="3"/>
      <c r="BA1103" s="3"/>
      <c r="BB1103" s="3"/>
      <c r="BC1103" s="3"/>
      <c r="BD1103" s="3"/>
      <c r="BE1103" s="3"/>
      <c r="BF1103" s="3"/>
      <c r="BG1103" s="3"/>
      <c r="BH1103" s="3"/>
      <c r="BI1103" s="3"/>
      <c r="BJ1103" s="3"/>
      <c r="BK1103" s="3"/>
      <c r="BL1103" s="3"/>
      <c r="BM1103" s="28">
        <v>1</v>
      </c>
    </row>
    <row r="1104" spans="1:65">
      <c r="A1104" s="30"/>
      <c r="B1104" s="19">
        <v>1</v>
      </c>
      <c r="C1104" s="9">
        <v>2</v>
      </c>
      <c r="D1104" s="11">
        <v>8.86</v>
      </c>
      <c r="E1104" s="11">
        <v>8.3000000000000007</v>
      </c>
      <c r="F1104" s="11">
        <v>8.7923333333333336</v>
      </c>
      <c r="G1104" s="11">
        <v>8.91</v>
      </c>
      <c r="H1104" s="11">
        <v>7.8</v>
      </c>
      <c r="I1104" s="11">
        <v>9</v>
      </c>
      <c r="J1104" s="11">
        <v>8.07</v>
      </c>
      <c r="K1104" s="11">
        <v>7.36</v>
      </c>
      <c r="L1104" s="11">
        <v>9.0299999999999994</v>
      </c>
      <c r="M1104" s="153" t="s">
        <v>95</v>
      </c>
      <c r="N1104" s="11">
        <v>7.879999999999999</v>
      </c>
      <c r="O1104" s="11">
        <v>9.1199999999999992</v>
      </c>
      <c r="P1104" s="11">
        <v>8.9205124671493401</v>
      </c>
      <c r="Q1104" s="11">
        <v>8.44</v>
      </c>
      <c r="R1104" s="153">
        <v>5.9466999999999999</v>
      </c>
      <c r="S1104" s="11">
        <v>8.9499999999999993</v>
      </c>
      <c r="T1104" s="11">
        <v>9.0399999999999991</v>
      </c>
      <c r="U1104" s="153">
        <v>8</v>
      </c>
      <c r="V1104" s="153">
        <v>6</v>
      </c>
      <c r="W1104" s="11">
        <v>8.23</v>
      </c>
      <c r="X1104" s="11">
        <v>7.84</v>
      </c>
      <c r="Y1104" s="11">
        <v>8.49</v>
      </c>
      <c r="Z1104" s="151"/>
      <c r="AA1104" s="3"/>
      <c r="AB1104" s="3"/>
      <c r="AC1104" s="3"/>
      <c r="AD1104" s="3"/>
      <c r="AE1104" s="3"/>
      <c r="AF1104" s="3"/>
      <c r="AG1104" s="3"/>
      <c r="AH1104" s="3"/>
      <c r="AI1104" s="3"/>
      <c r="AJ1104" s="3"/>
      <c r="AK1104" s="3"/>
      <c r="AL1104" s="3"/>
      <c r="AM1104" s="3"/>
      <c r="AN1104" s="3"/>
      <c r="AO1104" s="3"/>
      <c r="AP1104" s="3"/>
      <c r="AQ1104" s="3"/>
      <c r="AR1104" s="3"/>
      <c r="AS1104" s="3"/>
      <c r="AT1104" s="3"/>
      <c r="AU1104" s="3"/>
      <c r="AV1104" s="3"/>
      <c r="AW1104" s="3"/>
      <c r="AX1104" s="3"/>
      <c r="AY1104" s="3"/>
      <c r="AZ1104" s="3"/>
      <c r="BA1104" s="3"/>
      <c r="BB1104" s="3"/>
      <c r="BC1104" s="3"/>
      <c r="BD1104" s="3"/>
      <c r="BE1104" s="3"/>
      <c r="BF1104" s="3"/>
      <c r="BG1104" s="3"/>
      <c r="BH1104" s="3"/>
      <c r="BI1104" s="3"/>
      <c r="BJ1104" s="3"/>
      <c r="BK1104" s="3"/>
      <c r="BL1104" s="3"/>
      <c r="BM1104" s="28">
        <v>31</v>
      </c>
    </row>
    <row r="1105" spans="1:65">
      <c r="A1105" s="30"/>
      <c r="B1105" s="19">
        <v>1</v>
      </c>
      <c r="C1105" s="9">
        <v>3</v>
      </c>
      <c r="D1105" s="11">
        <v>9.01</v>
      </c>
      <c r="E1105" s="11">
        <v>8.36</v>
      </c>
      <c r="F1105" s="11">
        <v>9.0151666666666674</v>
      </c>
      <c r="G1105" s="11">
        <v>8.9600000000000009</v>
      </c>
      <c r="H1105" s="11">
        <v>8.0500000000000007</v>
      </c>
      <c r="I1105" s="11">
        <v>8.6</v>
      </c>
      <c r="J1105" s="11">
        <v>7.18</v>
      </c>
      <c r="K1105" s="11">
        <v>8.06</v>
      </c>
      <c r="L1105" s="11">
        <v>9.1199999999999992</v>
      </c>
      <c r="M1105" s="153" t="s">
        <v>95</v>
      </c>
      <c r="N1105" s="11">
        <v>8</v>
      </c>
      <c r="O1105" s="147">
        <v>9.73</v>
      </c>
      <c r="P1105" s="147">
        <v>8.5880834320014703</v>
      </c>
      <c r="Q1105" s="11">
        <v>8.6999999999999993</v>
      </c>
      <c r="R1105" s="153">
        <v>5.8728999999999996</v>
      </c>
      <c r="S1105" s="11">
        <v>9.23</v>
      </c>
      <c r="T1105" s="11">
        <v>8.99</v>
      </c>
      <c r="U1105" s="153">
        <v>8</v>
      </c>
      <c r="V1105" s="153">
        <v>7</v>
      </c>
      <c r="W1105" s="11">
        <v>7.7000000000000011</v>
      </c>
      <c r="X1105" s="11">
        <v>7.7600000000000007</v>
      </c>
      <c r="Y1105" s="11">
        <v>8.5500000000000007</v>
      </c>
      <c r="Z1105" s="151"/>
      <c r="AA1105" s="3"/>
      <c r="AB1105" s="3"/>
      <c r="AC1105" s="3"/>
      <c r="AD1105" s="3"/>
      <c r="AE1105" s="3"/>
      <c r="AF1105" s="3"/>
      <c r="AG1105" s="3"/>
      <c r="AH1105" s="3"/>
      <c r="AI1105" s="3"/>
      <c r="AJ1105" s="3"/>
      <c r="AK1105" s="3"/>
      <c r="AL1105" s="3"/>
      <c r="AM1105" s="3"/>
      <c r="AN1105" s="3"/>
      <c r="AO1105" s="3"/>
      <c r="AP1105" s="3"/>
      <c r="AQ1105" s="3"/>
      <c r="AR1105" s="3"/>
      <c r="AS1105" s="3"/>
      <c r="AT1105" s="3"/>
      <c r="AU1105" s="3"/>
      <c r="AV1105" s="3"/>
      <c r="AW1105" s="3"/>
      <c r="AX1105" s="3"/>
      <c r="AY1105" s="3"/>
      <c r="AZ1105" s="3"/>
      <c r="BA1105" s="3"/>
      <c r="BB1105" s="3"/>
      <c r="BC1105" s="3"/>
      <c r="BD1105" s="3"/>
      <c r="BE1105" s="3"/>
      <c r="BF1105" s="3"/>
      <c r="BG1105" s="3"/>
      <c r="BH1105" s="3"/>
      <c r="BI1105" s="3"/>
      <c r="BJ1105" s="3"/>
      <c r="BK1105" s="3"/>
      <c r="BL1105" s="3"/>
      <c r="BM1105" s="28">
        <v>16</v>
      </c>
    </row>
    <row r="1106" spans="1:65">
      <c r="A1106" s="30"/>
      <c r="B1106" s="19">
        <v>1</v>
      </c>
      <c r="C1106" s="9">
        <v>4</v>
      </c>
      <c r="D1106" s="11">
        <v>9.08</v>
      </c>
      <c r="E1106" s="11">
        <v>8.3000000000000007</v>
      </c>
      <c r="F1106" s="11">
        <v>9.0400000000000009</v>
      </c>
      <c r="G1106" s="11">
        <v>8.92</v>
      </c>
      <c r="H1106" s="11">
        <v>7.9899999999999993</v>
      </c>
      <c r="I1106" s="11">
        <v>8.6</v>
      </c>
      <c r="J1106" s="11">
        <v>7.41</v>
      </c>
      <c r="K1106" s="11">
        <v>8.4</v>
      </c>
      <c r="L1106" s="11">
        <v>9.08</v>
      </c>
      <c r="M1106" s="153" t="s">
        <v>95</v>
      </c>
      <c r="N1106" s="11">
        <v>8.0299999999999994</v>
      </c>
      <c r="O1106" s="11">
        <v>9.17</v>
      </c>
      <c r="P1106" s="11">
        <v>9.0808733452724102</v>
      </c>
      <c r="Q1106" s="11">
        <v>8.56</v>
      </c>
      <c r="R1106" s="153">
        <v>5.8094999999999999</v>
      </c>
      <c r="S1106" s="11">
        <v>9.09</v>
      </c>
      <c r="T1106" s="11">
        <v>9</v>
      </c>
      <c r="U1106" s="153">
        <v>8</v>
      </c>
      <c r="V1106" s="153">
        <v>7</v>
      </c>
      <c r="W1106" s="11">
        <v>8.48</v>
      </c>
      <c r="X1106" s="11">
        <v>7.75</v>
      </c>
      <c r="Y1106" s="11">
        <v>8.5299999999999994</v>
      </c>
      <c r="Z1106" s="151"/>
      <c r="AA1106" s="3"/>
      <c r="AB1106" s="3"/>
      <c r="AC1106" s="3"/>
      <c r="AD1106" s="3"/>
      <c r="AE1106" s="3"/>
      <c r="AF1106" s="3"/>
      <c r="AG1106" s="3"/>
      <c r="AH1106" s="3"/>
      <c r="AI1106" s="3"/>
      <c r="AJ1106" s="3"/>
      <c r="AK1106" s="3"/>
      <c r="AL1106" s="3"/>
      <c r="AM1106" s="3"/>
      <c r="AN1106" s="3"/>
      <c r="AO1106" s="3"/>
      <c r="AP1106" s="3"/>
      <c r="AQ1106" s="3"/>
      <c r="AR1106" s="3"/>
      <c r="AS1106" s="3"/>
      <c r="AT1106" s="3"/>
      <c r="AU1106" s="3"/>
      <c r="AV1106" s="3"/>
      <c r="AW1106" s="3"/>
      <c r="AX1106" s="3"/>
      <c r="AY1106" s="3"/>
      <c r="AZ1106" s="3"/>
      <c r="BA1106" s="3"/>
      <c r="BB1106" s="3"/>
      <c r="BC1106" s="3"/>
      <c r="BD1106" s="3"/>
      <c r="BE1106" s="3"/>
      <c r="BF1106" s="3"/>
      <c r="BG1106" s="3"/>
      <c r="BH1106" s="3"/>
      <c r="BI1106" s="3"/>
      <c r="BJ1106" s="3"/>
      <c r="BK1106" s="3"/>
      <c r="BL1106" s="3"/>
      <c r="BM1106" s="28">
        <v>8.5461122219395698</v>
      </c>
    </row>
    <row r="1107" spans="1:65">
      <c r="A1107" s="30"/>
      <c r="B1107" s="19">
        <v>1</v>
      </c>
      <c r="C1107" s="9">
        <v>5</v>
      </c>
      <c r="D1107" s="11">
        <v>8.82</v>
      </c>
      <c r="E1107" s="11">
        <v>8.1199999999999992</v>
      </c>
      <c r="F1107" s="11">
        <v>9.1375000000000011</v>
      </c>
      <c r="G1107" s="11">
        <v>8.9700000000000006</v>
      </c>
      <c r="H1107" s="11">
        <v>8.1999999999999993</v>
      </c>
      <c r="I1107" s="11">
        <v>8.4</v>
      </c>
      <c r="J1107" s="11">
        <v>7.7199999999999989</v>
      </c>
      <c r="K1107" s="11">
        <v>8.6999999999999993</v>
      </c>
      <c r="L1107" s="11">
        <v>9.02</v>
      </c>
      <c r="M1107" s="153" t="s">
        <v>95</v>
      </c>
      <c r="N1107" s="11">
        <v>8.09</v>
      </c>
      <c r="O1107" s="11">
        <v>9.14</v>
      </c>
      <c r="P1107" s="11">
        <v>9.0393013396643003</v>
      </c>
      <c r="Q1107" s="11">
        <v>8.0500000000000007</v>
      </c>
      <c r="R1107" s="153">
        <v>6.2210000000000001</v>
      </c>
      <c r="S1107" s="11">
        <v>9.0299999999999994</v>
      </c>
      <c r="T1107" s="11">
        <v>8.9700000000000006</v>
      </c>
      <c r="U1107" s="153">
        <v>8</v>
      </c>
      <c r="V1107" s="153">
        <v>7</v>
      </c>
      <c r="W1107" s="11">
        <v>8.0299999999999994</v>
      </c>
      <c r="X1107" s="11">
        <v>7.6499999999999995</v>
      </c>
      <c r="Y1107" s="11">
        <v>8.7899999999999991</v>
      </c>
      <c r="Z1107" s="151"/>
      <c r="AA1107" s="3"/>
      <c r="AB1107" s="3"/>
      <c r="AC1107" s="3"/>
      <c r="AD1107" s="3"/>
      <c r="AE1107" s="3"/>
      <c r="AF1107" s="3"/>
      <c r="AG1107" s="3"/>
      <c r="AH1107" s="3"/>
      <c r="AI1107" s="3"/>
      <c r="AJ1107" s="3"/>
      <c r="AK1107" s="3"/>
      <c r="AL1107" s="3"/>
      <c r="AM1107" s="3"/>
      <c r="AN1107" s="3"/>
      <c r="AO1107" s="3"/>
      <c r="AP1107" s="3"/>
      <c r="AQ1107" s="3"/>
      <c r="AR1107" s="3"/>
      <c r="AS1107" s="3"/>
      <c r="AT1107" s="3"/>
      <c r="AU1107" s="3"/>
      <c r="AV1107" s="3"/>
      <c r="AW1107" s="3"/>
      <c r="AX1107" s="3"/>
      <c r="AY1107" s="3"/>
      <c r="AZ1107" s="3"/>
      <c r="BA1107" s="3"/>
      <c r="BB1107" s="3"/>
      <c r="BC1107" s="3"/>
      <c r="BD1107" s="3"/>
      <c r="BE1107" s="3"/>
      <c r="BF1107" s="3"/>
      <c r="BG1107" s="3"/>
      <c r="BH1107" s="3"/>
      <c r="BI1107" s="3"/>
      <c r="BJ1107" s="3"/>
      <c r="BK1107" s="3"/>
      <c r="BL1107" s="3"/>
      <c r="BM1107" s="28">
        <v>134</v>
      </c>
    </row>
    <row r="1108" spans="1:65">
      <c r="A1108" s="30"/>
      <c r="B1108" s="19">
        <v>1</v>
      </c>
      <c r="C1108" s="9">
        <v>6</v>
      </c>
      <c r="D1108" s="11">
        <v>8.7200000000000006</v>
      </c>
      <c r="E1108" s="11">
        <v>8.27</v>
      </c>
      <c r="F1108" s="11">
        <v>8.9459999999999997</v>
      </c>
      <c r="G1108" s="11">
        <v>8.7799999999999994</v>
      </c>
      <c r="H1108" s="11">
        <v>8.16</v>
      </c>
      <c r="I1108" s="11">
        <v>8.4</v>
      </c>
      <c r="J1108" s="11">
        <v>8.27</v>
      </c>
      <c r="K1108" s="11">
        <v>8.7200000000000006</v>
      </c>
      <c r="L1108" s="11">
        <v>9.1300000000000008</v>
      </c>
      <c r="M1108" s="153" t="s">
        <v>95</v>
      </c>
      <c r="N1108" s="11">
        <v>7.8600000000000012</v>
      </c>
      <c r="O1108" s="11">
        <v>9.33</v>
      </c>
      <c r="P1108" s="11">
        <v>8.9365842521761198</v>
      </c>
      <c r="Q1108" s="11">
        <v>8.3000000000000007</v>
      </c>
      <c r="R1108" s="153">
        <v>6.1847000000000003</v>
      </c>
      <c r="S1108" s="11">
        <v>8.51</v>
      </c>
      <c r="T1108" s="11">
        <v>8.98</v>
      </c>
      <c r="U1108" s="153">
        <v>8</v>
      </c>
      <c r="V1108" s="153">
        <v>7</v>
      </c>
      <c r="W1108" s="11">
        <v>8.5299999999999994</v>
      </c>
      <c r="X1108" s="147">
        <v>8.6199999999999992</v>
      </c>
      <c r="Y1108" s="11">
        <v>9.06</v>
      </c>
      <c r="Z1108" s="151"/>
      <c r="AA1108" s="3"/>
      <c r="AB1108" s="3"/>
      <c r="AC1108" s="3"/>
      <c r="AD1108" s="3"/>
      <c r="AE1108" s="3"/>
      <c r="AF1108" s="3"/>
      <c r="AG1108" s="3"/>
      <c r="AH1108" s="3"/>
      <c r="AI1108" s="3"/>
      <c r="AJ1108" s="3"/>
      <c r="AK1108" s="3"/>
      <c r="AL1108" s="3"/>
      <c r="AM1108" s="3"/>
      <c r="AN1108" s="3"/>
      <c r="AO1108" s="3"/>
      <c r="AP1108" s="3"/>
      <c r="AQ1108" s="3"/>
      <c r="AR1108" s="3"/>
      <c r="AS1108" s="3"/>
      <c r="AT1108" s="3"/>
      <c r="AU1108" s="3"/>
      <c r="AV1108" s="3"/>
      <c r="AW1108" s="3"/>
      <c r="AX1108" s="3"/>
      <c r="AY1108" s="3"/>
      <c r="AZ1108" s="3"/>
      <c r="BA1108" s="3"/>
      <c r="BB1108" s="3"/>
      <c r="BC1108" s="3"/>
      <c r="BD1108" s="3"/>
      <c r="BE1108" s="3"/>
      <c r="BF1108" s="3"/>
      <c r="BG1108" s="3"/>
      <c r="BH1108" s="3"/>
      <c r="BI1108" s="3"/>
      <c r="BJ1108" s="3"/>
      <c r="BK1108" s="3"/>
      <c r="BL1108" s="3"/>
      <c r="BM1108" s="55"/>
    </row>
    <row r="1109" spans="1:65">
      <c r="A1109" s="30"/>
      <c r="B1109" s="20" t="s">
        <v>267</v>
      </c>
      <c r="C1109" s="12"/>
      <c r="D1109" s="23">
        <v>8.9</v>
      </c>
      <c r="E1109" s="23">
        <v>8.2449999999999992</v>
      </c>
      <c r="F1109" s="23">
        <v>8.9444722222222222</v>
      </c>
      <c r="G1109" s="23">
        <v>8.9333333333333336</v>
      </c>
      <c r="H1109" s="23">
        <v>8.0649999999999995</v>
      </c>
      <c r="I1109" s="23">
        <v>8.6</v>
      </c>
      <c r="J1109" s="23">
        <v>7.7249999999999988</v>
      </c>
      <c r="K1109" s="23">
        <v>8.2083333333333339</v>
      </c>
      <c r="L1109" s="23">
        <v>9.0766666666666662</v>
      </c>
      <c r="M1109" s="23" t="s">
        <v>675</v>
      </c>
      <c r="N1109" s="23">
        <v>7.9950000000000001</v>
      </c>
      <c r="O1109" s="23">
        <v>9.2583333333333329</v>
      </c>
      <c r="P1109" s="23">
        <v>8.9226370492419331</v>
      </c>
      <c r="Q1109" s="23">
        <v>8.3816666666666659</v>
      </c>
      <c r="R1109" s="23">
        <v>5.9262666666666668</v>
      </c>
      <c r="S1109" s="23">
        <v>8.9233333333333338</v>
      </c>
      <c r="T1109" s="23">
        <v>8.9983333333333331</v>
      </c>
      <c r="U1109" s="23">
        <v>8</v>
      </c>
      <c r="V1109" s="23">
        <v>6.833333333333333</v>
      </c>
      <c r="W1109" s="23">
        <v>8.2750000000000004</v>
      </c>
      <c r="X1109" s="23">
        <v>7.93</v>
      </c>
      <c r="Y1109" s="23">
        <v>8.6133333333333333</v>
      </c>
      <c r="Z1109" s="151"/>
      <c r="AA1109" s="3"/>
      <c r="AB1109" s="3"/>
      <c r="AC1109" s="3"/>
      <c r="AD1109" s="3"/>
      <c r="AE1109" s="3"/>
      <c r="AF1109" s="3"/>
      <c r="AG1109" s="3"/>
      <c r="AH1109" s="3"/>
      <c r="AI1109" s="3"/>
      <c r="AJ1109" s="3"/>
      <c r="AK1109" s="3"/>
      <c r="AL1109" s="3"/>
      <c r="AM1109" s="3"/>
      <c r="AN1109" s="3"/>
      <c r="AO1109" s="3"/>
      <c r="AP1109" s="3"/>
      <c r="AQ1109" s="3"/>
      <c r="AR1109" s="3"/>
      <c r="AS1109" s="3"/>
      <c r="AT1109" s="3"/>
      <c r="AU1109" s="3"/>
      <c r="AV1109" s="3"/>
      <c r="AW1109" s="3"/>
      <c r="AX1109" s="3"/>
      <c r="AY1109" s="3"/>
      <c r="AZ1109" s="3"/>
      <c r="BA1109" s="3"/>
      <c r="BB1109" s="3"/>
      <c r="BC1109" s="3"/>
      <c r="BD1109" s="3"/>
      <c r="BE1109" s="3"/>
      <c r="BF1109" s="3"/>
      <c r="BG1109" s="3"/>
      <c r="BH1109" s="3"/>
      <c r="BI1109" s="3"/>
      <c r="BJ1109" s="3"/>
      <c r="BK1109" s="3"/>
      <c r="BL1109" s="3"/>
      <c r="BM1109" s="55"/>
    </row>
    <row r="1110" spans="1:65">
      <c r="A1110" s="30"/>
      <c r="B1110" s="3" t="s">
        <v>268</v>
      </c>
      <c r="C1110" s="29"/>
      <c r="D1110" s="11">
        <v>8.8849999999999998</v>
      </c>
      <c r="E1110" s="11">
        <v>8.2850000000000001</v>
      </c>
      <c r="F1110" s="11">
        <v>8.9805833333333336</v>
      </c>
      <c r="G1110" s="11">
        <v>8.9400000000000013</v>
      </c>
      <c r="H1110" s="11">
        <v>8.1050000000000004</v>
      </c>
      <c r="I1110" s="11">
        <v>8.6</v>
      </c>
      <c r="J1110" s="11">
        <v>7.71</v>
      </c>
      <c r="K1110" s="11">
        <v>8.23</v>
      </c>
      <c r="L1110" s="11">
        <v>9.08</v>
      </c>
      <c r="M1110" s="11" t="s">
        <v>675</v>
      </c>
      <c r="N1110" s="11">
        <v>8.0150000000000006</v>
      </c>
      <c r="O1110" s="11">
        <v>9.1550000000000011</v>
      </c>
      <c r="P1110" s="11">
        <v>8.9535258556820398</v>
      </c>
      <c r="Q1110" s="11">
        <v>8.370000000000001</v>
      </c>
      <c r="R1110" s="11">
        <v>5.9097999999999997</v>
      </c>
      <c r="S1110" s="11">
        <v>8.9899999999999984</v>
      </c>
      <c r="T1110" s="11">
        <v>8.995000000000001</v>
      </c>
      <c r="U1110" s="11">
        <v>8</v>
      </c>
      <c r="V1110" s="11">
        <v>7</v>
      </c>
      <c r="W1110" s="11">
        <v>8.3550000000000004</v>
      </c>
      <c r="X1110" s="11">
        <v>7.8000000000000007</v>
      </c>
      <c r="Y1110" s="11">
        <v>8.5399999999999991</v>
      </c>
      <c r="Z1110" s="151"/>
      <c r="AA1110" s="3"/>
      <c r="AB1110" s="3"/>
      <c r="AC1110" s="3"/>
      <c r="AD1110" s="3"/>
      <c r="AE1110" s="3"/>
      <c r="AF1110" s="3"/>
      <c r="AG1110" s="3"/>
      <c r="AH1110" s="3"/>
      <c r="AI1110" s="3"/>
      <c r="AJ1110" s="3"/>
      <c r="AK1110" s="3"/>
      <c r="AL1110" s="3"/>
      <c r="AM1110" s="3"/>
      <c r="AN1110" s="3"/>
      <c r="AO1110" s="3"/>
      <c r="AP1110" s="3"/>
      <c r="AQ1110" s="3"/>
      <c r="AR1110" s="3"/>
      <c r="AS1110" s="3"/>
      <c r="AT1110" s="3"/>
      <c r="AU1110" s="3"/>
      <c r="AV1110" s="3"/>
      <c r="AW1110" s="3"/>
      <c r="AX1110" s="3"/>
      <c r="AY1110" s="3"/>
      <c r="AZ1110" s="3"/>
      <c r="BA1110" s="3"/>
      <c r="BB1110" s="3"/>
      <c r="BC1110" s="3"/>
      <c r="BD1110" s="3"/>
      <c r="BE1110" s="3"/>
      <c r="BF1110" s="3"/>
      <c r="BG1110" s="3"/>
      <c r="BH1110" s="3"/>
      <c r="BI1110" s="3"/>
      <c r="BJ1110" s="3"/>
      <c r="BK1110" s="3"/>
      <c r="BL1110" s="3"/>
      <c r="BM1110" s="55"/>
    </row>
    <row r="1111" spans="1:65">
      <c r="A1111" s="30"/>
      <c r="B1111" s="3" t="s">
        <v>269</v>
      </c>
      <c r="C1111" s="29"/>
      <c r="D1111" s="24">
        <v>0.1303840481040528</v>
      </c>
      <c r="E1111" s="24">
        <v>0.10114346246792265</v>
      </c>
      <c r="F1111" s="24">
        <v>0.15366310251349918</v>
      </c>
      <c r="G1111" s="24">
        <v>9.2014491612282187E-2</v>
      </c>
      <c r="H1111" s="24">
        <v>0.15424007261409073</v>
      </c>
      <c r="I1111" s="24">
        <v>0.21908902300206631</v>
      </c>
      <c r="J1111" s="24">
        <v>0.4032245032237004</v>
      </c>
      <c r="K1111" s="24">
        <v>0.5140590108797497</v>
      </c>
      <c r="L1111" s="24">
        <v>4.5018514709691301E-2</v>
      </c>
      <c r="M1111" s="24" t="s">
        <v>675</v>
      </c>
      <c r="N1111" s="24">
        <v>0.10483320084782273</v>
      </c>
      <c r="O1111" s="24">
        <v>0.24814646212804792</v>
      </c>
      <c r="P1111" s="24">
        <v>0.17496410562411813</v>
      </c>
      <c r="Q1111" s="24">
        <v>0.23378765293887202</v>
      </c>
      <c r="R1111" s="24">
        <v>0.2582018022142113</v>
      </c>
      <c r="S1111" s="24">
        <v>0.26158491291866715</v>
      </c>
      <c r="T1111" s="24">
        <v>2.4832774042918372E-2</v>
      </c>
      <c r="U1111" s="24">
        <v>0</v>
      </c>
      <c r="V1111" s="24">
        <v>0.40824829046386302</v>
      </c>
      <c r="W1111" s="24">
        <v>0.36434873404473317</v>
      </c>
      <c r="X1111" s="24">
        <v>0.35349681752457096</v>
      </c>
      <c r="Y1111" s="24">
        <v>0.27630900576468137</v>
      </c>
      <c r="Z1111" s="203"/>
      <c r="AA1111" s="204"/>
      <c r="AB1111" s="204"/>
      <c r="AC1111" s="204"/>
      <c r="AD1111" s="204"/>
      <c r="AE1111" s="204"/>
      <c r="AF1111" s="204"/>
      <c r="AG1111" s="204"/>
      <c r="AH1111" s="204"/>
      <c r="AI1111" s="204"/>
      <c r="AJ1111" s="204"/>
      <c r="AK1111" s="204"/>
      <c r="AL1111" s="204"/>
      <c r="AM1111" s="204"/>
      <c r="AN1111" s="204"/>
      <c r="AO1111" s="204"/>
      <c r="AP1111" s="204"/>
      <c r="AQ1111" s="204"/>
      <c r="AR1111" s="204"/>
      <c r="AS1111" s="204"/>
      <c r="AT1111" s="204"/>
      <c r="AU1111" s="204"/>
      <c r="AV1111" s="204"/>
      <c r="AW1111" s="204"/>
      <c r="AX1111" s="204"/>
      <c r="AY1111" s="204"/>
      <c r="AZ1111" s="204"/>
      <c r="BA1111" s="204"/>
      <c r="BB1111" s="204"/>
      <c r="BC1111" s="204"/>
      <c r="BD1111" s="204"/>
      <c r="BE1111" s="204"/>
      <c r="BF1111" s="204"/>
      <c r="BG1111" s="204"/>
      <c r="BH1111" s="204"/>
      <c r="BI1111" s="204"/>
      <c r="BJ1111" s="204"/>
      <c r="BK1111" s="204"/>
      <c r="BL1111" s="204"/>
      <c r="BM1111" s="56"/>
    </row>
    <row r="1112" spans="1:65">
      <c r="A1112" s="30"/>
      <c r="B1112" s="3" t="s">
        <v>86</v>
      </c>
      <c r="C1112" s="29"/>
      <c r="D1112" s="13">
        <v>1.464989304539919E-2</v>
      </c>
      <c r="E1112" s="13">
        <v>1.2267248328432099E-2</v>
      </c>
      <c r="F1112" s="13">
        <v>1.7179672393830985E-2</v>
      </c>
      <c r="G1112" s="13">
        <v>1.030012965809129E-2</v>
      </c>
      <c r="H1112" s="13">
        <v>1.912462152685564E-2</v>
      </c>
      <c r="I1112" s="13">
        <v>2.5475467790937945E-2</v>
      </c>
      <c r="J1112" s="13">
        <v>5.2197346695624654E-2</v>
      </c>
      <c r="K1112" s="13">
        <v>6.2626478482812137E-2</v>
      </c>
      <c r="L1112" s="13">
        <v>4.9598069823383736E-3</v>
      </c>
      <c r="M1112" s="13" t="s">
        <v>675</v>
      </c>
      <c r="N1112" s="13">
        <v>1.3112345321803968E-2</v>
      </c>
      <c r="O1112" s="13">
        <v>2.6802498159645142E-2</v>
      </c>
      <c r="P1112" s="13">
        <v>1.960901296988014E-2</v>
      </c>
      <c r="Q1112" s="13">
        <v>2.7892740458008197E-2</v>
      </c>
      <c r="R1112" s="13">
        <v>4.356904890333621E-2</v>
      </c>
      <c r="S1112" s="13">
        <v>2.9314708209040023E-2</v>
      </c>
      <c r="T1112" s="13">
        <v>2.759708172948884E-3</v>
      </c>
      <c r="U1112" s="13">
        <v>0</v>
      </c>
      <c r="V1112" s="13">
        <v>5.9743652263004349E-2</v>
      </c>
      <c r="W1112" s="13">
        <v>4.4030058494831804E-2</v>
      </c>
      <c r="X1112" s="13">
        <v>4.4577152272959768E-2</v>
      </c>
      <c r="Y1112" s="13">
        <v>3.2079218935528023E-2</v>
      </c>
      <c r="Z1112" s="151"/>
      <c r="AA1112" s="3"/>
      <c r="AB1112" s="3"/>
      <c r="AC1112" s="3"/>
      <c r="AD1112" s="3"/>
      <c r="AE1112" s="3"/>
      <c r="AF1112" s="3"/>
      <c r="AG1112" s="3"/>
      <c r="AH1112" s="3"/>
      <c r="AI1112" s="3"/>
      <c r="AJ1112" s="3"/>
      <c r="AK1112" s="3"/>
      <c r="AL1112" s="3"/>
      <c r="AM1112" s="3"/>
      <c r="AN1112" s="3"/>
      <c r="AO1112" s="3"/>
      <c r="AP1112" s="3"/>
      <c r="AQ1112" s="3"/>
      <c r="AR1112" s="3"/>
      <c r="AS1112" s="3"/>
      <c r="AT1112" s="3"/>
      <c r="AU1112" s="3"/>
      <c r="AV1112" s="3"/>
      <c r="AW1112" s="3"/>
      <c r="AX1112" s="3"/>
      <c r="AY1112" s="3"/>
      <c r="AZ1112" s="3"/>
      <c r="BA1112" s="3"/>
      <c r="BB1112" s="3"/>
      <c r="BC1112" s="3"/>
      <c r="BD1112" s="3"/>
      <c r="BE1112" s="3"/>
      <c r="BF1112" s="3"/>
      <c r="BG1112" s="3"/>
      <c r="BH1112" s="3"/>
      <c r="BI1112" s="3"/>
      <c r="BJ1112" s="3"/>
      <c r="BK1112" s="3"/>
      <c r="BL1112" s="3"/>
      <c r="BM1112" s="55"/>
    </row>
    <row r="1113" spans="1:65">
      <c r="A1113" s="30"/>
      <c r="B1113" s="3" t="s">
        <v>270</v>
      </c>
      <c r="C1113" s="29"/>
      <c r="D1113" s="13">
        <v>4.1409212618567004E-2</v>
      </c>
      <c r="E1113" s="13">
        <v>-3.5233824939316372E-2</v>
      </c>
      <c r="F1113" s="13">
        <v>4.6613008340796513E-2</v>
      </c>
      <c r="G1113" s="13">
        <v>4.5309621654591625E-2</v>
      </c>
      <c r="H1113" s="13">
        <v>-5.6296033733849171E-2</v>
      </c>
      <c r="I1113" s="13">
        <v>6.3055312943456343E-3</v>
      </c>
      <c r="J1113" s="13">
        <v>-9.6080205901300064E-2</v>
      </c>
      <c r="K1113" s="13">
        <v>-3.9524274878943277E-2</v>
      </c>
      <c r="L1113" s="13">
        <v>6.2081380509497297E-2</v>
      </c>
      <c r="M1113" s="13" t="s">
        <v>675</v>
      </c>
      <c r="N1113" s="13">
        <v>-6.4486892709500698E-2</v>
      </c>
      <c r="O1113" s="13">
        <v>8.3338609755831516E-2</v>
      </c>
      <c r="P1113" s="13">
        <v>4.4058025160932157E-2</v>
      </c>
      <c r="Q1113" s="13">
        <v>-1.9242147891615491E-2</v>
      </c>
      <c r="R1113" s="13">
        <v>-0.3065540783032592</v>
      </c>
      <c r="S1113" s="13">
        <v>4.4139498943784439E-2</v>
      </c>
      <c r="T1113" s="13">
        <v>5.2915419274839559E-2</v>
      </c>
      <c r="U1113" s="13">
        <v>-6.3901831354096994E-2</v>
      </c>
      <c r="V1113" s="13">
        <v>-0.20041614761495796</v>
      </c>
      <c r="W1113" s="13">
        <v>-3.1723456806894035E-2</v>
      </c>
      <c r="X1113" s="13">
        <v>-7.2092690329748743E-2</v>
      </c>
      <c r="Y1113" s="13">
        <v>7.8656949087554384E-3</v>
      </c>
      <c r="Z1113" s="151"/>
      <c r="AA1113" s="3"/>
      <c r="AB1113" s="3"/>
      <c r="AC1113" s="3"/>
      <c r="AD1113" s="3"/>
      <c r="AE1113" s="3"/>
      <c r="AF1113" s="3"/>
      <c r="AG1113" s="3"/>
      <c r="AH1113" s="3"/>
      <c r="AI1113" s="3"/>
      <c r="AJ1113" s="3"/>
      <c r="AK1113" s="3"/>
      <c r="AL1113" s="3"/>
      <c r="AM1113" s="3"/>
      <c r="AN1113" s="3"/>
      <c r="AO1113" s="3"/>
      <c r="AP1113" s="3"/>
      <c r="AQ1113" s="3"/>
      <c r="AR1113" s="3"/>
      <c r="AS1113" s="3"/>
      <c r="AT1113" s="3"/>
      <c r="AU1113" s="3"/>
      <c r="AV1113" s="3"/>
      <c r="AW1113" s="3"/>
      <c r="AX1113" s="3"/>
      <c r="AY1113" s="3"/>
      <c r="AZ1113" s="3"/>
      <c r="BA1113" s="3"/>
      <c r="BB1113" s="3"/>
      <c r="BC1113" s="3"/>
      <c r="BD1113" s="3"/>
      <c r="BE1113" s="3"/>
      <c r="BF1113" s="3"/>
      <c r="BG1113" s="3"/>
      <c r="BH1113" s="3"/>
      <c r="BI1113" s="3"/>
      <c r="BJ1113" s="3"/>
      <c r="BK1113" s="3"/>
      <c r="BL1113" s="3"/>
      <c r="BM1113" s="55"/>
    </row>
    <row r="1114" spans="1:65">
      <c r="A1114" s="30"/>
      <c r="B1114" s="46" t="s">
        <v>271</v>
      </c>
      <c r="C1114" s="47"/>
      <c r="D1114" s="45">
        <v>0.63</v>
      </c>
      <c r="E1114" s="45">
        <v>0.38</v>
      </c>
      <c r="F1114" s="45">
        <v>0.7</v>
      </c>
      <c r="G1114" s="45">
        <v>0.68</v>
      </c>
      <c r="H1114" s="45">
        <v>0.66</v>
      </c>
      <c r="I1114" s="45">
        <v>0.17</v>
      </c>
      <c r="J1114" s="45">
        <v>1.18</v>
      </c>
      <c r="K1114" s="45">
        <v>0.44</v>
      </c>
      <c r="L1114" s="45">
        <v>0.9</v>
      </c>
      <c r="M1114" s="45">
        <v>5.38</v>
      </c>
      <c r="N1114" s="45">
        <v>0.76</v>
      </c>
      <c r="O1114" s="45">
        <v>1.18</v>
      </c>
      <c r="P1114" s="45">
        <v>0.67</v>
      </c>
      <c r="Q1114" s="45">
        <v>0.17</v>
      </c>
      <c r="R1114" s="45">
        <v>3.95</v>
      </c>
      <c r="S1114" s="45">
        <v>0.67</v>
      </c>
      <c r="T1114" s="45">
        <v>0.78</v>
      </c>
      <c r="U1114" s="45" t="s">
        <v>272</v>
      </c>
      <c r="V1114" s="45" t="s">
        <v>272</v>
      </c>
      <c r="W1114" s="45">
        <v>0.33</v>
      </c>
      <c r="X1114" s="45">
        <v>0.86</v>
      </c>
      <c r="Y1114" s="45">
        <v>0.19</v>
      </c>
      <c r="Z1114" s="151"/>
      <c r="AA1114" s="3"/>
      <c r="AB1114" s="3"/>
      <c r="AC1114" s="3"/>
      <c r="AD1114" s="3"/>
      <c r="AE1114" s="3"/>
      <c r="AF1114" s="3"/>
      <c r="AG1114" s="3"/>
      <c r="AH1114" s="3"/>
      <c r="AI1114" s="3"/>
      <c r="AJ1114" s="3"/>
      <c r="AK1114" s="3"/>
      <c r="AL1114" s="3"/>
      <c r="AM1114" s="3"/>
      <c r="AN1114" s="3"/>
      <c r="AO1114" s="3"/>
      <c r="AP1114" s="3"/>
      <c r="AQ1114" s="3"/>
      <c r="AR1114" s="3"/>
      <c r="AS1114" s="3"/>
      <c r="AT1114" s="3"/>
      <c r="AU1114" s="3"/>
      <c r="AV1114" s="3"/>
      <c r="AW1114" s="3"/>
      <c r="AX1114" s="3"/>
      <c r="AY1114" s="3"/>
      <c r="AZ1114" s="3"/>
      <c r="BA1114" s="3"/>
      <c r="BB1114" s="3"/>
      <c r="BC1114" s="3"/>
      <c r="BD1114" s="3"/>
      <c r="BE1114" s="3"/>
      <c r="BF1114" s="3"/>
      <c r="BG1114" s="3"/>
      <c r="BH1114" s="3"/>
      <c r="BI1114" s="3"/>
      <c r="BJ1114" s="3"/>
      <c r="BK1114" s="3"/>
      <c r="BL1114" s="3"/>
      <c r="BM1114" s="55"/>
    </row>
    <row r="1115" spans="1:65">
      <c r="B1115" s="31" t="s">
        <v>333</v>
      </c>
      <c r="C1115" s="20"/>
      <c r="D1115" s="20"/>
      <c r="E1115" s="20"/>
      <c r="F1115" s="20"/>
      <c r="G1115" s="20"/>
      <c r="H1115" s="20"/>
      <c r="I1115" s="20"/>
      <c r="J1115" s="20"/>
      <c r="K1115" s="20"/>
      <c r="L1115" s="20"/>
      <c r="M1115" s="20"/>
      <c r="N1115" s="20"/>
      <c r="O1115" s="20"/>
      <c r="P1115" s="20"/>
      <c r="Q1115" s="20"/>
      <c r="R1115" s="20"/>
      <c r="S1115" s="20"/>
      <c r="T1115" s="20"/>
      <c r="U1115" s="20"/>
      <c r="V1115" s="20"/>
      <c r="W1115" s="20"/>
      <c r="X1115" s="20"/>
      <c r="Y1115" s="20"/>
      <c r="BM1115" s="55"/>
    </row>
    <row r="1116" spans="1:65">
      <c r="BM1116" s="55"/>
    </row>
    <row r="1117" spans="1:65" ht="15">
      <c r="B1117" s="8" t="s">
        <v>594</v>
      </c>
      <c r="BM1117" s="28" t="s">
        <v>66</v>
      </c>
    </row>
    <row r="1118" spans="1:65" ht="15">
      <c r="A1118" s="25" t="s">
        <v>41</v>
      </c>
      <c r="B1118" s="18" t="s">
        <v>110</v>
      </c>
      <c r="C1118" s="15" t="s">
        <v>111</v>
      </c>
      <c r="D1118" s="16" t="s">
        <v>232</v>
      </c>
      <c r="E1118" s="17" t="s">
        <v>232</v>
      </c>
      <c r="F1118" s="17" t="s">
        <v>232</v>
      </c>
      <c r="G1118" s="17" t="s">
        <v>232</v>
      </c>
      <c r="H1118" s="17" t="s">
        <v>232</v>
      </c>
      <c r="I1118" s="17" t="s">
        <v>232</v>
      </c>
      <c r="J1118" s="17" t="s">
        <v>232</v>
      </c>
      <c r="K1118" s="151"/>
      <c r="L1118" s="3"/>
      <c r="M1118" s="3"/>
      <c r="N1118" s="3"/>
      <c r="O1118" s="3"/>
      <c r="P1118" s="3"/>
      <c r="Q1118" s="3"/>
      <c r="R1118" s="3"/>
      <c r="S1118" s="3"/>
      <c r="T1118" s="3"/>
      <c r="U1118" s="3"/>
      <c r="V1118" s="3"/>
      <c r="W1118" s="3"/>
      <c r="X1118" s="3"/>
      <c r="Y1118" s="3"/>
      <c r="Z1118" s="3"/>
      <c r="AA1118" s="3"/>
      <c r="AB1118" s="3"/>
      <c r="AC1118" s="3"/>
      <c r="AD1118" s="3"/>
      <c r="AE1118" s="3"/>
      <c r="AF1118" s="3"/>
      <c r="AG1118" s="3"/>
      <c r="AH1118" s="3"/>
      <c r="AI1118" s="3"/>
      <c r="AJ1118" s="3"/>
      <c r="AK1118" s="3"/>
      <c r="AL1118" s="3"/>
      <c r="AM1118" s="3"/>
      <c r="AN1118" s="3"/>
      <c r="AO1118" s="3"/>
      <c r="AP1118" s="3"/>
      <c r="AQ1118" s="3"/>
      <c r="AR1118" s="3"/>
      <c r="AS1118" s="3"/>
      <c r="AT1118" s="3"/>
      <c r="AU1118" s="3"/>
      <c r="AV1118" s="3"/>
      <c r="AW1118" s="3"/>
      <c r="AX1118" s="3"/>
      <c r="AY1118" s="3"/>
      <c r="AZ1118" s="3"/>
      <c r="BA1118" s="3"/>
      <c r="BB1118" s="3"/>
      <c r="BC1118" s="3"/>
      <c r="BD1118" s="3"/>
      <c r="BE1118" s="3"/>
      <c r="BF1118" s="3"/>
      <c r="BG1118" s="3"/>
      <c r="BH1118" s="3"/>
      <c r="BI1118" s="3"/>
      <c r="BJ1118" s="3"/>
      <c r="BK1118" s="3"/>
      <c r="BL1118" s="3"/>
      <c r="BM1118" s="28">
        <v>1</v>
      </c>
    </row>
    <row r="1119" spans="1:65">
      <c r="A1119" s="30"/>
      <c r="B1119" s="19" t="s">
        <v>233</v>
      </c>
      <c r="C1119" s="9" t="s">
        <v>233</v>
      </c>
      <c r="D1119" s="149" t="s">
        <v>236</v>
      </c>
      <c r="E1119" s="150" t="s">
        <v>238</v>
      </c>
      <c r="F1119" s="150" t="s">
        <v>239</v>
      </c>
      <c r="G1119" s="150" t="s">
        <v>242</v>
      </c>
      <c r="H1119" s="150" t="s">
        <v>244</v>
      </c>
      <c r="I1119" s="150" t="s">
        <v>248</v>
      </c>
      <c r="J1119" s="150" t="s">
        <v>249</v>
      </c>
      <c r="K1119" s="151"/>
      <c r="L1119" s="3"/>
      <c r="M1119" s="3"/>
      <c r="N1119" s="3"/>
      <c r="O1119" s="3"/>
      <c r="P1119" s="3"/>
      <c r="Q1119" s="3"/>
      <c r="R1119" s="3"/>
      <c r="S1119" s="3"/>
      <c r="T1119" s="3"/>
      <c r="U1119" s="3"/>
      <c r="V1119" s="3"/>
      <c r="W1119" s="3"/>
      <c r="X1119" s="3"/>
      <c r="Y1119" s="3"/>
      <c r="Z1119" s="3"/>
      <c r="AA1119" s="3"/>
      <c r="AB1119" s="3"/>
      <c r="AC1119" s="3"/>
      <c r="AD1119" s="3"/>
      <c r="AE1119" s="3"/>
      <c r="AF1119" s="3"/>
      <c r="AG1119" s="3"/>
      <c r="AH1119" s="3"/>
      <c r="AI1119" s="3"/>
      <c r="AJ1119" s="3"/>
      <c r="AK1119" s="3"/>
      <c r="AL1119" s="3"/>
      <c r="AM1119" s="3"/>
      <c r="AN1119" s="3"/>
      <c r="AO1119" s="3"/>
      <c r="AP1119" s="3"/>
      <c r="AQ1119" s="3"/>
      <c r="AR1119" s="3"/>
      <c r="AS1119" s="3"/>
      <c r="AT1119" s="3"/>
      <c r="AU1119" s="3"/>
      <c r="AV1119" s="3"/>
      <c r="AW1119" s="3"/>
      <c r="AX1119" s="3"/>
      <c r="AY1119" s="3"/>
      <c r="AZ1119" s="3"/>
      <c r="BA1119" s="3"/>
      <c r="BB1119" s="3"/>
      <c r="BC1119" s="3"/>
      <c r="BD1119" s="3"/>
      <c r="BE1119" s="3"/>
      <c r="BF1119" s="3"/>
      <c r="BG1119" s="3"/>
      <c r="BH1119" s="3"/>
      <c r="BI1119" s="3"/>
      <c r="BJ1119" s="3"/>
      <c r="BK1119" s="3"/>
      <c r="BL1119" s="3"/>
      <c r="BM1119" s="28" t="s">
        <v>3</v>
      </c>
    </row>
    <row r="1120" spans="1:65">
      <c r="A1120" s="30"/>
      <c r="B1120" s="19"/>
      <c r="C1120" s="9"/>
      <c r="D1120" s="10" t="s">
        <v>273</v>
      </c>
      <c r="E1120" s="11" t="s">
        <v>276</v>
      </c>
      <c r="F1120" s="11" t="s">
        <v>276</v>
      </c>
      <c r="G1120" s="11" t="s">
        <v>273</v>
      </c>
      <c r="H1120" s="11" t="s">
        <v>273</v>
      </c>
      <c r="I1120" s="11" t="s">
        <v>276</v>
      </c>
      <c r="J1120" s="11" t="s">
        <v>273</v>
      </c>
      <c r="K1120" s="151"/>
      <c r="L1120" s="3"/>
      <c r="M1120" s="3"/>
      <c r="N1120" s="3"/>
      <c r="O1120" s="3"/>
      <c r="P1120" s="3"/>
      <c r="Q1120" s="3"/>
      <c r="R1120" s="3"/>
      <c r="S1120" s="3"/>
      <c r="T1120" s="3"/>
      <c r="U1120" s="3"/>
      <c r="V1120" s="3"/>
      <c r="W1120" s="3"/>
      <c r="X1120" s="3"/>
      <c r="Y1120" s="3"/>
      <c r="Z1120" s="3"/>
      <c r="AA1120" s="3"/>
      <c r="AB1120" s="3"/>
      <c r="AC1120" s="3"/>
      <c r="AD1120" s="3"/>
      <c r="AE1120" s="3"/>
      <c r="AF1120" s="3"/>
      <c r="AG1120" s="3"/>
      <c r="AH1120" s="3"/>
      <c r="AI1120" s="3"/>
      <c r="AJ1120" s="3"/>
      <c r="AK1120" s="3"/>
      <c r="AL1120" s="3"/>
      <c r="AM1120" s="3"/>
      <c r="AN1120" s="3"/>
      <c r="AO1120" s="3"/>
      <c r="AP1120" s="3"/>
      <c r="AQ1120" s="3"/>
      <c r="AR1120" s="3"/>
      <c r="AS1120" s="3"/>
      <c r="AT1120" s="3"/>
      <c r="AU1120" s="3"/>
      <c r="AV1120" s="3"/>
      <c r="AW1120" s="3"/>
      <c r="AX1120" s="3"/>
      <c r="AY1120" s="3"/>
      <c r="AZ1120" s="3"/>
      <c r="BA1120" s="3"/>
      <c r="BB1120" s="3"/>
      <c r="BC1120" s="3"/>
      <c r="BD1120" s="3"/>
      <c r="BE1120" s="3"/>
      <c r="BF1120" s="3"/>
      <c r="BG1120" s="3"/>
      <c r="BH1120" s="3"/>
      <c r="BI1120" s="3"/>
      <c r="BJ1120" s="3"/>
      <c r="BK1120" s="3"/>
      <c r="BL1120" s="3"/>
      <c r="BM1120" s="28">
        <v>2</v>
      </c>
    </row>
    <row r="1121" spans="1:65">
      <c r="A1121" s="30"/>
      <c r="B1121" s="19"/>
      <c r="C1121" s="9"/>
      <c r="D1121" s="26" t="s">
        <v>264</v>
      </c>
      <c r="E1121" s="26" t="s">
        <v>314</v>
      </c>
      <c r="F1121" s="26" t="s">
        <v>314</v>
      </c>
      <c r="G1121" s="26" t="s">
        <v>116</v>
      </c>
      <c r="H1121" s="26" t="s">
        <v>116</v>
      </c>
      <c r="I1121" s="26" t="s">
        <v>313</v>
      </c>
      <c r="J1121" s="26" t="s">
        <v>313</v>
      </c>
      <c r="K1121" s="151"/>
      <c r="L1121" s="3"/>
      <c r="M1121" s="3"/>
      <c r="N1121" s="3"/>
      <c r="O1121" s="3"/>
      <c r="P1121" s="3"/>
      <c r="Q1121" s="3"/>
      <c r="R1121" s="3"/>
      <c r="S1121" s="3"/>
      <c r="T1121" s="3"/>
      <c r="U1121" s="3"/>
      <c r="V1121" s="3"/>
      <c r="W1121" s="3"/>
      <c r="X1121" s="3"/>
      <c r="Y1121" s="3"/>
      <c r="Z1121" s="3"/>
      <c r="AA1121" s="3"/>
      <c r="AB1121" s="3"/>
      <c r="AC1121" s="3"/>
      <c r="AD1121" s="3"/>
      <c r="AE1121" s="3"/>
      <c r="AF1121" s="3"/>
      <c r="AG1121" s="3"/>
      <c r="AH1121" s="3"/>
      <c r="AI1121" s="3"/>
      <c r="AJ1121" s="3"/>
      <c r="AK1121" s="3"/>
      <c r="AL1121" s="3"/>
      <c r="AM1121" s="3"/>
      <c r="AN1121" s="3"/>
      <c r="AO1121" s="3"/>
      <c r="AP1121" s="3"/>
      <c r="AQ1121" s="3"/>
      <c r="AR1121" s="3"/>
      <c r="AS1121" s="3"/>
      <c r="AT1121" s="3"/>
      <c r="AU1121" s="3"/>
      <c r="AV1121" s="3"/>
      <c r="AW1121" s="3"/>
      <c r="AX1121" s="3"/>
      <c r="AY1121" s="3"/>
      <c r="AZ1121" s="3"/>
      <c r="BA1121" s="3"/>
      <c r="BB1121" s="3"/>
      <c r="BC1121" s="3"/>
      <c r="BD1121" s="3"/>
      <c r="BE1121" s="3"/>
      <c r="BF1121" s="3"/>
      <c r="BG1121" s="3"/>
      <c r="BH1121" s="3"/>
      <c r="BI1121" s="3"/>
      <c r="BJ1121" s="3"/>
      <c r="BK1121" s="3"/>
      <c r="BL1121" s="3"/>
      <c r="BM1121" s="28">
        <v>3</v>
      </c>
    </row>
    <row r="1122" spans="1:65">
      <c r="A1122" s="30"/>
      <c r="B1122" s="18">
        <v>1</v>
      </c>
      <c r="C1122" s="14">
        <v>1</v>
      </c>
      <c r="D1122" s="22">
        <v>0.56999999999999995</v>
      </c>
      <c r="E1122" s="22">
        <v>0.6</v>
      </c>
      <c r="F1122" s="22">
        <v>0.6</v>
      </c>
      <c r="G1122" s="22">
        <v>0.57699999999999996</v>
      </c>
      <c r="H1122" s="22">
        <v>0.56999999999999995</v>
      </c>
      <c r="I1122" s="22">
        <v>0.7</v>
      </c>
      <c r="J1122" s="22">
        <v>0.66167633177190721</v>
      </c>
      <c r="K1122" s="151"/>
      <c r="L1122" s="3"/>
      <c r="M1122" s="3"/>
      <c r="N1122" s="3"/>
      <c r="O1122" s="3"/>
      <c r="P1122" s="3"/>
      <c r="Q1122" s="3"/>
      <c r="R1122" s="3"/>
      <c r="S1122" s="3"/>
      <c r="T1122" s="3"/>
      <c r="U1122" s="3"/>
      <c r="V1122" s="3"/>
      <c r="W1122" s="3"/>
      <c r="X1122" s="3"/>
      <c r="Y1122" s="3"/>
      <c r="Z1122" s="3"/>
      <c r="AA1122" s="3"/>
      <c r="AB1122" s="3"/>
      <c r="AC1122" s="3"/>
      <c r="AD1122" s="3"/>
      <c r="AE1122" s="3"/>
      <c r="AF1122" s="3"/>
      <c r="AG1122" s="3"/>
      <c r="AH1122" s="3"/>
      <c r="AI1122" s="3"/>
      <c r="AJ1122" s="3"/>
      <c r="AK1122" s="3"/>
      <c r="AL1122" s="3"/>
      <c r="AM1122" s="3"/>
      <c r="AN1122" s="3"/>
      <c r="AO1122" s="3"/>
      <c r="AP1122" s="3"/>
      <c r="AQ1122" s="3"/>
      <c r="AR1122" s="3"/>
      <c r="AS1122" s="3"/>
      <c r="AT1122" s="3"/>
      <c r="AU1122" s="3"/>
      <c r="AV1122" s="3"/>
      <c r="AW1122" s="3"/>
      <c r="AX1122" s="3"/>
      <c r="AY1122" s="3"/>
      <c r="AZ1122" s="3"/>
      <c r="BA1122" s="3"/>
      <c r="BB1122" s="3"/>
      <c r="BC1122" s="3"/>
      <c r="BD1122" s="3"/>
      <c r="BE1122" s="3"/>
      <c r="BF1122" s="3"/>
      <c r="BG1122" s="3"/>
      <c r="BH1122" s="3"/>
      <c r="BI1122" s="3"/>
      <c r="BJ1122" s="3"/>
      <c r="BK1122" s="3"/>
      <c r="BL1122" s="3"/>
      <c r="BM1122" s="28">
        <v>1</v>
      </c>
    </row>
    <row r="1123" spans="1:65">
      <c r="A1123" s="30"/>
      <c r="B1123" s="19">
        <v>1</v>
      </c>
      <c r="C1123" s="9">
        <v>2</v>
      </c>
      <c r="D1123" s="11">
        <v>0.56999999999999995</v>
      </c>
      <c r="E1123" s="11">
        <v>0.6</v>
      </c>
      <c r="F1123" s="11">
        <v>0.6</v>
      </c>
      <c r="G1123" s="11">
        <v>0.61499999999999999</v>
      </c>
      <c r="H1123" s="11">
        <v>0.54</v>
      </c>
      <c r="I1123" s="11">
        <v>0.6</v>
      </c>
      <c r="J1123" s="11">
        <v>0.64758535718926502</v>
      </c>
      <c r="K1123" s="151"/>
      <c r="L1123" s="3"/>
      <c r="M1123" s="3"/>
      <c r="N1123" s="3"/>
      <c r="O1123" s="3"/>
      <c r="P1123" s="3"/>
      <c r="Q1123" s="3"/>
      <c r="R1123" s="3"/>
      <c r="S1123" s="3"/>
      <c r="T1123" s="3"/>
      <c r="U1123" s="3"/>
      <c r="V1123" s="3"/>
      <c r="W1123" s="3"/>
      <c r="X1123" s="3"/>
      <c r="Y1123" s="3"/>
      <c r="Z1123" s="3"/>
      <c r="AA1123" s="3"/>
      <c r="AB1123" s="3"/>
      <c r="AC1123" s="3"/>
      <c r="AD1123" s="3"/>
      <c r="AE1123" s="3"/>
      <c r="AF1123" s="3"/>
      <c r="AG1123" s="3"/>
      <c r="AH1123" s="3"/>
      <c r="AI1123" s="3"/>
      <c r="AJ1123" s="3"/>
      <c r="AK1123" s="3"/>
      <c r="AL1123" s="3"/>
      <c r="AM1123" s="3"/>
      <c r="AN1123" s="3"/>
      <c r="AO1123" s="3"/>
      <c r="AP1123" s="3"/>
      <c r="AQ1123" s="3"/>
      <c r="AR1123" s="3"/>
      <c r="AS1123" s="3"/>
      <c r="AT1123" s="3"/>
      <c r="AU1123" s="3"/>
      <c r="AV1123" s="3"/>
      <c r="AW1123" s="3"/>
      <c r="AX1123" s="3"/>
      <c r="AY1123" s="3"/>
      <c r="AZ1123" s="3"/>
      <c r="BA1123" s="3"/>
      <c r="BB1123" s="3"/>
      <c r="BC1123" s="3"/>
      <c r="BD1123" s="3"/>
      <c r="BE1123" s="3"/>
      <c r="BF1123" s="3"/>
      <c r="BG1123" s="3"/>
      <c r="BH1123" s="3"/>
      <c r="BI1123" s="3"/>
      <c r="BJ1123" s="3"/>
      <c r="BK1123" s="3"/>
      <c r="BL1123" s="3"/>
      <c r="BM1123" s="28">
        <v>32</v>
      </c>
    </row>
    <row r="1124" spans="1:65">
      <c r="A1124" s="30"/>
      <c r="B1124" s="19">
        <v>1</v>
      </c>
      <c r="C1124" s="9">
        <v>3</v>
      </c>
      <c r="D1124" s="11">
        <v>0.56000000000000005</v>
      </c>
      <c r="E1124" s="11">
        <v>0.7</v>
      </c>
      <c r="F1124" s="11">
        <v>0.6</v>
      </c>
      <c r="G1124" s="11">
        <v>0.53</v>
      </c>
      <c r="H1124" s="11">
        <v>0.56999999999999995</v>
      </c>
      <c r="I1124" s="11">
        <v>0.7</v>
      </c>
      <c r="J1124" s="11">
        <v>0.64565724336217978</v>
      </c>
      <c r="K1124" s="151"/>
      <c r="L1124" s="3"/>
      <c r="M1124" s="3"/>
      <c r="N1124" s="3"/>
      <c r="O1124" s="3"/>
      <c r="P1124" s="3"/>
      <c r="Q1124" s="3"/>
      <c r="R1124" s="3"/>
      <c r="S1124" s="3"/>
      <c r="T1124" s="3"/>
      <c r="U1124" s="3"/>
      <c r="V1124" s="3"/>
      <c r="W1124" s="3"/>
      <c r="X1124" s="3"/>
      <c r="Y1124" s="3"/>
      <c r="Z1124" s="3"/>
      <c r="AA1124" s="3"/>
      <c r="AB1124" s="3"/>
      <c r="AC1124" s="3"/>
      <c r="AD1124" s="3"/>
      <c r="AE1124" s="3"/>
      <c r="AF1124" s="3"/>
      <c r="AG1124" s="3"/>
      <c r="AH1124" s="3"/>
      <c r="AI1124" s="3"/>
      <c r="AJ1124" s="3"/>
      <c r="AK1124" s="3"/>
      <c r="AL1124" s="3"/>
      <c r="AM1124" s="3"/>
      <c r="AN1124" s="3"/>
      <c r="AO1124" s="3"/>
      <c r="AP1124" s="3"/>
      <c r="AQ1124" s="3"/>
      <c r="AR1124" s="3"/>
      <c r="AS1124" s="3"/>
      <c r="AT1124" s="3"/>
      <c r="AU1124" s="3"/>
      <c r="AV1124" s="3"/>
      <c r="AW1124" s="3"/>
      <c r="AX1124" s="3"/>
      <c r="AY1124" s="3"/>
      <c r="AZ1124" s="3"/>
      <c r="BA1124" s="3"/>
      <c r="BB1124" s="3"/>
      <c r="BC1124" s="3"/>
      <c r="BD1124" s="3"/>
      <c r="BE1124" s="3"/>
      <c r="BF1124" s="3"/>
      <c r="BG1124" s="3"/>
      <c r="BH1124" s="3"/>
      <c r="BI1124" s="3"/>
      <c r="BJ1124" s="3"/>
      <c r="BK1124" s="3"/>
      <c r="BL1124" s="3"/>
      <c r="BM1124" s="28">
        <v>16</v>
      </c>
    </row>
    <row r="1125" spans="1:65">
      <c r="A1125" s="30"/>
      <c r="B1125" s="19">
        <v>1</v>
      </c>
      <c r="C1125" s="9">
        <v>4</v>
      </c>
      <c r="D1125" s="11">
        <v>0.56000000000000005</v>
      </c>
      <c r="E1125" s="11">
        <v>0.6</v>
      </c>
      <c r="F1125" s="11">
        <v>0.6</v>
      </c>
      <c r="G1125" s="11">
        <v>0.52900000000000003</v>
      </c>
      <c r="H1125" s="11">
        <v>0.6</v>
      </c>
      <c r="I1125" s="11">
        <v>0.6</v>
      </c>
      <c r="J1125" s="11">
        <v>0.67908280614666761</v>
      </c>
      <c r="K1125" s="151"/>
      <c r="L1125" s="3"/>
      <c r="M1125" s="3"/>
      <c r="N1125" s="3"/>
      <c r="O1125" s="3"/>
      <c r="P1125" s="3"/>
      <c r="Q1125" s="3"/>
      <c r="R1125" s="3"/>
      <c r="S1125" s="3"/>
      <c r="T1125" s="3"/>
      <c r="U1125" s="3"/>
      <c r="V1125" s="3"/>
      <c r="W1125" s="3"/>
      <c r="X1125" s="3"/>
      <c r="Y1125" s="3"/>
      <c r="Z1125" s="3"/>
      <c r="AA1125" s="3"/>
      <c r="AB1125" s="3"/>
      <c r="AC1125" s="3"/>
      <c r="AD1125" s="3"/>
      <c r="AE1125" s="3"/>
      <c r="AF1125" s="3"/>
      <c r="AG1125" s="3"/>
      <c r="AH1125" s="3"/>
      <c r="AI1125" s="3"/>
      <c r="AJ1125" s="3"/>
      <c r="AK1125" s="3"/>
      <c r="AL1125" s="3"/>
      <c r="AM1125" s="3"/>
      <c r="AN1125" s="3"/>
      <c r="AO1125" s="3"/>
      <c r="AP1125" s="3"/>
      <c r="AQ1125" s="3"/>
      <c r="AR1125" s="3"/>
      <c r="AS1125" s="3"/>
      <c r="AT1125" s="3"/>
      <c r="AU1125" s="3"/>
      <c r="AV1125" s="3"/>
      <c r="AW1125" s="3"/>
      <c r="AX1125" s="3"/>
      <c r="AY1125" s="3"/>
      <c r="AZ1125" s="3"/>
      <c r="BA1125" s="3"/>
      <c r="BB1125" s="3"/>
      <c r="BC1125" s="3"/>
      <c r="BD1125" s="3"/>
      <c r="BE1125" s="3"/>
      <c r="BF1125" s="3"/>
      <c r="BG1125" s="3"/>
      <c r="BH1125" s="3"/>
      <c r="BI1125" s="3"/>
      <c r="BJ1125" s="3"/>
      <c r="BK1125" s="3"/>
      <c r="BL1125" s="3"/>
      <c r="BM1125" s="28">
        <v>0.60570119079003615</v>
      </c>
    </row>
    <row r="1126" spans="1:65">
      <c r="A1126" s="30"/>
      <c r="B1126" s="19">
        <v>1</v>
      </c>
      <c r="C1126" s="9">
        <v>5</v>
      </c>
      <c r="D1126" s="11">
        <v>0.55000000000000004</v>
      </c>
      <c r="E1126" s="11">
        <v>0.6</v>
      </c>
      <c r="F1126" s="11">
        <v>0.6</v>
      </c>
      <c r="G1126" s="11">
        <v>0.55500000000000005</v>
      </c>
      <c r="H1126" s="11">
        <v>0.61</v>
      </c>
      <c r="I1126" s="11">
        <v>0.6</v>
      </c>
      <c r="J1126" s="11">
        <v>0.68009900667496626</v>
      </c>
      <c r="K1126" s="151"/>
      <c r="L1126" s="3"/>
      <c r="M1126" s="3"/>
      <c r="N1126" s="3"/>
      <c r="O1126" s="3"/>
      <c r="P1126" s="3"/>
      <c r="Q1126" s="3"/>
      <c r="R1126" s="3"/>
      <c r="S1126" s="3"/>
      <c r="T1126" s="3"/>
      <c r="U1126" s="3"/>
      <c r="V1126" s="3"/>
      <c r="W1126" s="3"/>
      <c r="X1126" s="3"/>
      <c r="Y1126" s="3"/>
      <c r="Z1126" s="3"/>
      <c r="AA1126" s="3"/>
      <c r="AB1126" s="3"/>
      <c r="AC1126" s="3"/>
      <c r="AD1126" s="3"/>
      <c r="AE1126" s="3"/>
      <c r="AF1126" s="3"/>
      <c r="AG1126" s="3"/>
      <c r="AH1126" s="3"/>
      <c r="AI1126" s="3"/>
      <c r="AJ1126" s="3"/>
      <c r="AK1126" s="3"/>
      <c r="AL1126" s="3"/>
      <c r="AM1126" s="3"/>
      <c r="AN1126" s="3"/>
      <c r="AO1126" s="3"/>
      <c r="AP1126" s="3"/>
      <c r="AQ1126" s="3"/>
      <c r="AR1126" s="3"/>
      <c r="AS1126" s="3"/>
      <c r="AT1126" s="3"/>
      <c r="AU1126" s="3"/>
      <c r="AV1126" s="3"/>
      <c r="AW1126" s="3"/>
      <c r="AX1126" s="3"/>
      <c r="AY1126" s="3"/>
      <c r="AZ1126" s="3"/>
      <c r="BA1126" s="3"/>
      <c r="BB1126" s="3"/>
      <c r="BC1126" s="3"/>
      <c r="BD1126" s="3"/>
      <c r="BE1126" s="3"/>
      <c r="BF1126" s="3"/>
      <c r="BG1126" s="3"/>
      <c r="BH1126" s="3"/>
      <c r="BI1126" s="3"/>
      <c r="BJ1126" s="3"/>
      <c r="BK1126" s="3"/>
      <c r="BL1126" s="3"/>
      <c r="BM1126" s="28">
        <v>135</v>
      </c>
    </row>
    <row r="1127" spans="1:65">
      <c r="A1127" s="30"/>
      <c r="B1127" s="19">
        <v>1</v>
      </c>
      <c r="C1127" s="9">
        <v>6</v>
      </c>
      <c r="D1127" s="11">
        <v>0.56999999999999995</v>
      </c>
      <c r="E1127" s="11">
        <v>0.6</v>
      </c>
      <c r="F1127" s="11">
        <v>0.6</v>
      </c>
      <c r="G1127" s="11">
        <v>0.58699999999999997</v>
      </c>
      <c r="H1127" s="11">
        <v>0.6</v>
      </c>
      <c r="I1127" s="11">
        <v>0.7</v>
      </c>
      <c r="J1127" s="11">
        <v>0.66234926803653094</v>
      </c>
      <c r="K1127" s="151"/>
      <c r="L1127" s="3"/>
      <c r="M1127" s="3"/>
      <c r="N1127" s="3"/>
      <c r="O1127" s="3"/>
      <c r="P1127" s="3"/>
      <c r="Q1127" s="3"/>
      <c r="R1127" s="3"/>
      <c r="S1127" s="3"/>
      <c r="T1127" s="3"/>
      <c r="U1127" s="3"/>
      <c r="V1127" s="3"/>
      <c r="W1127" s="3"/>
      <c r="X1127" s="3"/>
      <c r="Y1127" s="3"/>
      <c r="Z1127" s="3"/>
      <c r="AA1127" s="3"/>
      <c r="AB1127" s="3"/>
      <c r="AC1127" s="3"/>
      <c r="AD1127" s="3"/>
      <c r="AE1127" s="3"/>
      <c r="AF1127" s="3"/>
      <c r="AG1127" s="3"/>
      <c r="AH1127" s="3"/>
      <c r="AI1127" s="3"/>
      <c r="AJ1127" s="3"/>
      <c r="AK1127" s="3"/>
      <c r="AL1127" s="3"/>
      <c r="AM1127" s="3"/>
      <c r="AN1127" s="3"/>
      <c r="AO1127" s="3"/>
      <c r="AP1127" s="3"/>
      <c r="AQ1127" s="3"/>
      <c r="AR1127" s="3"/>
      <c r="AS1127" s="3"/>
      <c r="AT1127" s="3"/>
      <c r="AU1127" s="3"/>
      <c r="AV1127" s="3"/>
      <c r="AW1127" s="3"/>
      <c r="AX1127" s="3"/>
      <c r="AY1127" s="3"/>
      <c r="AZ1127" s="3"/>
      <c r="BA1127" s="3"/>
      <c r="BB1127" s="3"/>
      <c r="BC1127" s="3"/>
      <c r="BD1127" s="3"/>
      <c r="BE1127" s="3"/>
      <c r="BF1127" s="3"/>
      <c r="BG1127" s="3"/>
      <c r="BH1127" s="3"/>
      <c r="BI1127" s="3"/>
      <c r="BJ1127" s="3"/>
      <c r="BK1127" s="3"/>
      <c r="BL1127" s="3"/>
      <c r="BM1127" s="55"/>
    </row>
    <row r="1128" spans="1:65">
      <c r="A1128" s="30"/>
      <c r="B1128" s="20" t="s">
        <v>267</v>
      </c>
      <c r="C1128" s="12"/>
      <c r="D1128" s="23">
        <v>0.56333333333333324</v>
      </c>
      <c r="E1128" s="23">
        <v>0.6166666666666667</v>
      </c>
      <c r="F1128" s="23">
        <v>0.6</v>
      </c>
      <c r="G1128" s="23">
        <v>0.5655</v>
      </c>
      <c r="H1128" s="23">
        <v>0.58166666666666667</v>
      </c>
      <c r="I1128" s="23">
        <v>0.64999999999999991</v>
      </c>
      <c r="J1128" s="23">
        <v>0.66274166886358621</v>
      </c>
      <c r="K1128" s="151"/>
      <c r="L1128" s="3"/>
      <c r="M1128" s="3"/>
      <c r="N1128" s="3"/>
      <c r="O1128" s="3"/>
      <c r="P1128" s="3"/>
      <c r="Q1128" s="3"/>
      <c r="R1128" s="3"/>
      <c r="S1128" s="3"/>
      <c r="T1128" s="3"/>
      <c r="U1128" s="3"/>
      <c r="V1128" s="3"/>
      <c r="W1128" s="3"/>
      <c r="X1128" s="3"/>
      <c r="Y1128" s="3"/>
      <c r="Z1128" s="3"/>
      <c r="AA1128" s="3"/>
      <c r="AB1128" s="3"/>
      <c r="AC1128" s="3"/>
      <c r="AD1128" s="3"/>
      <c r="AE1128" s="3"/>
      <c r="AF1128" s="3"/>
      <c r="AG1128" s="3"/>
      <c r="AH1128" s="3"/>
      <c r="AI1128" s="3"/>
      <c r="AJ1128" s="3"/>
      <c r="AK1128" s="3"/>
      <c r="AL1128" s="3"/>
      <c r="AM1128" s="3"/>
      <c r="AN1128" s="3"/>
      <c r="AO1128" s="3"/>
      <c r="AP1128" s="3"/>
      <c r="AQ1128" s="3"/>
      <c r="AR1128" s="3"/>
      <c r="AS1128" s="3"/>
      <c r="AT1128" s="3"/>
      <c r="AU1128" s="3"/>
      <c r="AV1128" s="3"/>
      <c r="AW1128" s="3"/>
      <c r="AX1128" s="3"/>
      <c r="AY1128" s="3"/>
      <c r="AZ1128" s="3"/>
      <c r="BA1128" s="3"/>
      <c r="BB1128" s="3"/>
      <c r="BC1128" s="3"/>
      <c r="BD1128" s="3"/>
      <c r="BE1128" s="3"/>
      <c r="BF1128" s="3"/>
      <c r="BG1128" s="3"/>
      <c r="BH1128" s="3"/>
      <c r="BI1128" s="3"/>
      <c r="BJ1128" s="3"/>
      <c r="BK1128" s="3"/>
      <c r="BL1128" s="3"/>
      <c r="BM1128" s="55"/>
    </row>
    <row r="1129" spans="1:65">
      <c r="A1129" s="30"/>
      <c r="B1129" s="3" t="s">
        <v>268</v>
      </c>
      <c r="C1129" s="29"/>
      <c r="D1129" s="11">
        <v>0.56499999999999995</v>
      </c>
      <c r="E1129" s="11">
        <v>0.6</v>
      </c>
      <c r="F1129" s="11">
        <v>0.6</v>
      </c>
      <c r="G1129" s="11">
        <v>0.56600000000000006</v>
      </c>
      <c r="H1129" s="11">
        <v>0.58499999999999996</v>
      </c>
      <c r="I1129" s="11">
        <v>0.64999999999999991</v>
      </c>
      <c r="J1129" s="11">
        <v>0.66201279990421913</v>
      </c>
      <c r="K1129" s="151"/>
      <c r="L1129" s="3"/>
      <c r="M1129" s="3"/>
      <c r="N1129" s="3"/>
      <c r="O1129" s="3"/>
      <c r="P1129" s="3"/>
      <c r="Q1129" s="3"/>
      <c r="R1129" s="3"/>
      <c r="S1129" s="3"/>
      <c r="T1129" s="3"/>
      <c r="U1129" s="3"/>
      <c r="V1129" s="3"/>
      <c r="W1129" s="3"/>
      <c r="X1129" s="3"/>
      <c r="Y1129" s="3"/>
      <c r="Z1129" s="3"/>
      <c r="AA1129" s="3"/>
      <c r="AB1129" s="3"/>
      <c r="AC1129" s="3"/>
      <c r="AD1129" s="3"/>
      <c r="AE1129" s="3"/>
      <c r="AF1129" s="3"/>
      <c r="AG1129" s="3"/>
      <c r="AH1129" s="3"/>
      <c r="AI1129" s="3"/>
      <c r="AJ1129" s="3"/>
      <c r="AK1129" s="3"/>
      <c r="AL1129" s="3"/>
      <c r="AM1129" s="3"/>
      <c r="AN1129" s="3"/>
      <c r="AO1129" s="3"/>
      <c r="AP1129" s="3"/>
      <c r="AQ1129" s="3"/>
      <c r="AR1129" s="3"/>
      <c r="AS1129" s="3"/>
      <c r="AT1129" s="3"/>
      <c r="AU1129" s="3"/>
      <c r="AV1129" s="3"/>
      <c r="AW1129" s="3"/>
      <c r="AX1129" s="3"/>
      <c r="AY1129" s="3"/>
      <c r="AZ1129" s="3"/>
      <c r="BA1129" s="3"/>
      <c r="BB1129" s="3"/>
      <c r="BC1129" s="3"/>
      <c r="BD1129" s="3"/>
      <c r="BE1129" s="3"/>
      <c r="BF1129" s="3"/>
      <c r="BG1129" s="3"/>
      <c r="BH1129" s="3"/>
      <c r="BI1129" s="3"/>
      <c r="BJ1129" s="3"/>
      <c r="BK1129" s="3"/>
      <c r="BL1129" s="3"/>
      <c r="BM1129" s="55"/>
    </row>
    <row r="1130" spans="1:65">
      <c r="A1130" s="30"/>
      <c r="B1130" s="3" t="s">
        <v>269</v>
      </c>
      <c r="C1130" s="29"/>
      <c r="D1130" s="24">
        <v>8.1649658092772127E-3</v>
      </c>
      <c r="E1130" s="24">
        <v>4.0824829046386291E-2</v>
      </c>
      <c r="F1130" s="24">
        <v>0</v>
      </c>
      <c r="G1130" s="24">
        <v>3.3904277016329344E-2</v>
      </c>
      <c r="H1130" s="24">
        <v>2.6394443859772194E-2</v>
      </c>
      <c r="I1130" s="24">
        <v>5.4772255750516599E-2</v>
      </c>
      <c r="J1130" s="24">
        <v>1.477288220634774E-2</v>
      </c>
      <c r="K1130" s="203"/>
      <c r="L1130" s="204"/>
      <c r="M1130" s="204"/>
      <c r="N1130" s="204"/>
      <c r="O1130" s="204"/>
      <c r="P1130" s="204"/>
      <c r="Q1130" s="204"/>
      <c r="R1130" s="204"/>
      <c r="S1130" s="204"/>
      <c r="T1130" s="204"/>
      <c r="U1130" s="204"/>
      <c r="V1130" s="204"/>
      <c r="W1130" s="204"/>
      <c r="X1130" s="204"/>
      <c r="Y1130" s="204"/>
      <c r="Z1130" s="204"/>
      <c r="AA1130" s="204"/>
      <c r="AB1130" s="204"/>
      <c r="AC1130" s="204"/>
      <c r="AD1130" s="204"/>
      <c r="AE1130" s="204"/>
      <c r="AF1130" s="204"/>
      <c r="AG1130" s="204"/>
      <c r="AH1130" s="204"/>
      <c r="AI1130" s="204"/>
      <c r="AJ1130" s="204"/>
      <c r="AK1130" s="204"/>
      <c r="AL1130" s="204"/>
      <c r="AM1130" s="204"/>
      <c r="AN1130" s="204"/>
      <c r="AO1130" s="204"/>
      <c r="AP1130" s="204"/>
      <c r="AQ1130" s="204"/>
      <c r="AR1130" s="204"/>
      <c r="AS1130" s="204"/>
      <c r="AT1130" s="204"/>
      <c r="AU1130" s="204"/>
      <c r="AV1130" s="204"/>
      <c r="AW1130" s="204"/>
      <c r="AX1130" s="204"/>
      <c r="AY1130" s="204"/>
      <c r="AZ1130" s="204"/>
      <c r="BA1130" s="204"/>
      <c r="BB1130" s="204"/>
      <c r="BC1130" s="204"/>
      <c r="BD1130" s="204"/>
      <c r="BE1130" s="204"/>
      <c r="BF1130" s="204"/>
      <c r="BG1130" s="204"/>
      <c r="BH1130" s="204"/>
      <c r="BI1130" s="204"/>
      <c r="BJ1130" s="204"/>
      <c r="BK1130" s="204"/>
      <c r="BL1130" s="204"/>
      <c r="BM1130" s="56"/>
    </row>
    <row r="1131" spans="1:65">
      <c r="A1131" s="30"/>
      <c r="B1131" s="3" t="s">
        <v>86</v>
      </c>
      <c r="C1131" s="29"/>
      <c r="D1131" s="13">
        <v>1.4494022146645942E-2</v>
      </c>
      <c r="E1131" s="13">
        <v>6.6202425480626409E-2</v>
      </c>
      <c r="F1131" s="13">
        <v>0</v>
      </c>
      <c r="G1131" s="13">
        <v>5.9954512849388762E-2</v>
      </c>
      <c r="H1131" s="13">
        <v>4.5377267380697181E-2</v>
      </c>
      <c r="I1131" s="13">
        <v>8.4265008846948625E-2</v>
      </c>
      <c r="J1131" s="13">
        <v>2.2290558901598926E-2</v>
      </c>
      <c r="K1131" s="151"/>
      <c r="L1131" s="3"/>
      <c r="M1131" s="3"/>
      <c r="N1131" s="3"/>
      <c r="O1131" s="3"/>
      <c r="P1131" s="3"/>
      <c r="Q1131" s="3"/>
      <c r="R1131" s="3"/>
      <c r="S1131" s="3"/>
      <c r="T1131" s="3"/>
      <c r="U1131" s="3"/>
      <c r="V1131" s="3"/>
      <c r="W1131" s="3"/>
      <c r="X1131" s="3"/>
      <c r="Y1131" s="3"/>
      <c r="Z1131" s="3"/>
      <c r="AA1131" s="3"/>
      <c r="AB1131" s="3"/>
      <c r="AC1131" s="3"/>
      <c r="AD1131" s="3"/>
      <c r="AE1131" s="3"/>
      <c r="AF1131" s="3"/>
      <c r="AG1131" s="3"/>
      <c r="AH1131" s="3"/>
      <c r="AI1131" s="3"/>
      <c r="AJ1131" s="3"/>
      <c r="AK1131" s="3"/>
      <c r="AL1131" s="3"/>
      <c r="AM1131" s="3"/>
      <c r="AN1131" s="3"/>
      <c r="AO1131" s="3"/>
      <c r="AP1131" s="3"/>
      <c r="AQ1131" s="3"/>
      <c r="AR1131" s="3"/>
      <c r="AS1131" s="3"/>
      <c r="AT1131" s="3"/>
      <c r="AU1131" s="3"/>
      <c r="AV1131" s="3"/>
      <c r="AW1131" s="3"/>
      <c r="AX1131" s="3"/>
      <c r="AY1131" s="3"/>
      <c r="AZ1131" s="3"/>
      <c r="BA1131" s="3"/>
      <c r="BB1131" s="3"/>
      <c r="BC1131" s="3"/>
      <c r="BD1131" s="3"/>
      <c r="BE1131" s="3"/>
      <c r="BF1131" s="3"/>
      <c r="BG1131" s="3"/>
      <c r="BH1131" s="3"/>
      <c r="BI1131" s="3"/>
      <c r="BJ1131" s="3"/>
      <c r="BK1131" s="3"/>
      <c r="BL1131" s="3"/>
      <c r="BM1131" s="55"/>
    </row>
    <row r="1132" spans="1:65">
      <c r="A1132" s="30"/>
      <c r="B1132" s="3" t="s">
        <v>270</v>
      </c>
      <c r="C1132" s="29"/>
      <c r="D1132" s="13">
        <v>-6.9948446694385935E-2</v>
      </c>
      <c r="E1132" s="13">
        <v>1.8103771370051147E-2</v>
      </c>
      <c r="F1132" s="13">
        <v>-9.4125467750854064E-3</v>
      </c>
      <c r="G1132" s="13">
        <v>-6.6371325335518039E-2</v>
      </c>
      <c r="H1132" s="13">
        <v>-3.9680496734735615E-2</v>
      </c>
      <c r="I1132" s="13">
        <v>7.3136407660324032E-2</v>
      </c>
      <c r="J1132" s="13">
        <v>9.417263650934915E-2</v>
      </c>
      <c r="K1132" s="151"/>
      <c r="L1132" s="3"/>
      <c r="M1132" s="3"/>
      <c r="N1132" s="3"/>
      <c r="O1132" s="3"/>
      <c r="P1132" s="3"/>
      <c r="Q1132" s="3"/>
      <c r="R1132" s="3"/>
      <c r="S1132" s="3"/>
      <c r="T1132" s="3"/>
      <c r="U1132" s="3"/>
      <c r="V1132" s="3"/>
      <c r="W1132" s="3"/>
      <c r="X1132" s="3"/>
      <c r="Y1132" s="3"/>
      <c r="Z1132" s="3"/>
      <c r="AA1132" s="3"/>
      <c r="AB1132" s="3"/>
      <c r="AC1132" s="3"/>
      <c r="AD1132" s="3"/>
      <c r="AE1132" s="3"/>
      <c r="AF1132" s="3"/>
      <c r="AG1132" s="3"/>
      <c r="AH1132" s="3"/>
      <c r="AI1132" s="3"/>
      <c r="AJ1132" s="3"/>
      <c r="AK1132" s="3"/>
      <c r="AL1132" s="3"/>
      <c r="AM1132" s="3"/>
      <c r="AN1132" s="3"/>
      <c r="AO1132" s="3"/>
      <c r="AP1132" s="3"/>
      <c r="AQ1132" s="3"/>
      <c r="AR1132" s="3"/>
      <c r="AS1132" s="3"/>
      <c r="AT1132" s="3"/>
      <c r="AU1132" s="3"/>
      <c r="AV1132" s="3"/>
      <c r="AW1132" s="3"/>
      <c r="AX1132" s="3"/>
      <c r="AY1132" s="3"/>
      <c r="AZ1132" s="3"/>
      <c r="BA1132" s="3"/>
      <c r="BB1132" s="3"/>
      <c r="BC1132" s="3"/>
      <c r="BD1132" s="3"/>
      <c r="BE1132" s="3"/>
      <c r="BF1132" s="3"/>
      <c r="BG1132" s="3"/>
      <c r="BH1132" s="3"/>
      <c r="BI1132" s="3"/>
      <c r="BJ1132" s="3"/>
      <c r="BK1132" s="3"/>
      <c r="BL1132" s="3"/>
      <c r="BM1132" s="55"/>
    </row>
    <row r="1133" spans="1:65">
      <c r="A1133" s="30"/>
      <c r="B1133" s="46" t="s">
        <v>271</v>
      </c>
      <c r="C1133" s="47"/>
      <c r="D1133" s="45">
        <v>0.72</v>
      </c>
      <c r="E1133" s="45">
        <v>0.33</v>
      </c>
      <c r="F1133" s="45">
        <v>0</v>
      </c>
      <c r="G1133" s="45">
        <v>0.67</v>
      </c>
      <c r="H1133" s="45">
        <v>0.36</v>
      </c>
      <c r="I1133" s="45">
        <v>0.98</v>
      </c>
      <c r="J1133" s="45">
        <v>1.23</v>
      </c>
      <c r="K1133" s="151"/>
      <c r="L1133" s="3"/>
      <c r="M1133" s="3"/>
      <c r="N1133" s="3"/>
      <c r="O1133" s="3"/>
      <c r="P1133" s="3"/>
      <c r="Q1133" s="3"/>
      <c r="R1133" s="3"/>
      <c r="S1133" s="3"/>
      <c r="T1133" s="3"/>
      <c r="U1133" s="3"/>
      <c r="V1133" s="3"/>
      <c r="W1133" s="3"/>
      <c r="X1133" s="3"/>
      <c r="Y1133" s="3"/>
      <c r="Z1133" s="3"/>
      <c r="AA1133" s="3"/>
      <c r="AB1133" s="3"/>
      <c r="AC1133" s="3"/>
      <c r="AD1133" s="3"/>
      <c r="AE1133" s="3"/>
      <c r="AF1133" s="3"/>
      <c r="AG1133" s="3"/>
      <c r="AH1133" s="3"/>
      <c r="AI1133" s="3"/>
      <c r="AJ1133" s="3"/>
      <c r="AK1133" s="3"/>
      <c r="AL1133" s="3"/>
      <c r="AM1133" s="3"/>
      <c r="AN1133" s="3"/>
      <c r="AO1133" s="3"/>
      <c r="AP1133" s="3"/>
      <c r="AQ1133" s="3"/>
      <c r="AR1133" s="3"/>
      <c r="AS1133" s="3"/>
      <c r="AT1133" s="3"/>
      <c r="AU1133" s="3"/>
      <c r="AV1133" s="3"/>
      <c r="AW1133" s="3"/>
      <c r="AX1133" s="3"/>
      <c r="AY1133" s="3"/>
      <c r="AZ1133" s="3"/>
      <c r="BA1133" s="3"/>
      <c r="BB1133" s="3"/>
      <c r="BC1133" s="3"/>
      <c r="BD1133" s="3"/>
      <c r="BE1133" s="3"/>
      <c r="BF1133" s="3"/>
      <c r="BG1133" s="3"/>
      <c r="BH1133" s="3"/>
      <c r="BI1133" s="3"/>
      <c r="BJ1133" s="3"/>
      <c r="BK1133" s="3"/>
      <c r="BL1133" s="3"/>
      <c r="BM1133" s="55"/>
    </row>
    <row r="1134" spans="1:65">
      <c r="B1134" s="31"/>
      <c r="C1134" s="20"/>
      <c r="D1134" s="20"/>
      <c r="E1134" s="20"/>
      <c r="F1134" s="20"/>
      <c r="G1134" s="20"/>
      <c r="H1134" s="20"/>
      <c r="I1134" s="20"/>
      <c r="J1134" s="20"/>
      <c r="BM1134" s="55"/>
    </row>
    <row r="1135" spans="1:65" ht="15">
      <c r="B1135" s="8" t="s">
        <v>595</v>
      </c>
      <c r="BM1135" s="28" t="s">
        <v>66</v>
      </c>
    </row>
    <row r="1136" spans="1:65" ht="15">
      <c r="A1136" s="25" t="s">
        <v>44</v>
      </c>
      <c r="B1136" s="18" t="s">
        <v>110</v>
      </c>
      <c r="C1136" s="15" t="s">
        <v>111</v>
      </c>
      <c r="D1136" s="16" t="s">
        <v>232</v>
      </c>
      <c r="E1136" s="17" t="s">
        <v>232</v>
      </c>
      <c r="F1136" s="17" t="s">
        <v>232</v>
      </c>
      <c r="G1136" s="17" t="s">
        <v>232</v>
      </c>
      <c r="H1136" s="17" t="s">
        <v>232</v>
      </c>
      <c r="I1136" s="17" t="s">
        <v>232</v>
      </c>
      <c r="J1136" s="17" t="s">
        <v>232</v>
      </c>
      <c r="K1136" s="17" t="s">
        <v>232</v>
      </c>
      <c r="L1136" s="17" t="s">
        <v>232</v>
      </c>
      <c r="M1136" s="17" t="s">
        <v>232</v>
      </c>
      <c r="N1136" s="17" t="s">
        <v>232</v>
      </c>
      <c r="O1136" s="17" t="s">
        <v>232</v>
      </c>
      <c r="P1136" s="17" t="s">
        <v>232</v>
      </c>
      <c r="Q1136" s="17" t="s">
        <v>232</v>
      </c>
      <c r="R1136" s="17" t="s">
        <v>232</v>
      </c>
      <c r="S1136" s="17" t="s">
        <v>232</v>
      </c>
      <c r="T1136" s="17" t="s">
        <v>232</v>
      </c>
      <c r="U1136" s="17" t="s">
        <v>232</v>
      </c>
      <c r="V1136" s="17" t="s">
        <v>232</v>
      </c>
      <c r="W1136" s="17" t="s">
        <v>232</v>
      </c>
      <c r="X1136" s="17" t="s">
        <v>232</v>
      </c>
      <c r="Y1136" s="17" t="s">
        <v>232</v>
      </c>
      <c r="Z1136" s="17" t="s">
        <v>232</v>
      </c>
      <c r="AA1136" s="151"/>
      <c r="AB1136" s="3"/>
      <c r="AC1136" s="3"/>
      <c r="AD1136" s="3"/>
      <c r="AE1136" s="3"/>
      <c r="AF1136" s="3"/>
      <c r="AG1136" s="3"/>
      <c r="AH1136" s="3"/>
      <c r="AI1136" s="3"/>
      <c r="AJ1136" s="3"/>
      <c r="AK1136" s="3"/>
      <c r="AL1136" s="3"/>
      <c r="AM1136" s="3"/>
      <c r="AN1136" s="3"/>
      <c r="AO1136" s="3"/>
      <c r="AP1136" s="3"/>
      <c r="AQ1136" s="3"/>
      <c r="AR1136" s="3"/>
      <c r="AS1136" s="3"/>
      <c r="AT1136" s="3"/>
      <c r="AU1136" s="3"/>
      <c r="AV1136" s="3"/>
      <c r="AW1136" s="3"/>
      <c r="AX1136" s="3"/>
      <c r="AY1136" s="3"/>
      <c r="AZ1136" s="3"/>
      <c r="BA1136" s="3"/>
      <c r="BB1136" s="3"/>
      <c r="BC1136" s="3"/>
      <c r="BD1136" s="3"/>
      <c r="BE1136" s="3"/>
      <c r="BF1136" s="3"/>
      <c r="BG1136" s="3"/>
      <c r="BH1136" s="3"/>
      <c r="BI1136" s="3"/>
      <c r="BJ1136" s="3"/>
      <c r="BK1136" s="3"/>
      <c r="BL1136" s="3"/>
      <c r="BM1136" s="28">
        <v>1</v>
      </c>
    </row>
    <row r="1137" spans="1:65">
      <c r="A1137" s="30"/>
      <c r="B1137" s="19" t="s">
        <v>233</v>
      </c>
      <c r="C1137" s="9" t="s">
        <v>233</v>
      </c>
      <c r="D1137" s="149" t="s">
        <v>235</v>
      </c>
      <c r="E1137" s="150" t="s">
        <v>236</v>
      </c>
      <c r="F1137" s="150" t="s">
        <v>237</v>
      </c>
      <c r="G1137" s="150" t="s">
        <v>238</v>
      </c>
      <c r="H1137" s="150" t="s">
        <v>239</v>
      </c>
      <c r="I1137" s="150" t="s">
        <v>241</v>
      </c>
      <c r="J1137" s="150" t="s">
        <v>242</v>
      </c>
      <c r="K1137" s="150" t="s">
        <v>244</v>
      </c>
      <c r="L1137" s="150" t="s">
        <v>245</v>
      </c>
      <c r="M1137" s="150" t="s">
        <v>246</v>
      </c>
      <c r="N1137" s="150" t="s">
        <v>247</v>
      </c>
      <c r="O1137" s="150" t="s">
        <v>248</v>
      </c>
      <c r="P1137" s="150" t="s">
        <v>249</v>
      </c>
      <c r="Q1137" s="150" t="s">
        <v>250</v>
      </c>
      <c r="R1137" s="150" t="s">
        <v>252</v>
      </c>
      <c r="S1137" s="150" t="s">
        <v>253</v>
      </c>
      <c r="T1137" s="150" t="s">
        <v>254</v>
      </c>
      <c r="U1137" s="150" t="s">
        <v>281</v>
      </c>
      <c r="V1137" s="150" t="s">
        <v>256</v>
      </c>
      <c r="W1137" s="150" t="s">
        <v>257</v>
      </c>
      <c r="X1137" s="150" t="s">
        <v>258</v>
      </c>
      <c r="Y1137" s="150" t="s">
        <v>259</v>
      </c>
      <c r="Z1137" s="150" t="s">
        <v>260</v>
      </c>
      <c r="AA1137" s="151"/>
      <c r="AB1137" s="3"/>
      <c r="AC1137" s="3"/>
      <c r="AD1137" s="3"/>
      <c r="AE1137" s="3"/>
      <c r="AF1137" s="3"/>
      <c r="AG1137" s="3"/>
      <c r="AH1137" s="3"/>
      <c r="AI1137" s="3"/>
      <c r="AJ1137" s="3"/>
      <c r="AK1137" s="3"/>
      <c r="AL1137" s="3"/>
      <c r="AM1137" s="3"/>
      <c r="AN1137" s="3"/>
      <c r="AO1137" s="3"/>
      <c r="AP1137" s="3"/>
      <c r="AQ1137" s="3"/>
      <c r="AR1137" s="3"/>
      <c r="AS1137" s="3"/>
      <c r="AT1137" s="3"/>
      <c r="AU1137" s="3"/>
      <c r="AV1137" s="3"/>
      <c r="AW1137" s="3"/>
      <c r="AX1137" s="3"/>
      <c r="AY1137" s="3"/>
      <c r="AZ1137" s="3"/>
      <c r="BA1137" s="3"/>
      <c r="BB1137" s="3"/>
      <c r="BC1137" s="3"/>
      <c r="BD1137" s="3"/>
      <c r="BE1137" s="3"/>
      <c r="BF1137" s="3"/>
      <c r="BG1137" s="3"/>
      <c r="BH1137" s="3"/>
      <c r="BI1137" s="3"/>
      <c r="BJ1137" s="3"/>
      <c r="BK1137" s="3"/>
      <c r="BL1137" s="3"/>
      <c r="BM1137" s="28" t="s">
        <v>3</v>
      </c>
    </row>
    <row r="1138" spans="1:65">
      <c r="A1138" s="30"/>
      <c r="B1138" s="19"/>
      <c r="C1138" s="9"/>
      <c r="D1138" s="10" t="s">
        <v>273</v>
      </c>
      <c r="E1138" s="11" t="s">
        <v>275</v>
      </c>
      <c r="F1138" s="11" t="s">
        <v>275</v>
      </c>
      <c r="G1138" s="11" t="s">
        <v>276</v>
      </c>
      <c r="H1138" s="11" t="s">
        <v>276</v>
      </c>
      <c r="I1138" s="11" t="s">
        <v>276</v>
      </c>
      <c r="J1138" s="11" t="s">
        <v>273</v>
      </c>
      <c r="K1138" s="11" t="s">
        <v>275</v>
      </c>
      <c r="L1138" s="11" t="s">
        <v>276</v>
      </c>
      <c r="M1138" s="11" t="s">
        <v>275</v>
      </c>
      <c r="N1138" s="11" t="s">
        <v>273</v>
      </c>
      <c r="O1138" s="11" t="s">
        <v>276</v>
      </c>
      <c r="P1138" s="11" t="s">
        <v>275</v>
      </c>
      <c r="Q1138" s="11" t="s">
        <v>275</v>
      </c>
      <c r="R1138" s="11" t="s">
        <v>273</v>
      </c>
      <c r="S1138" s="11" t="s">
        <v>276</v>
      </c>
      <c r="T1138" s="11" t="s">
        <v>273</v>
      </c>
      <c r="U1138" s="11" t="s">
        <v>275</v>
      </c>
      <c r="V1138" s="11" t="s">
        <v>275</v>
      </c>
      <c r="W1138" s="11" t="s">
        <v>276</v>
      </c>
      <c r="X1138" s="11" t="s">
        <v>273</v>
      </c>
      <c r="Y1138" s="11" t="s">
        <v>276</v>
      </c>
      <c r="Z1138" s="11" t="s">
        <v>273</v>
      </c>
      <c r="AA1138" s="151"/>
      <c r="AB1138" s="3"/>
      <c r="AC1138" s="3"/>
      <c r="AD1138" s="3"/>
      <c r="AE1138" s="3"/>
      <c r="AF1138" s="3"/>
      <c r="AG1138" s="3"/>
      <c r="AH1138" s="3"/>
      <c r="AI1138" s="3"/>
      <c r="AJ1138" s="3"/>
      <c r="AK1138" s="3"/>
      <c r="AL1138" s="3"/>
      <c r="AM1138" s="3"/>
      <c r="AN1138" s="3"/>
      <c r="AO1138" s="3"/>
      <c r="AP1138" s="3"/>
      <c r="AQ1138" s="3"/>
      <c r="AR1138" s="3"/>
      <c r="AS1138" s="3"/>
      <c r="AT1138" s="3"/>
      <c r="AU1138" s="3"/>
      <c r="AV1138" s="3"/>
      <c r="AW1138" s="3"/>
      <c r="AX1138" s="3"/>
      <c r="AY1138" s="3"/>
      <c r="AZ1138" s="3"/>
      <c r="BA1138" s="3"/>
      <c r="BB1138" s="3"/>
      <c r="BC1138" s="3"/>
      <c r="BD1138" s="3"/>
      <c r="BE1138" s="3"/>
      <c r="BF1138" s="3"/>
      <c r="BG1138" s="3"/>
      <c r="BH1138" s="3"/>
      <c r="BI1138" s="3"/>
      <c r="BJ1138" s="3"/>
      <c r="BK1138" s="3"/>
      <c r="BL1138" s="3"/>
      <c r="BM1138" s="28">
        <v>0</v>
      </c>
    </row>
    <row r="1139" spans="1:65">
      <c r="A1139" s="30"/>
      <c r="B1139" s="19"/>
      <c r="C1139" s="9"/>
      <c r="D1139" s="26" t="s">
        <v>313</v>
      </c>
      <c r="E1139" s="26" t="s">
        <v>264</v>
      </c>
      <c r="F1139" s="26" t="s">
        <v>313</v>
      </c>
      <c r="G1139" s="26" t="s">
        <v>314</v>
      </c>
      <c r="H1139" s="26" t="s">
        <v>314</v>
      </c>
      <c r="I1139" s="26" t="s">
        <v>314</v>
      </c>
      <c r="J1139" s="26" t="s">
        <v>116</v>
      </c>
      <c r="K1139" s="26" t="s">
        <v>116</v>
      </c>
      <c r="L1139" s="26" t="s">
        <v>315</v>
      </c>
      <c r="M1139" s="26" t="s">
        <v>314</v>
      </c>
      <c r="N1139" s="26" t="s">
        <v>313</v>
      </c>
      <c r="O1139" s="26" t="s">
        <v>313</v>
      </c>
      <c r="P1139" s="26" t="s">
        <v>313</v>
      </c>
      <c r="Q1139" s="26" t="s">
        <v>314</v>
      </c>
      <c r="R1139" s="26" t="s">
        <v>313</v>
      </c>
      <c r="S1139" s="26" t="s">
        <v>315</v>
      </c>
      <c r="T1139" s="26" t="s">
        <v>278</v>
      </c>
      <c r="U1139" s="26" t="s">
        <v>314</v>
      </c>
      <c r="V1139" s="26" t="s">
        <v>316</v>
      </c>
      <c r="W1139" s="26" t="s">
        <v>317</v>
      </c>
      <c r="X1139" s="26" t="s">
        <v>313</v>
      </c>
      <c r="Y1139" s="26" t="s">
        <v>313</v>
      </c>
      <c r="Z1139" s="26" t="s">
        <v>313</v>
      </c>
      <c r="AA1139" s="151"/>
      <c r="AB1139" s="3"/>
      <c r="AC1139" s="3"/>
      <c r="AD1139" s="3"/>
      <c r="AE1139" s="3"/>
      <c r="AF1139" s="3"/>
      <c r="AG1139" s="3"/>
      <c r="AH1139" s="3"/>
      <c r="AI1139" s="3"/>
      <c r="AJ1139" s="3"/>
      <c r="AK1139" s="3"/>
      <c r="AL1139" s="3"/>
      <c r="AM1139" s="3"/>
      <c r="AN1139" s="3"/>
      <c r="AO1139" s="3"/>
      <c r="AP1139" s="3"/>
      <c r="AQ1139" s="3"/>
      <c r="AR1139" s="3"/>
      <c r="AS1139" s="3"/>
      <c r="AT1139" s="3"/>
      <c r="AU1139" s="3"/>
      <c r="AV1139" s="3"/>
      <c r="AW1139" s="3"/>
      <c r="AX1139" s="3"/>
      <c r="AY1139" s="3"/>
      <c r="AZ1139" s="3"/>
      <c r="BA1139" s="3"/>
      <c r="BB1139" s="3"/>
      <c r="BC1139" s="3"/>
      <c r="BD1139" s="3"/>
      <c r="BE1139" s="3"/>
      <c r="BF1139" s="3"/>
      <c r="BG1139" s="3"/>
      <c r="BH1139" s="3"/>
      <c r="BI1139" s="3"/>
      <c r="BJ1139" s="3"/>
      <c r="BK1139" s="3"/>
      <c r="BL1139" s="3"/>
      <c r="BM1139" s="28">
        <v>1</v>
      </c>
    </row>
    <row r="1140" spans="1:65">
      <c r="A1140" s="30"/>
      <c r="B1140" s="18">
        <v>1</v>
      </c>
      <c r="C1140" s="14">
        <v>1</v>
      </c>
      <c r="D1140" s="212">
        <v>50</v>
      </c>
      <c r="E1140" s="212">
        <v>48</v>
      </c>
      <c r="F1140" s="212">
        <v>49.236666666666657</v>
      </c>
      <c r="G1140" s="212">
        <v>49</v>
      </c>
      <c r="H1140" s="212">
        <v>50</v>
      </c>
      <c r="I1140" s="212">
        <v>58</v>
      </c>
      <c r="J1140" s="212">
        <v>47</v>
      </c>
      <c r="K1140" s="212">
        <v>53</v>
      </c>
      <c r="L1140" s="212">
        <v>53</v>
      </c>
      <c r="M1140" s="212">
        <v>47.673999999999999</v>
      </c>
      <c r="N1140" s="212">
        <v>52.9</v>
      </c>
      <c r="O1140" s="212">
        <v>61.600000000000009</v>
      </c>
      <c r="P1140" s="212">
        <v>58.692999999999998</v>
      </c>
      <c r="Q1140" s="212">
        <v>47</v>
      </c>
      <c r="R1140" s="212">
        <v>55</v>
      </c>
      <c r="S1140" s="212">
        <v>58</v>
      </c>
      <c r="T1140" s="212">
        <v>54.3</v>
      </c>
      <c r="U1140" s="212">
        <v>54.81457288</v>
      </c>
      <c r="V1140" s="212">
        <v>54</v>
      </c>
      <c r="W1140" s="214">
        <v>41</v>
      </c>
      <c r="X1140" s="212">
        <v>54</v>
      </c>
      <c r="Y1140" s="212">
        <v>49</v>
      </c>
      <c r="Z1140" s="212">
        <v>51</v>
      </c>
      <c r="AA1140" s="215"/>
      <c r="AB1140" s="216"/>
      <c r="AC1140" s="216"/>
      <c r="AD1140" s="216"/>
      <c r="AE1140" s="216"/>
      <c r="AF1140" s="216"/>
      <c r="AG1140" s="216"/>
      <c r="AH1140" s="216"/>
      <c r="AI1140" s="216"/>
      <c r="AJ1140" s="216"/>
      <c r="AK1140" s="216"/>
      <c r="AL1140" s="216"/>
      <c r="AM1140" s="216"/>
      <c r="AN1140" s="216"/>
      <c r="AO1140" s="216"/>
      <c r="AP1140" s="216"/>
      <c r="AQ1140" s="216"/>
      <c r="AR1140" s="216"/>
      <c r="AS1140" s="216"/>
      <c r="AT1140" s="216"/>
      <c r="AU1140" s="216"/>
      <c r="AV1140" s="216"/>
      <c r="AW1140" s="216"/>
      <c r="AX1140" s="216"/>
      <c r="AY1140" s="216"/>
      <c r="AZ1140" s="216"/>
      <c r="BA1140" s="216"/>
      <c r="BB1140" s="216"/>
      <c r="BC1140" s="216"/>
      <c r="BD1140" s="216"/>
      <c r="BE1140" s="216"/>
      <c r="BF1140" s="216"/>
      <c r="BG1140" s="216"/>
      <c r="BH1140" s="216"/>
      <c r="BI1140" s="216"/>
      <c r="BJ1140" s="216"/>
      <c r="BK1140" s="216"/>
      <c r="BL1140" s="216"/>
      <c r="BM1140" s="217">
        <v>1</v>
      </c>
    </row>
    <row r="1141" spans="1:65">
      <c r="A1141" s="30"/>
      <c r="B1141" s="19">
        <v>1</v>
      </c>
      <c r="C1141" s="9">
        <v>2</v>
      </c>
      <c r="D1141" s="218">
        <v>51</v>
      </c>
      <c r="E1141" s="218">
        <v>48</v>
      </c>
      <c r="F1141" s="218">
        <v>49.797169238683125</v>
      </c>
      <c r="G1141" s="218">
        <v>50</v>
      </c>
      <c r="H1141" s="218">
        <v>47.7</v>
      </c>
      <c r="I1141" s="218">
        <v>60</v>
      </c>
      <c r="J1141" s="218">
        <v>49</v>
      </c>
      <c r="K1141" s="218">
        <v>50</v>
      </c>
      <c r="L1141" s="218">
        <v>53</v>
      </c>
      <c r="M1141" s="218">
        <v>49.478000000000002</v>
      </c>
      <c r="N1141" s="218">
        <v>52.3</v>
      </c>
      <c r="O1141" s="218">
        <v>61.70000000000001</v>
      </c>
      <c r="P1141" s="218">
        <v>56.176000000000002</v>
      </c>
      <c r="Q1141" s="218">
        <v>50</v>
      </c>
      <c r="R1141" s="218">
        <v>54</v>
      </c>
      <c r="S1141" s="218">
        <v>57</v>
      </c>
      <c r="T1141" s="218">
        <v>52.8</v>
      </c>
      <c r="U1141" s="218">
        <v>54.080436800000001</v>
      </c>
      <c r="V1141" s="218">
        <v>55</v>
      </c>
      <c r="W1141" s="219">
        <v>39</v>
      </c>
      <c r="X1141" s="218">
        <v>54</v>
      </c>
      <c r="Y1141" s="218">
        <v>50</v>
      </c>
      <c r="Z1141" s="218">
        <v>49</v>
      </c>
      <c r="AA1141" s="215"/>
      <c r="AB1141" s="216"/>
      <c r="AC1141" s="216"/>
      <c r="AD1141" s="216"/>
      <c r="AE1141" s="216"/>
      <c r="AF1141" s="216"/>
      <c r="AG1141" s="216"/>
      <c r="AH1141" s="216"/>
      <c r="AI1141" s="216"/>
      <c r="AJ1141" s="216"/>
      <c r="AK1141" s="216"/>
      <c r="AL1141" s="216"/>
      <c r="AM1141" s="216"/>
      <c r="AN1141" s="216"/>
      <c r="AO1141" s="216"/>
      <c r="AP1141" s="216"/>
      <c r="AQ1141" s="216"/>
      <c r="AR1141" s="216"/>
      <c r="AS1141" s="216"/>
      <c r="AT1141" s="216"/>
      <c r="AU1141" s="216"/>
      <c r="AV1141" s="216"/>
      <c r="AW1141" s="216"/>
      <c r="AX1141" s="216"/>
      <c r="AY1141" s="216"/>
      <c r="AZ1141" s="216"/>
      <c r="BA1141" s="216"/>
      <c r="BB1141" s="216"/>
      <c r="BC1141" s="216"/>
      <c r="BD1141" s="216"/>
      <c r="BE1141" s="216"/>
      <c r="BF1141" s="216"/>
      <c r="BG1141" s="216"/>
      <c r="BH1141" s="216"/>
      <c r="BI1141" s="216"/>
      <c r="BJ1141" s="216"/>
      <c r="BK1141" s="216"/>
      <c r="BL1141" s="216"/>
      <c r="BM1141" s="217">
        <v>11</v>
      </c>
    </row>
    <row r="1142" spans="1:65">
      <c r="A1142" s="30"/>
      <c r="B1142" s="19">
        <v>1</v>
      </c>
      <c r="C1142" s="9">
        <v>3</v>
      </c>
      <c r="D1142" s="218">
        <v>51</v>
      </c>
      <c r="E1142" s="218">
        <v>48</v>
      </c>
      <c r="F1142" s="218">
        <v>50.074811728395069</v>
      </c>
      <c r="G1142" s="218">
        <v>50</v>
      </c>
      <c r="H1142" s="218">
        <v>46.5</v>
      </c>
      <c r="I1142" s="218">
        <v>57</v>
      </c>
      <c r="J1142" s="218">
        <v>44</v>
      </c>
      <c r="K1142" s="218">
        <v>52</v>
      </c>
      <c r="L1142" s="218">
        <v>53</v>
      </c>
      <c r="M1142" s="218">
        <v>49.228999999999999</v>
      </c>
      <c r="N1142" s="218">
        <v>53</v>
      </c>
      <c r="O1142" s="220">
        <v>70.099999999999994</v>
      </c>
      <c r="P1142" s="218">
        <v>56.606000000000009</v>
      </c>
      <c r="Q1142" s="218">
        <v>49</v>
      </c>
      <c r="R1142" s="218">
        <v>55</v>
      </c>
      <c r="S1142" s="218">
        <v>57</v>
      </c>
      <c r="T1142" s="218">
        <v>54.2</v>
      </c>
      <c r="U1142" s="218">
        <v>54.01494366</v>
      </c>
      <c r="V1142" s="218">
        <v>54</v>
      </c>
      <c r="W1142" s="219">
        <v>41</v>
      </c>
      <c r="X1142" s="218">
        <v>54</v>
      </c>
      <c r="Y1142" s="218">
        <v>49</v>
      </c>
      <c r="Z1142" s="218">
        <v>50</v>
      </c>
      <c r="AA1142" s="215"/>
      <c r="AB1142" s="216"/>
      <c r="AC1142" s="216"/>
      <c r="AD1142" s="216"/>
      <c r="AE1142" s="216"/>
      <c r="AF1142" s="216"/>
      <c r="AG1142" s="216"/>
      <c r="AH1142" s="216"/>
      <c r="AI1142" s="216"/>
      <c r="AJ1142" s="216"/>
      <c r="AK1142" s="216"/>
      <c r="AL1142" s="216"/>
      <c r="AM1142" s="216"/>
      <c r="AN1142" s="216"/>
      <c r="AO1142" s="216"/>
      <c r="AP1142" s="216"/>
      <c r="AQ1142" s="216"/>
      <c r="AR1142" s="216"/>
      <c r="AS1142" s="216"/>
      <c r="AT1142" s="216"/>
      <c r="AU1142" s="216"/>
      <c r="AV1142" s="216"/>
      <c r="AW1142" s="216"/>
      <c r="AX1142" s="216"/>
      <c r="AY1142" s="216"/>
      <c r="AZ1142" s="216"/>
      <c r="BA1142" s="216"/>
      <c r="BB1142" s="216"/>
      <c r="BC1142" s="216"/>
      <c r="BD1142" s="216"/>
      <c r="BE1142" s="216"/>
      <c r="BF1142" s="216"/>
      <c r="BG1142" s="216"/>
      <c r="BH1142" s="216"/>
      <c r="BI1142" s="216"/>
      <c r="BJ1142" s="216"/>
      <c r="BK1142" s="216"/>
      <c r="BL1142" s="216"/>
      <c r="BM1142" s="217">
        <v>16</v>
      </c>
    </row>
    <row r="1143" spans="1:65">
      <c r="A1143" s="30"/>
      <c r="B1143" s="19">
        <v>1</v>
      </c>
      <c r="C1143" s="9">
        <v>4</v>
      </c>
      <c r="D1143" s="218">
        <v>51</v>
      </c>
      <c r="E1143" s="218">
        <v>48</v>
      </c>
      <c r="F1143" s="218">
        <v>51.083333333333336</v>
      </c>
      <c r="G1143" s="218">
        <v>49</v>
      </c>
      <c r="H1143" s="218">
        <v>45.3</v>
      </c>
      <c r="I1143" s="218">
        <v>59</v>
      </c>
      <c r="J1143" s="218">
        <v>45</v>
      </c>
      <c r="K1143" s="218">
        <v>52</v>
      </c>
      <c r="L1143" s="218">
        <v>52</v>
      </c>
      <c r="M1143" s="218">
        <v>48.13</v>
      </c>
      <c r="N1143" s="218">
        <v>52.5</v>
      </c>
      <c r="O1143" s="218">
        <v>63.3</v>
      </c>
      <c r="P1143" s="218">
        <v>58.133000000000003</v>
      </c>
      <c r="Q1143" s="218">
        <v>50</v>
      </c>
      <c r="R1143" s="218">
        <v>55</v>
      </c>
      <c r="S1143" s="218">
        <v>58</v>
      </c>
      <c r="T1143" s="218">
        <v>54.8</v>
      </c>
      <c r="U1143" s="220">
        <v>62.417036739999993</v>
      </c>
      <c r="V1143" s="218">
        <v>55</v>
      </c>
      <c r="W1143" s="219">
        <v>41</v>
      </c>
      <c r="X1143" s="218">
        <v>52</v>
      </c>
      <c r="Y1143" s="218">
        <v>50</v>
      </c>
      <c r="Z1143" s="218">
        <v>50</v>
      </c>
      <c r="AA1143" s="215"/>
      <c r="AB1143" s="216"/>
      <c r="AC1143" s="216"/>
      <c r="AD1143" s="216"/>
      <c r="AE1143" s="216"/>
      <c r="AF1143" s="216"/>
      <c r="AG1143" s="216"/>
      <c r="AH1143" s="216"/>
      <c r="AI1143" s="216"/>
      <c r="AJ1143" s="216"/>
      <c r="AK1143" s="216"/>
      <c r="AL1143" s="216"/>
      <c r="AM1143" s="216"/>
      <c r="AN1143" s="216"/>
      <c r="AO1143" s="216"/>
      <c r="AP1143" s="216"/>
      <c r="AQ1143" s="216"/>
      <c r="AR1143" s="216"/>
      <c r="AS1143" s="216"/>
      <c r="AT1143" s="216"/>
      <c r="AU1143" s="216"/>
      <c r="AV1143" s="216"/>
      <c r="AW1143" s="216"/>
      <c r="AX1143" s="216"/>
      <c r="AY1143" s="216"/>
      <c r="AZ1143" s="216"/>
      <c r="BA1143" s="216"/>
      <c r="BB1143" s="216"/>
      <c r="BC1143" s="216"/>
      <c r="BD1143" s="216"/>
      <c r="BE1143" s="216"/>
      <c r="BF1143" s="216"/>
      <c r="BG1143" s="216"/>
      <c r="BH1143" s="216"/>
      <c r="BI1143" s="216"/>
      <c r="BJ1143" s="216"/>
      <c r="BK1143" s="216"/>
      <c r="BL1143" s="216"/>
      <c r="BM1143" s="217">
        <v>52.464547656606925</v>
      </c>
    </row>
    <row r="1144" spans="1:65">
      <c r="A1144" s="30"/>
      <c r="B1144" s="19">
        <v>1</v>
      </c>
      <c r="C1144" s="9">
        <v>5</v>
      </c>
      <c r="D1144" s="218">
        <v>51</v>
      </c>
      <c r="E1144" s="218">
        <v>47</v>
      </c>
      <c r="F1144" s="218">
        <v>49.776314814814818</v>
      </c>
      <c r="G1144" s="218">
        <v>49</v>
      </c>
      <c r="H1144" s="218">
        <v>48.6</v>
      </c>
      <c r="I1144" s="218">
        <v>57</v>
      </c>
      <c r="J1144" s="218">
        <v>48</v>
      </c>
      <c r="K1144" s="218">
        <v>52</v>
      </c>
      <c r="L1144" s="218">
        <v>52</v>
      </c>
      <c r="M1144" s="218">
        <v>49.14</v>
      </c>
      <c r="N1144" s="218">
        <v>54.1</v>
      </c>
      <c r="O1144" s="218">
        <v>60.5</v>
      </c>
      <c r="P1144" s="218">
        <v>57.408999999999999</v>
      </c>
      <c r="Q1144" s="218">
        <v>46</v>
      </c>
      <c r="R1144" s="218">
        <v>54</v>
      </c>
      <c r="S1144" s="218">
        <v>57</v>
      </c>
      <c r="T1144" s="218">
        <v>56.6</v>
      </c>
      <c r="U1144" s="218">
        <v>54.327362950000001</v>
      </c>
      <c r="V1144" s="218">
        <v>54</v>
      </c>
      <c r="W1144" s="219">
        <v>39</v>
      </c>
      <c r="X1144" s="218">
        <v>55</v>
      </c>
      <c r="Y1144" s="218">
        <v>49</v>
      </c>
      <c r="Z1144" s="218">
        <v>52</v>
      </c>
      <c r="AA1144" s="215"/>
      <c r="AB1144" s="216"/>
      <c r="AC1144" s="216"/>
      <c r="AD1144" s="216"/>
      <c r="AE1144" s="216"/>
      <c r="AF1144" s="216"/>
      <c r="AG1144" s="216"/>
      <c r="AH1144" s="216"/>
      <c r="AI1144" s="216"/>
      <c r="AJ1144" s="216"/>
      <c r="AK1144" s="216"/>
      <c r="AL1144" s="216"/>
      <c r="AM1144" s="216"/>
      <c r="AN1144" s="216"/>
      <c r="AO1144" s="216"/>
      <c r="AP1144" s="216"/>
      <c r="AQ1144" s="216"/>
      <c r="AR1144" s="216"/>
      <c r="AS1144" s="216"/>
      <c r="AT1144" s="216"/>
      <c r="AU1144" s="216"/>
      <c r="AV1144" s="216"/>
      <c r="AW1144" s="216"/>
      <c r="AX1144" s="216"/>
      <c r="AY1144" s="216"/>
      <c r="AZ1144" s="216"/>
      <c r="BA1144" s="216"/>
      <c r="BB1144" s="216"/>
      <c r="BC1144" s="216"/>
      <c r="BD1144" s="216"/>
      <c r="BE1144" s="216"/>
      <c r="BF1144" s="216"/>
      <c r="BG1144" s="216"/>
      <c r="BH1144" s="216"/>
      <c r="BI1144" s="216"/>
      <c r="BJ1144" s="216"/>
      <c r="BK1144" s="216"/>
      <c r="BL1144" s="216"/>
      <c r="BM1144" s="217">
        <v>136</v>
      </c>
    </row>
    <row r="1145" spans="1:65">
      <c r="A1145" s="30"/>
      <c r="B1145" s="19">
        <v>1</v>
      </c>
      <c r="C1145" s="9">
        <v>6</v>
      </c>
      <c r="D1145" s="218">
        <v>51</v>
      </c>
      <c r="E1145" s="218">
        <v>49</v>
      </c>
      <c r="F1145" s="218">
        <v>50.233222222222224</v>
      </c>
      <c r="G1145" s="218">
        <v>48</v>
      </c>
      <c r="H1145" s="218">
        <v>50.8</v>
      </c>
      <c r="I1145" s="218">
        <v>58</v>
      </c>
      <c r="J1145" s="218">
        <v>50</v>
      </c>
      <c r="K1145" s="218">
        <v>54</v>
      </c>
      <c r="L1145" s="218">
        <v>53</v>
      </c>
      <c r="M1145" s="218">
        <v>49.07</v>
      </c>
      <c r="N1145" s="218">
        <v>51.8</v>
      </c>
      <c r="O1145" s="220">
        <v>64.7</v>
      </c>
      <c r="P1145" s="218">
        <v>60.412000000000006</v>
      </c>
      <c r="Q1145" s="218">
        <v>47</v>
      </c>
      <c r="R1145" s="220">
        <v>50</v>
      </c>
      <c r="S1145" s="218">
        <v>58</v>
      </c>
      <c r="T1145" s="218">
        <v>54.8</v>
      </c>
      <c r="U1145" s="218">
        <v>51.528327599999997</v>
      </c>
      <c r="V1145" s="218">
        <v>55</v>
      </c>
      <c r="W1145" s="219">
        <v>41</v>
      </c>
      <c r="X1145" s="220">
        <v>50</v>
      </c>
      <c r="Y1145" s="220">
        <v>56</v>
      </c>
      <c r="Z1145" s="218">
        <v>50</v>
      </c>
      <c r="AA1145" s="215"/>
      <c r="AB1145" s="216"/>
      <c r="AC1145" s="216"/>
      <c r="AD1145" s="216"/>
      <c r="AE1145" s="216"/>
      <c r="AF1145" s="216"/>
      <c r="AG1145" s="216"/>
      <c r="AH1145" s="216"/>
      <c r="AI1145" s="216"/>
      <c r="AJ1145" s="216"/>
      <c r="AK1145" s="216"/>
      <c r="AL1145" s="216"/>
      <c r="AM1145" s="216"/>
      <c r="AN1145" s="216"/>
      <c r="AO1145" s="216"/>
      <c r="AP1145" s="216"/>
      <c r="AQ1145" s="216"/>
      <c r="AR1145" s="216"/>
      <c r="AS1145" s="216"/>
      <c r="AT1145" s="216"/>
      <c r="AU1145" s="216"/>
      <c r="AV1145" s="216"/>
      <c r="AW1145" s="216"/>
      <c r="AX1145" s="216"/>
      <c r="AY1145" s="216"/>
      <c r="AZ1145" s="216"/>
      <c r="BA1145" s="216"/>
      <c r="BB1145" s="216"/>
      <c r="BC1145" s="216"/>
      <c r="BD1145" s="216"/>
      <c r="BE1145" s="216"/>
      <c r="BF1145" s="216"/>
      <c r="BG1145" s="216"/>
      <c r="BH1145" s="216"/>
      <c r="BI1145" s="216"/>
      <c r="BJ1145" s="216"/>
      <c r="BK1145" s="216"/>
      <c r="BL1145" s="216"/>
      <c r="BM1145" s="221"/>
    </row>
    <row r="1146" spans="1:65">
      <c r="A1146" s="30"/>
      <c r="B1146" s="20" t="s">
        <v>267</v>
      </c>
      <c r="C1146" s="12"/>
      <c r="D1146" s="222">
        <v>50.833333333333336</v>
      </c>
      <c r="E1146" s="222">
        <v>48</v>
      </c>
      <c r="F1146" s="222">
        <v>50.033586334019198</v>
      </c>
      <c r="G1146" s="222">
        <v>49.166666666666664</v>
      </c>
      <c r="H1146" s="222">
        <v>48.15</v>
      </c>
      <c r="I1146" s="222">
        <v>58.166666666666664</v>
      </c>
      <c r="J1146" s="222">
        <v>47.166666666666664</v>
      </c>
      <c r="K1146" s="222">
        <v>52.166666666666664</v>
      </c>
      <c r="L1146" s="222">
        <v>52.666666666666664</v>
      </c>
      <c r="M1146" s="222">
        <v>48.786833333333334</v>
      </c>
      <c r="N1146" s="222">
        <v>52.766666666666673</v>
      </c>
      <c r="O1146" s="222">
        <v>63.65</v>
      </c>
      <c r="P1146" s="222">
        <v>57.90483333333335</v>
      </c>
      <c r="Q1146" s="222">
        <v>48.166666666666664</v>
      </c>
      <c r="R1146" s="222">
        <v>53.833333333333336</v>
      </c>
      <c r="S1146" s="222">
        <v>57.5</v>
      </c>
      <c r="T1146" s="222">
        <v>54.583333333333343</v>
      </c>
      <c r="U1146" s="222">
        <v>55.197113438333332</v>
      </c>
      <c r="V1146" s="222">
        <v>54.5</v>
      </c>
      <c r="W1146" s="222">
        <v>40.333333333333336</v>
      </c>
      <c r="X1146" s="222">
        <v>53.166666666666664</v>
      </c>
      <c r="Y1146" s="222">
        <v>50.5</v>
      </c>
      <c r="Z1146" s="222">
        <v>50.333333333333336</v>
      </c>
      <c r="AA1146" s="215"/>
      <c r="AB1146" s="216"/>
      <c r="AC1146" s="216"/>
      <c r="AD1146" s="216"/>
      <c r="AE1146" s="216"/>
      <c r="AF1146" s="216"/>
      <c r="AG1146" s="216"/>
      <c r="AH1146" s="216"/>
      <c r="AI1146" s="216"/>
      <c r="AJ1146" s="216"/>
      <c r="AK1146" s="216"/>
      <c r="AL1146" s="216"/>
      <c r="AM1146" s="216"/>
      <c r="AN1146" s="216"/>
      <c r="AO1146" s="216"/>
      <c r="AP1146" s="216"/>
      <c r="AQ1146" s="216"/>
      <c r="AR1146" s="216"/>
      <c r="AS1146" s="216"/>
      <c r="AT1146" s="216"/>
      <c r="AU1146" s="216"/>
      <c r="AV1146" s="216"/>
      <c r="AW1146" s="216"/>
      <c r="AX1146" s="216"/>
      <c r="AY1146" s="216"/>
      <c r="AZ1146" s="216"/>
      <c r="BA1146" s="216"/>
      <c r="BB1146" s="216"/>
      <c r="BC1146" s="216"/>
      <c r="BD1146" s="216"/>
      <c r="BE1146" s="216"/>
      <c r="BF1146" s="216"/>
      <c r="BG1146" s="216"/>
      <c r="BH1146" s="216"/>
      <c r="BI1146" s="216"/>
      <c r="BJ1146" s="216"/>
      <c r="BK1146" s="216"/>
      <c r="BL1146" s="216"/>
      <c r="BM1146" s="221"/>
    </row>
    <row r="1147" spans="1:65">
      <c r="A1147" s="30"/>
      <c r="B1147" s="3" t="s">
        <v>268</v>
      </c>
      <c r="C1147" s="29"/>
      <c r="D1147" s="218">
        <v>51</v>
      </c>
      <c r="E1147" s="218">
        <v>48</v>
      </c>
      <c r="F1147" s="218">
        <v>49.935990483539101</v>
      </c>
      <c r="G1147" s="218">
        <v>49</v>
      </c>
      <c r="H1147" s="218">
        <v>48.150000000000006</v>
      </c>
      <c r="I1147" s="218">
        <v>58</v>
      </c>
      <c r="J1147" s="218">
        <v>47.5</v>
      </c>
      <c r="K1147" s="218">
        <v>52</v>
      </c>
      <c r="L1147" s="218">
        <v>53</v>
      </c>
      <c r="M1147" s="218">
        <v>49.105000000000004</v>
      </c>
      <c r="N1147" s="218">
        <v>52.7</v>
      </c>
      <c r="O1147" s="218">
        <v>62.5</v>
      </c>
      <c r="P1147" s="218">
        <v>57.771000000000001</v>
      </c>
      <c r="Q1147" s="218">
        <v>48</v>
      </c>
      <c r="R1147" s="218">
        <v>54.5</v>
      </c>
      <c r="S1147" s="218">
        <v>57.5</v>
      </c>
      <c r="T1147" s="218">
        <v>54.55</v>
      </c>
      <c r="U1147" s="218">
        <v>54.203899875000005</v>
      </c>
      <c r="V1147" s="218">
        <v>54.5</v>
      </c>
      <c r="W1147" s="218">
        <v>41</v>
      </c>
      <c r="X1147" s="218">
        <v>54</v>
      </c>
      <c r="Y1147" s="218">
        <v>49.5</v>
      </c>
      <c r="Z1147" s="218">
        <v>50</v>
      </c>
      <c r="AA1147" s="215"/>
      <c r="AB1147" s="216"/>
      <c r="AC1147" s="216"/>
      <c r="AD1147" s="216"/>
      <c r="AE1147" s="216"/>
      <c r="AF1147" s="216"/>
      <c r="AG1147" s="216"/>
      <c r="AH1147" s="216"/>
      <c r="AI1147" s="216"/>
      <c r="AJ1147" s="216"/>
      <c r="AK1147" s="216"/>
      <c r="AL1147" s="216"/>
      <c r="AM1147" s="216"/>
      <c r="AN1147" s="216"/>
      <c r="AO1147" s="216"/>
      <c r="AP1147" s="216"/>
      <c r="AQ1147" s="216"/>
      <c r="AR1147" s="216"/>
      <c r="AS1147" s="216"/>
      <c r="AT1147" s="216"/>
      <c r="AU1147" s="216"/>
      <c r="AV1147" s="216"/>
      <c r="AW1147" s="216"/>
      <c r="AX1147" s="216"/>
      <c r="AY1147" s="216"/>
      <c r="AZ1147" s="216"/>
      <c r="BA1147" s="216"/>
      <c r="BB1147" s="216"/>
      <c r="BC1147" s="216"/>
      <c r="BD1147" s="216"/>
      <c r="BE1147" s="216"/>
      <c r="BF1147" s="216"/>
      <c r="BG1147" s="216"/>
      <c r="BH1147" s="216"/>
      <c r="BI1147" s="216"/>
      <c r="BJ1147" s="216"/>
      <c r="BK1147" s="216"/>
      <c r="BL1147" s="216"/>
      <c r="BM1147" s="221"/>
    </row>
    <row r="1148" spans="1:65">
      <c r="A1148" s="30"/>
      <c r="B1148" s="3" t="s">
        <v>269</v>
      </c>
      <c r="C1148" s="29"/>
      <c r="D1148" s="223">
        <v>0.40824829046386302</v>
      </c>
      <c r="E1148" s="223">
        <v>0.63245553203367588</v>
      </c>
      <c r="F1148" s="223">
        <v>0.6165525796464163</v>
      </c>
      <c r="G1148" s="223">
        <v>0.752772652709081</v>
      </c>
      <c r="H1148" s="223">
        <v>2.0830266440926772</v>
      </c>
      <c r="I1148" s="223">
        <v>1.169045194450012</v>
      </c>
      <c r="J1148" s="223">
        <v>2.3166067138525408</v>
      </c>
      <c r="K1148" s="223">
        <v>1.3291601358251257</v>
      </c>
      <c r="L1148" s="223">
        <v>0.5163977794943222</v>
      </c>
      <c r="M1148" s="223">
        <v>0.7138572452995533</v>
      </c>
      <c r="N1148" s="223">
        <v>0.78400680269157674</v>
      </c>
      <c r="O1148" s="223">
        <v>3.4858284524629108</v>
      </c>
      <c r="P1148" s="223">
        <v>1.5414820682274144</v>
      </c>
      <c r="Q1148" s="223">
        <v>1.7224014243685084</v>
      </c>
      <c r="R1148" s="223">
        <v>1.9407902170679516</v>
      </c>
      <c r="S1148" s="223">
        <v>0.54772255750516607</v>
      </c>
      <c r="T1148" s="223">
        <v>1.2303116136437424</v>
      </c>
      <c r="U1148" s="223">
        <v>3.7184560586252626</v>
      </c>
      <c r="V1148" s="223">
        <v>0.54772255750516607</v>
      </c>
      <c r="W1148" s="223">
        <v>1.0327955589886444</v>
      </c>
      <c r="X1148" s="223">
        <v>1.8348478592697179</v>
      </c>
      <c r="Y1148" s="223">
        <v>2.7386127875258306</v>
      </c>
      <c r="Z1148" s="223">
        <v>1.0327955589886444</v>
      </c>
      <c r="AA1148" s="224"/>
      <c r="AB1148" s="225"/>
      <c r="AC1148" s="225"/>
      <c r="AD1148" s="225"/>
      <c r="AE1148" s="225"/>
      <c r="AF1148" s="225"/>
      <c r="AG1148" s="225"/>
      <c r="AH1148" s="225"/>
      <c r="AI1148" s="225"/>
      <c r="AJ1148" s="225"/>
      <c r="AK1148" s="225"/>
      <c r="AL1148" s="225"/>
      <c r="AM1148" s="225"/>
      <c r="AN1148" s="225"/>
      <c r="AO1148" s="225"/>
      <c r="AP1148" s="225"/>
      <c r="AQ1148" s="225"/>
      <c r="AR1148" s="225"/>
      <c r="AS1148" s="225"/>
      <c r="AT1148" s="225"/>
      <c r="AU1148" s="225"/>
      <c r="AV1148" s="225"/>
      <c r="AW1148" s="225"/>
      <c r="AX1148" s="225"/>
      <c r="AY1148" s="225"/>
      <c r="AZ1148" s="225"/>
      <c r="BA1148" s="225"/>
      <c r="BB1148" s="225"/>
      <c r="BC1148" s="225"/>
      <c r="BD1148" s="225"/>
      <c r="BE1148" s="225"/>
      <c r="BF1148" s="225"/>
      <c r="BG1148" s="225"/>
      <c r="BH1148" s="225"/>
      <c r="BI1148" s="225"/>
      <c r="BJ1148" s="225"/>
      <c r="BK1148" s="225"/>
      <c r="BL1148" s="225"/>
      <c r="BM1148" s="226"/>
    </row>
    <row r="1149" spans="1:65">
      <c r="A1149" s="30"/>
      <c r="B1149" s="3" t="s">
        <v>86</v>
      </c>
      <c r="C1149" s="29"/>
      <c r="D1149" s="13">
        <v>8.0311139107645188E-3</v>
      </c>
      <c r="E1149" s="13">
        <v>1.3176156917368247E-2</v>
      </c>
      <c r="F1149" s="13">
        <v>1.2322774056818019E-2</v>
      </c>
      <c r="G1149" s="13">
        <v>1.531063022459148E-2</v>
      </c>
      <c r="H1149" s="13">
        <v>4.3261197177418012E-2</v>
      </c>
      <c r="I1149" s="13">
        <v>2.0098198185387026E-2</v>
      </c>
      <c r="J1149" s="13">
        <v>4.9115336689453164E-2</v>
      </c>
      <c r="K1149" s="13">
        <v>2.5479108034986438E-2</v>
      </c>
      <c r="L1149" s="13">
        <v>9.8050211296390292E-3</v>
      </c>
      <c r="M1149" s="13">
        <v>1.4632170127176799E-2</v>
      </c>
      <c r="N1149" s="13">
        <v>1.485799373388964E-2</v>
      </c>
      <c r="O1149" s="13">
        <v>5.4765568773965607E-2</v>
      </c>
      <c r="P1149" s="13">
        <v>2.6620956826760241E-2</v>
      </c>
      <c r="Q1149" s="13">
        <v>3.5759199121837545E-2</v>
      </c>
      <c r="R1149" s="13">
        <v>3.6051830657609009E-2</v>
      </c>
      <c r="S1149" s="13">
        <v>9.5256096957420187E-3</v>
      </c>
      <c r="T1149" s="13">
        <v>2.2540060097289934E-2</v>
      </c>
      <c r="U1149" s="13">
        <v>6.7366857195884935E-2</v>
      </c>
      <c r="V1149" s="13">
        <v>1.0049955183581028E-2</v>
      </c>
      <c r="W1149" s="13">
        <v>2.5606501462528374E-2</v>
      </c>
      <c r="X1149" s="13">
        <v>3.4511245001938272E-2</v>
      </c>
      <c r="Y1149" s="13">
        <v>5.4229956188630309E-2</v>
      </c>
      <c r="Z1149" s="13">
        <v>2.0519117065999556E-2</v>
      </c>
      <c r="AA1149" s="151"/>
      <c r="AB1149" s="3"/>
      <c r="AC1149" s="3"/>
      <c r="AD1149" s="3"/>
      <c r="AE1149" s="3"/>
      <c r="AF1149" s="3"/>
      <c r="AG1149" s="3"/>
      <c r="AH1149" s="3"/>
      <c r="AI1149" s="3"/>
      <c r="AJ1149" s="3"/>
      <c r="AK1149" s="3"/>
      <c r="AL1149" s="3"/>
      <c r="AM1149" s="3"/>
      <c r="AN1149" s="3"/>
      <c r="AO1149" s="3"/>
      <c r="AP1149" s="3"/>
      <c r="AQ1149" s="3"/>
      <c r="AR1149" s="3"/>
      <c r="AS1149" s="3"/>
      <c r="AT1149" s="3"/>
      <c r="AU1149" s="3"/>
      <c r="AV1149" s="3"/>
      <c r="AW1149" s="3"/>
      <c r="AX1149" s="3"/>
      <c r="AY1149" s="3"/>
      <c r="AZ1149" s="3"/>
      <c r="BA1149" s="3"/>
      <c r="BB1149" s="3"/>
      <c r="BC1149" s="3"/>
      <c r="BD1149" s="3"/>
      <c r="BE1149" s="3"/>
      <c r="BF1149" s="3"/>
      <c r="BG1149" s="3"/>
      <c r="BH1149" s="3"/>
      <c r="BI1149" s="3"/>
      <c r="BJ1149" s="3"/>
      <c r="BK1149" s="3"/>
      <c r="BL1149" s="3"/>
      <c r="BM1149" s="55"/>
    </row>
    <row r="1150" spans="1:65">
      <c r="A1150" s="30"/>
      <c r="B1150" s="3" t="s">
        <v>270</v>
      </c>
      <c r="C1150" s="29"/>
      <c r="D1150" s="13">
        <v>-3.1091744733039106E-2</v>
      </c>
      <c r="E1150" s="13">
        <v>-8.5096467157754985E-2</v>
      </c>
      <c r="F1150" s="13">
        <v>-4.6335314629965985E-2</v>
      </c>
      <c r="G1150" s="13">
        <v>-6.2859228512283871E-2</v>
      </c>
      <c r="H1150" s="13">
        <v>-8.2237393617623056E-2</v>
      </c>
      <c r="I1150" s="13">
        <v>0.10868518389563708</v>
      </c>
      <c r="J1150" s="13">
        <v>-0.10098020904737737</v>
      </c>
      <c r="K1150" s="13">
        <v>-5.6777577096435161E-3</v>
      </c>
      <c r="L1150" s="13">
        <v>3.8524874241299134E-3</v>
      </c>
      <c r="M1150" s="13">
        <v>-7.0099038065573605E-2</v>
      </c>
      <c r="N1150" s="13">
        <v>5.7585364508847547E-3</v>
      </c>
      <c r="O1150" s="13">
        <v>0.21320020552935182</v>
      </c>
      <c r="P1150" s="13">
        <v>0.10369451219391812</v>
      </c>
      <c r="Q1150" s="13">
        <v>-8.1919718779830619E-2</v>
      </c>
      <c r="R1150" s="13">
        <v>2.6089726069601138E-2</v>
      </c>
      <c r="S1150" s="13">
        <v>9.5978190383939177E-2</v>
      </c>
      <c r="T1150" s="13">
        <v>4.0385093770261449E-2</v>
      </c>
      <c r="U1150" s="13">
        <v>5.2084043488027421E-2</v>
      </c>
      <c r="V1150" s="13">
        <v>3.8796719581299044E-2</v>
      </c>
      <c r="W1150" s="13">
        <v>-0.23122689254228024</v>
      </c>
      <c r="X1150" s="13">
        <v>1.3382732557903232E-2</v>
      </c>
      <c r="Y1150" s="13">
        <v>-3.7445241488888059E-2</v>
      </c>
      <c r="Z1150" s="13">
        <v>-4.0621989866812536E-2</v>
      </c>
      <c r="AA1150" s="151"/>
      <c r="AB1150" s="3"/>
      <c r="AC1150" s="3"/>
      <c r="AD1150" s="3"/>
      <c r="AE1150" s="3"/>
      <c r="AF1150" s="3"/>
      <c r="AG1150" s="3"/>
      <c r="AH1150" s="3"/>
      <c r="AI1150" s="3"/>
      <c r="AJ1150" s="3"/>
      <c r="AK1150" s="3"/>
      <c r="AL1150" s="3"/>
      <c r="AM1150" s="3"/>
      <c r="AN1150" s="3"/>
      <c r="AO1150" s="3"/>
      <c r="AP1150" s="3"/>
      <c r="AQ1150" s="3"/>
      <c r="AR1150" s="3"/>
      <c r="AS1150" s="3"/>
      <c r="AT1150" s="3"/>
      <c r="AU1150" s="3"/>
      <c r="AV1150" s="3"/>
      <c r="AW1150" s="3"/>
      <c r="AX1150" s="3"/>
      <c r="AY1150" s="3"/>
      <c r="AZ1150" s="3"/>
      <c r="BA1150" s="3"/>
      <c r="BB1150" s="3"/>
      <c r="BC1150" s="3"/>
      <c r="BD1150" s="3"/>
      <c r="BE1150" s="3"/>
      <c r="BF1150" s="3"/>
      <c r="BG1150" s="3"/>
      <c r="BH1150" s="3"/>
      <c r="BI1150" s="3"/>
      <c r="BJ1150" s="3"/>
      <c r="BK1150" s="3"/>
      <c r="BL1150" s="3"/>
      <c r="BM1150" s="55"/>
    </row>
    <row r="1151" spans="1:65">
      <c r="A1151" s="30"/>
      <c r="B1151" s="46" t="s">
        <v>271</v>
      </c>
      <c r="C1151" s="47"/>
      <c r="D1151" s="45">
        <v>0.3</v>
      </c>
      <c r="E1151" s="45">
        <v>0.94</v>
      </c>
      <c r="F1151" s="45">
        <v>0.48</v>
      </c>
      <c r="G1151" s="45">
        <v>0.67</v>
      </c>
      <c r="H1151" s="45">
        <v>0.9</v>
      </c>
      <c r="I1151" s="45">
        <v>1.35</v>
      </c>
      <c r="J1151" s="45">
        <v>1.1200000000000001</v>
      </c>
      <c r="K1151" s="45">
        <v>0</v>
      </c>
      <c r="L1151" s="45">
        <v>0.11</v>
      </c>
      <c r="M1151" s="45">
        <v>0.76</v>
      </c>
      <c r="N1151" s="45">
        <v>0.13</v>
      </c>
      <c r="O1151" s="45">
        <v>2.58</v>
      </c>
      <c r="P1151" s="45">
        <v>1.29</v>
      </c>
      <c r="Q1151" s="45">
        <v>0.9</v>
      </c>
      <c r="R1151" s="45">
        <v>0.37</v>
      </c>
      <c r="S1151" s="45">
        <v>1.2</v>
      </c>
      <c r="T1151" s="45">
        <v>0.54</v>
      </c>
      <c r="U1151" s="45">
        <v>0.68</v>
      </c>
      <c r="V1151" s="45">
        <v>0.52</v>
      </c>
      <c r="W1151" s="45">
        <v>2.66</v>
      </c>
      <c r="X1151" s="45">
        <v>0.22</v>
      </c>
      <c r="Y1151" s="45">
        <v>0.37</v>
      </c>
      <c r="Z1151" s="45">
        <v>0.41</v>
      </c>
      <c r="AA1151" s="151"/>
      <c r="AB1151" s="3"/>
      <c r="AC1151" s="3"/>
      <c r="AD1151" s="3"/>
      <c r="AE1151" s="3"/>
      <c r="AF1151" s="3"/>
      <c r="AG1151" s="3"/>
      <c r="AH1151" s="3"/>
      <c r="AI1151" s="3"/>
      <c r="AJ1151" s="3"/>
      <c r="AK1151" s="3"/>
      <c r="AL1151" s="3"/>
      <c r="AM1151" s="3"/>
      <c r="AN1151" s="3"/>
      <c r="AO1151" s="3"/>
      <c r="AP1151" s="3"/>
      <c r="AQ1151" s="3"/>
      <c r="AR1151" s="3"/>
      <c r="AS1151" s="3"/>
      <c r="AT1151" s="3"/>
      <c r="AU1151" s="3"/>
      <c r="AV1151" s="3"/>
      <c r="AW1151" s="3"/>
      <c r="AX1151" s="3"/>
      <c r="AY1151" s="3"/>
      <c r="AZ1151" s="3"/>
      <c r="BA1151" s="3"/>
      <c r="BB1151" s="3"/>
      <c r="BC1151" s="3"/>
      <c r="BD1151" s="3"/>
      <c r="BE1151" s="3"/>
      <c r="BF1151" s="3"/>
      <c r="BG1151" s="3"/>
      <c r="BH1151" s="3"/>
      <c r="BI1151" s="3"/>
      <c r="BJ1151" s="3"/>
      <c r="BK1151" s="3"/>
      <c r="BL1151" s="3"/>
      <c r="BM1151" s="55"/>
    </row>
    <row r="1152" spans="1:65">
      <c r="B1152" s="31"/>
      <c r="C1152" s="20"/>
      <c r="D1152" s="20"/>
      <c r="E1152" s="20"/>
      <c r="F1152" s="20"/>
      <c r="G1152" s="20"/>
      <c r="H1152" s="20"/>
      <c r="I1152" s="20"/>
      <c r="J1152" s="20"/>
      <c r="K1152" s="20"/>
      <c r="L1152" s="20"/>
      <c r="M1152" s="20"/>
      <c r="N1152" s="20"/>
      <c r="O1152" s="20"/>
      <c r="P1152" s="20"/>
      <c r="Q1152" s="20"/>
      <c r="R1152" s="20"/>
      <c r="S1152" s="20"/>
      <c r="T1152" s="20"/>
      <c r="U1152" s="20"/>
      <c r="V1152" s="20"/>
      <c r="W1152" s="20"/>
      <c r="X1152" s="20"/>
      <c r="Y1152" s="20"/>
      <c r="Z1152" s="20"/>
      <c r="BM1152" s="55"/>
    </row>
    <row r="1153" spans="1:65" ht="15">
      <c r="B1153" s="8" t="s">
        <v>596</v>
      </c>
      <c r="BM1153" s="28" t="s">
        <v>66</v>
      </c>
    </row>
    <row r="1154" spans="1:65" ht="15">
      <c r="A1154" s="25" t="s">
        <v>45</v>
      </c>
      <c r="B1154" s="18" t="s">
        <v>110</v>
      </c>
      <c r="C1154" s="15" t="s">
        <v>111</v>
      </c>
      <c r="D1154" s="16" t="s">
        <v>232</v>
      </c>
      <c r="E1154" s="17" t="s">
        <v>232</v>
      </c>
      <c r="F1154" s="17" t="s">
        <v>232</v>
      </c>
      <c r="G1154" s="17" t="s">
        <v>232</v>
      </c>
      <c r="H1154" s="17" t="s">
        <v>232</v>
      </c>
      <c r="I1154" s="17" t="s">
        <v>232</v>
      </c>
      <c r="J1154" s="17" t="s">
        <v>232</v>
      </c>
      <c r="K1154" s="17" t="s">
        <v>232</v>
      </c>
      <c r="L1154" s="17" t="s">
        <v>232</v>
      </c>
      <c r="M1154" s="17" t="s">
        <v>232</v>
      </c>
      <c r="N1154" s="17" t="s">
        <v>232</v>
      </c>
      <c r="O1154" s="17" t="s">
        <v>232</v>
      </c>
      <c r="P1154" s="17" t="s">
        <v>232</v>
      </c>
      <c r="Q1154" s="17" t="s">
        <v>232</v>
      </c>
      <c r="R1154" s="17" t="s">
        <v>232</v>
      </c>
      <c r="S1154" s="17" t="s">
        <v>232</v>
      </c>
      <c r="T1154" s="17" t="s">
        <v>232</v>
      </c>
      <c r="U1154" s="17" t="s">
        <v>232</v>
      </c>
      <c r="V1154" s="17" t="s">
        <v>232</v>
      </c>
      <c r="W1154" s="17" t="s">
        <v>232</v>
      </c>
      <c r="X1154" s="17" t="s">
        <v>232</v>
      </c>
      <c r="Y1154" s="17" t="s">
        <v>232</v>
      </c>
      <c r="Z1154" s="151"/>
      <c r="AA1154" s="3"/>
      <c r="AB1154" s="3"/>
      <c r="AC1154" s="3"/>
      <c r="AD1154" s="3"/>
      <c r="AE1154" s="3"/>
      <c r="AF1154" s="3"/>
      <c r="AG1154" s="3"/>
      <c r="AH1154" s="3"/>
      <c r="AI1154" s="3"/>
      <c r="AJ1154" s="3"/>
      <c r="AK1154" s="3"/>
      <c r="AL1154" s="3"/>
      <c r="AM1154" s="3"/>
      <c r="AN1154" s="3"/>
      <c r="AO1154" s="3"/>
      <c r="AP1154" s="3"/>
      <c r="AQ1154" s="3"/>
      <c r="AR1154" s="3"/>
      <c r="AS1154" s="3"/>
      <c r="AT1154" s="3"/>
      <c r="AU1154" s="3"/>
      <c r="AV1154" s="3"/>
      <c r="AW1154" s="3"/>
      <c r="AX1154" s="3"/>
      <c r="AY1154" s="3"/>
      <c r="AZ1154" s="3"/>
      <c r="BA1154" s="3"/>
      <c r="BB1154" s="3"/>
      <c r="BC1154" s="3"/>
      <c r="BD1154" s="3"/>
      <c r="BE1154" s="3"/>
      <c r="BF1154" s="3"/>
      <c r="BG1154" s="3"/>
      <c r="BH1154" s="3"/>
      <c r="BI1154" s="3"/>
      <c r="BJ1154" s="3"/>
      <c r="BK1154" s="3"/>
      <c r="BL1154" s="3"/>
      <c r="BM1154" s="28">
        <v>1</v>
      </c>
    </row>
    <row r="1155" spans="1:65">
      <c r="A1155" s="30"/>
      <c r="B1155" s="19" t="s">
        <v>233</v>
      </c>
      <c r="C1155" s="9" t="s">
        <v>233</v>
      </c>
      <c r="D1155" s="149" t="s">
        <v>235</v>
      </c>
      <c r="E1155" s="150" t="s">
        <v>236</v>
      </c>
      <c r="F1155" s="150" t="s">
        <v>237</v>
      </c>
      <c r="G1155" s="150" t="s">
        <v>238</v>
      </c>
      <c r="H1155" s="150" t="s">
        <v>239</v>
      </c>
      <c r="I1155" s="150" t="s">
        <v>241</v>
      </c>
      <c r="J1155" s="150" t="s">
        <v>242</v>
      </c>
      <c r="K1155" s="150" t="s">
        <v>244</v>
      </c>
      <c r="L1155" s="150" t="s">
        <v>245</v>
      </c>
      <c r="M1155" s="150" t="s">
        <v>246</v>
      </c>
      <c r="N1155" s="150" t="s">
        <v>247</v>
      </c>
      <c r="O1155" s="150" t="s">
        <v>248</v>
      </c>
      <c r="P1155" s="150" t="s">
        <v>249</v>
      </c>
      <c r="Q1155" s="150" t="s">
        <v>250</v>
      </c>
      <c r="R1155" s="150" t="s">
        <v>251</v>
      </c>
      <c r="S1155" s="150" t="s">
        <v>252</v>
      </c>
      <c r="T1155" s="150" t="s">
        <v>253</v>
      </c>
      <c r="U1155" s="150" t="s">
        <v>256</v>
      </c>
      <c r="V1155" s="150" t="s">
        <v>257</v>
      </c>
      <c r="W1155" s="150" t="s">
        <v>258</v>
      </c>
      <c r="X1155" s="150" t="s">
        <v>259</v>
      </c>
      <c r="Y1155" s="150" t="s">
        <v>260</v>
      </c>
      <c r="Z1155" s="151"/>
      <c r="AA1155" s="3"/>
      <c r="AB1155" s="3"/>
      <c r="AC1155" s="3"/>
      <c r="AD1155" s="3"/>
      <c r="AE1155" s="3"/>
      <c r="AF1155" s="3"/>
      <c r="AG1155" s="3"/>
      <c r="AH1155" s="3"/>
      <c r="AI1155" s="3"/>
      <c r="AJ1155" s="3"/>
      <c r="AK1155" s="3"/>
      <c r="AL1155" s="3"/>
      <c r="AM1155" s="3"/>
      <c r="AN1155" s="3"/>
      <c r="AO1155" s="3"/>
      <c r="AP1155" s="3"/>
      <c r="AQ1155" s="3"/>
      <c r="AR1155" s="3"/>
      <c r="AS1155" s="3"/>
      <c r="AT1155" s="3"/>
      <c r="AU1155" s="3"/>
      <c r="AV1155" s="3"/>
      <c r="AW1155" s="3"/>
      <c r="AX1155" s="3"/>
      <c r="AY1155" s="3"/>
      <c r="AZ1155" s="3"/>
      <c r="BA1155" s="3"/>
      <c r="BB1155" s="3"/>
      <c r="BC1155" s="3"/>
      <c r="BD1155" s="3"/>
      <c r="BE1155" s="3"/>
      <c r="BF1155" s="3"/>
      <c r="BG1155" s="3"/>
      <c r="BH1155" s="3"/>
      <c r="BI1155" s="3"/>
      <c r="BJ1155" s="3"/>
      <c r="BK1155" s="3"/>
      <c r="BL1155" s="3"/>
      <c r="BM1155" s="28" t="s">
        <v>3</v>
      </c>
    </row>
    <row r="1156" spans="1:65">
      <c r="A1156" s="30"/>
      <c r="B1156" s="19"/>
      <c r="C1156" s="9"/>
      <c r="D1156" s="10" t="s">
        <v>273</v>
      </c>
      <c r="E1156" s="11" t="s">
        <v>273</v>
      </c>
      <c r="F1156" s="11" t="s">
        <v>275</v>
      </c>
      <c r="G1156" s="11" t="s">
        <v>276</v>
      </c>
      <c r="H1156" s="11" t="s">
        <v>276</v>
      </c>
      <c r="I1156" s="11" t="s">
        <v>276</v>
      </c>
      <c r="J1156" s="11" t="s">
        <v>273</v>
      </c>
      <c r="K1156" s="11" t="s">
        <v>273</v>
      </c>
      <c r="L1156" s="11" t="s">
        <v>276</v>
      </c>
      <c r="M1156" s="11" t="s">
        <v>275</v>
      </c>
      <c r="N1156" s="11" t="s">
        <v>273</v>
      </c>
      <c r="O1156" s="11" t="s">
        <v>276</v>
      </c>
      <c r="P1156" s="11" t="s">
        <v>273</v>
      </c>
      <c r="Q1156" s="11" t="s">
        <v>275</v>
      </c>
      <c r="R1156" s="11" t="s">
        <v>275</v>
      </c>
      <c r="S1156" s="11" t="s">
        <v>273</v>
      </c>
      <c r="T1156" s="11" t="s">
        <v>276</v>
      </c>
      <c r="U1156" s="11" t="s">
        <v>275</v>
      </c>
      <c r="V1156" s="11" t="s">
        <v>276</v>
      </c>
      <c r="W1156" s="11" t="s">
        <v>273</v>
      </c>
      <c r="X1156" s="11" t="s">
        <v>276</v>
      </c>
      <c r="Y1156" s="11" t="s">
        <v>273</v>
      </c>
      <c r="Z1156" s="151"/>
      <c r="AA1156" s="3"/>
      <c r="AB1156" s="3"/>
      <c r="AC1156" s="3"/>
      <c r="AD1156" s="3"/>
      <c r="AE1156" s="3"/>
      <c r="AF1156" s="3"/>
      <c r="AG1156" s="3"/>
      <c r="AH1156" s="3"/>
      <c r="AI1156" s="3"/>
      <c r="AJ1156" s="3"/>
      <c r="AK1156" s="3"/>
      <c r="AL1156" s="3"/>
      <c r="AM1156" s="3"/>
      <c r="AN1156" s="3"/>
      <c r="AO1156" s="3"/>
      <c r="AP1156" s="3"/>
      <c r="AQ1156" s="3"/>
      <c r="AR1156" s="3"/>
      <c r="AS1156" s="3"/>
      <c r="AT1156" s="3"/>
      <c r="AU1156" s="3"/>
      <c r="AV1156" s="3"/>
      <c r="AW1156" s="3"/>
      <c r="AX1156" s="3"/>
      <c r="AY1156" s="3"/>
      <c r="AZ1156" s="3"/>
      <c r="BA1156" s="3"/>
      <c r="BB1156" s="3"/>
      <c r="BC1156" s="3"/>
      <c r="BD1156" s="3"/>
      <c r="BE1156" s="3"/>
      <c r="BF1156" s="3"/>
      <c r="BG1156" s="3"/>
      <c r="BH1156" s="3"/>
      <c r="BI1156" s="3"/>
      <c r="BJ1156" s="3"/>
      <c r="BK1156" s="3"/>
      <c r="BL1156" s="3"/>
      <c r="BM1156" s="28">
        <v>1</v>
      </c>
    </row>
    <row r="1157" spans="1:65">
      <c r="A1157" s="30"/>
      <c r="B1157" s="19"/>
      <c r="C1157" s="9"/>
      <c r="D1157" s="26" t="s">
        <v>313</v>
      </c>
      <c r="E1157" s="26" t="s">
        <v>264</v>
      </c>
      <c r="F1157" s="26" t="s">
        <v>313</v>
      </c>
      <c r="G1157" s="26" t="s">
        <v>314</v>
      </c>
      <c r="H1157" s="26" t="s">
        <v>314</v>
      </c>
      <c r="I1157" s="26" t="s">
        <v>314</v>
      </c>
      <c r="J1157" s="26" t="s">
        <v>116</v>
      </c>
      <c r="K1157" s="26" t="s">
        <v>116</v>
      </c>
      <c r="L1157" s="26" t="s">
        <v>315</v>
      </c>
      <c r="M1157" s="26" t="s">
        <v>314</v>
      </c>
      <c r="N1157" s="26" t="s">
        <v>313</v>
      </c>
      <c r="O1157" s="26" t="s">
        <v>313</v>
      </c>
      <c r="P1157" s="26" t="s">
        <v>313</v>
      </c>
      <c r="Q1157" s="26" t="s">
        <v>314</v>
      </c>
      <c r="R1157" s="26" t="s">
        <v>313</v>
      </c>
      <c r="S1157" s="26" t="s">
        <v>313</v>
      </c>
      <c r="T1157" s="26" t="s">
        <v>315</v>
      </c>
      <c r="U1157" s="26" t="s">
        <v>316</v>
      </c>
      <c r="V1157" s="26" t="s">
        <v>317</v>
      </c>
      <c r="W1157" s="26" t="s">
        <v>313</v>
      </c>
      <c r="X1157" s="26" t="s">
        <v>313</v>
      </c>
      <c r="Y1157" s="26" t="s">
        <v>313</v>
      </c>
      <c r="Z1157" s="151"/>
      <c r="AA1157" s="3"/>
      <c r="AB1157" s="3"/>
      <c r="AC1157" s="3"/>
      <c r="AD1157" s="3"/>
      <c r="AE1157" s="3"/>
      <c r="AF1157" s="3"/>
      <c r="AG1157" s="3"/>
      <c r="AH1157" s="3"/>
      <c r="AI1157" s="3"/>
      <c r="AJ1157" s="3"/>
      <c r="AK1157" s="3"/>
      <c r="AL1157" s="3"/>
      <c r="AM1157" s="3"/>
      <c r="AN1157" s="3"/>
      <c r="AO1157" s="3"/>
      <c r="AP1157" s="3"/>
      <c r="AQ1157" s="3"/>
      <c r="AR1157" s="3"/>
      <c r="AS1157" s="3"/>
      <c r="AT1157" s="3"/>
      <c r="AU1157" s="3"/>
      <c r="AV1157" s="3"/>
      <c r="AW1157" s="3"/>
      <c r="AX1157" s="3"/>
      <c r="AY1157" s="3"/>
      <c r="AZ1157" s="3"/>
      <c r="BA1157" s="3"/>
      <c r="BB1157" s="3"/>
      <c r="BC1157" s="3"/>
      <c r="BD1157" s="3"/>
      <c r="BE1157" s="3"/>
      <c r="BF1157" s="3"/>
      <c r="BG1157" s="3"/>
      <c r="BH1157" s="3"/>
      <c r="BI1157" s="3"/>
      <c r="BJ1157" s="3"/>
      <c r="BK1157" s="3"/>
      <c r="BL1157" s="3"/>
      <c r="BM1157" s="28">
        <v>1</v>
      </c>
    </row>
    <row r="1158" spans="1:65">
      <c r="A1158" s="30"/>
      <c r="B1158" s="18">
        <v>1</v>
      </c>
      <c r="C1158" s="14">
        <v>1</v>
      </c>
      <c r="D1158" s="227">
        <v>20.100000000000001</v>
      </c>
      <c r="E1158" s="228">
        <v>4</v>
      </c>
      <c r="F1158" s="227">
        <v>23.418000000000003</v>
      </c>
      <c r="G1158" s="227">
        <v>28.7</v>
      </c>
      <c r="H1158" s="227">
        <v>27.3</v>
      </c>
      <c r="I1158" s="227">
        <v>23.7</v>
      </c>
      <c r="J1158" s="228">
        <v>6.8</v>
      </c>
      <c r="K1158" s="227">
        <v>19.399999999999999</v>
      </c>
      <c r="L1158" s="227">
        <v>23.6</v>
      </c>
      <c r="M1158" s="227">
        <v>25.582999999999998</v>
      </c>
      <c r="N1158" s="227">
        <v>23.3</v>
      </c>
      <c r="O1158" s="228">
        <v>1.3</v>
      </c>
      <c r="P1158" s="227">
        <v>31.814890533771322</v>
      </c>
      <c r="Q1158" s="227">
        <v>26.4</v>
      </c>
      <c r="R1158" s="227">
        <v>27.6922</v>
      </c>
      <c r="S1158" s="227">
        <v>17.600000000000001</v>
      </c>
      <c r="T1158" s="227">
        <v>21.9</v>
      </c>
      <c r="U1158" s="227">
        <v>27</v>
      </c>
      <c r="V1158" s="227">
        <v>12</v>
      </c>
      <c r="W1158" s="227">
        <v>21.9</v>
      </c>
      <c r="X1158" s="227">
        <v>27.7</v>
      </c>
      <c r="Y1158" s="227">
        <v>21.6</v>
      </c>
      <c r="Z1158" s="224"/>
      <c r="AA1158" s="225"/>
      <c r="AB1158" s="225"/>
      <c r="AC1158" s="225"/>
      <c r="AD1158" s="225"/>
      <c r="AE1158" s="225"/>
      <c r="AF1158" s="225"/>
      <c r="AG1158" s="225"/>
      <c r="AH1158" s="225"/>
      <c r="AI1158" s="225"/>
      <c r="AJ1158" s="225"/>
      <c r="AK1158" s="225"/>
      <c r="AL1158" s="225"/>
      <c r="AM1158" s="225"/>
      <c r="AN1158" s="225"/>
      <c r="AO1158" s="225"/>
      <c r="AP1158" s="225"/>
      <c r="AQ1158" s="225"/>
      <c r="AR1158" s="225"/>
      <c r="AS1158" s="225"/>
      <c r="AT1158" s="225"/>
      <c r="AU1158" s="225"/>
      <c r="AV1158" s="225"/>
      <c r="AW1158" s="225"/>
      <c r="AX1158" s="225"/>
      <c r="AY1158" s="225"/>
      <c r="AZ1158" s="225"/>
      <c r="BA1158" s="225"/>
      <c r="BB1158" s="225"/>
      <c r="BC1158" s="225"/>
      <c r="BD1158" s="225"/>
      <c r="BE1158" s="225"/>
      <c r="BF1158" s="225"/>
      <c r="BG1158" s="225"/>
      <c r="BH1158" s="225"/>
      <c r="BI1158" s="225"/>
      <c r="BJ1158" s="225"/>
      <c r="BK1158" s="225"/>
      <c r="BL1158" s="225"/>
      <c r="BM1158" s="230">
        <v>1</v>
      </c>
    </row>
    <row r="1159" spans="1:65">
      <c r="A1159" s="30"/>
      <c r="B1159" s="19">
        <v>1</v>
      </c>
      <c r="C1159" s="9">
        <v>2</v>
      </c>
      <c r="D1159" s="223">
        <v>21.2</v>
      </c>
      <c r="E1159" s="231">
        <v>5</v>
      </c>
      <c r="F1159" s="223">
        <v>23.099333333333334</v>
      </c>
      <c r="G1159" s="223">
        <v>28.7</v>
      </c>
      <c r="H1159" s="223">
        <v>27.5</v>
      </c>
      <c r="I1159" s="223">
        <v>24</v>
      </c>
      <c r="J1159" s="231">
        <v>5.9</v>
      </c>
      <c r="K1159" s="223">
        <v>18.2</v>
      </c>
      <c r="L1159" s="223">
        <v>22</v>
      </c>
      <c r="M1159" s="223">
        <v>26.920999999999999</v>
      </c>
      <c r="N1159" s="223">
        <v>22.6</v>
      </c>
      <c r="O1159" s="231">
        <v>1.7</v>
      </c>
      <c r="P1159" s="223">
        <v>31.810043809142474</v>
      </c>
      <c r="Q1159" s="223">
        <v>25.5</v>
      </c>
      <c r="R1159" s="232">
        <v>39.965299999999999</v>
      </c>
      <c r="S1159" s="223">
        <v>15.1</v>
      </c>
      <c r="T1159" s="223">
        <v>21</v>
      </c>
      <c r="U1159" s="223">
        <v>27</v>
      </c>
      <c r="V1159" s="223">
        <v>11</v>
      </c>
      <c r="W1159" s="223">
        <v>21.5</v>
      </c>
      <c r="X1159" s="223">
        <v>26.6</v>
      </c>
      <c r="Y1159" s="223">
        <v>21</v>
      </c>
      <c r="Z1159" s="224"/>
      <c r="AA1159" s="225"/>
      <c r="AB1159" s="225"/>
      <c r="AC1159" s="225"/>
      <c r="AD1159" s="225"/>
      <c r="AE1159" s="225"/>
      <c r="AF1159" s="225"/>
      <c r="AG1159" s="225"/>
      <c r="AH1159" s="225"/>
      <c r="AI1159" s="225"/>
      <c r="AJ1159" s="225"/>
      <c r="AK1159" s="225"/>
      <c r="AL1159" s="225"/>
      <c r="AM1159" s="225"/>
      <c r="AN1159" s="225"/>
      <c r="AO1159" s="225"/>
      <c r="AP1159" s="225"/>
      <c r="AQ1159" s="225"/>
      <c r="AR1159" s="225"/>
      <c r="AS1159" s="225"/>
      <c r="AT1159" s="225"/>
      <c r="AU1159" s="225"/>
      <c r="AV1159" s="225"/>
      <c r="AW1159" s="225"/>
      <c r="AX1159" s="225"/>
      <c r="AY1159" s="225"/>
      <c r="AZ1159" s="225"/>
      <c r="BA1159" s="225"/>
      <c r="BB1159" s="225"/>
      <c r="BC1159" s="225"/>
      <c r="BD1159" s="225"/>
      <c r="BE1159" s="225"/>
      <c r="BF1159" s="225"/>
      <c r="BG1159" s="225"/>
      <c r="BH1159" s="225"/>
      <c r="BI1159" s="225"/>
      <c r="BJ1159" s="225"/>
      <c r="BK1159" s="225"/>
      <c r="BL1159" s="225"/>
      <c r="BM1159" s="230">
        <v>12</v>
      </c>
    </row>
    <row r="1160" spans="1:65">
      <c r="A1160" s="30"/>
      <c r="B1160" s="19">
        <v>1</v>
      </c>
      <c r="C1160" s="9">
        <v>3</v>
      </c>
      <c r="D1160" s="223">
        <v>20.8</v>
      </c>
      <c r="E1160" s="231">
        <v>4</v>
      </c>
      <c r="F1160" s="223">
        <v>23.422666666666668</v>
      </c>
      <c r="G1160" s="223">
        <v>28.9</v>
      </c>
      <c r="H1160" s="223">
        <v>26.4</v>
      </c>
      <c r="I1160" s="223">
        <v>23.4</v>
      </c>
      <c r="J1160" s="231">
        <v>6.3</v>
      </c>
      <c r="K1160" s="223">
        <v>20.2</v>
      </c>
      <c r="L1160" s="223">
        <v>22.7</v>
      </c>
      <c r="M1160" s="223">
        <v>27.117999999999999</v>
      </c>
      <c r="N1160" s="223">
        <v>22.7</v>
      </c>
      <c r="O1160" s="231">
        <v>2.6</v>
      </c>
      <c r="P1160" s="223">
        <v>32.502003882864557</v>
      </c>
      <c r="Q1160" s="223">
        <v>27.3</v>
      </c>
      <c r="R1160" s="223">
        <v>28.2379</v>
      </c>
      <c r="S1160" s="223">
        <v>18</v>
      </c>
      <c r="T1160" s="223">
        <v>21.6</v>
      </c>
      <c r="U1160" s="223">
        <v>26</v>
      </c>
      <c r="V1160" s="223">
        <v>12</v>
      </c>
      <c r="W1160" s="223">
        <v>20.5</v>
      </c>
      <c r="X1160" s="223">
        <v>27.1</v>
      </c>
      <c r="Y1160" s="223">
        <v>23.2</v>
      </c>
      <c r="Z1160" s="224"/>
      <c r="AA1160" s="225"/>
      <c r="AB1160" s="225"/>
      <c r="AC1160" s="225"/>
      <c r="AD1160" s="225"/>
      <c r="AE1160" s="225"/>
      <c r="AF1160" s="225"/>
      <c r="AG1160" s="225"/>
      <c r="AH1160" s="225"/>
      <c r="AI1160" s="225"/>
      <c r="AJ1160" s="225"/>
      <c r="AK1160" s="225"/>
      <c r="AL1160" s="225"/>
      <c r="AM1160" s="225"/>
      <c r="AN1160" s="225"/>
      <c r="AO1160" s="225"/>
      <c r="AP1160" s="225"/>
      <c r="AQ1160" s="225"/>
      <c r="AR1160" s="225"/>
      <c r="AS1160" s="225"/>
      <c r="AT1160" s="225"/>
      <c r="AU1160" s="225"/>
      <c r="AV1160" s="225"/>
      <c r="AW1160" s="225"/>
      <c r="AX1160" s="225"/>
      <c r="AY1160" s="225"/>
      <c r="AZ1160" s="225"/>
      <c r="BA1160" s="225"/>
      <c r="BB1160" s="225"/>
      <c r="BC1160" s="225"/>
      <c r="BD1160" s="225"/>
      <c r="BE1160" s="225"/>
      <c r="BF1160" s="225"/>
      <c r="BG1160" s="225"/>
      <c r="BH1160" s="225"/>
      <c r="BI1160" s="225"/>
      <c r="BJ1160" s="225"/>
      <c r="BK1160" s="225"/>
      <c r="BL1160" s="225"/>
      <c r="BM1160" s="230">
        <v>16</v>
      </c>
    </row>
    <row r="1161" spans="1:65">
      <c r="A1161" s="30"/>
      <c r="B1161" s="19">
        <v>1</v>
      </c>
      <c r="C1161" s="9">
        <v>4</v>
      </c>
      <c r="D1161" s="223">
        <v>23.5</v>
      </c>
      <c r="E1161" s="231">
        <v>4</v>
      </c>
      <c r="F1161" s="223">
        <v>23.918666666666667</v>
      </c>
      <c r="G1161" s="223">
        <v>28.8</v>
      </c>
      <c r="H1161" s="232">
        <v>22.5</v>
      </c>
      <c r="I1161" s="223">
        <v>22.9</v>
      </c>
      <c r="J1161" s="231">
        <v>5.6</v>
      </c>
      <c r="K1161" s="223">
        <v>20.7</v>
      </c>
      <c r="L1161" s="223">
        <v>25.6</v>
      </c>
      <c r="M1161" s="223">
        <v>25.36</v>
      </c>
      <c r="N1161" s="223">
        <v>23.4</v>
      </c>
      <c r="O1161" s="231">
        <v>2.4</v>
      </c>
      <c r="P1161" s="223">
        <v>32.430698522254303</v>
      </c>
      <c r="Q1161" s="223">
        <v>26.5</v>
      </c>
      <c r="R1161" s="223">
        <v>31.759499999999999</v>
      </c>
      <c r="S1161" s="223">
        <v>18.3</v>
      </c>
      <c r="T1161" s="223">
        <v>20.8</v>
      </c>
      <c r="U1161" s="223">
        <v>28</v>
      </c>
      <c r="V1161" s="223">
        <v>11</v>
      </c>
      <c r="W1161" s="223">
        <v>22.9</v>
      </c>
      <c r="X1161" s="223">
        <v>26.4</v>
      </c>
      <c r="Y1161" s="223">
        <v>18.8</v>
      </c>
      <c r="Z1161" s="224"/>
      <c r="AA1161" s="225"/>
      <c r="AB1161" s="225"/>
      <c r="AC1161" s="225"/>
      <c r="AD1161" s="225"/>
      <c r="AE1161" s="225"/>
      <c r="AF1161" s="225"/>
      <c r="AG1161" s="225"/>
      <c r="AH1161" s="225"/>
      <c r="AI1161" s="225"/>
      <c r="AJ1161" s="225"/>
      <c r="AK1161" s="225"/>
      <c r="AL1161" s="225"/>
      <c r="AM1161" s="225"/>
      <c r="AN1161" s="225"/>
      <c r="AO1161" s="225"/>
      <c r="AP1161" s="225"/>
      <c r="AQ1161" s="225"/>
      <c r="AR1161" s="225"/>
      <c r="AS1161" s="225"/>
      <c r="AT1161" s="225"/>
      <c r="AU1161" s="225"/>
      <c r="AV1161" s="225"/>
      <c r="AW1161" s="225"/>
      <c r="AX1161" s="225"/>
      <c r="AY1161" s="225"/>
      <c r="AZ1161" s="225"/>
      <c r="BA1161" s="225"/>
      <c r="BB1161" s="225"/>
      <c r="BC1161" s="225"/>
      <c r="BD1161" s="225"/>
      <c r="BE1161" s="225"/>
      <c r="BF1161" s="225"/>
      <c r="BG1161" s="225"/>
      <c r="BH1161" s="225"/>
      <c r="BI1161" s="225"/>
      <c r="BJ1161" s="225"/>
      <c r="BK1161" s="225"/>
      <c r="BL1161" s="225"/>
      <c r="BM1161" s="230">
        <v>23.701206750002655</v>
      </c>
    </row>
    <row r="1162" spans="1:65">
      <c r="A1162" s="30"/>
      <c r="B1162" s="19">
        <v>1</v>
      </c>
      <c r="C1162" s="9">
        <v>5</v>
      </c>
      <c r="D1162" s="223">
        <v>19.3</v>
      </c>
      <c r="E1162" s="231">
        <v>5</v>
      </c>
      <c r="F1162" s="223">
        <v>23.528000000000002</v>
      </c>
      <c r="G1162" s="223">
        <v>28.5</v>
      </c>
      <c r="H1162" s="223">
        <v>27.4</v>
      </c>
      <c r="I1162" s="223">
        <v>23.3</v>
      </c>
      <c r="J1162" s="231">
        <v>5.8</v>
      </c>
      <c r="K1162" s="223">
        <v>20.5</v>
      </c>
      <c r="L1162" s="223">
        <v>25.9</v>
      </c>
      <c r="M1162" s="223">
        <v>26.78</v>
      </c>
      <c r="N1162" s="223">
        <v>23.2</v>
      </c>
      <c r="O1162" s="231">
        <v>1.7</v>
      </c>
      <c r="P1162" s="223">
        <v>33.296379271690554</v>
      </c>
      <c r="Q1162" s="223">
        <v>25.3</v>
      </c>
      <c r="R1162" s="223">
        <v>29.674199999999999</v>
      </c>
      <c r="S1162" s="223">
        <v>19.2</v>
      </c>
      <c r="T1162" s="223">
        <v>20.8</v>
      </c>
      <c r="U1162" s="223">
        <v>27</v>
      </c>
      <c r="V1162" s="223">
        <v>11</v>
      </c>
      <c r="W1162" s="223">
        <v>21.5</v>
      </c>
      <c r="X1162" s="223">
        <v>25.7</v>
      </c>
      <c r="Y1162" s="223">
        <v>22.7</v>
      </c>
      <c r="Z1162" s="224"/>
      <c r="AA1162" s="225"/>
      <c r="AB1162" s="225"/>
      <c r="AC1162" s="225"/>
      <c r="AD1162" s="225"/>
      <c r="AE1162" s="225"/>
      <c r="AF1162" s="225"/>
      <c r="AG1162" s="225"/>
      <c r="AH1162" s="225"/>
      <c r="AI1162" s="225"/>
      <c r="AJ1162" s="225"/>
      <c r="AK1162" s="225"/>
      <c r="AL1162" s="225"/>
      <c r="AM1162" s="225"/>
      <c r="AN1162" s="225"/>
      <c r="AO1162" s="225"/>
      <c r="AP1162" s="225"/>
      <c r="AQ1162" s="225"/>
      <c r="AR1162" s="225"/>
      <c r="AS1162" s="225"/>
      <c r="AT1162" s="225"/>
      <c r="AU1162" s="225"/>
      <c r="AV1162" s="225"/>
      <c r="AW1162" s="225"/>
      <c r="AX1162" s="225"/>
      <c r="AY1162" s="225"/>
      <c r="AZ1162" s="225"/>
      <c r="BA1162" s="225"/>
      <c r="BB1162" s="225"/>
      <c r="BC1162" s="225"/>
      <c r="BD1162" s="225"/>
      <c r="BE1162" s="225"/>
      <c r="BF1162" s="225"/>
      <c r="BG1162" s="225"/>
      <c r="BH1162" s="225"/>
      <c r="BI1162" s="225"/>
      <c r="BJ1162" s="225"/>
      <c r="BK1162" s="225"/>
      <c r="BL1162" s="225"/>
      <c r="BM1162" s="230">
        <v>137</v>
      </c>
    </row>
    <row r="1163" spans="1:65">
      <c r="A1163" s="30"/>
      <c r="B1163" s="19">
        <v>1</v>
      </c>
      <c r="C1163" s="9">
        <v>6</v>
      </c>
      <c r="D1163" s="223">
        <v>17.2</v>
      </c>
      <c r="E1163" s="231">
        <v>5</v>
      </c>
      <c r="F1163" s="223">
        <v>23.104666666666663</v>
      </c>
      <c r="G1163" s="223">
        <v>28.1</v>
      </c>
      <c r="H1163" s="223">
        <v>25.9</v>
      </c>
      <c r="I1163" s="223">
        <v>22.9</v>
      </c>
      <c r="J1163" s="231">
        <v>6</v>
      </c>
      <c r="K1163" s="223">
        <v>21.1</v>
      </c>
      <c r="L1163" s="223">
        <v>23.3</v>
      </c>
      <c r="M1163" s="223">
        <v>27.12</v>
      </c>
      <c r="N1163" s="223">
        <v>22.7</v>
      </c>
      <c r="O1163" s="231">
        <v>1.9</v>
      </c>
      <c r="P1163" s="223">
        <v>32.41734014724593</v>
      </c>
      <c r="Q1163" s="223">
        <v>25.4</v>
      </c>
      <c r="R1163" s="223">
        <v>24.163599999999999</v>
      </c>
      <c r="S1163" s="223">
        <v>20.9</v>
      </c>
      <c r="T1163" s="223">
        <v>21.1</v>
      </c>
      <c r="U1163" s="223">
        <v>26</v>
      </c>
      <c r="V1163" s="223">
        <v>12</v>
      </c>
      <c r="W1163" s="232">
        <v>24.9</v>
      </c>
      <c r="X1163" s="223">
        <v>27.6</v>
      </c>
      <c r="Y1163" s="223">
        <v>20.9</v>
      </c>
      <c r="Z1163" s="224"/>
      <c r="AA1163" s="225"/>
      <c r="AB1163" s="225"/>
      <c r="AC1163" s="225"/>
      <c r="AD1163" s="225"/>
      <c r="AE1163" s="225"/>
      <c r="AF1163" s="225"/>
      <c r="AG1163" s="225"/>
      <c r="AH1163" s="225"/>
      <c r="AI1163" s="225"/>
      <c r="AJ1163" s="225"/>
      <c r="AK1163" s="225"/>
      <c r="AL1163" s="225"/>
      <c r="AM1163" s="225"/>
      <c r="AN1163" s="225"/>
      <c r="AO1163" s="225"/>
      <c r="AP1163" s="225"/>
      <c r="AQ1163" s="225"/>
      <c r="AR1163" s="225"/>
      <c r="AS1163" s="225"/>
      <c r="AT1163" s="225"/>
      <c r="AU1163" s="225"/>
      <c r="AV1163" s="225"/>
      <c r="AW1163" s="225"/>
      <c r="AX1163" s="225"/>
      <c r="AY1163" s="225"/>
      <c r="AZ1163" s="225"/>
      <c r="BA1163" s="225"/>
      <c r="BB1163" s="225"/>
      <c r="BC1163" s="225"/>
      <c r="BD1163" s="225"/>
      <c r="BE1163" s="225"/>
      <c r="BF1163" s="225"/>
      <c r="BG1163" s="225"/>
      <c r="BH1163" s="225"/>
      <c r="BI1163" s="225"/>
      <c r="BJ1163" s="225"/>
      <c r="BK1163" s="225"/>
      <c r="BL1163" s="225"/>
      <c r="BM1163" s="226"/>
    </row>
    <row r="1164" spans="1:65">
      <c r="A1164" s="30"/>
      <c r="B1164" s="20" t="s">
        <v>267</v>
      </c>
      <c r="C1164" s="12"/>
      <c r="D1164" s="233">
        <v>20.349999999999998</v>
      </c>
      <c r="E1164" s="233">
        <v>4.5</v>
      </c>
      <c r="F1164" s="233">
        <v>23.415222222222226</v>
      </c>
      <c r="G1164" s="233">
        <v>28.616666666666664</v>
      </c>
      <c r="H1164" s="233">
        <v>26.166666666666668</v>
      </c>
      <c r="I1164" s="233">
        <v>23.366666666666664</v>
      </c>
      <c r="J1164" s="233">
        <v>6.0666666666666673</v>
      </c>
      <c r="K1164" s="233">
        <v>20.016666666666666</v>
      </c>
      <c r="L1164" s="233">
        <v>23.850000000000005</v>
      </c>
      <c r="M1164" s="233">
        <v>26.480333333333334</v>
      </c>
      <c r="N1164" s="233">
        <v>22.983333333333334</v>
      </c>
      <c r="O1164" s="233">
        <v>1.9333333333333333</v>
      </c>
      <c r="P1164" s="233">
        <v>32.378559361161528</v>
      </c>
      <c r="Q1164" s="233">
        <v>26.066666666666666</v>
      </c>
      <c r="R1164" s="233">
        <v>30.248783333333332</v>
      </c>
      <c r="S1164" s="233">
        <v>18.183333333333334</v>
      </c>
      <c r="T1164" s="233">
        <v>21.2</v>
      </c>
      <c r="U1164" s="233">
        <v>26.833333333333332</v>
      </c>
      <c r="V1164" s="233">
        <v>11.5</v>
      </c>
      <c r="W1164" s="233">
        <v>22.2</v>
      </c>
      <c r="X1164" s="233">
        <v>26.849999999999998</v>
      </c>
      <c r="Y1164" s="233">
        <v>21.366666666666664</v>
      </c>
      <c r="Z1164" s="224"/>
      <c r="AA1164" s="225"/>
      <c r="AB1164" s="225"/>
      <c r="AC1164" s="225"/>
      <c r="AD1164" s="225"/>
      <c r="AE1164" s="225"/>
      <c r="AF1164" s="225"/>
      <c r="AG1164" s="225"/>
      <c r="AH1164" s="225"/>
      <c r="AI1164" s="225"/>
      <c r="AJ1164" s="225"/>
      <c r="AK1164" s="225"/>
      <c r="AL1164" s="225"/>
      <c r="AM1164" s="225"/>
      <c r="AN1164" s="225"/>
      <c r="AO1164" s="225"/>
      <c r="AP1164" s="225"/>
      <c r="AQ1164" s="225"/>
      <c r="AR1164" s="225"/>
      <c r="AS1164" s="225"/>
      <c r="AT1164" s="225"/>
      <c r="AU1164" s="225"/>
      <c r="AV1164" s="225"/>
      <c r="AW1164" s="225"/>
      <c r="AX1164" s="225"/>
      <c r="AY1164" s="225"/>
      <c r="AZ1164" s="225"/>
      <c r="BA1164" s="225"/>
      <c r="BB1164" s="225"/>
      <c r="BC1164" s="225"/>
      <c r="BD1164" s="225"/>
      <c r="BE1164" s="225"/>
      <c r="BF1164" s="225"/>
      <c r="BG1164" s="225"/>
      <c r="BH1164" s="225"/>
      <c r="BI1164" s="225"/>
      <c r="BJ1164" s="225"/>
      <c r="BK1164" s="225"/>
      <c r="BL1164" s="225"/>
      <c r="BM1164" s="226"/>
    </row>
    <row r="1165" spans="1:65">
      <c r="A1165" s="30"/>
      <c r="B1165" s="3" t="s">
        <v>268</v>
      </c>
      <c r="C1165" s="29"/>
      <c r="D1165" s="223">
        <v>20.450000000000003</v>
      </c>
      <c r="E1165" s="223">
        <v>4.5</v>
      </c>
      <c r="F1165" s="223">
        <v>23.420333333333335</v>
      </c>
      <c r="G1165" s="223">
        <v>28.7</v>
      </c>
      <c r="H1165" s="223">
        <v>26.85</v>
      </c>
      <c r="I1165" s="223">
        <v>23.35</v>
      </c>
      <c r="J1165" s="223">
        <v>5.95</v>
      </c>
      <c r="K1165" s="223">
        <v>20.350000000000001</v>
      </c>
      <c r="L1165" s="223">
        <v>23.450000000000003</v>
      </c>
      <c r="M1165" s="223">
        <v>26.8505</v>
      </c>
      <c r="N1165" s="223">
        <v>22.95</v>
      </c>
      <c r="O1165" s="223">
        <v>1.7999999999999998</v>
      </c>
      <c r="P1165" s="223">
        <v>32.424019334750113</v>
      </c>
      <c r="Q1165" s="223">
        <v>25.95</v>
      </c>
      <c r="R1165" s="223">
        <v>28.956049999999998</v>
      </c>
      <c r="S1165" s="223">
        <v>18.149999999999999</v>
      </c>
      <c r="T1165" s="223">
        <v>21.05</v>
      </c>
      <c r="U1165" s="223">
        <v>27</v>
      </c>
      <c r="V1165" s="223">
        <v>11.5</v>
      </c>
      <c r="W1165" s="223">
        <v>21.7</v>
      </c>
      <c r="X1165" s="223">
        <v>26.85</v>
      </c>
      <c r="Y1165" s="223">
        <v>21.3</v>
      </c>
      <c r="Z1165" s="224"/>
      <c r="AA1165" s="225"/>
      <c r="AB1165" s="225"/>
      <c r="AC1165" s="225"/>
      <c r="AD1165" s="225"/>
      <c r="AE1165" s="225"/>
      <c r="AF1165" s="225"/>
      <c r="AG1165" s="225"/>
      <c r="AH1165" s="225"/>
      <c r="AI1165" s="225"/>
      <c r="AJ1165" s="225"/>
      <c r="AK1165" s="225"/>
      <c r="AL1165" s="225"/>
      <c r="AM1165" s="225"/>
      <c r="AN1165" s="225"/>
      <c r="AO1165" s="225"/>
      <c r="AP1165" s="225"/>
      <c r="AQ1165" s="225"/>
      <c r="AR1165" s="225"/>
      <c r="AS1165" s="225"/>
      <c r="AT1165" s="225"/>
      <c r="AU1165" s="225"/>
      <c r="AV1165" s="225"/>
      <c r="AW1165" s="225"/>
      <c r="AX1165" s="225"/>
      <c r="AY1165" s="225"/>
      <c r="AZ1165" s="225"/>
      <c r="BA1165" s="225"/>
      <c r="BB1165" s="225"/>
      <c r="BC1165" s="225"/>
      <c r="BD1165" s="225"/>
      <c r="BE1165" s="225"/>
      <c r="BF1165" s="225"/>
      <c r="BG1165" s="225"/>
      <c r="BH1165" s="225"/>
      <c r="BI1165" s="225"/>
      <c r="BJ1165" s="225"/>
      <c r="BK1165" s="225"/>
      <c r="BL1165" s="225"/>
      <c r="BM1165" s="226"/>
    </row>
    <row r="1166" spans="1:65">
      <c r="A1166" s="30"/>
      <c r="B1166" s="3" t="s">
        <v>269</v>
      </c>
      <c r="C1166" s="29"/>
      <c r="D1166" s="223">
        <v>2.0945166506857853</v>
      </c>
      <c r="E1166" s="223">
        <v>0.54772255750516607</v>
      </c>
      <c r="F1166" s="223">
        <v>0.30412787271633529</v>
      </c>
      <c r="G1166" s="223">
        <v>0.28577380332470331</v>
      </c>
      <c r="H1166" s="223">
        <v>1.9054308349207183</v>
      </c>
      <c r="I1166" s="223">
        <v>0.43665394383500883</v>
      </c>
      <c r="J1166" s="223">
        <v>0.42739521132865621</v>
      </c>
      <c r="K1166" s="223">
        <v>1.0571975532825773</v>
      </c>
      <c r="L1166" s="223">
        <v>1.5732132722552274</v>
      </c>
      <c r="M1166" s="223">
        <v>0.79500104821733886</v>
      </c>
      <c r="N1166" s="223">
        <v>0.35449494589721076</v>
      </c>
      <c r="O1166" s="223">
        <v>0.48442405665559912</v>
      </c>
      <c r="P1166" s="223">
        <v>0.54823112998985402</v>
      </c>
      <c r="Q1166" s="223">
        <v>0.7966596931354486</v>
      </c>
      <c r="R1166" s="223">
        <v>5.3783330746307039</v>
      </c>
      <c r="S1166" s="223">
        <v>1.9135481877043663</v>
      </c>
      <c r="T1166" s="223">
        <v>0.45166359162544806</v>
      </c>
      <c r="U1166" s="223">
        <v>0.752772652709081</v>
      </c>
      <c r="V1166" s="223">
        <v>0.54772255750516607</v>
      </c>
      <c r="W1166" s="223">
        <v>1.5323185047502357</v>
      </c>
      <c r="X1166" s="223">
        <v>0.76615925237511862</v>
      </c>
      <c r="Y1166" s="223">
        <v>1.5577761927397227</v>
      </c>
      <c r="Z1166" s="224"/>
      <c r="AA1166" s="225"/>
      <c r="AB1166" s="225"/>
      <c r="AC1166" s="225"/>
      <c r="AD1166" s="225"/>
      <c r="AE1166" s="225"/>
      <c r="AF1166" s="225"/>
      <c r="AG1166" s="225"/>
      <c r="AH1166" s="225"/>
      <c r="AI1166" s="225"/>
      <c r="AJ1166" s="225"/>
      <c r="AK1166" s="225"/>
      <c r="AL1166" s="225"/>
      <c r="AM1166" s="225"/>
      <c r="AN1166" s="225"/>
      <c r="AO1166" s="225"/>
      <c r="AP1166" s="225"/>
      <c r="AQ1166" s="225"/>
      <c r="AR1166" s="225"/>
      <c r="AS1166" s="225"/>
      <c r="AT1166" s="225"/>
      <c r="AU1166" s="225"/>
      <c r="AV1166" s="225"/>
      <c r="AW1166" s="225"/>
      <c r="AX1166" s="225"/>
      <c r="AY1166" s="225"/>
      <c r="AZ1166" s="225"/>
      <c r="BA1166" s="225"/>
      <c r="BB1166" s="225"/>
      <c r="BC1166" s="225"/>
      <c r="BD1166" s="225"/>
      <c r="BE1166" s="225"/>
      <c r="BF1166" s="225"/>
      <c r="BG1166" s="225"/>
      <c r="BH1166" s="225"/>
      <c r="BI1166" s="225"/>
      <c r="BJ1166" s="225"/>
      <c r="BK1166" s="225"/>
      <c r="BL1166" s="225"/>
      <c r="BM1166" s="226"/>
    </row>
    <row r="1167" spans="1:65">
      <c r="A1167" s="30"/>
      <c r="B1167" s="3" t="s">
        <v>86</v>
      </c>
      <c r="C1167" s="29"/>
      <c r="D1167" s="13">
        <v>0.10292465113935063</v>
      </c>
      <c r="E1167" s="13">
        <v>0.1217161238900369</v>
      </c>
      <c r="F1167" s="13">
        <v>1.2988468348923147E-2</v>
      </c>
      <c r="G1167" s="13">
        <v>9.986271519791614E-3</v>
      </c>
      <c r="H1167" s="13">
        <v>7.2819012799517899E-2</v>
      </c>
      <c r="I1167" s="13">
        <v>1.8687044671968998E-2</v>
      </c>
      <c r="J1167" s="13">
        <v>7.0449760109119144E-2</v>
      </c>
      <c r="K1167" s="13">
        <v>5.2815864443759068E-2</v>
      </c>
      <c r="L1167" s="13">
        <v>6.5962820639632158E-2</v>
      </c>
      <c r="M1167" s="13">
        <v>3.0022320271044126E-2</v>
      </c>
      <c r="N1167" s="13">
        <v>1.5424000546651663E-2</v>
      </c>
      <c r="O1167" s="13">
        <v>0.25056416723565472</v>
      </c>
      <c r="P1167" s="13">
        <v>1.6931918553716254E-2</v>
      </c>
      <c r="Q1167" s="13">
        <v>3.0562392319774243E-2</v>
      </c>
      <c r="R1167" s="13">
        <v>0.17780328601527348</v>
      </c>
      <c r="S1167" s="13">
        <v>0.1052363806253547</v>
      </c>
      <c r="T1167" s="13">
        <v>2.1304886397426795E-2</v>
      </c>
      <c r="U1167" s="13">
        <v>2.8053639231394326E-2</v>
      </c>
      <c r="V1167" s="13">
        <v>4.7628048478710092E-2</v>
      </c>
      <c r="W1167" s="13">
        <v>6.9023356069830441E-2</v>
      </c>
      <c r="X1167" s="13">
        <v>2.8534795246745574E-2</v>
      </c>
      <c r="Y1167" s="13">
        <v>7.2906842093902788E-2</v>
      </c>
      <c r="Z1167" s="151"/>
      <c r="AA1167" s="3"/>
      <c r="AB1167" s="3"/>
      <c r="AC1167" s="3"/>
      <c r="AD1167" s="3"/>
      <c r="AE1167" s="3"/>
      <c r="AF1167" s="3"/>
      <c r="AG1167" s="3"/>
      <c r="AH1167" s="3"/>
      <c r="AI1167" s="3"/>
      <c r="AJ1167" s="3"/>
      <c r="AK1167" s="3"/>
      <c r="AL1167" s="3"/>
      <c r="AM1167" s="3"/>
      <c r="AN1167" s="3"/>
      <c r="AO1167" s="3"/>
      <c r="AP1167" s="3"/>
      <c r="AQ1167" s="3"/>
      <c r="AR1167" s="3"/>
      <c r="AS1167" s="3"/>
      <c r="AT1167" s="3"/>
      <c r="AU1167" s="3"/>
      <c r="AV1167" s="3"/>
      <c r="AW1167" s="3"/>
      <c r="AX1167" s="3"/>
      <c r="AY1167" s="3"/>
      <c r="AZ1167" s="3"/>
      <c r="BA1167" s="3"/>
      <c r="BB1167" s="3"/>
      <c r="BC1167" s="3"/>
      <c r="BD1167" s="3"/>
      <c r="BE1167" s="3"/>
      <c r="BF1167" s="3"/>
      <c r="BG1167" s="3"/>
      <c r="BH1167" s="3"/>
      <c r="BI1167" s="3"/>
      <c r="BJ1167" s="3"/>
      <c r="BK1167" s="3"/>
      <c r="BL1167" s="3"/>
      <c r="BM1167" s="55"/>
    </row>
    <row r="1168" spans="1:65">
      <c r="A1168" s="30"/>
      <c r="B1168" s="3" t="s">
        <v>270</v>
      </c>
      <c r="C1168" s="29"/>
      <c r="D1168" s="13">
        <v>-0.14139392923536609</v>
      </c>
      <c r="E1168" s="13">
        <v>-0.81013624970806619</v>
      </c>
      <c r="F1168" s="13">
        <v>-1.2066243326635528E-2</v>
      </c>
      <c r="G1168" s="13">
        <v>0.20739281204166771</v>
      </c>
      <c r="H1168" s="13">
        <v>0.10402254799383726</v>
      </c>
      <c r="I1168" s="13">
        <v>-1.4114896632254958E-2</v>
      </c>
      <c r="J1168" s="13">
        <v>-0.744035536643467</v>
      </c>
      <c r="K1168" s="13">
        <v>-0.15545791073847226</v>
      </c>
      <c r="L1168" s="13">
        <v>6.277876547249317E-3</v>
      </c>
      <c r="M1168" s="13">
        <v>0.11725675458826035</v>
      </c>
      <c r="N1168" s="13">
        <v>-3.0288475360826905E-2</v>
      </c>
      <c r="O1168" s="13">
        <v>-0.91842890728198401</v>
      </c>
      <c r="P1168" s="13">
        <v>0.36611437985780637</v>
      </c>
      <c r="Q1168" s="13">
        <v>9.9803353542905482E-2</v>
      </c>
      <c r="R1168" s="13">
        <v>0.27625498787440206</v>
      </c>
      <c r="S1168" s="13">
        <v>-0.23280980900555637</v>
      </c>
      <c r="T1168" s="13">
        <v>-0.10553077640244524</v>
      </c>
      <c r="U1168" s="13">
        <v>0.1321505110000496</v>
      </c>
      <c r="V1168" s="13">
        <v>-0.51479263814283582</v>
      </c>
      <c r="W1168" s="13">
        <v>-6.3338831893126613E-2</v>
      </c>
      <c r="X1168" s="13">
        <v>0.13285371007520497</v>
      </c>
      <c r="Y1168" s="13">
        <v>-9.8498785650892207E-2</v>
      </c>
      <c r="Z1168" s="151"/>
      <c r="AA1168" s="3"/>
      <c r="AB1168" s="3"/>
      <c r="AC1168" s="3"/>
      <c r="AD1168" s="3"/>
      <c r="AE1168" s="3"/>
      <c r="AF1168" s="3"/>
      <c r="AG1168" s="3"/>
      <c r="AH1168" s="3"/>
      <c r="AI1168" s="3"/>
      <c r="AJ1168" s="3"/>
      <c r="AK1168" s="3"/>
      <c r="AL1168" s="3"/>
      <c r="AM1168" s="3"/>
      <c r="AN1168" s="3"/>
      <c r="AO1168" s="3"/>
      <c r="AP1168" s="3"/>
      <c r="AQ1168" s="3"/>
      <c r="AR1168" s="3"/>
      <c r="AS1168" s="3"/>
      <c r="AT1168" s="3"/>
      <c r="AU1168" s="3"/>
      <c r="AV1168" s="3"/>
      <c r="AW1168" s="3"/>
      <c r="AX1168" s="3"/>
      <c r="AY1168" s="3"/>
      <c r="AZ1168" s="3"/>
      <c r="BA1168" s="3"/>
      <c r="BB1168" s="3"/>
      <c r="BC1168" s="3"/>
      <c r="BD1168" s="3"/>
      <c r="BE1168" s="3"/>
      <c r="BF1168" s="3"/>
      <c r="BG1168" s="3"/>
      <c r="BH1168" s="3"/>
      <c r="BI1168" s="3"/>
      <c r="BJ1168" s="3"/>
      <c r="BK1168" s="3"/>
      <c r="BL1168" s="3"/>
      <c r="BM1168" s="55"/>
    </row>
    <row r="1169" spans="1:65">
      <c r="A1169" s="30"/>
      <c r="B1169" s="46" t="s">
        <v>271</v>
      </c>
      <c r="C1169" s="47"/>
      <c r="D1169" s="45">
        <v>0.59</v>
      </c>
      <c r="E1169" s="45">
        <v>3.9</v>
      </c>
      <c r="F1169" s="45">
        <v>0.05</v>
      </c>
      <c r="G1169" s="45">
        <v>1.1399999999999999</v>
      </c>
      <c r="H1169" s="45">
        <v>0.62</v>
      </c>
      <c r="I1169" s="45">
        <v>0.04</v>
      </c>
      <c r="J1169" s="45">
        <v>3.57</v>
      </c>
      <c r="K1169" s="45">
        <v>0.66</v>
      </c>
      <c r="L1169" s="45">
        <v>0.14000000000000001</v>
      </c>
      <c r="M1169" s="45">
        <v>0.69</v>
      </c>
      <c r="N1169" s="45">
        <v>0.04</v>
      </c>
      <c r="O1169" s="45">
        <v>4.43</v>
      </c>
      <c r="P1169" s="45">
        <v>1.92</v>
      </c>
      <c r="Q1169" s="45">
        <v>0.6</v>
      </c>
      <c r="R1169" s="45">
        <v>1.48</v>
      </c>
      <c r="S1169" s="45">
        <v>1.04</v>
      </c>
      <c r="T1169" s="45">
        <v>0.41</v>
      </c>
      <c r="U1169" s="45">
        <v>0.76</v>
      </c>
      <c r="V1169" s="45">
        <v>2.44</v>
      </c>
      <c r="W1169" s="45">
        <v>0.2</v>
      </c>
      <c r="X1169" s="45">
        <v>0.77</v>
      </c>
      <c r="Y1169" s="45">
        <v>0.38</v>
      </c>
      <c r="Z1169" s="151"/>
      <c r="AA1169" s="3"/>
      <c r="AB1169" s="3"/>
      <c r="AC1169" s="3"/>
      <c r="AD1169" s="3"/>
      <c r="AE1169" s="3"/>
      <c r="AF1169" s="3"/>
      <c r="AG1169" s="3"/>
      <c r="AH1169" s="3"/>
      <c r="AI1169" s="3"/>
      <c r="AJ1169" s="3"/>
      <c r="AK1169" s="3"/>
      <c r="AL1169" s="3"/>
      <c r="AM1169" s="3"/>
      <c r="AN1169" s="3"/>
      <c r="AO1169" s="3"/>
      <c r="AP1169" s="3"/>
      <c r="AQ1169" s="3"/>
      <c r="AR1169" s="3"/>
      <c r="AS1169" s="3"/>
      <c r="AT1169" s="3"/>
      <c r="AU1169" s="3"/>
      <c r="AV1169" s="3"/>
      <c r="AW1169" s="3"/>
      <c r="AX1169" s="3"/>
      <c r="AY1169" s="3"/>
      <c r="AZ1169" s="3"/>
      <c r="BA1169" s="3"/>
      <c r="BB1169" s="3"/>
      <c r="BC1169" s="3"/>
      <c r="BD1169" s="3"/>
      <c r="BE1169" s="3"/>
      <c r="BF1169" s="3"/>
      <c r="BG1169" s="3"/>
      <c r="BH1169" s="3"/>
      <c r="BI1169" s="3"/>
      <c r="BJ1169" s="3"/>
      <c r="BK1169" s="3"/>
      <c r="BL1169" s="3"/>
      <c r="BM1169" s="55"/>
    </row>
    <row r="1170" spans="1:65">
      <c r="B1170" s="31"/>
      <c r="C1170" s="20"/>
      <c r="D1170" s="20"/>
      <c r="E1170" s="20"/>
      <c r="F1170" s="20"/>
      <c r="G1170" s="20"/>
      <c r="H1170" s="20"/>
      <c r="I1170" s="20"/>
      <c r="J1170" s="20"/>
      <c r="K1170" s="20"/>
      <c r="L1170" s="20"/>
      <c r="M1170" s="20"/>
      <c r="N1170" s="20"/>
      <c r="O1170" s="20"/>
      <c r="P1170" s="20"/>
      <c r="Q1170" s="20"/>
      <c r="R1170" s="20"/>
      <c r="S1170" s="20"/>
      <c r="T1170" s="20"/>
      <c r="U1170" s="20"/>
      <c r="V1170" s="20"/>
      <c r="W1170" s="20"/>
      <c r="X1170" s="20"/>
      <c r="Y1170" s="20"/>
      <c r="BM1170" s="55"/>
    </row>
    <row r="1171" spans="1:65">
      <c r="BM1171" s="55"/>
    </row>
    <row r="1172" spans="1:65">
      <c r="BM1172" s="55"/>
    </row>
    <row r="1173" spans="1:65">
      <c r="BM1173" s="55"/>
    </row>
    <row r="1174" spans="1:65">
      <c r="BM1174" s="55"/>
    </row>
    <row r="1175" spans="1:65">
      <c r="BM1175" s="55"/>
    </row>
    <row r="1176" spans="1:65">
      <c r="BM1176" s="55"/>
    </row>
    <row r="1177" spans="1:65">
      <c r="BM1177" s="55"/>
    </row>
    <row r="1178" spans="1:65">
      <c r="BM1178" s="55"/>
    </row>
    <row r="1179" spans="1:65">
      <c r="BM1179" s="55"/>
    </row>
    <row r="1180" spans="1:65">
      <c r="BM1180" s="55"/>
    </row>
    <row r="1181" spans="1:65">
      <c r="BM1181" s="55"/>
    </row>
    <row r="1182" spans="1:65">
      <c r="BM1182" s="55"/>
    </row>
    <row r="1183" spans="1:65">
      <c r="BM1183" s="55"/>
    </row>
    <row r="1184" spans="1:65">
      <c r="BM1184" s="55"/>
    </row>
    <row r="1185" spans="65:65">
      <c r="BM1185" s="55"/>
    </row>
    <row r="1186" spans="65:65">
      <c r="BM1186" s="55"/>
    </row>
    <row r="1187" spans="65:65">
      <c r="BM1187" s="55"/>
    </row>
    <row r="1188" spans="65:65">
      <c r="BM1188" s="55"/>
    </row>
    <row r="1189" spans="65:65">
      <c r="BM1189" s="55"/>
    </row>
    <row r="1190" spans="65:65">
      <c r="BM1190" s="55"/>
    </row>
    <row r="1191" spans="65:65">
      <c r="BM1191" s="55"/>
    </row>
    <row r="1192" spans="65:65">
      <c r="BM1192" s="55"/>
    </row>
    <row r="1193" spans="65:65">
      <c r="BM1193" s="55"/>
    </row>
    <row r="1194" spans="65:65">
      <c r="BM1194" s="55"/>
    </row>
    <row r="1195" spans="65:65">
      <c r="BM1195" s="55"/>
    </row>
    <row r="1196" spans="65:65">
      <c r="BM1196" s="55"/>
    </row>
    <row r="1197" spans="65:65">
      <c r="BM1197" s="55"/>
    </row>
    <row r="1198" spans="65:65">
      <c r="BM1198" s="55"/>
    </row>
    <row r="1199" spans="65:65">
      <c r="BM1199" s="55"/>
    </row>
    <row r="1200" spans="65:65">
      <c r="BM1200" s="55"/>
    </row>
    <row r="1201" spans="65:65">
      <c r="BM1201" s="55"/>
    </row>
    <row r="1202" spans="65:65">
      <c r="BM1202" s="55"/>
    </row>
    <row r="1203" spans="65:65">
      <c r="BM1203" s="55"/>
    </row>
    <row r="1204" spans="65:65">
      <c r="BM1204" s="55"/>
    </row>
    <row r="1205" spans="65:65">
      <c r="BM1205" s="55"/>
    </row>
    <row r="1206" spans="65:65">
      <c r="BM1206" s="55"/>
    </row>
    <row r="1207" spans="65:65">
      <c r="BM1207" s="55"/>
    </row>
    <row r="1208" spans="65:65">
      <c r="BM1208" s="55"/>
    </row>
    <row r="1209" spans="65:65">
      <c r="BM1209" s="55"/>
    </row>
    <row r="1210" spans="65:65">
      <c r="BM1210" s="55"/>
    </row>
    <row r="1211" spans="65:65">
      <c r="BM1211" s="55"/>
    </row>
    <row r="1212" spans="65:65">
      <c r="BM1212" s="55"/>
    </row>
    <row r="1213" spans="65:65">
      <c r="BM1213" s="55"/>
    </row>
    <row r="1214" spans="65:65">
      <c r="BM1214" s="55"/>
    </row>
    <row r="1215" spans="65:65">
      <c r="BM1215" s="55"/>
    </row>
    <row r="1216" spans="65:65">
      <c r="BM1216" s="55"/>
    </row>
    <row r="1217" spans="65:65">
      <c r="BM1217" s="55"/>
    </row>
    <row r="1218" spans="65:65">
      <c r="BM1218" s="55"/>
    </row>
    <row r="1219" spans="65:65">
      <c r="BM1219" s="56"/>
    </row>
    <row r="1220" spans="65:65">
      <c r="BM1220" s="57"/>
    </row>
    <row r="1221" spans="65:65">
      <c r="BM1221" s="57"/>
    </row>
    <row r="1222" spans="65:65">
      <c r="BM1222" s="57"/>
    </row>
    <row r="1223" spans="65:65">
      <c r="BM1223" s="57"/>
    </row>
    <row r="1224" spans="65:65">
      <c r="BM1224" s="57"/>
    </row>
    <row r="1225" spans="65:65">
      <c r="BM1225" s="57"/>
    </row>
    <row r="1226" spans="65:65">
      <c r="BM1226" s="57"/>
    </row>
    <row r="1227" spans="65:65">
      <c r="BM1227" s="57"/>
    </row>
    <row r="1228" spans="65:65">
      <c r="BM1228" s="57"/>
    </row>
    <row r="1229" spans="65:65">
      <c r="BM1229" s="57"/>
    </row>
    <row r="1230" spans="65:65">
      <c r="BM1230" s="57"/>
    </row>
    <row r="1231" spans="65:65">
      <c r="BM1231" s="57"/>
    </row>
    <row r="1232" spans="65:65">
      <c r="BM1232" s="57"/>
    </row>
    <row r="1233" spans="65:65">
      <c r="BM1233" s="57"/>
    </row>
    <row r="1234" spans="65:65">
      <c r="BM1234" s="57"/>
    </row>
    <row r="1235" spans="65:65">
      <c r="BM1235" s="57"/>
    </row>
    <row r="1236" spans="65:65">
      <c r="BM1236" s="57"/>
    </row>
    <row r="1237" spans="65:65">
      <c r="BM1237" s="57"/>
    </row>
    <row r="1238" spans="65:65">
      <c r="BM1238" s="57"/>
    </row>
    <row r="1239" spans="65:65">
      <c r="BM1239" s="57"/>
    </row>
    <row r="1240" spans="65:65">
      <c r="BM1240" s="57"/>
    </row>
    <row r="1241" spans="65:65">
      <c r="BM1241" s="57"/>
    </row>
    <row r="1242" spans="65:65">
      <c r="BM1242" s="57"/>
    </row>
    <row r="1243" spans="65:65">
      <c r="BM1243" s="57"/>
    </row>
    <row r="1244" spans="65:65">
      <c r="BM1244" s="57"/>
    </row>
    <row r="1245" spans="65:65">
      <c r="BM1245" s="57"/>
    </row>
    <row r="1246" spans="65:65">
      <c r="BM1246" s="57"/>
    </row>
    <row r="1247" spans="65:65">
      <c r="BM1247" s="57"/>
    </row>
    <row r="1248" spans="65:65">
      <c r="BM1248" s="57"/>
    </row>
    <row r="1249" spans="65:65">
      <c r="BM1249" s="57"/>
    </row>
    <row r="1250" spans="65:65">
      <c r="BM1250" s="57"/>
    </row>
    <row r="1251" spans="65:65">
      <c r="BM1251" s="57"/>
    </row>
    <row r="1252" spans="65:65">
      <c r="BM1252" s="57"/>
    </row>
    <row r="1253" spans="65:65">
      <c r="BM1253" s="57"/>
    </row>
  </sheetData>
  <dataConsolidate/>
  <conditionalFormatting sqref="B6:Z11 B25:AA30 B43:AA48 B61:P66 B79:AA84 B97:V102 B116:X121 B135:AA140 B153:Z158 B172:W177 B190:AA195 B209:AA214 B227:S232 B245:AA250 B263:H268 B281:H286 B299:H304 B317:AA322 B335:X340 B354:H359 B372:N377 B390:S395 B409:T414 B427:H432 B445:T450 B464:AA469 B482:Y487 B500:Y505 B519:J524 B537:AA542 B555:AA560 B573:Z578 B592:AA597 B610:V615 B629:H634 B647:AA652 B665:AA670 B683:Z688 B702:H707 B720:H725 B738:G743 B756:U761 B774:Q779 B792:Y797 B810:AA815 B829:X834 B848:Y853 B866:H871 B884:Y889 B902:AA907 B920:T925 B938:J943 B957:V962 B975:V980 B993:Z998 B1011:W1016 B1029:H1034 B1047:W1052 B1066:Z1071 B1084:W1089 B1103:Y1108 B1122:J1127 B1140:Z1145 B1158:Y1163">
    <cfRule type="expression" dxfId="21" priority="192">
      <formula>AND($B6&lt;&gt;$B5,NOT(ISBLANK(INDIRECT(Anlyt_LabRefThisCol))))</formula>
    </cfRule>
  </conditionalFormatting>
  <conditionalFormatting sqref="C2:Z17 C21:AA36 C39:AA54 C57:P72 C75:AA90 C93:V108 C112:X127 C131:AA146 C149:Z164 C168:W183 C186:AA201 C205:AA220 C223:S238 C241:AA256 C259:H274 C277:H292 C295:H310 C313:AA328 C331:X346 C350:H365 C368:N383 C386:S401 C405:T420 C423:H438 C441:T456 C460:AA475 C478:Y493 C496:Y511 C515:J530 C533:AA548 C551:AA566 C569:Z584 C588:AA603 C606:V621 C625:H640 C643:AA658 C661:AA676 C679:Z694 C698:H713 C716:H731 C734:G749 C752:U767 C770:Q785 C788:Y803 C806:AA821 C825:X840 C844:Y859 C862:H877 C880:Y895 C898:AA913 C916:T931 C934:J949 C953:V968 C971:V986 C989:Z1004 C1007:W1022 C1025:H1040 C1043:W1058 C1062:Z1077 C1080:W1095 C1099:Y1114 C1118:J1133 C1136:Z1151 C1154:Y1169">
    <cfRule type="expression" dxfId="20" priority="190" stopIfTrue="1">
      <formula>AND(ISBLANK(INDIRECT(Anlyt_LabRefLastCol)),ISBLANK(INDIRECT(Anlyt_LabRefThisCol)))</formula>
    </cfRule>
    <cfRule type="expression" dxfId="19" priority="19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2222-5C79-415D-A312-7C85B3CFC9FC}">
  <sheetPr codeName="Sheet17"/>
  <dimension ref="A1:BN423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9.5">
      <c r="B1" s="8" t="s">
        <v>597</v>
      </c>
      <c r="BM1" s="28" t="s">
        <v>312</v>
      </c>
    </row>
    <row r="2" spans="1:66" ht="19.5">
      <c r="A2" s="25" t="s">
        <v>117</v>
      </c>
      <c r="B2" s="18" t="s">
        <v>110</v>
      </c>
      <c r="C2" s="15" t="s">
        <v>111</v>
      </c>
      <c r="D2" s="16" t="s">
        <v>334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0" t="s">
        <v>112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98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12.509999999999998</v>
      </c>
      <c r="E6" s="15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12.5</v>
      </c>
      <c r="E7" s="15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5</v>
      </c>
    </row>
    <row r="8" spans="1:66">
      <c r="A8" s="30"/>
      <c r="B8" s="20" t="s">
        <v>267</v>
      </c>
      <c r="C8" s="12"/>
      <c r="D8" s="23">
        <v>12.504999999999999</v>
      </c>
      <c r="E8" s="15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12.504999999999999</v>
      </c>
      <c r="E9" s="15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12.505000000000001</v>
      </c>
      <c r="BN9" s="28"/>
    </row>
    <row r="10" spans="1:66">
      <c r="A10" s="30"/>
      <c r="B10" s="3" t="s">
        <v>269</v>
      </c>
      <c r="C10" s="29"/>
      <c r="D10" s="24">
        <v>7.0710678118640685E-3</v>
      </c>
      <c r="E10" s="15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3" t="s">
        <v>86</v>
      </c>
      <c r="C11" s="29"/>
      <c r="D11" s="13">
        <v>5.6545924125262447E-4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-1.1102230246251565E-16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598</v>
      </c>
      <c r="BM15" s="28" t="s">
        <v>312</v>
      </c>
    </row>
    <row r="16" spans="1:66" ht="15">
      <c r="A16" s="25" t="s">
        <v>7</v>
      </c>
      <c r="B16" s="18" t="s">
        <v>110</v>
      </c>
      <c r="C16" s="15" t="s">
        <v>111</v>
      </c>
      <c r="D16" s="16" t="s">
        <v>334</v>
      </c>
      <c r="E16" s="15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233</v>
      </c>
      <c r="C17" s="9" t="s">
        <v>233</v>
      </c>
      <c r="D17" s="10" t="s">
        <v>112</v>
      </c>
      <c r="E17" s="1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98</v>
      </c>
      <c r="E18" s="15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2">
        <v>240</v>
      </c>
      <c r="E20" s="215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7">
        <v>1</v>
      </c>
    </row>
    <row r="21" spans="1:65">
      <c r="A21" s="30"/>
      <c r="B21" s="19">
        <v>1</v>
      </c>
      <c r="C21" s="9">
        <v>2</v>
      </c>
      <c r="D21" s="218">
        <v>240</v>
      </c>
      <c r="E21" s="215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7">
        <v>6</v>
      </c>
    </row>
    <row r="22" spans="1:65">
      <c r="A22" s="30"/>
      <c r="B22" s="20" t="s">
        <v>267</v>
      </c>
      <c r="C22" s="12"/>
      <c r="D22" s="222">
        <v>240</v>
      </c>
      <c r="E22" s="215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7">
        <v>16</v>
      </c>
    </row>
    <row r="23" spans="1:65">
      <c r="A23" s="30"/>
      <c r="B23" s="3" t="s">
        <v>268</v>
      </c>
      <c r="C23" s="29"/>
      <c r="D23" s="218">
        <v>240</v>
      </c>
      <c r="E23" s="215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7">
        <v>240</v>
      </c>
    </row>
    <row r="24" spans="1:65">
      <c r="A24" s="30"/>
      <c r="B24" s="3" t="s">
        <v>269</v>
      </c>
      <c r="C24" s="29"/>
      <c r="D24" s="218">
        <v>0</v>
      </c>
      <c r="E24" s="215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7">
        <v>12</v>
      </c>
    </row>
    <row r="25" spans="1:65">
      <c r="A25" s="30"/>
      <c r="B25" s="3" t="s">
        <v>86</v>
      </c>
      <c r="C25" s="29"/>
      <c r="D25" s="13">
        <v>0</v>
      </c>
      <c r="E25" s="15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599</v>
      </c>
      <c r="BM29" s="28" t="s">
        <v>312</v>
      </c>
    </row>
    <row r="30" spans="1:65" ht="15">
      <c r="A30" s="25" t="s">
        <v>106</v>
      </c>
      <c r="B30" s="18" t="s">
        <v>110</v>
      </c>
      <c r="C30" s="15" t="s">
        <v>111</v>
      </c>
      <c r="D30" s="16" t="s">
        <v>334</v>
      </c>
      <c r="E30" s="15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233</v>
      </c>
      <c r="C31" s="9" t="s">
        <v>233</v>
      </c>
      <c r="D31" s="10" t="s">
        <v>112</v>
      </c>
      <c r="E31" s="15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98</v>
      </c>
      <c r="E32" s="15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2">
        <v>560.00000000000011</v>
      </c>
      <c r="E34" s="215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6"/>
      <c r="AT34" s="216"/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7">
        <v>1</v>
      </c>
    </row>
    <row r="35" spans="1:65">
      <c r="A35" s="30"/>
      <c r="B35" s="19">
        <v>1</v>
      </c>
      <c r="C35" s="9">
        <v>2</v>
      </c>
      <c r="D35" s="218">
        <v>560.00000000000011</v>
      </c>
      <c r="E35" s="215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6"/>
      <c r="AT35" s="216"/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216"/>
      <c r="BM35" s="217">
        <v>7</v>
      </c>
    </row>
    <row r="36" spans="1:65">
      <c r="A36" s="30"/>
      <c r="B36" s="20" t="s">
        <v>267</v>
      </c>
      <c r="C36" s="12"/>
      <c r="D36" s="222">
        <v>560.00000000000011</v>
      </c>
      <c r="E36" s="215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7">
        <v>16</v>
      </c>
    </row>
    <row r="37" spans="1:65">
      <c r="A37" s="30"/>
      <c r="B37" s="3" t="s">
        <v>268</v>
      </c>
      <c r="C37" s="29"/>
      <c r="D37" s="218">
        <v>560.00000000000011</v>
      </c>
      <c r="E37" s="215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7">
        <v>560</v>
      </c>
    </row>
    <row r="38" spans="1:65">
      <c r="A38" s="30"/>
      <c r="B38" s="3" t="s">
        <v>269</v>
      </c>
      <c r="C38" s="29"/>
      <c r="D38" s="218">
        <v>0</v>
      </c>
      <c r="E38" s="215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7">
        <v>13</v>
      </c>
    </row>
    <row r="39" spans="1:65">
      <c r="A39" s="30"/>
      <c r="B39" s="3" t="s">
        <v>86</v>
      </c>
      <c r="C39" s="29"/>
      <c r="D39" s="13">
        <v>0</v>
      </c>
      <c r="E39" s="15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270</v>
      </c>
      <c r="C40" s="29"/>
      <c r="D40" s="13">
        <v>2.2204460492503131E-16</v>
      </c>
      <c r="E40" s="15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271</v>
      </c>
      <c r="C41" s="47"/>
      <c r="D41" s="45" t="s">
        <v>272</v>
      </c>
      <c r="E41" s="15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600</v>
      </c>
      <c r="BM43" s="28" t="s">
        <v>312</v>
      </c>
    </row>
    <row r="44" spans="1:65" ht="15">
      <c r="A44" s="25" t="s">
        <v>100</v>
      </c>
      <c r="B44" s="18" t="s">
        <v>110</v>
      </c>
      <c r="C44" s="15" t="s">
        <v>111</v>
      </c>
      <c r="D44" s="16" t="s">
        <v>334</v>
      </c>
      <c r="E44" s="15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233</v>
      </c>
      <c r="C45" s="9" t="s">
        <v>233</v>
      </c>
      <c r="D45" s="10" t="s">
        <v>112</v>
      </c>
      <c r="E45" s="15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1</v>
      </c>
    </row>
    <row r="46" spans="1:65">
      <c r="A46" s="30"/>
      <c r="B46" s="19"/>
      <c r="C46" s="9"/>
      <c r="D46" s="10" t="s">
        <v>98</v>
      </c>
      <c r="E46" s="15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1.73</v>
      </c>
      <c r="E48" s="15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1.7399999999999998</v>
      </c>
      <c r="E49" s="15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8</v>
      </c>
    </row>
    <row r="50" spans="1:65">
      <c r="A50" s="30"/>
      <c r="B50" s="20" t="s">
        <v>267</v>
      </c>
      <c r="C50" s="12"/>
      <c r="D50" s="23">
        <v>1.7349999999999999</v>
      </c>
      <c r="E50" s="15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268</v>
      </c>
      <c r="C51" s="29"/>
      <c r="D51" s="11">
        <v>1.7349999999999999</v>
      </c>
      <c r="E51" s="15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1.7350000000000001</v>
      </c>
    </row>
    <row r="52" spans="1:65">
      <c r="A52" s="30"/>
      <c r="B52" s="3" t="s">
        <v>269</v>
      </c>
      <c r="C52" s="29"/>
      <c r="D52" s="24">
        <v>7.0710678118653244E-3</v>
      </c>
      <c r="E52" s="15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14</v>
      </c>
    </row>
    <row r="53" spans="1:65">
      <c r="A53" s="30"/>
      <c r="B53" s="3" t="s">
        <v>86</v>
      </c>
      <c r="C53" s="29"/>
      <c r="D53" s="13">
        <v>4.0755434074151728E-3</v>
      </c>
      <c r="E53" s="15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270</v>
      </c>
      <c r="C54" s="29"/>
      <c r="D54" s="13">
        <v>-1.1102230246251565E-16</v>
      </c>
      <c r="E54" s="15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271</v>
      </c>
      <c r="C55" s="47"/>
      <c r="D55" s="45" t="s">
        <v>272</v>
      </c>
      <c r="E55" s="15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601</v>
      </c>
      <c r="BM57" s="28" t="s">
        <v>312</v>
      </c>
    </row>
    <row r="58" spans="1:65" ht="15">
      <c r="A58" s="25" t="s">
        <v>207</v>
      </c>
      <c r="B58" s="18" t="s">
        <v>110</v>
      </c>
      <c r="C58" s="15" t="s">
        <v>111</v>
      </c>
      <c r="D58" s="16" t="s">
        <v>334</v>
      </c>
      <c r="E58" s="15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233</v>
      </c>
      <c r="C59" s="9" t="s">
        <v>233</v>
      </c>
      <c r="D59" s="10" t="s">
        <v>112</v>
      </c>
      <c r="E59" s="15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98</v>
      </c>
      <c r="E60" s="15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0</v>
      </c>
    </row>
    <row r="61" spans="1:65">
      <c r="A61" s="30"/>
      <c r="B61" s="19"/>
      <c r="C61" s="9"/>
      <c r="D61" s="26"/>
      <c r="E61" s="15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0</v>
      </c>
    </row>
    <row r="62" spans="1:65">
      <c r="A62" s="30"/>
      <c r="B62" s="18">
        <v>1</v>
      </c>
      <c r="C62" s="14">
        <v>1</v>
      </c>
      <c r="D62" s="212">
        <v>80</v>
      </c>
      <c r="E62" s="215"/>
      <c r="F62" s="216"/>
      <c r="G62" s="216"/>
      <c r="H62" s="216"/>
      <c r="I62" s="216"/>
      <c r="J62" s="216"/>
      <c r="K62" s="216"/>
      <c r="L62" s="216"/>
      <c r="M62" s="216"/>
      <c r="N62" s="216"/>
      <c r="O62" s="216"/>
      <c r="P62" s="216"/>
      <c r="Q62" s="216"/>
      <c r="R62" s="216"/>
      <c r="S62" s="216"/>
      <c r="T62" s="216"/>
      <c r="U62" s="216"/>
      <c r="V62" s="216"/>
      <c r="W62" s="216"/>
      <c r="X62" s="216"/>
      <c r="Y62" s="216"/>
      <c r="Z62" s="216"/>
      <c r="AA62" s="216"/>
      <c r="AB62" s="216"/>
      <c r="AC62" s="216"/>
      <c r="AD62" s="216"/>
      <c r="AE62" s="216"/>
      <c r="AF62" s="216"/>
      <c r="AG62" s="216"/>
      <c r="AH62" s="216"/>
      <c r="AI62" s="216"/>
      <c r="AJ62" s="216"/>
      <c r="AK62" s="216"/>
      <c r="AL62" s="216"/>
      <c r="AM62" s="216"/>
      <c r="AN62" s="216"/>
      <c r="AO62" s="216"/>
      <c r="AP62" s="216"/>
      <c r="AQ62" s="216"/>
      <c r="AR62" s="216"/>
      <c r="AS62" s="216"/>
      <c r="AT62" s="216"/>
      <c r="AU62" s="216"/>
      <c r="AV62" s="216"/>
      <c r="AW62" s="216"/>
      <c r="AX62" s="216"/>
      <c r="AY62" s="216"/>
      <c r="AZ62" s="216"/>
      <c r="BA62" s="216"/>
      <c r="BB62" s="216"/>
      <c r="BC62" s="216"/>
      <c r="BD62" s="216"/>
      <c r="BE62" s="216"/>
      <c r="BF62" s="216"/>
      <c r="BG62" s="216"/>
      <c r="BH62" s="216"/>
      <c r="BI62" s="216"/>
      <c r="BJ62" s="216"/>
      <c r="BK62" s="216"/>
      <c r="BL62" s="216"/>
      <c r="BM62" s="217">
        <v>1</v>
      </c>
    </row>
    <row r="63" spans="1:65">
      <c r="A63" s="30"/>
      <c r="B63" s="19">
        <v>1</v>
      </c>
      <c r="C63" s="9">
        <v>2</v>
      </c>
      <c r="D63" s="218">
        <v>70.000000000000014</v>
      </c>
      <c r="E63" s="215"/>
      <c r="F63" s="216"/>
      <c r="G63" s="216"/>
      <c r="H63" s="216"/>
      <c r="I63" s="216"/>
      <c r="J63" s="216"/>
      <c r="K63" s="216"/>
      <c r="L63" s="216"/>
      <c r="M63" s="216"/>
      <c r="N63" s="216"/>
      <c r="O63" s="216"/>
      <c r="P63" s="216"/>
      <c r="Q63" s="216"/>
      <c r="R63" s="216"/>
      <c r="S63" s="216"/>
      <c r="T63" s="216"/>
      <c r="U63" s="216"/>
      <c r="V63" s="216"/>
      <c r="W63" s="216"/>
      <c r="X63" s="216"/>
      <c r="Y63" s="216"/>
      <c r="Z63" s="216"/>
      <c r="AA63" s="216"/>
      <c r="AB63" s="216"/>
      <c r="AC63" s="216"/>
      <c r="AD63" s="216"/>
      <c r="AE63" s="216"/>
      <c r="AF63" s="216"/>
      <c r="AG63" s="216"/>
      <c r="AH63" s="216"/>
      <c r="AI63" s="216"/>
      <c r="AJ63" s="216"/>
      <c r="AK63" s="216"/>
      <c r="AL63" s="216"/>
      <c r="AM63" s="216"/>
      <c r="AN63" s="216"/>
      <c r="AO63" s="216"/>
      <c r="AP63" s="216"/>
      <c r="AQ63" s="216"/>
      <c r="AR63" s="216"/>
      <c r="AS63" s="216"/>
      <c r="AT63" s="216"/>
      <c r="AU63" s="216"/>
      <c r="AV63" s="216"/>
      <c r="AW63" s="216"/>
      <c r="AX63" s="216"/>
      <c r="AY63" s="216"/>
      <c r="AZ63" s="216"/>
      <c r="BA63" s="216"/>
      <c r="BB63" s="216"/>
      <c r="BC63" s="216"/>
      <c r="BD63" s="216"/>
      <c r="BE63" s="216"/>
      <c r="BF63" s="216"/>
      <c r="BG63" s="216"/>
      <c r="BH63" s="216"/>
      <c r="BI63" s="216"/>
      <c r="BJ63" s="216"/>
      <c r="BK63" s="216"/>
      <c r="BL63" s="216"/>
      <c r="BM63" s="217">
        <v>9</v>
      </c>
    </row>
    <row r="64" spans="1:65">
      <c r="A64" s="30"/>
      <c r="B64" s="20" t="s">
        <v>267</v>
      </c>
      <c r="C64" s="12"/>
      <c r="D64" s="222">
        <v>75</v>
      </c>
      <c r="E64" s="215"/>
      <c r="F64" s="216"/>
      <c r="G64" s="216"/>
      <c r="H64" s="216"/>
      <c r="I64" s="216"/>
      <c r="J64" s="216"/>
      <c r="K64" s="216"/>
      <c r="L64" s="216"/>
      <c r="M64" s="216"/>
      <c r="N64" s="216"/>
      <c r="O64" s="216"/>
      <c r="P64" s="216"/>
      <c r="Q64" s="216"/>
      <c r="R64" s="216"/>
      <c r="S64" s="216"/>
      <c r="T64" s="216"/>
      <c r="U64" s="216"/>
      <c r="V64" s="216"/>
      <c r="W64" s="216"/>
      <c r="X64" s="216"/>
      <c r="Y64" s="216"/>
      <c r="Z64" s="216"/>
      <c r="AA64" s="216"/>
      <c r="AB64" s="216"/>
      <c r="AC64" s="216"/>
      <c r="AD64" s="216"/>
      <c r="AE64" s="216"/>
      <c r="AF64" s="216"/>
      <c r="AG64" s="216"/>
      <c r="AH64" s="216"/>
      <c r="AI64" s="216"/>
      <c r="AJ64" s="216"/>
      <c r="AK64" s="216"/>
      <c r="AL64" s="216"/>
      <c r="AM64" s="216"/>
      <c r="AN64" s="216"/>
      <c r="AO64" s="216"/>
      <c r="AP64" s="216"/>
      <c r="AQ64" s="216"/>
      <c r="AR64" s="216"/>
      <c r="AS64" s="216"/>
      <c r="AT64" s="216"/>
      <c r="AU64" s="216"/>
      <c r="AV64" s="216"/>
      <c r="AW64" s="216"/>
      <c r="AX64" s="216"/>
      <c r="AY64" s="216"/>
      <c r="AZ64" s="216"/>
      <c r="BA64" s="216"/>
      <c r="BB64" s="216"/>
      <c r="BC64" s="216"/>
      <c r="BD64" s="216"/>
      <c r="BE64" s="216"/>
      <c r="BF64" s="216"/>
      <c r="BG64" s="216"/>
      <c r="BH64" s="216"/>
      <c r="BI64" s="216"/>
      <c r="BJ64" s="216"/>
      <c r="BK64" s="216"/>
      <c r="BL64" s="216"/>
      <c r="BM64" s="217">
        <v>16</v>
      </c>
    </row>
    <row r="65" spans="1:65">
      <c r="A65" s="30"/>
      <c r="B65" s="3" t="s">
        <v>268</v>
      </c>
      <c r="C65" s="29"/>
      <c r="D65" s="218">
        <v>75</v>
      </c>
      <c r="E65" s="215"/>
      <c r="F65" s="216"/>
      <c r="G65" s="216"/>
      <c r="H65" s="216"/>
      <c r="I65" s="216"/>
      <c r="J65" s="216"/>
      <c r="K65" s="216"/>
      <c r="L65" s="216"/>
      <c r="M65" s="216"/>
      <c r="N65" s="216"/>
      <c r="O65" s="216"/>
      <c r="P65" s="216"/>
      <c r="Q65" s="216"/>
      <c r="R65" s="216"/>
      <c r="S65" s="216"/>
      <c r="T65" s="216"/>
      <c r="U65" s="216"/>
      <c r="V65" s="216"/>
      <c r="W65" s="216"/>
      <c r="X65" s="216"/>
      <c r="Y65" s="216"/>
      <c r="Z65" s="216"/>
      <c r="AA65" s="216"/>
      <c r="AB65" s="216"/>
      <c r="AC65" s="216"/>
      <c r="AD65" s="216"/>
      <c r="AE65" s="216"/>
      <c r="AF65" s="216"/>
      <c r="AG65" s="216"/>
      <c r="AH65" s="216"/>
      <c r="AI65" s="216"/>
      <c r="AJ65" s="216"/>
      <c r="AK65" s="216"/>
      <c r="AL65" s="216"/>
      <c r="AM65" s="216"/>
      <c r="AN65" s="216"/>
      <c r="AO65" s="216"/>
      <c r="AP65" s="216"/>
      <c r="AQ65" s="216"/>
      <c r="AR65" s="216"/>
      <c r="AS65" s="216"/>
      <c r="AT65" s="216"/>
      <c r="AU65" s="216"/>
      <c r="AV65" s="216"/>
      <c r="AW65" s="216"/>
      <c r="AX65" s="216"/>
      <c r="AY65" s="216"/>
      <c r="AZ65" s="216"/>
      <c r="BA65" s="216"/>
      <c r="BB65" s="216"/>
      <c r="BC65" s="216"/>
      <c r="BD65" s="216"/>
      <c r="BE65" s="216"/>
      <c r="BF65" s="216"/>
      <c r="BG65" s="216"/>
      <c r="BH65" s="216"/>
      <c r="BI65" s="216"/>
      <c r="BJ65" s="216"/>
      <c r="BK65" s="216"/>
      <c r="BL65" s="216"/>
      <c r="BM65" s="217">
        <v>75</v>
      </c>
    </row>
    <row r="66" spans="1:65">
      <c r="A66" s="30"/>
      <c r="B66" s="3" t="s">
        <v>269</v>
      </c>
      <c r="C66" s="29"/>
      <c r="D66" s="218">
        <v>7.0710678118654648</v>
      </c>
      <c r="E66" s="215"/>
      <c r="F66" s="216"/>
      <c r="G66" s="216"/>
      <c r="H66" s="216"/>
      <c r="I66" s="216"/>
      <c r="J66" s="216"/>
      <c r="K66" s="216"/>
      <c r="L66" s="216"/>
      <c r="M66" s="216"/>
      <c r="N66" s="216"/>
      <c r="O66" s="216"/>
      <c r="P66" s="216"/>
      <c r="Q66" s="216"/>
      <c r="R66" s="216"/>
      <c r="S66" s="216"/>
      <c r="T66" s="216"/>
      <c r="U66" s="216"/>
      <c r="V66" s="216"/>
      <c r="W66" s="216"/>
      <c r="X66" s="216"/>
      <c r="Y66" s="216"/>
      <c r="Z66" s="216"/>
      <c r="AA66" s="216"/>
      <c r="AB66" s="216"/>
      <c r="AC66" s="216"/>
      <c r="AD66" s="216"/>
      <c r="AE66" s="216"/>
      <c r="AF66" s="216"/>
      <c r="AG66" s="216"/>
      <c r="AH66" s="216"/>
      <c r="AI66" s="216"/>
      <c r="AJ66" s="216"/>
      <c r="AK66" s="216"/>
      <c r="AL66" s="216"/>
      <c r="AM66" s="216"/>
      <c r="AN66" s="216"/>
      <c r="AO66" s="216"/>
      <c r="AP66" s="216"/>
      <c r="AQ66" s="216"/>
      <c r="AR66" s="216"/>
      <c r="AS66" s="216"/>
      <c r="AT66" s="216"/>
      <c r="AU66" s="216"/>
      <c r="AV66" s="216"/>
      <c r="AW66" s="216"/>
      <c r="AX66" s="216"/>
      <c r="AY66" s="216"/>
      <c r="AZ66" s="216"/>
      <c r="BA66" s="216"/>
      <c r="BB66" s="216"/>
      <c r="BC66" s="216"/>
      <c r="BD66" s="216"/>
      <c r="BE66" s="216"/>
      <c r="BF66" s="216"/>
      <c r="BG66" s="216"/>
      <c r="BH66" s="216"/>
      <c r="BI66" s="216"/>
      <c r="BJ66" s="216"/>
      <c r="BK66" s="216"/>
      <c r="BL66" s="216"/>
      <c r="BM66" s="217">
        <v>15</v>
      </c>
    </row>
    <row r="67" spans="1:65">
      <c r="A67" s="30"/>
      <c r="B67" s="3" t="s">
        <v>86</v>
      </c>
      <c r="C67" s="29"/>
      <c r="D67" s="13">
        <v>9.4280904158206197E-2</v>
      </c>
      <c r="E67" s="15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270</v>
      </c>
      <c r="C68" s="29"/>
      <c r="D68" s="13">
        <v>0</v>
      </c>
      <c r="E68" s="15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271</v>
      </c>
      <c r="C69" s="47"/>
      <c r="D69" s="45" t="s">
        <v>272</v>
      </c>
      <c r="E69" s="15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602</v>
      </c>
      <c r="BM71" s="28" t="s">
        <v>312</v>
      </c>
    </row>
    <row r="72" spans="1:65" ht="15">
      <c r="A72" s="25" t="s">
        <v>25</v>
      </c>
      <c r="B72" s="18" t="s">
        <v>110</v>
      </c>
      <c r="C72" s="15" t="s">
        <v>111</v>
      </c>
      <c r="D72" s="16" t="s">
        <v>334</v>
      </c>
      <c r="E72" s="15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233</v>
      </c>
      <c r="C73" s="9" t="s">
        <v>233</v>
      </c>
      <c r="D73" s="10" t="s">
        <v>112</v>
      </c>
      <c r="E73" s="15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98</v>
      </c>
      <c r="E74" s="15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1</v>
      </c>
    </row>
    <row r="75" spans="1:65">
      <c r="A75" s="30"/>
      <c r="B75" s="19"/>
      <c r="C75" s="9"/>
      <c r="D75" s="26"/>
      <c r="E75" s="15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1</v>
      </c>
    </row>
    <row r="76" spans="1:65">
      <c r="A76" s="30"/>
      <c r="B76" s="18">
        <v>1</v>
      </c>
      <c r="C76" s="14">
        <v>1</v>
      </c>
      <c r="D76" s="227">
        <v>10</v>
      </c>
      <c r="E76" s="224"/>
      <c r="F76" s="225"/>
      <c r="G76" s="225"/>
      <c r="H76" s="225"/>
      <c r="I76" s="225"/>
      <c r="J76" s="225"/>
      <c r="K76" s="225"/>
      <c r="L76" s="225"/>
      <c r="M76" s="225"/>
      <c r="N76" s="225"/>
      <c r="O76" s="225"/>
      <c r="P76" s="225"/>
      <c r="Q76" s="225"/>
      <c r="R76" s="225"/>
      <c r="S76" s="225"/>
      <c r="T76" s="225"/>
      <c r="U76" s="225"/>
      <c r="V76" s="225"/>
      <c r="W76" s="225"/>
      <c r="X76" s="225"/>
      <c r="Y76" s="225"/>
      <c r="Z76" s="225"/>
      <c r="AA76" s="225"/>
      <c r="AB76" s="225"/>
      <c r="AC76" s="225"/>
      <c r="AD76" s="225"/>
      <c r="AE76" s="225"/>
      <c r="AF76" s="225"/>
      <c r="AG76" s="225"/>
      <c r="AH76" s="225"/>
      <c r="AI76" s="225"/>
      <c r="AJ76" s="225"/>
      <c r="AK76" s="225"/>
      <c r="AL76" s="225"/>
      <c r="AM76" s="225"/>
      <c r="AN76" s="225"/>
      <c r="AO76" s="225"/>
      <c r="AP76" s="225"/>
      <c r="AQ76" s="225"/>
      <c r="AR76" s="225"/>
      <c r="AS76" s="225"/>
      <c r="AT76" s="225"/>
      <c r="AU76" s="225"/>
      <c r="AV76" s="225"/>
      <c r="AW76" s="225"/>
      <c r="AX76" s="225"/>
      <c r="AY76" s="225"/>
      <c r="AZ76" s="225"/>
      <c r="BA76" s="225"/>
      <c r="BB76" s="225"/>
      <c r="BC76" s="225"/>
      <c r="BD76" s="225"/>
      <c r="BE76" s="225"/>
      <c r="BF76" s="225"/>
      <c r="BG76" s="225"/>
      <c r="BH76" s="225"/>
      <c r="BI76" s="225"/>
      <c r="BJ76" s="225"/>
      <c r="BK76" s="225"/>
      <c r="BL76" s="225"/>
      <c r="BM76" s="230">
        <v>1</v>
      </c>
    </row>
    <row r="77" spans="1:65">
      <c r="A77" s="30"/>
      <c r="B77" s="19">
        <v>1</v>
      </c>
      <c r="C77" s="9">
        <v>2</v>
      </c>
      <c r="D77" s="223">
        <v>20</v>
      </c>
      <c r="E77" s="224"/>
      <c r="F77" s="225"/>
      <c r="G77" s="225"/>
      <c r="H77" s="225"/>
      <c r="I77" s="225"/>
      <c r="J77" s="225"/>
      <c r="K77" s="225"/>
      <c r="L77" s="225"/>
      <c r="M77" s="225"/>
      <c r="N77" s="225"/>
      <c r="O77" s="225"/>
      <c r="P77" s="225"/>
      <c r="Q77" s="225"/>
      <c r="R77" s="225"/>
      <c r="S77" s="225"/>
      <c r="T77" s="225"/>
      <c r="U77" s="225"/>
      <c r="V77" s="225"/>
      <c r="W77" s="225"/>
      <c r="X77" s="225"/>
      <c r="Y77" s="225"/>
      <c r="Z77" s="225"/>
      <c r="AA77" s="225"/>
      <c r="AB77" s="225"/>
      <c r="AC77" s="225"/>
      <c r="AD77" s="225"/>
      <c r="AE77" s="225"/>
      <c r="AF77" s="225"/>
      <c r="AG77" s="225"/>
      <c r="AH77" s="225"/>
      <c r="AI77" s="225"/>
      <c r="AJ77" s="225"/>
      <c r="AK77" s="225"/>
      <c r="AL77" s="225"/>
      <c r="AM77" s="225"/>
      <c r="AN77" s="225"/>
      <c r="AO77" s="225"/>
      <c r="AP77" s="225"/>
      <c r="AQ77" s="225"/>
      <c r="AR77" s="225"/>
      <c r="AS77" s="225"/>
      <c r="AT77" s="225"/>
      <c r="AU77" s="225"/>
      <c r="AV77" s="225"/>
      <c r="AW77" s="225"/>
      <c r="AX77" s="225"/>
      <c r="AY77" s="225"/>
      <c r="AZ77" s="225"/>
      <c r="BA77" s="225"/>
      <c r="BB77" s="225"/>
      <c r="BC77" s="225"/>
      <c r="BD77" s="225"/>
      <c r="BE77" s="225"/>
      <c r="BF77" s="225"/>
      <c r="BG77" s="225"/>
      <c r="BH77" s="225"/>
      <c r="BI77" s="225"/>
      <c r="BJ77" s="225"/>
      <c r="BK77" s="225"/>
      <c r="BL77" s="225"/>
      <c r="BM77" s="230">
        <v>10</v>
      </c>
    </row>
    <row r="78" spans="1:65">
      <c r="A78" s="30"/>
      <c r="B78" s="20" t="s">
        <v>267</v>
      </c>
      <c r="C78" s="12"/>
      <c r="D78" s="233">
        <v>15</v>
      </c>
      <c r="E78" s="224"/>
      <c r="F78" s="225"/>
      <c r="G78" s="225"/>
      <c r="H78" s="225"/>
      <c r="I78" s="225"/>
      <c r="J78" s="225"/>
      <c r="K78" s="225"/>
      <c r="L78" s="225"/>
      <c r="M78" s="225"/>
      <c r="N78" s="225"/>
      <c r="O78" s="225"/>
      <c r="P78" s="225"/>
      <c r="Q78" s="225"/>
      <c r="R78" s="225"/>
      <c r="S78" s="225"/>
      <c r="T78" s="225"/>
      <c r="U78" s="225"/>
      <c r="V78" s="225"/>
      <c r="W78" s="225"/>
      <c r="X78" s="225"/>
      <c r="Y78" s="225"/>
      <c r="Z78" s="225"/>
      <c r="AA78" s="225"/>
      <c r="AB78" s="225"/>
      <c r="AC78" s="225"/>
      <c r="AD78" s="225"/>
      <c r="AE78" s="225"/>
      <c r="AF78" s="225"/>
      <c r="AG78" s="225"/>
      <c r="AH78" s="225"/>
      <c r="AI78" s="225"/>
      <c r="AJ78" s="225"/>
      <c r="AK78" s="225"/>
      <c r="AL78" s="225"/>
      <c r="AM78" s="225"/>
      <c r="AN78" s="225"/>
      <c r="AO78" s="225"/>
      <c r="AP78" s="225"/>
      <c r="AQ78" s="225"/>
      <c r="AR78" s="225"/>
      <c r="AS78" s="225"/>
      <c r="AT78" s="225"/>
      <c r="AU78" s="225"/>
      <c r="AV78" s="225"/>
      <c r="AW78" s="225"/>
      <c r="AX78" s="225"/>
      <c r="AY78" s="225"/>
      <c r="AZ78" s="225"/>
      <c r="BA78" s="225"/>
      <c r="BB78" s="225"/>
      <c r="BC78" s="225"/>
      <c r="BD78" s="225"/>
      <c r="BE78" s="225"/>
      <c r="BF78" s="225"/>
      <c r="BG78" s="225"/>
      <c r="BH78" s="225"/>
      <c r="BI78" s="225"/>
      <c r="BJ78" s="225"/>
      <c r="BK78" s="225"/>
      <c r="BL78" s="225"/>
      <c r="BM78" s="230">
        <v>16</v>
      </c>
    </row>
    <row r="79" spans="1:65">
      <c r="A79" s="30"/>
      <c r="B79" s="3" t="s">
        <v>268</v>
      </c>
      <c r="C79" s="29"/>
      <c r="D79" s="223">
        <v>15</v>
      </c>
      <c r="E79" s="224"/>
      <c r="F79" s="225"/>
      <c r="G79" s="225"/>
      <c r="H79" s="225"/>
      <c r="I79" s="225"/>
      <c r="J79" s="225"/>
      <c r="K79" s="225"/>
      <c r="L79" s="225"/>
      <c r="M79" s="225"/>
      <c r="N79" s="225"/>
      <c r="O79" s="225"/>
      <c r="P79" s="225"/>
      <c r="Q79" s="225"/>
      <c r="R79" s="225"/>
      <c r="S79" s="225"/>
      <c r="T79" s="225"/>
      <c r="U79" s="225"/>
      <c r="V79" s="225"/>
      <c r="W79" s="225"/>
      <c r="X79" s="225"/>
      <c r="Y79" s="225"/>
      <c r="Z79" s="225"/>
      <c r="AA79" s="225"/>
      <c r="AB79" s="225"/>
      <c r="AC79" s="225"/>
      <c r="AD79" s="225"/>
      <c r="AE79" s="225"/>
      <c r="AF79" s="225"/>
      <c r="AG79" s="225"/>
      <c r="AH79" s="225"/>
      <c r="AI79" s="225"/>
      <c r="AJ79" s="225"/>
      <c r="AK79" s="225"/>
      <c r="AL79" s="225"/>
      <c r="AM79" s="225"/>
      <c r="AN79" s="225"/>
      <c r="AO79" s="225"/>
      <c r="AP79" s="225"/>
      <c r="AQ79" s="225"/>
      <c r="AR79" s="225"/>
      <c r="AS79" s="225"/>
      <c r="AT79" s="225"/>
      <c r="AU79" s="225"/>
      <c r="AV79" s="225"/>
      <c r="AW79" s="225"/>
      <c r="AX79" s="225"/>
      <c r="AY79" s="225"/>
      <c r="AZ79" s="225"/>
      <c r="BA79" s="225"/>
      <c r="BB79" s="225"/>
      <c r="BC79" s="225"/>
      <c r="BD79" s="225"/>
      <c r="BE79" s="225"/>
      <c r="BF79" s="225"/>
      <c r="BG79" s="225"/>
      <c r="BH79" s="225"/>
      <c r="BI79" s="225"/>
      <c r="BJ79" s="225"/>
      <c r="BK79" s="225"/>
      <c r="BL79" s="225"/>
      <c r="BM79" s="230">
        <v>15</v>
      </c>
    </row>
    <row r="80" spans="1:65">
      <c r="A80" s="30"/>
      <c r="B80" s="3" t="s">
        <v>269</v>
      </c>
      <c r="C80" s="29"/>
      <c r="D80" s="223">
        <v>7.0710678118654755</v>
      </c>
      <c r="E80" s="224"/>
      <c r="F80" s="225"/>
      <c r="G80" s="225"/>
      <c r="H80" s="225"/>
      <c r="I80" s="225"/>
      <c r="J80" s="225"/>
      <c r="K80" s="225"/>
      <c r="L80" s="225"/>
      <c r="M80" s="225"/>
      <c r="N80" s="225"/>
      <c r="O80" s="225"/>
      <c r="P80" s="225"/>
      <c r="Q80" s="225"/>
      <c r="R80" s="225"/>
      <c r="S80" s="225"/>
      <c r="T80" s="225"/>
      <c r="U80" s="225"/>
      <c r="V80" s="225"/>
      <c r="W80" s="225"/>
      <c r="X80" s="225"/>
      <c r="Y80" s="225"/>
      <c r="Z80" s="225"/>
      <c r="AA80" s="225"/>
      <c r="AB80" s="225"/>
      <c r="AC80" s="225"/>
      <c r="AD80" s="225"/>
      <c r="AE80" s="225"/>
      <c r="AF80" s="225"/>
      <c r="AG80" s="225"/>
      <c r="AH80" s="225"/>
      <c r="AI80" s="225"/>
      <c r="AJ80" s="225"/>
      <c r="AK80" s="225"/>
      <c r="AL80" s="225"/>
      <c r="AM80" s="225"/>
      <c r="AN80" s="225"/>
      <c r="AO80" s="225"/>
      <c r="AP80" s="225"/>
      <c r="AQ80" s="225"/>
      <c r="AR80" s="225"/>
      <c r="AS80" s="225"/>
      <c r="AT80" s="225"/>
      <c r="AU80" s="225"/>
      <c r="AV80" s="225"/>
      <c r="AW80" s="225"/>
      <c r="AX80" s="225"/>
      <c r="AY80" s="225"/>
      <c r="AZ80" s="225"/>
      <c r="BA80" s="225"/>
      <c r="BB80" s="225"/>
      <c r="BC80" s="225"/>
      <c r="BD80" s="225"/>
      <c r="BE80" s="225"/>
      <c r="BF80" s="225"/>
      <c r="BG80" s="225"/>
      <c r="BH80" s="225"/>
      <c r="BI80" s="225"/>
      <c r="BJ80" s="225"/>
      <c r="BK80" s="225"/>
      <c r="BL80" s="225"/>
      <c r="BM80" s="230">
        <v>16</v>
      </c>
    </row>
    <row r="81" spans="1:65">
      <c r="A81" s="30"/>
      <c r="B81" s="3" t="s">
        <v>86</v>
      </c>
      <c r="C81" s="29"/>
      <c r="D81" s="13">
        <v>0.47140452079103168</v>
      </c>
      <c r="E81" s="15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270</v>
      </c>
      <c r="C82" s="29"/>
      <c r="D82" s="13">
        <v>0</v>
      </c>
      <c r="E82" s="15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271</v>
      </c>
      <c r="C83" s="47"/>
      <c r="D83" s="45" t="s">
        <v>272</v>
      </c>
      <c r="E83" s="15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9.5">
      <c r="B85" s="8" t="s">
        <v>603</v>
      </c>
      <c r="BM85" s="28" t="s">
        <v>312</v>
      </c>
    </row>
    <row r="86" spans="1:65" ht="19.5">
      <c r="A86" s="25" t="s">
        <v>335</v>
      </c>
      <c r="B86" s="18" t="s">
        <v>110</v>
      </c>
      <c r="C86" s="15" t="s">
        <v>111</v>
      </c>
      <c r="D86" s="16" t="s">
        <v>334</v>
      </c>
      <c r="E86" s="15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233</v>
      </c>
      <c r="C87" s="9" t="s">
        <v>233</v>
      </c>
      <c r="D87" s="10" t="s">
        <v>112</v>
      </c>
      <c r="E87" s="15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98</v>
      </c>
      <c r="E88" s="15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12">
        <v>240</v>
      </c>
      <c r="E90" s="215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  <c r="AK90" s="216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6"/>
      <c r="AX90" s="216"/>
      <c r="AY90" s="216"/>
      <c r="AZ90" s="216"/>
      <c r="BA90" s="216"/>
      <c r="BB90" s="216"/>
      <c r="BC90" s="216"/>
      <c r="BD90" s="216"/>
      <c r="BE90" s="216"/>
      <c r="BF90" s="216"/>
      <c r="BG90" s="216"/>
      <c r="BH90" s="216"/>
      <c r="BI90" s="216"/>
      <c r="BJ90" s="216"/>
      <c r="BK90" s="216"/>
      <c r="BL90" s="216"/>
      <c r="BM90" s="217">
        <v>1</v>
      </c>
    </row>
    <row r="91" spans="1:65">
      <c r="A91" s="30"/>
      <c r="B91" s="19">
        <v>1</v>
      </c>
      <c r="C91" s="9">
        <v>2</v>
      </c>
      <c r="D91" s="218">
        <v>230</v>
      </c>
      <c r="E91" s="215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6"/>
      <c r="AX91" s="216"/>
      <c r="AY91" s="216"/>
      <c r="AZ91" s="216"/>
      <c r="BA91" s="216"/>
      <c r="BB91" s="216"/>
      <c r="BC91" s="216"/>
      <c r="BD91" s="216"/>
      <c r="BE91" s="216"/>
      <c r="BF91" s="216"/>
      <c r="BG91" s="216"/>
      <c r="BH91" s="216"/>
      <c r="BI91" s="216"/>
      <c r="BJ91" s="216"/>
      <c r="BK91" s="216"/>
      <c r="BL91" s="216"/>
      <c r="BM91" s="217">
        <v>11</v>
      </c>
    </row>
    <row r="92" spans="1:65">
      <c r="A92" s="30"/>
      <c r="B92" s="20" t="s">
        <v>267</v>
      </c>
      <c r="C92" s="12"/>
      <c r="D92" s="222">
        <v>235</v>
      </c>
      <c r="E92" s="215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7">
        <v>16</v>
      </c>
    </row>
    <row r="93" spans="1:65">
      <c r="A93" s="30"/>
      <c r="B93" s="3" t="s">
        <v>268</v>
      </c>
      <c r="C93" s="29"/>
      <c r="D93" s="218">
        <v>235</v>
      </c>
      <c r="E93" s="215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6"/>
      <c r="AX93" s="216"/>
      <c r="AY93" s="216"/>
      <c r="AZ93" s="216"/>
      <c r="BA93" s="216"/>
      <c r="BB93" s="216"/>
      <c r="BC93" s="216"/>
      <c r="BD93" s="216"/>
      <c r="BE93" s="216"/>
      <c r="BF93" s="216"/>
      <c r="BG93" s="216"/>
      <c r="BH93" s="216"/>
      <c r="BI93" s="216"/>
      <c r="BJ93" s="216"/>
      <c r="BK93" s="216"/>
      <c r="BL93" s="216"/>
      <c r="BM93" s="217">
        <v>235</v>
      </c>
    </row>
    <row r="94" spans="1:65">
      <c r="A94" s="30"/>
      <c r="B94" s="3" t="s">
        <v>269</v>
      </c>
      <c r="C94" s="29"/>
      <c r="D94" s="218">
        <v>7.0710678118654755</v>
      </c>
      <c r="E94" s="215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6"/>
      <c r="AX94" s="216"/>
      <c r="AY94" s="216"/>
      <c r="AZ94" s="216"/>
      <c r="BA94" s="216"/>
      <c r="BB94" s="216"/>
      <c r="BC94" s="216"/>
      <c r="BD94" s="216"/>
      <c r="BE94" s="216"/>
      <c r="BF94" s="216"/>
      <c r="BG94" s="216"/>
      <c r="BH94" s="216"/>
      <c r="BI94" s="216"/>
      <c r="BJ94" s="216"/>
      <c r="BK94" s="216"/>
      <c r="BL94" s="216"/>
      <c r="BM94" s="217">
        <v>17</v>
      </c>
    </row>
    <row r="95" spans="1:65">
      <c r="A95" s="30"/>
      <c r="B95" s="3" t="s">
        <v>86</v>
      </c>
      <c r="C95" s="29"/>
      <c r="D95" s="13">
        <v>3.0089650263257342E-2</v>
      </c>
      <c r="E95" s="15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270</v>
      </c>
      <c r="C96" s="29"/>
      <c r="D96" s="13">
        <v>0</v>
      </c>
      <c r="E96" s="15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271</v>
      </c>
      <c r="C97" s="47"/>
      <c r="D97" s="45" t="s">
        <v>272</v>
      </c>
      <c r="E97" s="15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604</v>
      </c>
      <c r="BM99" s="28" t="s">
        <v>312</v>
      </c>
    </row>
    <row r="100" spans="1:65" ht="15">
      <c r="A100" s="25" t="s">
        <v>0</v>
      </c>
      <c r="B100" s="18" t="s">
        <v>110</v>
      </c>
      <c r="C100" s="15" t="s">
        <v>111</v>
      </c>
      <c r="D100" s="16" t="s">
        <v>334</v>
      </c>
      <c r="E100" s="15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233</v>
      </c>
      <c r="C101" s="9" t="s">
        <v>233</v>
      </c>
      <c r="D101" s="10" t="s">
        <v>112</v>
      </c>
      <c r="E101" s="15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98</v>
      </c>
      <c r="E102" s="15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7">
        <v>30</v>
      </c>
      <c r="E104" s="224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5"/>
      <c r="AW104" s="225"/>
      <c r="AX104" s="225"/>
      <c r="AY104" s="225"/>
      <c r="AZ104" s="225"/>
      <c r="BA104" s="225"/>
      <c r="BB104" s="225"/>
      <c r="BC104" s="225"/>
      <c r="BD104" s="225"/>
      <c r="BE104" s="225"/>
      <c r="BF104" s="225"/>
      <c r="BG104" s="225"/>
      <c r="BH104" s="225"/>
      <c r="BI104" s="225"/>
      <c r="BJ104" s="225"/>
      <c r="BK104" s="225"/>
      <c r="BL104" s="225"/>
      <c r="BM104" s="230">
        <v>1</v>
      </c>
    </row>
    <row r="105" spans="1:65">
      <c r="A105" s="30"/>
      <c r="B105" s="19">
        <v>1</v>
      </c>
      <c r="C105" s="9">
        <v>2</v>
      </c>
      <c r="D105" s="223">
        <v>40</v>
      </c>
      <c r="E105" s="224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  <c r="AX105" s="225"/>
      <c r="AY105" s="225"/>
      <c r="AZ105" s="225"/>
      <c r="BA105" s="225"/>
      <c r="BB105" s="225"/>
      <c r="BC105" s="225"/>
      <c r="BD105" s="225"/>
      <c r="BE105" s="225"/>
      <c r="BF105" s="225"/>
      <c r="BG105" s="225"/>
      <c r="BH105" s="225"/>
      <c r="BI105" s="225"/>
      <c r="BJ105" s="225"/>
      <c r="BK105" s="225"/>
      <c r="BL105" s="225"/>
      <c r="BM105" s="230">
        <v>12</v>
      </c>
    </row>
    <row r="106" spans="1:65">
      <c r="A106" s="30"/>
      <c r="B106" s="20" t="s">
        <v>267</v>
      </c>
      <c r="C106" s="12"/>
      <c r="D106" s="233">
        <v>35</v>
      </c>
      <c r="E106" s="224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  <c r="AG106" s="225"/>
      <c r="AH106" s="225"/>
      <c r="AI106" s="225"/>
      <c r="AJ106" s="225"/>
      <c r="AK106" s="225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5"/>
      <c r="AX106" s="225"/>
      <c r="AY106" s="225"/>
      <c r="AZ106" s="225"/>
      <c r="BA106" s="225"/>
      <c r="BB106" s="225"/>
      <c r="BC106" s="225"/>
      <c r="BD106" s="225"/>
      <c r="BE106" s="225"/>
      <c r="BF106" s="225"/>
      <c r="BG106" s="225"/>
      <c r="BH106" s="225"/>
      <c r="BI106" s="225"/>
      <c r="BJ106" s="225"/>
      <c r="BK106" s="225"/>
      <c r="BL106" s="225"/>
      <c r="BM106" s="230">
        <v>16</v>
      </c>
    </row>
    <row r="107" spans="1:65">
      <c r="A107" s="30"/>
      <c r="B107" s="3" t="s">
        <v>268</v>
      </c>
      <c r="C107" s="29"/>
      <c r="D107" s="223">
        <v>35</v>
      </c>
      <c r="E107" s="224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  <c r="AG107" s="225"/>
      <c r="AH107" s="225"/>
      <c r="AI107" s="225"/>
      <c r="AJ107" s="225"/>
      <c r="AK107" s="225"/>
      <c r="AL107" s="225"/>
      <c r="AM107" s="225"/>
      <c r="AN107" s="225"/>
      <c r="AO107" s="225"/>
      <c r="AP107" s="225"/>
      <c r="AQ107" s="225"/>
      <c r="AR107" s="225"/>
      <c r="AS107" s="225"/>
      <c r="AT107" s="225"/>
      <c r="AU107" s="225"/>
      <c r="AV107" s="225"/>
      <c r="AW107" s="225"/>
      <c r="AX107" s="225"/>
      <c r="AY107" s="225"/>
      <c r="AZ107" s="225"/>
      <c r="BA107" s="225"/>
      <c r="BB107" s="225"/>
      <c r="BC107" s="225"/>
      <c r="BD107" s="225"/>
      <c r="BE107" s="225"/>
      <c r="BF107" s="225"/>
      <c r="BG107" s="225"/>
      <c r="BH107" s="225"/>
      <c r="BI107" s="225"/>
      <c r="BJ107" s="225"/>
      <c r="BK107" s="225"/>
      <c r="BL107" s="225"/>
      <c r="BM107" s="230">
        <v>35</v>
      </c>
    </row>
    <row r="108" spans="1:65">
      <c r="A108" s="30"/>
      <c r="B108" s="3" t="s">
        <v>269</v>
      </c>
      <c r="C108" s="29"/>
      <c r="D108" s="223">
        <v>7.0710678118654755</v>
      </c>
      <c r="E108" s="224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  <c r="AC108" s="225"/>
      <c r="AD108" s="225"/>
      <c r="AE108" s="225"/>
      <c r="AF108" s="225"/>
      <c r="AG108" s="225"/>
      <c r="AH108" s="225"/>
      <c r="AI108" s="225"/>
      <c r="AJ108" s="225"/>
      <c r="AK108" s="225"/>
      <c r="AL108" s="225"/>
      <c r="AM108" s="225"/>
      <c r="AN108" s="225"/>
      <c r="AO108" s="225"/>
      <c r="AP108" s="225"/>
      <c r="AQ108" s="225"/>
      <c r="AR108" s="225"/>
      <c r="AS108" s="225"/>
      <c r="AT108" s="225"/>
      <c r="AU108" s="225"/>
      <c r="AV108" s="225"/>
      <c r="AW108" s="225"/>
      <c r="AX108" s="225"/>
      <c r="AY108" s="225"/>
      <c r="AZ108" s="225"/>
      <c r="BA108" s="225"/>
      <c r="BB108" s="225"/>
      <c r="BC108" s="225"/>
      <c r="BD108" s="225"/>
      <c r="BE108" s="225"/>
      <c r="BF108" s="225"/>
      <c r="BG108" s="225"/>
      <c r="BH108" s="225"/>
      <c r="BI108" s="225"/>
      <c r="BJ108" s="225"/>
      <c r="BK108" s="225"/>
      <c r="BL108" s="225"/>
      <c r="BM108" s="230">
        <v>18</v>
      </c>
    </row>
    <row r="109" spans="1:65">
      <c r="A109" s="30"/>
      <c r="B109" s="3" t="s">
        <v>86</v>
      </c>
      <c r="C109" s="29"/>
      <c r="D109" s="13">
        <v>0.20203050891044216</v>
      </c>
      <c r="E109" s="15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270</v>
      </c>
      <c r="C110" s="29"/>
      <c r="D110" s="13">
        <v>0</v>
      </c>
      <c r="E110" s="15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271</v>
      </c>
      <c r="C111" s="47"/>
      <c r="D111" s="45" t="s">
        <v>272</v>
      </c>
      <c r="E111" s="15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9.5">
      <c r="B113" s="8" t="s">
        <v>605</v>
      </c>
      <c r="BM113" s="28" t="s">
        <v>312</v>
      </c>
    </row>
    <row r="114" spans="1:65" ht="19.5">
      <c r="A114" s="25" t="s">
        <v>336</v>
      </c>
      <c r="B114" s="18" t="s">
        <v>110</v>
      </c>
      <c r="C114" s="15" t="s">
        <v>111</v>
      </c>
      <c r="D114" s="16" t="s">
        <v>334</v>
      </c>
      <c r="E114" s="15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233</v>
      </c>
      <c r="C115" s="9" t="s">
        <v>233</v>
      </c>
      <c r="D115" s="10" t="s">
        <v>112</v>
      </c>
      <c r="E115" s="15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1</v>
      </c>
    </row>
    <row r="116" spans="1:65">
      <c r="A116" s="30"/>
      <c r="B116" s="19"/>
      <c r="C116" s="9"/>
      <c r="D116" s="10" t="s">
        <v>98</v>
      </c>
      <c r="E116" s="15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2</v>
      </c>
    </row>
    <row r="117" spans="1:65">
      <c r="A117" s="30"/>
      <c r="B117" s="19"/>
      <c r="C117" s="9"/>
      <c r="D117" s="26"/>
      <c r="E117" s="15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2</v>
      </c>
    </row>
    <row r="118" spans="1:65">
      <c r="A118" s="30"/>
      <c r="B118" s="18">
        <v>1</v>
      </c>
      <c r="C118" s="14">
        <v>1</v>
      </c>
      <c r="D118" s="22">
        <v>5.91</v>
      </c>
      <c r="E118" s="151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28">
        <v>1</v>
      </c>
    </row>
    <row r="119" spans="1:65">
      <c r="A119" s="30"/>
      <c r="B119" s="19">
        <v>1</v>
      </c>
      <c r="C119" s="9">
        <v>2</v>
      </c>
      <c r="D119" s="11">
        <v>5.89</v>
      </c>
      <c r="E119" s="151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28">
        <v>5</v>
      </c>
    </row>
    <row r="120" spans="1:65">
      <c r="A120" s="30"/>
      <c r="B120" s="20" t="s">
        <v>267</v>
      </c>
      <c r="C120" s="12"/>
      <c r="D120" s="23">
        <v>5.9</v>
      </c>
      <c r="E120" s="151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28">
        <v>16</v>
      </c>
    </row>
    <row r="121" spans="1:65">
      <c r="A121" s="30"/>
      <c r="B121" s="3" t="s">
        <v>268</v>
      </c>
      <c r="C121" s="29"/>
      <c r="D121" s="11">
        <v>5.9</v>
      </c>
      <c r="E121" s="151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28">
        <v>5.9</v>
      </c>
    </row>
    <row r="122" spans="1:65">
      <c r="A122" s="30"/>
      <c r="B122" s="3" t="s">
        <v>269</v>
      </c>
      <c r="C122" s="29"/>
      <c r="D122" s="24">
        <v>1.4142135623731277E-2</v>
      </c>
      <c r="E122" s="151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28">
        <v>11</v>
      </c>
    </row>
    <row r="123" spans="1:65">
      <c r="A123" s="30"/>
      <c r="B123" s="3" t="s">
        <v>86</v>
      </c>
      <c r="C123" s="29"/>
      <c r="D123" s="13">
        <v>2.3969721396154705E-3</v>
      </c>
      <c r="E123" s="15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270</v>
      </c>
      <c r="C124" s="29"/>
      <c r="D124" s="13">
        <v>0</v>
      </c>
      <c r="E124" s="15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271</v>
      </c>
      <c r="C125" s="47"/>
      <c r="D125" s="45" t="s">
        <v>272</v>
      </c>
      <c r="E125" s="15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9.5">
      <c r="B127" s="8" t="s">
        <v>606</v>
      </c>
      <c r="BM127" s="28" t="s">
        <v>312</v>
      </c>
    </row>
    <row r="128" spans="1:65" ht="19.5">
      <c r="A128" s="25" t="s">
        <v>337</v>
      </c>
      <c r="B128" s="18" t="s">
        <v>110</v>
      </c>
      <c r="C128" s="15" t="s">
        <v>111</v>
      </c>
      <c r="D128" s="16" t="s">
        <v>334</v>
      </c>
      <c r="E128" s="15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233</v>
      </c>
      <c r="C129" s="9" t="s">
        <v>233</v>
      </c>
      <c r="D129" s="10" t="s">
        <v>112</v>
      </c>
      <c r="E129" s="15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1</v>
      </c>
    </row>
    <row r="130" spans="1:65">
      <c r="A130" s="30"/>
      <c r="B130" s="19"/>
      <c r="C130" s="9"/>
      <c r="D130" s="10" t="s">
        <v>98</v>
      </c>
      <c r="E130" s="15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2.09</v>
      </c>
      <c r="E132" s="15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2.09</v>
      </c>
      <c r="E133" s="15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6</v>
      </c>
    </row>
    <row r="134" spans="1:65">
      <c r="A134" s="30"/>
      <c r="B134" s="20" t="s">
        <v>267</v>
      </c>
      <c r="C134" s="12"/>
      <c r="D134" s="23">
        <v>2.09</v>
      </c>
      <c r="E134" s="15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268</v>
      </c>
      <c r="C135" s="29"/>
      <c r="D135" s="11">
        <v>2.09</v>
      </c>
      <c r="E135" s="15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2.09</v>
      </c>
    </row>
    <row r="136" spans="1:65">
      <c r="A136" s="30"/>
      <c r="B136" s="3" t="s">
        <v>269</v>
      </c>
      <c r="C136" s="29"/>
      <c r="D136" s="24">
        <v>0</v>
      </c>
      <c r="E136" s="15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12</v>
      </c>
    </row>
    <row r="137" spans="1:65">
      <c r="A137" s="30"/>
      <c r="B137" s="3" t="s">
        <v>86</v>
      </c>
      <c r="C137" s="29"/>
      <c r="D137" s="13">
        <v>0</v>
      </c>
      <c r="E137" s="15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270</v>
      </c>
      <c r="C138" s="29"/>
      <c r="D138" s="13">
        <v>0</v>
      </c>
      <c r="E138" s="15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271</v>
      </c>
      <c r="C139" s="47"/>
      <c r="D139" s="45" t="s">
        <v>272</v>
      </c>
      <c r="E139" s="15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607</v>
      </c>
      <c r="BM141" s="28" t="s">
        <v>312</v>
      </c>
    </row>
    <row r="142" spans="1:65" ht="15">
      <c r="A142" s="25" t="s">
        <v>107</v>
      </c>
      <c r="B142" s="18" t="s">
        <v>110</v>
      </c>
      <c r="C142" s="15" t="s">
        <v>111</v>
      </c>
      <c r="D142" s="16" t="s">
        <v>334</v>
      </c>
      <c r="E142" s="15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233</v>
      </c>
      <c r="C143" s="9" t="s">
        <v>233</v>
      </c>
      <c r="D143" s="10" t="s">
        <v>112</v>
      </c>
      <c r="E143" s="15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1</v>
      </c>
    </row>
    <row r="144" spans="1:65">
      <c r="A144" s="30"/>
      <c r="B144" s="19"/>
      <c r="C144" s="9"/>
      <c r="D144" s="10" t="s">
        <v>98</v>
      </c>
      <c r="E144" s="15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2</v>
      </c>
    </row>
    <row r="145" spans="1:65">
      <c r="A145" s="30"/>
      <c r="B145" s="19"/>
      <c r="C145" s="9"/>
      <c r="D145" s="26"/>
      <c r="E145" s="15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2</v>
      </c>
    </row>
    <row r="146" spans="1:65">
      <c r="A146" s="30"/>
      <c r="B146" s="18">
        <v>1</v>
      </c>
      <c r="C146" s="14">
        <v>1</v>
      </c>
      <c r="D146" s="22">
        <v>2.12</v>
      </c>
      <c r="E146" s="151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28">
        <v>1</v>
      </c>
    </row>
    <row r="147" spans="1:65">
      <c r="A147" s="30"/>
      <c r="B147" s="19">
        <v>1</v>
      </c>
      <c r="C147" s="9">
        <v>2</v>
      </c>
      <c r="D147" s="11">
        <v>2.13</v>
      </c>
      <c r="E147" s="151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28">
        <v>7</v>
      </c>
    </row>
    <row r="148" spans="1:65">
      <c r="A148" s="30"/>
      <c r="B148" s="20" t="s">
        <v>267</v>
      </c>
      <c r="C148" s="12"/>
      <c r="D148" s="23">
        <v>2.125</v>
      </c>
      <c r="E148" s="151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28">
        <v>16</v>
      </c>
    </row>
    <row r="149" spans="1:65">
      <c r="A149" s="30"/>
      <c r="B149" s="3" t="s">
        <v>268</v>
      </c>
      <c r="C149" s="29"/>
      <c r="D149" s="11">
        <v>2.125</v>
      </c>
      <c r="E149" s="151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28">
        <v>2.125</v>
      </c>
    </row>
    <row r="150" spans="1:65">
      <c r="A150" s="30"/>
      <c r="B150" s="3" t="s">
        <v>269</v>
      </c>
      <c r="C150" s="29"/>
      <c r="D150" s="24">
        <v>7.0710678118653244E-3</v>
      </c>
      <c r="E150" s="151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28">
        <v>13</v>
      </c>
    </row>
    <row r="151" spans="1:65">
      <c r="A151" s="30"/>
      <c r="B151" s="3" t="s">
        <v>86</v>
      </c>
      <c r="C151" s="29"/>
      <c r="D151" s="13">
        <v>3.3275613232307409E-3</v>
      </c>
      <c r="E151" s="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270</v>
      </c>
      <c r="C152" s="29"/>
      <c r="D152" s="13">
        <v>0</v>
      </c>
      <c r="E152" s="15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271</v>
      </c>
      <c r="C153" s="47"/>
      <c r="D153" s="45" t="s">
        <v>272</v>
      </c>
      <c r="E153" s="15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608</v>
      </c>
      <c r="BM155" s="28" t="s">
        <v>312</v>
      </c>
    </row>
    <row r="156" spans="1:65" ht="15">
      <c r="A156" s="25" t="s">
        <v>108</v>
      </c>
      <c r="B156" s="18" t="s">
        <v>110</v>
      </c>
      <c r="C156" s="15" t="s">
        <v>111</v>
      </c>
      <c r="D156" s="16" t="s">
        <v>334</v>
      </c>
      <c r="E156" s="15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233</v>
      </c>
      <c r="C157" s="9" t="s">
        <v>233</v>
      </c>
      <c r="D157" s="10" t="s">
        <v>112</v>
      </c>
      <c r="E157" s="15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1</v>
      </c>
    </row>
    <row r="158" spans="1:65">
      <c r="A158" s="30"/>
      <c r="B158" s="19"/>
      <c r="C158" s="9"/>
      <c r="D158" s="10" t="s">
        <v>98</v>
      </c>
      <c r="E158" s="15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3</v>
      </c>
    </row>
    <row r="159" spans="1:65">
      <c r="A159" s="30"/>
      <c r="B159" s="19"/>
      <c r="C159" s="9"/>
      <c r="D159" s="26"/>
      <c r="E159" s="15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3</v>
      </c>
    </row>
    <row r="160" spans="1:65">
      <c r="A160" s="30"/>
      <c r="B160" s="18">
        <v>1</v>
      </c>
      <c r="C160" s="14">
        <v>1</v>
      </c>
      <c r="D160" s="205">
        <v>4.1000000000000002E-2</v>
      </c>
      <c r="E160" s="203"/>
      <c r="F160" s="204"/>
      <c r="G160" s="204"/>
      <c r="H160" s="204"/>
      <c r="I160" s="204"/>
      <c r="J160" s="204"/>
      <c r="K160" s="204"/>
      <c r="L160" s="204"/>
      <c r="M160" s="204"/>
      <c r="N160" s="204"/>
      <c r="O160" s="204"/>
      <c r="P160" s="204"/>
      <c r="Q160" s="204"/>
      <c r="R160" s="204"/>
      <c r="S160" s="204"/>
      <c r="T160" s="204"/>
      <c r="U160" s="204"/>
      <c r="V160" s="204"/>
      <c r="W160" s="204"/>
      <c r="X160" s="204"/>
      <c r="Y160" s="204"/>
      <c r="Z160" s="204"/>
      <c r="AA160" s="204"/>
      <c r="AB160" s="204"/>
      <c r="AC160" s="204"/>
      <c r="AD160" s="204"/>
      <c r="AE160" s="204"/>
      <c r="AF160" s="204"/>
      <c r="AG160" s="204"/>
      <c r="AH160" s="204"/>
      <c r="AI160" s="204"/>
      <c r="AJ160" s="204"/>
      <c r="AK160" s="204"/>
      <c r="AL160" s="204"/>
      <c r="AM160" s="204"/>
      <c r="AN160" s="204"/>
      <c r="AO160" s="204"/>
      <c r="AP160" s="204"/>
      <c r="AQ160" s="204"/>
      <c r="AR160" s="204"/>
      <c r="AS160" s="204"/>
      <c r="AT160" s="204"/>
      <c r="AU160" s="204"/>
      <c r="AV160" s="204"/>
      <c r="AW160" s="204"/>
      <c r="AX160" s="204"/>
      <c r="AY160" s="204"/>
      <c r="AZ160" s="204"/>
      <c r="BA160" s="204"/>
      <c r="BB160" s="204"/>
      <c r="BC160" s="204"/>
      <c r="BD160" s="204"/>
      <c r="BE160" s="204"/>
      <c r="BF160" s="204"/>
      <c r="BG160" s="204"/>
      <c r="BH160" s="204"/>
      <c r="BI160" s="204"/>
      <c r="BJ160" s="204"/>
      <c r="BK160" s="204"/>
      <c r="BL160" s="204"/>
      <c r="BM160" s="208">
        <v>1</v>
      </c>
    </row>
    <row r="161" spans="1:65">
      <c r="A161" s="30"/>
      <c r="B161" s="19">
        <v>1</v>
      </c>
      <c r="C161" s="9">
        <v>2</v>
      </c>
      <c r="D161" s="24">
        <v>4.2000000000000003E-2</v>
      </c>
      <c r="E161" s="203"/>
      <c r="F161" s="204"/>
      <c r="G161" s="204"/>
      <c r="H161" s="204"/>
      <c r="I161" s="204"/>
      <c r="J161" s="204"/>
      <c r="K161" s="204"/>
      <c r="L161" s="204"/>
      <c r="M161" s="204"/>
      <c r="N161" s="204"/>
      <c r="O161" s="204"/>
      <c r="P161" s="204"/>
      <c r="Q161" s="204"/>
      <c r="R161" s="204"/>
      <c r="S161" s="204"/>
      <c r="T161" s="204"/>
      <c r="U161" s="204"/>
      <c r="V161" s="204"/>
      <c r="W161" s="204"/>
      <c r="X161" s="204"/>
      <c r="Y161" s="204"/>
      <c r="Z161" s="204"/>
      <c r="AA161" s="204"/>
      <c r="AB161" s="204"/>
      <c r="AC161" s="204"/>
      <c r="AD161" s="204"/>
      <c r="AE161" s="204"/>
      <c r="AF161" s="204"/>
      <c r="AG161" s="204"/>
      <c r="AH161" s="204"/>
      <c r="AI161" s="204"/>
      <c r="AJ161" s="204"/>
      <c r="AK161" s="204"/>
      <c r="AL161" s="204"/>
      <c r="AM161" s="204"/>
      <c r="AN161" s="204"/>
      <c r="AO161" s="204"/>
      <c r="AP161" s="204"/>
      <c r="AQ161" s="204"/>
      <c r="AR161" s="204"/>
      <c r="AS161" s="204"/>
      <c r="AT161" s="204"/>
      <c r="AU161" s="204"/>
      <c r="AV161" s="204"/>
      <c r="AW161" s="204"/>
      <c r="AX161" s="204"/>
      <c r="AY161" s="204"/>
      <c r="AZ161" s="204"/>
      <c r="BA161" s="204"/>
      <c r="BB161" s="204"/>
      <c r="BC161" s="204"/>
      <c r="BD161" s="204"/>
      <c r="BE161" s="204"/>
      <c r="BF161" s="204"/>
      <c r="BG161" s="204"/>
      <c r="BH161" s="204"/>
      <c r="BI161" s="204"/>
      <c r="BJ161" s="204"/>
      <c r="BK161" s="204"/>
      <c r="BL161" s="204"/>
      <c r="BM161" s="208">
        <v>8</v>
      </c>
    </row>
    <row r="162" spans="1:65">
      <c r="A162" s="30"/>
      <c r="B162" s="20" t="s">
        <v>267</v>
      </c>
      <c r="C162" s="12"/>
      <c r="D162" s="211">
        <v>4.1500000000000002E-2</v>
      </c>
      <c r="E162" s="203"/>
      <c r="F162" s="204"/>
      <c r="G162" s="204"/>
      <c r="H162" s="204"/>
      <c r="I162" s="204"/>
      <c r="J162" s="204"/>
      <c r="K162" s="204"/>
      <c r="L162" s="204"/>
      <c r="M162" s="204"/>
      <c r="N162" s="204"/>
      <c r="O162" s="204"/>
      <c r="P162" s="204"/>
      <c r="Q162" s="204"/>
      <c r="R162" s="204"/>
      <c r="S162" s="204"/>
      <c r="T162" s="204"/>
      <c r="U162" s="204"/>
      <c r="V162" s="204"/>
      <c r="W162" s="204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  <c r="AS162" s="204"/>
      <c r="AT162" s="204"/>
      <c r="AU162" s="204"/>
      <c r="AV162" s="204"/>
      <c r="AW162" s="204"/>
      <c r="AX162" s="204"/>
      <c r="AY162" s="204"/>
      <c r="AZ162" s="204"/>
      <c r="BA162" s="204"/>
      <c r="BB162" s="204"/>
      <c r="BC162" s="204"/>
      <c r="BD162" s="204"/>
      <c r="BE162" s="204"/>
      <c r="BF162" s="204"/>
      <c r="BG162" s="204"/>
      <c r="BH162" s="204"/>
      <c r="BI162" s="204"/>
      <c r="BJ162" s="204"/>
      <c r="BK162" s="204"/>
      <c r="BL162" s="204"/>
      <c r="BM162" s="208">
        <v>16</v>
      </c>
    </row>
    <row r="163" spans="1:65">
      <c r="A163" s="30"/>
      <c r="B163" s="3" t="s">
        <v>268</v>
      </c>
      <c r="C163" s="29"/>
      <c r="D163" s="24">
        <v>4.1500000000000002E-2</v>
      </c>
      <c r="E163" s="203"/>
      <c r="F163" s="204"/>
      <c r="G163" s="204"/>
      <c r="H163" s="204"/>
      <c r="I163" s="204"/>
      <c r="J163" s="204"/>
      <c r="K163" s="204"/>
      <c r="L163" s="204"/>
      <c r="M163" s="204"/>
      <c r="N163" s="204"/>
      <c r="O163" s="204"/>
      <c r="P163" s="204"/>
      <c r="Q163" s="204"/>
      <c r="R163" s="204"/>
      <c r="S163" s="204"/>
      <c r="T163" s="204"/>
      <c r="U163" s="204"/>
      <c r="V163" s="204"/>
      <c r="W163" s="204"/>
      <c r="X163" s="204"/>
      <c r="Y163" s="204"/>
      <c r="Z163" s="204"/>
      <c r="AA163" s="204"/>
      <c r="AB163" s="204"/>
      <c r="AC163" s="204"/>
      <c r="AD163" s="204"/>
      <c r="AE163" s="204"/>
      <c r="AF163" s="204"/>
      <c r="AG163" s="204"/>
      <c r="AH163" s="204"/>
      <c r="AI163" s="204"/>
      <c r="AJ163" s="204"/>
      <c r="AK163" s="204"/>
      <c r="AL163" s="204"/>
      <c r="AM163" s="204"/>
      <c r="AN163" s="204"/>
      <c r="AO163" s="204"/>
      <c r="AP163" s="204"/>
      <c r="AQ163" s="204"/>
      <c r="AR163" s="204"/>
      <c r="AS163" s="204"/>
      <c r="AT163" s="204"/>
      <c r="AU163" s="204"/>
      <c r="AV163" s="204"/>
      <c r="AW163" s="204"/>
      <c r="AX163" s="204"/>
      <c r="AY163" s="204"/>
      <c r="AZ163" s="204"/>
      <c r="BA163" s="204"/>
      <c r="BB163" s="204"/>
      <c r="BC163" s="204"/>
      <c r="BD163" s="204"/>
      <c r="BE163" s="204"/>
      <c r="BF163" s="204"/>
      <c r="BG163" s="204"/>
      <c r="BH163" s="204"/>
      <c r="BI163" s="204"/>
      <c r="BJ163" s="204"/>
      <c r="BK163" s="204"/>
      <c r="BL163" s="204"/>
      <c r="BM163" s="208">
        <v>4.1500000000000002E-2</v>
      </c>
    </row>
    <row r="164" spans="1:65">
      <c r="A164" s="30"/>
      <c r="B164" s="3" t="s">
        <v>269</v>
      </c>
      <c r="C164" s="29"/>
      <c r="D164" s="24">
        <v>7.0710678118654816E-4</v>
      </c>
      <c r="E164" s="203"/>
      <c r="F164" s="204"/>
      <c r="G164" s="204"/>
      <c r="H164" s="204"/>
      <c r="I164" s="204"/>
      <c r="J164" s="204"/>
      <c r="K164" s="204"/>
      <c r="L164" s="204"/>
      <c r="M164" s="204"/>
      <c r="N164" s="204"/>
      <c r="O164" s="204"/>
      <c r="P164" s="204"/>
      <c r="Q164" s="204"/>
      <c r="R164" s="204"/>
      <c r="S164" s="204"/>
      <c r="T164" s="204"/>
      <c r="U164" s="204"/>
      <c r="V164" s="204"/>
      <c r="W164" s="204"/>
      <c r="X164" s="204"/>
      <c r="Y164" s="204"/>
      <c r="Z164" s="204"/>
      <c r="AA164" s="204"/>
      <c r="AB164" s="204"/>
      <c r="AC164" s="204"/>
      <c r="AD164" s="204"/>
      <c r="AE164" s="204"/>
      <c r="AF164" s="204"/>
      <c r="AG164" s="204"/>
      <c r="AH164" s="204"/>
      <c r="AI164" s="204"/>
      <c r="AJ164" s="204"/>
      <c r="AK164" s="204"/>
      <c r="AL164" s="204"/>
      <c r="AM164" s="204"/>
      <c r="AN164" s="204"/>
      <c r="AO164" s="204"/>
      <c r="AP164" s="204"/>
      <c r="AQ164" s="204"/>
      <c r="AR164" s="204"/>
      <c r="AS164" s="204"/>
      <c r="AT164" s="204"/>
      <c r="AU164" s="204"/>
      <c r="AV164" s="204"/>
      <c r="AW164" s="204"/>
      <c r="AX164" s="204"/>
      <c r="AY164" s="204"/>
      <c r="AZ164" s="204"/>
      <c r="BA164" s="204"/>
      <c r="BB164" s="204"/>
      <c r="BC164" s="204"/>
      <c r="BD164" s="204"/>
      <c r="BE164" s="204"/>
      <c r="BF164" s="204"/>
      <c r="BG164" s="204"/>
      <c r="BH164" s="204"/>
      <c r="BI164" s="204"/>
      <c r="BJ164" s="204"/>
      <c r="BK164" s="204"/>
      <c r="BL164" s="204"/>
      <c r="BM164" s="208">
        <v>14</v>
      </c>
    </row>
    <row r="165" spans="1:65">
      <c r="A165" s="30"/>
      <c r="B165" s="3" t="s">
        <v>86</v>
      </c>
      <c r="C165" s="29"/>
      <c r="D165" s="13">
        <v>1.7038717618952967E-2</v>
      </c>
      <c r="E165" s="15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270</v>
      </c>
      <c r="C166" s="29"/>
      <c r="D166" s="13">
        <v>0</v>
      </c>
      <c r="E166" s="15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271</v>
      </c>
      <c r="C167" s="47"/>
      <c r="D167" s="45" t="s">
        <v>272</v>
      </c>
      <c r="E167" s="15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9.5">
      <c r="B169" s="8" t="s">
        <v>609</v>
      </c>
      <c r="BM169" s="28" t="s">
        <v>312</v>
      </c>
    </row>
    <row r="170" spans="1:65" ht="19.5">
      <c r="A170" s="25" t="s">
        <v>338</v>
      </c>
      <c r="B170" s="18" t="s">
        <v>110</v>
      </c>
      <c r="C170" s="15" t="s">
        <v>111</v>
      </c>
      <c r="D170" s="16" t="s">
        <v>334</v>
      </c>
      <c r="E170" s="15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233</v>
      </c>
      <c r="C171" s="9" t="s">
        <v>233</v>
      </c>
      <c r="D171" s="10" t="s">
        <v>112</v>
      </c>
      <c r="E171" s="15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1</v>
      </c>
    </row>
    <row r="172" spans="1:65">
      <c r="A172" s="30"/>
      <c r="B172" s="19"/>
      <c r="C172" s="9"/>
      <c r="D172" s="10" t="s">
        <v>98</v>
      </c>
      <c r="E172" s="15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3</v>
      </c>
    </row>
    <row r="173" spans="1:65">
      <c r="A173" s="30"/>
      <c r="B173" s="19"/>
      <c r="C173" s="9"/>
      <c r="D173" s="26"/>
      <c r="E173" s="15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3</v>
      </c>
    </row>
    <row r="174" spans="1:65">
      <c r="A174" s="30"/>
      <c r="B174" s="18">
        <v>1</v>
      </c>
      <c r="C174" s="14">
        <v>1</v>
      </c>
      <c r="D174" s="205">
        <v>0.86999999999999988</v>
      </c>
      <c r="E174" s="203"/>
      <c r="F174" s="204"/>
      <c r="G174" s="204"/>
      <c r="H174" s="204"/>
      <c r="I174" s="204"/>
      <c r="J174" s="204"/>
      <c r="K174" s="204"/>
      <c r="L174" s="204"/>
      <c r="M174" s="204"/>
      <c r="N174" s="204"/>
      <c r="O174" s="204"/>
      <c r="P174" s="204"/>
      <c r="Q174" s="204"/>
      <c r="R174" s="204"/>
      <c r="S174" s="204"/>
      <c r="T174" s="204"/>
      <c r="U174" s="204"/>
      <c r="V174" s="204"/>
      <c r="W174" s="204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4"/>
      <c r="AT174" s="204"/>
      <c r="AU174" s="204"/>
      <c r="AV174" s="204"/>
      <c r="AW174" s="204"/>
      <c r="AX174" s="204"/>
      <c r="AY174" s="204"/>
      <c r="AZ174" s="204"/>
      <c r="BA174" s="204"/>
      <c r="BB174" s="204"/>
      <c r="BC174" s="204"/>
      <c r="BD174" s="204"/>
      <c r="BE174" s="204"/>
      <c r="BF174" s="204"/>
      <c r="BG174" s="204"/>
      <c r="BH174" s="204"/>
      <c r="BI174" s="204"/>
      <c r="BJ174" s="204"/>
      <c r="BK174" s="204"/>
      <c r="BL174" s="204"/>
      <c r="BM174" s="208">
        <v>1</v>
      </c>
    </row>
    <row r="175" spans="1:65">
      <c r="A175" s="30"/>
      <c r="B175" s="19">
        <v>1</v>
      </c>
      <c r="C175" s="9">
        <v>2</v>
      </c>
      <c r="D175" s="24">
        <v>0.86999999999999988</v>
      </c>
      <c r="E175" s="203"/>
      <c r="F175" s="204"/>
      <c r="G175" s="204"/>
      <c r="H175" s="204"/>
      <c r="I175" s="204"/>
      <c r="J175" s="204"/>
      <c r="K175" s="204"/>
      <c r="L175" s="204"/>
      <c r="M175" s="204"/>
      <c r="N175" s="204"/>
      <c r="O175" s="204"/>
      <c r="P175" s="204"/>
      <c r="Q175" s="204"/>
      <c r="R175" s="204"/>
      <c r="S175" s="204"/>
      <c r="T175" s="204"/>
      <c r="U175" s="204"/>
      <c r="V175" s="204"/>
      <c r="W175" s="204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04"/>
      <c r="AT175" s="204"/>
      <c r="AU175" s="204"/>
      <c r="AV175" s="204"/>
      <c r="AW175" s="204"/>
      <c r="AX175" s="204"/>
      <c r="AY175" s="204"/>
      <c r="AZ175" s="204"/>
      <c r="BA175" s="204"/>
      <c r="BB175" s="204"/>
      <c r="BC175" s="204"/>
      <c r="BD175" s="204"/>
      <c r="BE175" s="204"/>
      <c r="BF175" s="204"/>
      <c r="BG175" s="204"/>
      <c r="BH175" s="204"/>
      <c r="BI175" s="204"/>
      <c r="BJ175" s="204"/>
      <c r="BK175" s="204"/>
      <c r="BL175" s="204"/>
      <c r="BM175" s="208">
        <v>9</v>
      </c>
    </row>
    <row r="176" spans="1:65">
      <c r="A176" s="30"/>
      <c r="B176" s="20" t="s">
        <v>267</v>
      </c>
      <c r="C176" s="12"/>
      <c r="D176" s="211">
        <v>0.86999999999999988</v>
      </c>
      <c r="E176" s="203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04"/>
      <c r="AT176" s="204"/>
      <c r="AU176" s="204"/>
      <c r="AV176" s="204"/>
      <c r="AW176" s="204"/>
      <c r="AX176" s="204"/>
      <c r="AY176" s="204"/>
      <c r="AZ176" s="204"/>
      <c r="BA176" s="204"/>
      <c r="BB176" s="204"/>
      <c r="BC176" s="204"/>
      <c r="BD176" s="204"/>
      <c r="BE176" s="204"/>
      <c r="BF176" s="204"/>
      <c r="BG176" s="204"/>
      <c r="BH176" s="204"/>
      <c r="BI176" s="204"/>
      <c r="BJ176" s="204"/>
      <c r="BK176" s="204"/>
      <c r="BL176" s="204"/>
      <c r="BM176" s="208">
        <v>16</v>
      </c>
    </row>
    <row r="177" spans="1:65">
      <c r="A177" s="30"/>
      <c r="B177" s="3" t="s">
        <v>268</v>
      </c>
      <c r="C177" s="29"/>
      <c r="D177" s="24">
        <v>0.86999999999999988</v>
      </c>
      <c r="E177" s="203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204"/>
      <c r="AL177" s="204"/>
      <c r="AM177" s="204"/>
      <c r="AN177" s="204"/>
      <c r="AO177" s="204"/>
      <c r="AP177" s="204"/>
      <c r="AQ177" s="204"/>
      <c r="AR177" s="204"/>
      <c r="AS177" s="204"/>
      <c r="AT177" s="204"/>
      <c r="AU177" s="204"/>
      <c r="AV177" s="204"/>
      <c r="AW177" s="204"/>
      <c r="AX177" s="204"/>
      <c r="AY177" s="204"/>
      <c r="AZ177" s="204"/>
      <c r="BA177" s="204"/>
      <c r="BB177" s="204"/>
      <c r="BC177" s="204"/>
      <c r="BD177" s="204"/>
      <c r="BE177" s="204"/>
      <c r="BF177" s="204"/>
      <c r="BG177" s="204"/>
      <c r="BH177" s="204"/>
      <c r="BI177" s="204"/>
      <c r="BJ177" s="204"/>
      <c r="BK177" s="204"/>
      <c r="BL177" s="204"/>
      <c r="BM177" s="208">
        <v>0.87</v>
      </c>
    </row>
    <row r="178" spans="1:65">
      <c r="A178" s="30"/>
      <c r="B178" s="3" t="s">
        <v>269</v>
      </c>
      <c r="C178" s="29"/>
      <c r="D178" s="24">
        <v>0</v>
      </c>
      <c r="E178" s="203"/>
      <c r="F178" s="204"/>
      <c r="G178" s="204"/>
      <c r="H178" s="204"/>
      <c r="I178" s="204"/>
      <c r="J178" s="204"/>
      <c r="K178" s="204"/>
      <c r="L178" s="204"/>
      <c r="M178" s="204"/>
      <c r="N178" s="204"/>
      <c r="O178" s="204"/>
      <c r="P178" s="204"/>
      <c r="Q178" s="204"/>
      <c r="R178" s="204"/>
      <c r="S178" s="204"/>
      <c r="T178" s="204"/>
      <c r="U178" s="204"/>
      <c r="V178" s="204"/>
      <c r="W178" s="204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204"/>
      <c r="AL178" s="204"/>
      <c r="AM178" s="204"/>
      <c r="AN178" s="204"/>
      <c r="AO178" s="204"/>
      <c r="AP178" s="204"/>
      <c r="AQ178" s="204"/>
      <c r="AR178" s="204"/>
      <c r="AS178" s="204"/>
      <c r="AT178" s="204"/>
      <c r="AU178" s="204"/>
      <c r="AV178" s="204"/>
      <c r="AW178" s="204"/>
      <c r="AX178" s="204"/>
      <c r="AY178" s="204"/>
      <c r="AZ178" s="204"/>
      <c r="BA178" s="204"/>
      <c r="BB178" s="204"/>
      <c r="BC178" s="204"/>
      <c r="BD178" s="204"/>
      <c r="BE178" s="204"/>
      <c r="BF178" s="204"/>
      <c r="BG178" s="204"/>
      <c r="BH178" s="204"/>
      <c r="BI178" s="204"/>
      <c r="BJ178" s="204"/>
      <c r="BK178" s="204"/>
      <c r="BL178" s="204"/>
      <c r="BM178" s="208">
        <v>15</v>
      </c>
    </row>
    <row r="179" spans="1:65">
      <c r="A179" s="30"/>
      <c r="B179" s="3" t="s">
        <v>86</v>
      </c>
      <c r="C179" s="29"/>
      <c r="D179" s="13">
        <v>0</v>
      </c>
      <c r="E179" s="15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270</v>
      </c>
      <c r="C180" s="29"/>
      <c r="D180" s="13">
        <v>-1.1102230246251565E-16</v>
      </c>
      <c r="E180" s="15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271</v>
      </c>
      <c r="C181" s="47"/>
      <c r="D181" s="45" t="s">
        <v>272</v>
      </c>
      <c r="E181" s="15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610</v>
      </c>
      <c r="BM183" s="28" t="s">
        <v>312</v>
      </c>
    </row>
    <row r="184" spans="1:65" ht="15">
      <c r="A184" s="25" t="s">
        <v>34</v>
      </c>
      <c r="B184" s="18" t="s">
        <v>110</v>
      </c>
      <c r="C184" s="15" t="s">
        <v>111</v>
      </c>
      <c r="D184" s="16" t="s">
        <v>334</v>
      </c>
      <c r="E184" s="15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233</v>
      </c>
      <c r="C185" s="9" t="s">
        <v>233</v>
      </c>
      <c r="D185" s="10" t="s">
        <v>112</v>
      </c>
      <c r="E185" s="15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98</v>
      </c>
      <c r="E186" s="15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0</v>
      </c>
    </row>
    <row r="187" spans="1:65">
      <c r="A187" s="30"/>
      <c r="B187" s="19"/>
      <c r="C187" s="9"/>
      <c r="D187" s="26"/>
      <c r="E187" s="15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0</v>
      </c>
    </row>
    <row r="188" spans="1:65">
      <c r="A188" s="30"/>
      <c r="B188" s="18">
        <v>1</v>
      </c>
      <c r="C188" s="14">
        <v>1</v>
      </c>
      <c r="D188" s="212">
        <v>80</v>
      </c>
      <c r="E188" s="215"/>
      <c r="F188" s="216"/>
      <c r="G188" s="216"/>
      <c r="H188" s="216"/>
      <c r="I188" s="216"/>
      <c r="J188" s="216"/>
      <c r="K188" s="216"/>
      <c r="L188" s="216"/>
      <c r="M188" s="216"/>
      <c r="N188" s="216"/>
      <c r="O188" s="216"/>
      <c r="P188" s="216"/>
      <c r="Q188" s="216"/>
      <c r="R188" s="216"/>
      <c r="S188" s="216"/>
      <c r="T188" s="216"/>
      <c r="U188" s="216"/>
      <c r="V188" s="216"/>
      <c r="W188" s="216"/>
      <c r="X188" s="216"/>
      <c r="Y188" s="216"/>
      <c r="Z188" s="216"/>
      <c r="AA188" s="216"/>
      <c r="AB188" s="216"/>
      <c r="AC188" s="216"/>
      <c r="AD188" s="216"/>
      <c r="AE188" s="216"/>
      <c r="AF188" s="216"/>
      <c r="AG188" s="216"/>
      <c r="AH188" s="216"/>
      <c r="AI188" s="216"/>
      <c r="AJ188" s="216"/>
      <c r="AK188" s="216"/>
      <c r="AL188" s="216"/>
      <c r="AM188" s="216"/>
      <c r="AN188" s="216"/>
      <c r="AO188" s="216"/>
      <c r="AP188" s="216"/>
      <c r="AQ188" s="216"/>
      <c r="AR188" s="216"/>
      <c r="AS188" s="216"/>
      <c r="AT188" s="216"/>
      <c r="AU188" s="216"/>
      <c r="AV188" s="216"/>
      <c r="AW188" s="216"/>
      <c r="AX188" s="216"/>
      <c r="AY188" s="216"/>
      <c r="AZ188" s="216"/>
      <c r="BA188" s="216"/>
      <c r="BB188" s="216"/>
      <c r="BC188" s="216"/>
      <c r="BD188" s="216"/>
      <c r="BE188" s="216"/>
      <c r="BF188" s="216"/>
      <c r="BG188" s="216"/>
      <c r="BH188" s="216"/>
      <c r="BI188" s="216"/>
      <c r="BJ188" s="216"/>
      <c r="BK188" s="216"/>
      <c r="BL188" s="216"/>
      <c r="BM188" s="217">
        <v>1</v>
      </c>
    </row>
    <row r="189" spans="1:65">
      <c r="A189" s="30"/>
      <c r="B189" s="19">
        <v>1</v>
      </c>
      <c r="C189" s="9">
        <v>2</v>
      </c>
      <c r="D189" s="218">
        <v>80</v>
      </c>
      <c r="E189" s="215"/>
      <c r="F189" s="216"/>
      <c r="G189" s="216"/>
      <c r="H189" s="216"/>
      <c r="I189" s="216"/>
      <c r="J189" s="216"/>
      <c r="K189" s="216"/>
      <c r="L189" s="216"/>
      <c r="M189" s="216"/>
      <c r="N189" s="216"/>
      <c r="O189" s="216"/>
      <c r="P189" s="216"/>
      <c r="Q189" s="216"/>
      <c r="R189" s="216"/>
      <c r="S189" s="216"/>
      <c r="T189" s="216"/>
      <c r="U189" s="216"/>
      <c r="V189" s="216"/>
      <c r="W189" s="216"/>
      <c r="X189" s="216"/>
      <c r="Y189" s="216"/>
      <c r="Z189" s="216"/>
      <c r="AA189" s="216"/>
      <c r="AB189" s="216"/>
      <c r="AC189" s="216"/>
      <c r="AD189" s="216"/>
      <c r="AE189" s="216"/>
      <c r="AF189" s="216"/>
      <c r="AG189" s="216"/>
      <c r="AH189" s="216"/>
      <c r="AI189" s="216"/>
      <c r="AJ189" s="216"/>
      <c r="AK189" s="216"/>
      <c r="AL189" s="216"/>
      <c r="AM189" s="216"/>
      <c r="AN189" s="216"/>
      <c r="AO189" s="216"/>
      <c r="AP189" s="216"/>
      <c r="AQ189" s="216"/>
      <c r="AR189" s="216"/>
      <c r="AS189" s="216"/>
      <c r="AT189" s="216"/>
      <c r="AU189" s="216"/>
      <c r="AV189" s="216"/>
      <c r="AW189" s="216"/>
      <c r="AX189" s="216"/>
      <c r="AY189" s="216"/>
      <c r="AZ189" s="216"/>
      <c r="BA189" s="216"/>
      <c r="BB189" s="216"/>
      <c r="BC189" s="216"/>
      <c r="BD189" s="216"/>
      <c r="BE189" s="216"/>
      <c r="BF189" s="216"/>
      <c r="BG189" s="216"/>
      <c r="BH189" s="216"/>
      <c r="BI189" s="216"/>
      <c r="BJ189" s="216"/>
      <c r="BK189" s="216"/>
      <c r="BL189" s="216"/>
      <c r="BM189" s="217">
        <v>10</v>
      </c>
    </row>
    <row r="190" spans="1:65">
      <c r="A190" s="30"/>
      <c r="B190" s="20" t="s">
        <v>267</v>
      </c>
      <c r="C190" s="12"/>
      <c r="D190" s="222">
        <v>80</v>
      </c>
      <c r="E190" s="215"/>
      <c r="F190" s="216"/>
      <c r="G190" s="216"/>
      <c r="H190" s="216"/>
      <c r="I190" s="216"/>
      <c r="J190" s="216"/>
      <c r="K190" s="216"/>
      <c r="L190" s="216"/>
      <c r="M190" s="216"/>
      <c r="N190" s="216"/>
      <c r="O190" s="216"/>
      <c r="P190" s="216"/>
      <c r="Q190" s="216"/>
      <c r="R190" s="216"/>
      <c r="S190" s="216"/>
      <c r="T190" s="216"/>
      <c r="U190" s="216"/>
      <c r="V190" s="216"/>
      <c r="W190" s="216"/>
      <c r="X190" s="216"/>
      <c r="Y190" s="216"/>
      <c r="Z190" s="216"/>
      <c r="AA190" s="216"/>
      <c r="AB190" s="216"/>
      <c r="AC190" s="216"/>
      <c r="AD190" s="216"/>
      <c r="AE190" s="216"/>
      <c r="AF190" s="216"/>
      <c r="AG190" s="216"/>
      <c r="AH190" s="216"/>
      <c r="AI190" s="216"/>
      <c r="AJ190" s="216"/>
      <c r="AK190" s="216"/>
      <c r="AL190" s="216"/>
      <c r="AM190" s="216"/>
      <c r="AN190" s="216"/>
      <c r="AO190" s="216"/>
      <c r="AP190" s="216"/>
      <c r="AQ190" s="216"/>
      <c r="AR190" s="216"/>
      <c r="AS190" s="216"/>
      <c r="AT190" s="216"/>
      <c r="AU190" s="216"/>
      <c r="AV190" s="216"/>
      <c r="AW190" s="216"/>
      <c r="AX190" s="216"/>
      <c r="AY190" s="216"/>
      <c r="AZ190" s="216"/>
      <c r="BA190" s="216"/>
      <c r="BB190" s="216"/>
      <c r="BC190" s="216"/>
      <c r="BD190" s="216"/>
      <c r="BE190" s="216"/>
      <c r="BF190" s="216"/>
      <c r="BG190" s="216"/>
      <c r="BH190" s="216"/>
      <c r="BI190" s="216"/>
      <c r="BJ190" s="216"/>
      <c r="BK190" s="216"/>
      <c r="BL190" s="216"/>
      <c r="BM190" s="217">
        <v>16</v>
      </c>
    </row>
    <row r="191" spans="1:65">
      <c r="A191" s="30"/>
      <c r="B191" s="3" t="s">
        <v>268</v>
      </c>
      <c r="C191" s="29"/>
      <c r="D191" s="218">
        <v>80</v>
      </c>
      <c r="E191" s="215"/>
      <c r="F191" s="216"/>
      <c r="G191" s="216"/>
      <c r="H191" s="216"/>
      <c r="I191" s="216"/>
      <c r="J191" s="216"/>
      <c r="K191" s="216"/>
      <c r="L191" s="216"/>
      <c r="M191" s="216"/>
      <c r="N191" s="216"/>
      <c r="O191" s="216"/>
      <c r="P191" s="216"/>
      <c r="Q191" s="216"/>
      <c r="R191" s="216"/>
      <c r="S191" s="216"/>
      <c r="T191" s="216"/>
      <c r="U191" s="216"/>
      <c r="V191" s="216"/>
      <c r="W191" s="216"/>
      <c r="X191" s="216"/>
      <c r="Y191" s="216"/>
      <c r="Z191" s="216"/>
      <c r="AA191" s="216"/>
      <c r="AB191" s="216"/>
      <c r="AC191" s="216"/>
      <c r="AD191" s="216"/>
      <c r="AE191" s="216"/>
      <c r="AF191" s="216"/>
      <c r="AG191" s="216"/>
      <c r="AH191" s="216"/>
      <c r="AI191" s="216"/>
      <c r="AJ191" s="216"/>
      <c r="AK191" s="216"/>
      <c r="AL191" s="216"/>
      <c r="AM191" s="216"/>
      <c r="AN191" s="216"/>
      <c r="AO191" s="216"/>
      <c r="AP191" s="216"/>
      <c r="AQ191" s="216"/>
      <c r="AR191" s="216"/>
      <c r="AS191" s="216"/>
      <c r="AT191" s="216"/>
      <c r="AU191" s="216"/>
      <c r="AV191" s="216"/>
      <c r="AW191" s="216"/>
      <c r="AX191" s="216"/>
      <c r="AY191" s="216"/>
      <c r="AZ191" s="216"/>
      <c r="BA191" s="216"/>
      <c r="BB191" s="216"/>
      <c r="BC191" s="216"/>
      <c r="BD191" s="216"/>
      <c r="BE191" s="216"/>
      <c r="BF191" s="216"/>
      <c r="BG191" s="216"/>
      <c r="BH191" s="216"/>
      <c r="BI191" s="216"/>
      <c r="BJ191" s="216"/>
      <c r="BK191" s="216"/>
      <c r="BL191" s="216"/>
      <c r="BM191" s="217">
        <v>80</v>
      </c>
    </row>
    <row r="192" spans="1:65">
      <c r="A192" s="30"/>
      <c r="B192" s="3" t="s">
        <v>269</v>
      </c>
      <c r="C192" s="29"/>
      <c r="D192" s="218">
        <v>0</v>
      </c>
      <c r="E192" s="215"/>
      <c r="F192" s="216"/>
      <c r="G192" s="216"/>
      <c r="H192" s="216"/>
      <c r="I192" s="216"/>
      <c r="J192" s="216"/>
      <c r="K192" s="216"/>
      <c r="L192" s="216"/>
      <c r="M192" s="216"/>
      <c r="N192" s="216"/>
      <c r="O192" s="216"/>
      <c r="P192" s="216"/>
      <c r="Q192" s="216"/>
      <c r="R192" s="216"/>
      <c r="S192" s="216"/>
      <c r="T192" s="216"/>
      <c r="U192" s="216"/>
      <c r="V192" s="216"/>
      <c r="W192" s="216"/>
      <c r="X192" s="216"/>
      <c r="Y192" s="216"/>
      <c r="Z192" s="216"/>
      <c r="AA192" s="216"/>
      <c r="AB192" s="216"/>
      <c r="AC192" s="216"/>
      <c r="AD192" s="216"/>
      <c r="AE192" s="216"/>
      <c r="AF192" s="216"/>
      <c r="AG192" s="216"/>
      <c r="AH192" s="216"/>
      <c r="AI192" s="216"/>
      <c r="AJ192" s="216"/>
      <c r="AK192" s="216"/>
      <c r="AL192" s="216"/>
      <c r="AM192" s="216"/>
      <c r="AN192" s="216"/>
      <c r="AO192" s="216"/>
      <c r="AP192" s="216"/>
      <c r="AQ192" s="216"/>
      <c r="AR192" s="216"/>
      <c r="AS192" s="216"/>
      <c r="AT192" s="216"/>
      <c r="AU192" s="216"/>
      <c r="AV192" s="216"/>
      <c r="AW192" s="216"/>
      <c r="AX192" s="216"/>
      <c r="AY192" s="216"/>
      <c r="AZ192" s="216"/>
      <c r="BA192" s="216"/>
      <c r="BB192" s="216"/>
      <c r="BC192" s="216"/>
      <c r="BD192" s="216"/>
      <c r="BE192" s="216"/>
      <c r="BF192" s="216"/>
      <c r="BG192" s="216"/>
      <c r="BH192" s="216"/>
      <c r="BI192" s="216"/>
      <c r="BJ192" s="216"/>
      <c r="BK192" s="216"/>
      <c r="BL192" s="216"/>
      <c r="BM192" s="217">
        <v>16</v>
      </c>
    </row>
    <row r="193" spans="1:65">
      <c r="A193" s="30"/>
      <c r="B193" s="3" t="s">
        <v>86</v>
      </c>
      <c r="C193" s="29"/>
      <c r="D193" s="13">
        <v>0</v>
      </c>
      <c r="E193" s="15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270</v>
      </c>
      <c r="C194" s="29"/>
      <c r="D194" s="13">
        <v>0</v>
      </c>
      <c r="E194" s="15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271</v>
      </c>
      <c r="C195" s="47"/>
      <c r="D195" s="45" t="s">
        <v>272</v>
      </c>
      <c r="E195" s="15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9.5">
      <c r="B197" s="8" t="s">
        <v>611</v>
      </c>
      <c r="BM197" s="28" t="s">
        <v>312</v>
      </c>
    </row>
    <row r="198" spans="1:65" ht="19.5">
      <c r="A198" s="25" t="s">
        <v>339</v>
      </c>
      <c r="B198" s="18" t="s">
        <v>110</v>
      </c>
      <c r="C198" s="15" t="s">
        <v>111</v>
      </c>
      <c r="D198" s="16" t="s">
        <v>334</v>
      </c>
      <c r="E198" s="15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233</v>
      </c>
      <c r="C199" s="9" t="s">
        <v>233</v>
      </c>
      <c r="D199" s="10" t="s">
        <v>112</v>
      </c>
      <c r="E199" s="15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1</v>
      </c>
    </row>
    <row r="200" spans="1:65">
      <c r="A200" s="30"/>
      <c r="B200" s="19"/>
      <c r="C200" s="9"/>
      <c r="D200" s="10" t="s">
        <v>98</v>
      </c>
      <c r="E200" s="15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3</v>
      </c>
    </row>
    <row r="201" spans="1:65">
      <c r="A201" s="30"/>
      <c r="B201" s="19"/>
      <c r="C201" s="9"/>
      <c r="D201" s="26"/>
      <c r="E201" s="15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3</v>
      </c>
    </row>
    <row r="202" spans="1:65">
      <c r="A202" s="30"/>
      <c r="B202" s="18">
        <v>1</v>
      </c>
      <c r="C202" s="14">
        <v>1</v>
      </c>
      <c r="D202" s="205">
        <v>0.161</v>
      </c>
      <c r="E202" s="203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  <c r="AS202" s="204"/>
      <c r="AT202" s="204"/>
      <c r="AU202" s="204"/>
      <c r="AV202" s="204"/>
      <c r="AW202" s="204"/>
      <c r="AX202" s="204"/>
      <c r="AY202" s="204"/>
      <c r="AZ202" s="204"/>
      <c r="BA202" s="204"/>
      <c r="BB202" s="204"/>
      <c r="BC202" s="204"/>
      <c r="BD202" s="204"/>
      <c r="BE202" s="204"/>
      <c r="BF202" s="204"/>
      <c r="BG202" s="204"/>
      <c r="BH202" s="204"/>
      <c r="BI202" s="204"/>
      <c r="BJ202" s="204"/>
      <c r="BK202" s="204"/>
      <c r="BL202" s="204"/>
      <c r="BM202" s="208">
        <v>1</v>
      </c>
    </row>
    <row r="203" spans="1:65">
      <c r="A203" s="30"/>
      <c r="B203" s="19">
        <v>1</v>
      </c>
      <c r="C203" s="9">
        <v>2</v>
      </c>
      <c r="D203" s="24">
        <v>0.16200000000000001</v>
      </c>
      <c r="E203" s="203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4"/>
      <c r="AT203" s="204"/>
      <c r="AU203" s="204"/>
      <c r="AV203" s="204"/>
      <c r="AW203" s="204"/>
      <c r="AX203" s="204"/>
      <c r="AY203" s="204"/>
      <c r="AZ203" s="204"/>
      <c r="BA203" s="204"/>
      <c r="BB203" s="204"/>
      <c r="BC203" s="204"/>
      <c r="BD203" s="204"/>
      <c r="BE203" s="204"/>
      <c r="BF203" s="204"/>
      <c r="BG203" s="204"/>
      <c r="BH203" s="204"/>
      <c r="BI203" s="204"/>
      <c r="BJ203" s="204"/>
      <c r="BK203" s="204"/>
      <c r="BL203" s="204"/>
      <c r="BM203" s="208">
        <v>11</v>
      </c>
    </row>
    <row r="204" spans="1:65">
      <c r="A204" s="30"/>
      <c r="B204" s="20" t="s">
        <v>267</v>
      </c>
      <c r="C204" s="12"/>
      <c r="D204" s="211">
        <v>0.1615</v>
      </c>
      <c r="E204" s="203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4"/>
      <c r="AT204" s="204"/>
      <c r="AU204" s="204"/>
      <c r="AV204" s="204"/>
      <c r="AW204" s="204"/>
      <c r="AX204" s="204"/>
      <c r="AY204" s="204"/>
      <c r="AZ204" s="204"/>
      <c r="BA204" s="204"/>
      <c r="BB204" s="204"/>
      <c r="BC204" s="204"/>
      <c r="BD204" s="204"/>
      <c r="BE204" s="204"/>
      <c r="BF204" s="204"/>
      <c r="BG204" s="204"/>
      <c r="BH204" s="204"/>
      <c r="BI204" s="204"/>
      <c r="BJ204" s="204"/>
      <c r="BK204" s="204"/>
      <c r="BL204" s="204"/>
      <c r="BM204" s="208">
        <v>16</v>
      </c>
    </row>
    <row r="205" spans="1:65">
      <c r="A205" s="30"/>
      <c r="B205" s="3" t="s">
        <v>268</v>
      </c>
      <c r="C205" s="29"/>
      <c r="D205" s="24">
        <v>0.1615</v>
      </c>
      <c r="E205" s="203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4"/>
      <c r="AT205" s="204"/>
      <c r="AU205" s="204"/>
      <c r="AV205" s="204"/>
      <c r="AW205" s="204"/>
      <c r="AX205" s="204"/>
      <c r="AY205" s="204"/>
      <c r="AZ205" s="204"/>
      <c r="BA205" s="204"/>
      <c r="BB205" s="204"/>
      <c r="BC205" s="204"/>
      <c r="BD205" s="204"/>
      <c r="BE205" s="204"/>
      <c r="BF205" s="204"/>
      <c r="BG205" s="204"/>
      <c r="BH205" s="204"/>
      <c r="BI205" s="204"/>
      <c r="BJ205" s="204"/>
      <c r="BK205" s="204"/>
      <c r="BL205" s="204"/>
      <c r="BM205" s="208">
        <v>0.1615</v>
      </c>
    </row>
    <row r="206" spans="1:65">
      <c r="A206" s="30"/>
      <c r="B206" s="3" t="s">
        <v>269</v>
      </c>
      <c r="C206" s="29"/>
      <c r="D206" s="24">
        <v>7.0710678118654816E-4</v>
      </c>
      <c r="E206" s="203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4"/>
      <c r="AT206" s="204"/>
      <c r="AU206" s="204"/>
      <c r="AV206" s="204"/>
      <c r="AW206" s="204"/>
      <c r="AX206" s="204"/>
      <c r="AY206" s="204"/>
      <c r="AZ206" s="204"/>
      <c r="BA206" s="204"/>
      <c r="BB206" s="204"/>
      <c r="BC206" s="204"/>
      <c r="BD206" s="204"/>
      <c r="BE206" s="204"/>
      <c r="BF206" s="204"/>
      <c r="BG206" s="204"/>
      <c r="BH206" s="204"/>
      <c r="BI206" s="204"/>
      <c r="BJ206" s="204"/>
      <c r="BK206" s="204"/>
      <c r="BL206" s="204"/>
      <c r="BM206" s="208">
        <v>17</v>
      </c>
    </row>
    <row r="207" spans="1:65">
      <c r="A207" s="30"/>
      <c r="B207" s="3" t="s">
        <v>86</v>
      </c>
      <c r="C207" s="29"/>
      <c r="D207" s="13">
        <v>4.3783701621458093E-3</v>
      </c>
      <c r="E207" s="15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270</v>
      </c>
      <c r="C208" s="29"/>
      <c r="D208" s="13">
        <v>0</v>
      </c>
      <c r="E208" s="15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271</v>
      </c>
      <c r="C209" s="47"/>
      <c r="D209" s="45" t="s">
        <v>272</v>
      </c>
      <c r="E209" s="15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612</v>
      </c>
      <c r="BM211" s="28" t="s">
        <v>312</v>
      </c>
    </row>
    <row r="212" spans="1:65" ht="15">
      <c r="A212" s="25" t="s">
        <v>37</v>
      </c>
      <c r="B212" s="18" t="s">
        <v>110</v>
      </c>
      <c r="C212" s="15" t="s">
        <v>111</v>
      </c>
      <c r="D212" s="16" t="s">
        <v>334</v>
      </c>
      <c r="E212" s="15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233</v>
      </c>
      <c r="C213" s="9" t="s">
        <v>233</v>
      </c>
      <c r="D213" s="10" t="s">
        <v>112</v>
      </c>
      <c r="E213" s="15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98</v>
      </c>
      <c r="E214" s="15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1</v>
      </c>
    </row>
    <row r="215" spans="1:65">
      <c r="A215" s="30"/>
      <c r="B215" s="19"/>
      <c r="C215" s="9"/>
      <c r="D215" s="26"/>
      <c r="E215" s="15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1</v>
      </c>
    </row>
    <row r="216" spans="1:65">
      <c r="A216" s="30"/>
      <c r="B216" s="18">
        <v>1</v>
      </c>
      <c r="C216" s="14">
        <v>1</v>
      </c>
      <c r="D216" s="227">
        <v>10</v>
      </c>
      <c r="E216" s="224"/>
      <c r="F216" s="225"/>
      <c r="G216" s="225"/>
      <c r="H216" s="225"/>
      <c r="I216" s="225"/>
      <c r="J216" s="225"/>
      <c r="K216" s="225"/>
      <c r="L216" s="225"/>
      <c r="M216" s="225"/>
      <c r="N216" s="225"/>
      <c r="O216" s="225"/>
      <c r="P216" s="225"/>
      <c r="Q216" s="225"/>
      <c r="R216" s="225"/>
      <c r="S216" s="225"/>
      <c r="T216" s="225"/>
      <c r="U216" s="225"/>
      <c r="V216" s="225"/>
      <c r="W216" s="225"/>
      <c r="X216" s="225"/>
      <c r="Y216" s="225"/>
      <c r="Z216" s="225"/>
      <c r="AA216" s="225"/>
      <c r="AB216" s="225"/>
      <c r="AC216" s="225"/>
      <c r="AD216" s="225"/>
      <c r="AE216" s="225"/>
      <c r="AF216" s="225"/>
      <c r="AG216" s="225"/>
      <c r="AH216" s="225"/>
      <c r="AI216" s="225"/>
      <c r="AJ216" s="225"/>
      <c r="AK216" s="225"/>
      <c r="AL216" s="225"/>
      <c r="AM216" s="225"/>
      <c r="AN216" s="225"/>
      <c r="AO216" s="225"/>
      <c r="AP216" s="225"/>
      <c r="AQ216" s="225"/>
      <c r="AR216" s="225"/>
      <c r="AS216" s="225"/>
      <c r="AT216" s="225"/>
      <c r="AU216" s="225"/>
      <c r="AV216" s="225"/>
      <c r="AW216" s="225"/>
      <c r="AX216" s="225"/>
      <c r="AY216" s="225"/>
      <c r="AZ216" s="225"/>
      <c r="BA216" s="225"/>
      <c r="BB216" s="225"/>
      <c r="BC216" s="225"/>
      <c r="BD216" s="225"/>
      <c r="BE216" s="225"/>
      <c r="BF216" s="225"/>
      <c r="BG216" s="225"/>
      <c r="BH216" s="225"/>
      <c r="BI216" s="225"/>
      <c r="BJ216" s="225"/>
      <c r="BK216" s="225"/>
      <c r="BL216" s="225"/>
      <c r="BM216" s="230">
        <v>1</v>
      </c>
    </row>
    <row r="217" spans="1:65">
      <c r="A217" s="30"/>
      <c r="B217" s="19">
        <v>1</v>
      </c>
      <c r="C217" s="9">
        <v>2</v>
      </c>
      <c r="D217" s="223">
        <v>20</v>
      </c>
      <c r="E217" s="224"/>
      <c r="F217" s="225"/>
      <c r="G217" s="225"/>
      <c r="H217" s="225"/>
      <c r="I217" s="225"/>
      <c r="J217" s="225"/>
      <c r="K217" s="225"/>
      <c r="L217" s="225"/>
      <c r="M217" s="225"/>
      <c r="N217" s="225"/>
      <c r="O217" s="225"/>
      <c r="P217" s="225"/>
      <c r="Q217" s="225"/>
      <c r="R217" s="225"/>
      <c r="S217" s="225"/>
      <c r="T217" s="225"/>
      <c r="U217" s="225"/>
      <c r="V217" s="225"/>
      <c r="W217" s="225"/>
      <c r="X217" s="225"/>
      <c r="Y217" s="225"/>
      <c r="Z217" s="225"/>
      <c r="AA217" s="225"/>
      <c r="AB217" s="225"/>
      <c r="AC217" s="225"/>
      <c r="AD217" s="225"/>
      <c r="AE217" s="225"/>
      <c r="AF217" s="225"/>
      <c r="AG217" s="225"/>
      <c r="AH217" s="225"/>
      <c r="AI217" s="225"/>
      <c r="AJ217" s="225"/>
      <c r="AK217" s="225"/>
      <c r="AL217" s="225"/>
      <c r="AM217" s="225"/>
      <c r="AN217" s="225"/>
      <c r="AO217" s="225"/>
      <c r="AP217" s="225"/>
      <c r="AQ217" s="225"/>
      <c r="AR217" s="225"/>
      <c r="AS217" s="225"/>
      <c r="AT217" s="225"/>
      <c r="AU217" s="225"/>
      <c r="AV217" s="225"/>
      <c r="AW217" s="225"/>
      <c r="AX217" s="225"/>
      <c r="AY217" s="225"/>
      <c r="AZ217" s="225"/>
      <c r="BA217" s="225"/>
      <c r="BB217" s="225"/>
      <c r="BC217" s="225"/>
      <c r="BD217" s="225"/>
      <c r="BE217" s="225"/>
      <c r="BF217" s="225"/>
      <c r="BG217" s="225"/>
      <c r="BH217" s="225"/>
      <c r="BI217" s="225"/>
      <c r="BJ217" s="225"/>
      <c r="BK217" s="225"/>
      <c r="BL217" s="225"/>
      <c r="BM217" s="230">
        <v>12</v>
      </c>
    </row>
    <row r="218" spans="1:65">
      <c r="A218" s="30"/>
      <c r="B218" s="20" t="s">
        <v>267</v>
      </c>
      <c r="C218" s="12"/>
      <c r="D218" s="233">
        <v>15</v>
      </c>
      <c r="E218" s="224"/>
      <c r="F218" s="225"/>
      <c r="G218" s="225"/>
      <c r="H218" s="225"/>
      <c r="I218" s="225"/>
      <c r="J218" s="225"/>
      <c r="K218" s="225"/>
      <c r="L218" s="225"/>
      <c r="M218" s="225"/>
      <c r="N218" s="225"/>
      <c r="O218" s="225"/>
      <c r="P218" s="225"/>
      <c r="Q218" s="225"/>
      <c r="R218" s="225"/>
      <c r="S218" s="225"/>
      <c r="T218" s="225"/>
      <c r="U218" s="225"/>
      <c r="V218" s="225"/>
      <c r="W218" s="225"/>
      <c r="X218" s="225"/>
      <c r="Y218" s="225"/>
      <c r="Z218" s="225"/>
      <c r="AA218" s="225"/>
      <c r="AB218" s="225"/>
      <c r="AC218" s="225"/>
      <c r="AD218" s="225"/>
      <c r="AE218" s="225"/>
      <c r="AF218" s="225"/>
      <c r="AG218" s="225"/>
      <c r="AH218" s="225"/>
      <c r="AI218" s="225"/>
      <c r="AJ218" s="225"/>
      <c r="AK218" s="225"/>
      <c r="AL218" s="225"/>
      <c r="AM218" s="225"/>
      <c r="AN218" s="225"/>
      <c r="AO218" s="225"/>
      <c r="AP218" s="225"/>
      <c r="AQ218" s="225"/>
      <c r="AR218" s="225"/>
      <c r="AS218" s="225"/>
      <c r="AT218" s="225"/>
      <c r="AU218" s="225"/>
      <c r="AV218" s="225"/>
      <c r="AW218" s="225"/>
      <c r="AX218" s="225"/>
      <c r="AY218" s="225"/>
      <c r="AZ218" s="225"/>
      <c r="BA218" s="225"/>
      <c r="BB218" s="225"/>
      <c r="BC218" s="225"/>
      <c r="BD218" s="225"/>
      <c r="BE218" s="225"/>
      <c r="BF218" s="225"/>
      <c r="BG218" s="225"/>
      <c r="BH218" s="225"/>
      <c r="BI218" s="225"/>
      <c r="BJ218" s="225"/>
      <c r="BK218" s="225"/>
      <c r="BL218" s="225"/>
      <c r="BM218" s="230">
        <v>16</v>
      </c>
    </row>
    <row r="219" spans="1:65">
      <c r="A219" s="30"/>
      <c r="B219" s="3" t="s">
        <v>268</v>
      </c>
      <c r="C219" s="29"/>
      <c r="D219" s="223">
        <v>15</v>
      </c>
      <c r="E219" s="224"/>
      <c r="F219" s="225"/>
      <c r="G219" s="225"/>
      <c r="H219" s="225"/>
      <c r="I219" s="225"/>
      <c r="J219" s="225"/>
      <c r="K219" s="225"/>
      <c r="L219" s="225"/>
      <c r="M219" s="225"/>
      <c r="N219" s="225"/>
      <c r="O219" s="225"/>
      <c r="P219" s="225"/>
      <c r="Q219" s="225"/>
      <c r="R219" s="225"/>
      <c r="S219" s="225"/>
      <c r="T219" s="225"/>
      <c r="U219" s="225"/>
      <c r="V219" s="225"/>
      <c r="W219" s="225"/>
      <c r="X219" s="225"/>
      <c r="Y219" s="225"/>
      <c r="Z219" s="225"/>
      <c r="AA219" s="225"/>
      <c r="AB219" s="225"/>
      <c r="AC219" s="225"/>
      <c r="AD219" s="225"/>
      <c r="AE219" s="225"/>
      <c r="AF219" s="225"/>
      <c r="AG219" s="225"/>
      <c r="AH219" s="225"/>
      <c r="AI219" s="225"/>
      <c r="AJ219" s="225"/>
      <c r="AK219" s="225"/>
      <c r="AL219" s="225"/>
      <c r="AM219" s="225"/>
      <c r="AN219" s="225"/>
      <c r="AO219" s="225"/>
      <c r="AP219" s="225"/>
      <c r="AQ219" s="225"/>
      <c r="AR219" s="225"/>
      <c r="AS219" s="225"/>
      <c r="AT219" s="225"/>
      <c r="AU219" s="225"/>
      <c r="AV219" s="225"/>
      <c r="AW219" s="225"/>
      <c r="AX219" s="225"/>
      <c r="AY219" s="225"/>
      <c r="AZ219" s="225"/>
      <c r="BA219" s="225"/>
      <c r="BB219" s="225"/>
      <c r="BC219" s="225"/>
      <c r="BD219" s="225"/>
      <c r="BE219" s="225"/>
      <c r="BF219" s="225"/>
      <c r="BG219" s="225"/>
      <c r="BH219" s="225"/>
      <c r="BI219" s="225"/>
      <c r="BJ219" s="225"/>
      <c r="BK219" s="225"/>
      <c r="BL219" s="225"/>
      <c r="BM219" s="230">
        <v>15</v>
      </c>
    </row>
    <row r="220" spans="1:65">
      <c r="A220" s="30"/>
      <c r="B220" s="3" t="s">
        <v>269</v>
      </c>
      <c r="C220" s="29"/>
      <c r="D220" s="223">
        <v>7.0710678118654755</v>
      </c>
      <c r="E220" s="224"/>
      <c r="F220" s="225"/>
      <c r="G220" s="225"/>
      <c r="H220" s="225"/>
      <c r="I220" s="225"/>
      <c r="J220" s="225"/>
      <c r="K220" s="225"/>
      <c r="L220" s="225"/>
      <c r="M220" s="225"/>
      <c r="N220" s="225"/>
      <c r="O220" s="225"/>
      <c r="P220" s="225"/>
      <c r="Q220" s="225"/>
      <c r="R220" s="225"/>
      <c r="S220" s="225"/>
      <c r="T220" s="225"/>
      <c r="U220" s="225"/>
      <c r="V220" s="225"/>
      <c r="W220" s="225"/>
      <c r="X220" s="225"/>
      <c r="Y220" s="225"/>
      <c r="Z220" s="225"/>
      <c r="AA220" s="225"/>
      <c r="AB220" s="225"/>
      <c r="AC220" s="225"/>
      <c r="AD220" s="225"/>
      <c r="AE220" s="225"/>
      <c r="AF220" s="225"/>
      <c r="AG220" s="225"/>
      <c r="AH220" s="225"/>
      <c r="AI220" s="225"/>
      <c r="AJ220" s="225"/>
      <c r="AK220" s="225"/>
      <c r="AL220" s="225"/>
      <c r="AM220" s="225"/>
      <c r="AN220" s="225"/>
      <c r="AO220" s="225"/>
      <c r="AP220" s="225"/>
      <c r="AQ220" s="225"/>
      <c r="AR220" s="225"/>
      <c r="AS220" s="225"/>
      <c r="AT220" s="225"/>
      <c r="AU220" s="225"/>
      <c r="AV220" s="225"/>
      <c r="AW220" s="225"/>
      <c r="AX220" s="225"/>
      <c r="AY220" s="225"/>
      <c r="AZ220" s="225"/>
      <c r="BA220" s="225"/>
      <c r="BB220" s="225"/>
      <c r="BC220" s="225"/>
      <c r="BD220" s="225"/>
      <c r="BE220" s="225"/>
      <c r="BF220" s="225"/>
      <c r="BG220" s="225"/>
      <c r="BH220" s="225"/>
      <c r="BI220" s="225"/>
      <c r="BJ220" s="225"/>
      <c r="BK220" s="225"/>
      <c r="BL220" s="225"/>
      <c r="BM220" s="230">
        <v>18</v>
      </c>
    </row>
    <row r="221" spans="1:65">
      <c r="A221" s="30"/>
      <c r="B221" s="3" t="s">
        <v>86</v>
      </c>
      <c r="C221" s="29"/>
      <c r="D221" s="13">
        <v>0.47140452079103168</v>
      </c>
      <c r="E221" s="15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270</v>
      </c>
      <c r="C222" s="29"/>
      <c r="D222" s="13">
        <v>0</v>
      </c>
      <c r="E222" s="15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271</v>
      </c>
      <c r="C223" s="47"/>
      <c r="D223" s="45" t="s">
        <v>272</v>
      </c>
      <c r="E223" s="15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613</v>
      </c>
      <c r="BM225" s="28" t="s">
        <v>312</v>
      </c>
    </row>
    <row r="226" spans="1:65" ht="15">
      <c r="A226" s="25" t="s">
        <v>60</v>
      </c>
      <c r="B226" s="18" t="s">
        <v>110</v>
      </c>
      <c r="C226" s="15" t="s">
        <v>111</v>
      </c>
      <c r="D226" s="16" t="s">
        <v>334</v>
      </c>
      <c r="E226" s="15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233</v>
      </c>
      <c r="C227" s="9" t="s">
        <v>233</v>
      </c>
      <c r="D227" s="10" t="s">
        <v>112</v>
      </c>
      <c r="E227" s="15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1</v>
      </c>
    </row>
    <row r="228" spans="1:65">
      <c r="A228" s="30"/>
      <c r="B228" s="19"/>
      <c r="C228" s="9"/>
      <c r="D228" s="10" t="s">
        <v>98</v>
      </c>
      <c r="E228" s="15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3</v>
      </c>
    </row>
    <row r="229" spans="1:65">
      <c r="A229" s="30"/>
      <c r="B229" s="19"/>
      <c r="C229" s="9"/>
      <c r="D229" s="26"/>
      <c r="E229" s="15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3</v>
      </c>
    </row>
    <row r="230" spans="1:65">
      <c r="A230" s="30"/>
      <c r="B230" s="18">
        <v>1</v>
      </c>
      <c r="C230" s="14">
        <v>1</v>
      </c>
      <c r="D230" s="205">
        <v>1.84E-2</v>
      </c>
      <c r="E230" s="203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204"/>
      <c r="AA230" s="204"/>
      <c r="AB230" s="204"/>
      <c r="AC230" s="204"/>
      <c r="AD230" s="204"/>
      <c r="AE230" s="204"/>
      <c r="AF230" s="204"/>
      <c r="AG230" s="204"/>
      <c r="AH230" s="204"/>
      <c r="AI230" s="204"/>
      <c r="AJ230" s="204"/>
      <c r="AK230" s="204"/>
      <c r="AL230" s="204"/>
      <c r="AM230" s="204"/>
      <c r="AN230" s="204"/>
      <c r="AO230" s="204"/>
      <c r="AP230" s="204"/>
      <c r="AQ230" s="204"/>
      <c r="AR230" s="204"/>
      <c r="AS230" s="204"/>
      <c r="AT230" s="204"/>
      <c r="AU230" s="204"/>
      <c r="AV230" s="204"/>
      <c r="AW230" s="204"/>
      <c r="AX230" s="204"/>
      <c r="AY230" s="204"/>
      <c r="AZ230" s="204"/>
      <c r="BA230" s="204"/>
      <c r="BB230" s="204"/>
      <c r="BC230" s="204"/>
      <c r="BD230" s="204"/>
      <c r="BE230" s="204"/>
      <c r="BF230" s="204"/>
      <c r="BG230" s="204"/>
      <c r="BH230" s="204"/>
      <c r="BI230" s="204"/>
      <c r="BJ230" s="204"/>
      <c r="BK230" s="204"/>
      <c r="BL230" s="204"/>
      <c r="BM230" s="208">
        <v>1</v>
      </c>
    </row>
    <row r="231" spans="1:65">
      <c r="A231" s="30"/>
      <c r="B231" s="19">
        <v>1</v>
      </c>
      <c r="C231" s="9">
        <v>2</v>
      </c>
      <c r="D231" s="24">
        <v>1.84E-2</v>
      </c>
      <c r="E231" s="203"/>
      <c r="F231" s="204"/>
      <c r="G231" s="204"/>
      <c r="H231" s="204"/>
      <c r="I231" s="204"/>
      <c r="J231" s="204"/>
      <c r="K231" s="204"/>
      <c r="L231" s="204"/>
      <c r="M231" s="204"/>
      <c r="N231" s="204"/>
      <c r="O231" s="204"/>
      <c r="P231" s="204"/>
      <c r="Q231" s="204"/>
      <c r="R231" s="204"/>
      <c r="S231" s="204"/>
      <c r="T231" s="204"/>
      <c r="U231" s="204"/>
      <c r="V231" s="204"/>
      <c r="W231" s="204"/>
      <c r="X231" s="204"/>
      <c r="Y231" s="204"/>
      <c r="Z231" s="204"/>
      <c r="AA231" s="204"/>
      <c r="AB231" s="204"/>
      <c r="AC231" s="204"/>
      <c r="AD231" s="204"/>
      <c r="AE231" s="204"/>
      <c r="AF231" s="204"/>
      <c r="AG231" s="204"/>
      <c r="AH231" s="204"/>
      <c r="AI231" s="204"/>
      <c r="AJ231" s="204"/>
      <c r="AK231" s="204"/>
      <c r="AL231" s="204"/>
      <c r="AM231" s="204"/>
      <c r="AN231" s="204"/>
      <c r="AO231" s="204"/>
      <c r="AP231" s="204"/>
      <c r="AQ231" s="204"/>
      <c r="AR231" s="204"/>
      <c r="AS231" s="204"/>
      <c r="AT231" s="204"/>
      <c r="AU231" s="204"/>
      <c r="AV231" s="204"/>
      <c r="AW231" s="204"/>
      <c r="AX231" s="204"/>
      <c r="AY231" s="204"/>
      <c r="AZ231" s="204"/>
      <c r="BA231" s="204"/>
      <c r="BB231" s="204"/>
      <c r="BC231" s="204"/>
      <c r="BD231" s="204"/>
      <c r="BE231" s="204"/>
      <c r="BF231" s="204"/>
      <c r="BG231" s="204"/>
      <c r="BH231" s="204"/>
      <c r="BI231" s="204"/>
      <c r="BJ231" s="204"/>
      <c r="BK231" s="204"/>
      <c r="BL231" s="204"/>
      <c r="BM231" s="208">
        <v>16</v>
      </c>
    </row>
    <row r="232" spans="1:65">
      <c r="A232" s="30"/>
      <c r="B232" s="20" t="s">
        <v>267</v>
      </c>
      <c r="C232" s="12"/>
      <c r="D232" s="211">
        <v>1.84E-2</v>
      </c>
      <c r="E232" s="203"/>
      <c r="F232" s="204"/>
      <c r="G232" s="204"/>
      <c r="H232" s="204"/>
      <c r="I232" s="204"/>
      <c r="J232" s="204"/>
      <c r="K232" s="204"/>
      <c r="L232" s="204"/>
      <c r="M232" s="204"/>
      <c r="N232" s="204"/>
      <c r="O232" s="204"/>
      <c r="P232" s="204"/>
      <c r="Q232" s="204"/>
      <c r="R232" s="204"/>
      <c r="S232" s="204"/>
      <c r="T232" s="204"/>
      <c r="U232" s="204"/>
      <c r="V232" s="204"/>
      <c r="W232" s="204"/>
      <c r="X232" s="204"/>
      <c r="Y232" s="204"/>
      <c r="Z232" s="204"/>
      <c r="AA232" s="204"/>
      <c r="AB232" s="204"/>
      <c r="AC232" s="204"/>
      <c r="AD232" s="204"/>
      <c r="AE232" s="204"/>
      <c r="AF232" s="204"/>
      <c r="AG232" s="204"/>
      <c r="AH232" s="204"/>
      <c r="AI232" s="204"/>
      <c r="AJ232" s="204"/>
      <c r="AK232" s="204"/>
      <c r="AL232" s="204"/>
      <c r="AM232" s="204"/>
      <c r="AN232" s="204"/>
      <c r="AO232" s="204"/>
      <c r="AP232" s="204"/>
      <c r="AQ232" s="204"/>
      <c r="AR232" s="204"/>
      <c r="AS232" s="204"/>
      <c r="AT232" s="204"/>
      <c r="AU232" s="204"/>
      <c r="AV232" s="204"/>
      <c r="AW232" s="204"/>
      <c r="AX232" s="204"/>
      <c r="AY232" s="204"/>
      <c r="AZ232" s="204"/>
      <c r="BA232" s="204"/>
      <c r="BB232" s="204"/>
      <c r="BC232" s="204"/>
      <c r="BD232" s="204"/>
      <c r="BE232" s="204"/>
      <c r="BF232" s="204"/>
      <c r="BG232" s="204"/>
      <c r="BH232" s="204"/>
      <c r="BI232" s="204"/>
      <c r="BJ232" s="204"/>
      <c r="BK232" s="204"/>
      <c r="BL232" s="204"/>
      <c r="BM232" s="208">
        <v>16</v>
      </c>
    </row>
    <row r="233" spans="1:65">
      <c r="A233" s="30"/>
      <c r="B233" s="3" t="s">
        <v>268</v>
      </c>
      <c r="C233" s="29"/>
      <c r="D233" s="24">
        <v>1.84E-2</v>
      </c>
      <c r="E233" s="203"/>
      <c r="F233" s="204"/>
      <c r="G233" s="204"/>
      <c r="H233" s="204"/>
      <c r="I233" s="204"/>
      <c r="J233" s="204"/>
      <c r="K233" s="204"/>
      <c r="L233" s="204"/>
      <c r="M233" s="204"/>
      <c r="N233" s="204"/>
      <c r="O233" s="204"/>
      <c r="P233" s="204"/>
      <c r="Q233" s="204"/>
      <c r="R233" s="204"/>
      <c r="S233" s="204"/>
      <c r="T233" s="204"/>
      <c r="U233" s="204"/>
      <c r="V233" s="204"/>
      <c r="W233" s="204"/>
      <c r="X233" s="204"/>
      <c r="Y233" s="204"/>
      <c r="Z233" s="204"/>
      <c r="AA233" s="204"/>
      <c r="AB233" s="204"/>
      <c r="AC233" s="204"/>
      <c r="AD233" s="204"/>
      <c r="AE233" s="204"/>
      <c r="AF233" s="204"/>
      <c r="AG233" s="204"/>
      <c r="AH233" s="204"/>
      <c r="AI233" s="204"/>
      <c r="AJ233" s="204"/>
      <c r="AK233" s="204"/>
      <c r="AL233" s="204"/>
      <c r="AM233" s="204"/>
      <c r="AN233" s="204"/>
      <c r="AO233" s="204"/>
      <c r="AP233" s="204"/>
      <c r="AQ233" s="204"/>
      <c r="AR233" s="204"/>
      <c r="AS233" s="204"/>
      <c r="AT233" s="204"/>
      <c r="AU233" s="204"/>
      <c r="AV233" s="204"/>
      <c r="AW233" s="204"/>
      <c r="AX233" s="204"/>
      <c r="AY233" s="204"/>
      <c r="AZ233" s="204"/>
      <c r="BA233" s="204"/>
      <c r="BB233" s="204"/>
      <c r="BC233" s="204"/>
      <c r="BD233" s="204"/>
      <c r="BE233" s="204"/>
      <c r="BF233" s="204"/>
      <c r="BG233" s="204"/>
      <c r="BH233" s="204"/>
      <c r="BI233" s="204"/>
      <c r="BJ233" s="204"/>
      <c r="BK233" s="204"/>
      <c r="BL233" s="204"/>
      <c r="BM233" s="208">
        <v>1.8420700000000002E-2</v>
      </c>
    </row>
    <row r="234" spans="1:65">
      <c r="A234" s="30"/>
      <c r="B234" s="3" t="s">
        <v>269</v>
      </c>
      <c r="C234" s="29"/>
      <c r="D234" s="24">
        <v>0</v>
      </c>
      <c r="E234" s="203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204"/>
      <c r="AA234" s="204"/>
      <c r="AB234" s="204"/>
      <c r="AC234" s="204"/>
      <c r="AD234" s="204"/>
      <c r="AE234" s="204"/>
      <c r="AF234" s="204"/>
      <c r="AG234" s="204"/>
      <c r="AH234" s="204"/>
      <c r="AI234" s="204"/>
      <c r="AJ234" s="204"/>
      <c r="AK234" s="204"/>
      <c r="AL234" s="204"/>
      <c r="AM234" s="204"/>
      <c r="AN234" s="204"/>
      <c r="AO234" s="204"/>
      <c r="AP234" s="204"/>
      <c r="AQ234" s="204"/>
      <c r="AR234" s="204"/>
      <c r="AS234" s="204"/>
      <c r="AT234" s="204"/>
      <c r="AU234" s="204"/>
      <c r="AV234" s="204"/>
      <c r="AW234" s="204"/>
      <c r="AX234" s="204"/>
      <c r="AY234" s="204"/>
      <c r="AZ234" s="204"/>
      <c r="BA234" s="204"/>
      <c r="BB234" s="204"/>
      <c r="BC234" s="204"/>
      <c r="BD234" s="204"/>
      <c r="BE234" s="204"/>
      <c r="BF234" s="204"/>
      <c r="BG234" s="204"/>
      <c r="BH234" s="204"/>
      <c r="BI234" s="204"/>
      <c r="BJ234" s="204"/>
      <c r="BK234" s="204"/>
      <c r="BL234" s="204"/>
      <c r="BM234" s="208">
        <v>11</v>
      </c>
    </row>
    <row r="235" spans="1:65">
      <c r="A235" s="30"/>
      <c r="B235" s="3" t="s">
        <v>86</v>
      </c>
      <c r="C235" s="29"/>
      <c r="D235" s="13">
        <v>0</v>
      </c>
      <c r="E235" s="15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270</v>
      </c>
      <c r="C236" s="29"/>
      <c r="D236" s="13">
        <v>-1.1237357972282425E-3</v>
      </c>
      <c r="E236" s="15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271</v>
      </c>
      <c r="C237" s="47"/>
      <c r="D237" s="45" t="s">
        <v>272</v>
      </c>
      <c r="E237" s="15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9.5">
      <c r="B239" s="8" t="s">
        <v>614</v>
      </c>
      <c r="BM239" s="28" t="s">
        <v>312</v>
      </c>
    </row>
    <row r="240" spans="1:65" ht="19.5">
      <c r="A240" s="25" t="s">
        <v>340</v>
      </c>
      <c r="B240" s="18" t="s">
        <v>110</v>
      </c>
      <c r="C240" s="15" t="s">
        <v>111</v>
      </c>
      <c r="D240" s="16" t="s">
        <v>334</v>
      </c>
      <c r="E240" s="15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233</v>
      </c>
      <c r="C241" s="9" t="s">
        <v>233</v>
      </c>
      <c r="D241" s="10" t="s">
        <v>112</v>
      </c>
      <c r="E241" s="15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1</v>
      </c>
    </row>
    <row r="242" spans="1:65">
      <c r="A242" s="30"/>
      <c r="B242" s="19"/>
      <c r="C242" s="9"/>
      <c r="D242" s="10" t="s">
        <v>98</v>
      </c>
      <c r="E242" s="15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70.599999999999994</v>
      </c>
      <c r="E244" s="15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70.540000000000006</v>
      </c>
      <c r="E245" s="15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6</v>
      </c>
    </row>
    <row r="246" spans="1:65">
      <c r="A246" s="30"/>
      <c r="B246" s="20" t="s">
        <v>267</v>
      </c>
      <c r="C246" s="12"/>
      <c r="D246" s="23">
        <v>70.569999999999993</v>
      </c>
      <c r="E246" s="15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268</v>
      </c>
      <c r="C247" s="29"/>
      <c r="D247" s="11">
        <v>70.569999999999993</v>
      </c>
      <c r="E247" s="15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70.569999999999993</v>
      </c>
    </row>
    <row r="248" spans="1:65">
      <c r="A248" s="30"/>
      <c r="B248" s="3" t="s">
        <v>269</v>
      </c>
      <c r="C248" s="29"/>
      <c r="D248" s="24">
        <v>4.2426406871184409E-2</v>
      </c>
      <c r="E248" s="15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12</v>
      </c>
    </row>
    <row r="249" spans="1:65">
      <c r="A249" s="30"/>
      <c r="B249" s="3" t="s">
        <v>86</v>
      </c>
      <c r="C249" s="29"/>
      <c r="D249" s="13">
        <v>6.0119607299396929E-4</v>
      </c>
      <c r="E249" s="15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270</v>
      </c>
      <c r="C250" s="29"/>
      <c r="D250" s="13">
        <v>0</v>
      </c>
      <c r="E250" s="15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271</v>
      </c>
      <c r="C251" s="47"/>
      <c r="D251" s="45" t="s">
        <v>272</v>
      </c>
      <c r="E251" s="1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615</v>
      </c>
      <c r="BM253" s="28" t="s">
        <v>312</v>
      </c>
    </row>
    <row r="254" spans="1:65" ht="15">
      <c r="A254" s="25" t="s">
        <v>15</v>
      </c>
      <c r="B254" s="18" t="s">
        <v>110</v>
      </c>
      <c r="C254" s="15" t="s">
        <v>111</v>
      </c>
      <c r="D254" s="16" t="s">
        <v>334</v>
      </c>
      <c r="E254" s="15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233</v>
      </c>
      <c r="C255" s="9" t="s">
        <v>233</v>
      </c>
      <c r="D255" s="10" t="s">
        <v>112</v>
      </c>
      <c r="E255" s="15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98</v>
      </c>
      <c r="E256" s="15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1</v>
      </c>
    </row>
    <row r="257" spans="1:65">
      <c r="A257" s="30"/>
      <c r="B257" s="19"/>
      <c r="C257" s="9"/>
      <c r="D257" s="26"/>
      <c r="E257" s="15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1</v>
      </c>
    </row>
    <row r="258" spans="1:65">
      <c r="A258" s="30"/>
      <c r="B258" s="18">
        <v>1</v>
      </c>
      <c r="C258" s="14">
        <v>1</v>
      </c>
      <c r="D258" s="227">
        <v>10</v>
      </c>
      <c r="E258" s="224"/>
      <c r="F258" s="225"/>
      <c r="G258" s="225"/>
      <c r="H258" s="225"/>
      <c r="I258" s="225"/>
      <c r="J258" s="225"/>
      <c r="K258" s="225"/>
      <c r="L258" s="225"/>
      <c r="M258" s="225"/>
      <c r="N258" s="225"/>
      <c r="O258" s="225"/>
      <c r="P258" s="225"/>
      <c r="Q258" s="225"/>
      <c r="R258" s="225"/>
      <c r="S258" s="225"/>
      <c r="T258" s="225"/>
      <c r="U258" s="225"/>
      <c r="V258" s="225"/>
      <c r="W258" s="225"/>
      <c r="X258" s="225"/>
      <c r="Y258" s="225"/>
      <c r="Z258" s="225"/>
      <c r="AA258" s="225"/>
      <c r="AB258" s="225"/>
      <c r="AC258" s="225"/>
      <c r="AD258" s="225"/>
      <c r="AE258" s="225"/>
      <c r="AF258" s="225"/>
      <c r="AG258" s="225"/>
      <c r="AH258" s="225"/>
      <c r="AI258" s="225"/>
      <c r="AJ258" s="225"/>
      <c r="AK258" s="225"/>
      <c r="AL258" s="225"/>
      <c r="AM258" s="225"/>
      <c r="AN258" s="225"/>
      <c r="AO258" s="225"/>
      <c r="AP258" s="225"/>
      <c r="AQ258" s="225"/>
      <c r="AR258" s="225"/>
      <c r="AS258" s="225"/>
      <c r="AT258" s="225"/>
      <c r="AU258" s="225"/>
      <c r="AV258" s="225"/>
      <c r="AW258" s="225"/>
      <c r="AX258" s="225"/>
      <c r="AY258" s="225"/>
      <c r="AZ258" s="225"/>
      <c r="BA258" s="225"/>
      <c r="BB258" s="225"/>
      <c r="BC258" s="225"/>
      <c r="BD258" s="225"/>
      <c r="BE258" s="225"/>
      <c r="BF258" s="225"/>
      <c r="BG258" s="225"/>
      <c r="BH258" s="225"/>
      <c r="BI258" s="225"/>
      <c r="BJ258" s="225"/>
      <c r="BK258" s="225"/>
      <c r="BL258" s="225"/>
      <c r="BM258" s="230">
        <v>1</v>
      </c>
    </row>
    <row r="259" spans="1:65">
      <c r="A259" s="30"/>
      <c r="B259" s="19">
        <v>1</v>
      </c>
      <c r="C259" s="9">
        <v>2</v>
      </c>
      <c r="D259" s="223">
        <v>10</v>
      </c>
      <c r="E259" s="224"/>
      <c r="F259" s="225"/>
      <c r="G259" s="225"/>
      <c r="H259" s="225"/>
      <c r="I259" s="225"/>
      <c r="J259" s="225"/>
      <c r="K259" s="225"/>
      <c r="L259" s="225"/>
      <c r="M259" s="225"/>
      <c r="N259" s="225"/>
      <c r="O259" s="225"/>
      <c r="P259" s="225"/>
      <c r="Q259" s="225"/>
      <c r="R259" s="225"/>
      <c r="S259" s="225"/>
      <c r="T259" s="225"/>
      <c r="U259" s="225"/>
      <c r="V259" s="225"/>
      <c r="W259" s="225"/>
      <c r="X259" s="225"/>
      <c r="Y259" s="225"/>
      <c r="Z259" s="225"/>
      <c r="AA259" s="225"/>
      <c r="AB259" s="225"/>
      <c r="AC259" s="225"/>
      <c r="AD259" s="225"/>
      <c r="AE259" s="225"/>
      <c r="AF259" s="225"/>
      <c r="AG259" s="225"/>
      <c r="AH259" s="225"/>
      <c r="AI259" s="225"/>
      <c r="AJ259" s="225"/>
      <c r="AK259" s="225"/>
      <c r="AL259" s="225"/>
      <c r="AM259" s="225"/>
      <c r="AN259" s="225"/>
      <c r="AO259" s="225"/>
      <c r="AP259" s="225"/>
      <c r="AQ259" s="225"/>
      <c r="AR259" s="225"/>
      <c r="AS259" s="225"/>
      <c r="AT259" s="225"/>
      <c r="AU259" s="225"/>
      <c r="AV259" s="225"/>
      <c r="AW259" s="225"/>
      <c r="AX259" s="225"/>
      <c r="AY259" s="225"/>
      <c r="AZ259" s="225"/>
      <c r="BA259" s="225"/>
      <c r="BB259" s="225"/>
      <c r="BC259" s="225"/>
      <c r="BD259" s="225"/>
      <c r="BE259" s="225"/>
      <c r="BF259" s="225"/>
      <c r="BG259" s="225"/>
      <c r="BH259" s="225"/>
      <c r="BI259" s="225"/>
      <c r="BJ259" s="225"/>
      <c r="BK259" s="225"/>
      <c r="BL259" s="225"/>
      <c r="BM259" s="230">
        <v>7</v>
      </c>
    </row>
    <row r="260" spans="1:65">
      <c r="A260" s="30"/>
      <c r="B260" s="20" t="s">
        <v>267</v>
      </c>
      <c r="C260" s="12"/>
      <c r="D260" s="233">
        <v>10</v>
      </c>
      <c r="E260" s="224"/>
      <c r="F260" s="225"/>
      <c r="G260" s="225"/>
      <c r="H260" s="225"/>
      <c r="I260" s="225"/>
      <c r="J260" s="225"/>
      <c r="K260" s="225"/>
      <c r="L260" s="225"/>
      <c r="M260" s="225"/>
      <c r="N260" s="225"/>
      <c r="O260" s="225"/>
      <c r="P260" s="225"/>
      <c r="Q260" s="225"/>
      <c r="R260" s="225"/>
      <c r="S260" s="225"/>
      <c r="T260" s="225"/>
      <c r="U260" s="225"/>
      <c r="V260" s="225"/>
      <c r="W260" s="225"/>
      <c r="X260" s="225"/>
      <c r="Y260" s="225"/>
      <c r="Z260" s="225"/>
      <c r="AA260" s="225"/>
      <c r="AB260" s="225"/>
      <c r="AC260" s="225"/>
      <c r="AD260" s="225"/>
      <c r="AE260" s="225"/>
      <c r="AF260" s="225"/>
      <c r="AG260" s="225"/>
      <c r="AH260" s="225"/>
      <c r="AI260" s="225"/>
      <c r="AJ260" s="225"/>
      <c r="AK260" s="225"/>
      <c r="AL260" s="225"/>
      <c r="AM260" s="225"/>
      <c r="AN260" s="225"/>
      <c r="AO260" s="225"/>
      <c r="AP260" s="225"/>
      <c r="AQ260" s="225"/>
      <c r="AR260" s="225"/>
      <c r="AS260" s="225"/>
      <c r="AT260" s="225"/>
      <c r="AU260" s="225"/>
      <c r="AV260" s="225"/>
      <c r="AW260" s="225"/>
      <c r="AX260" s="225"/>
      <c r="AY260" s="225"/>
      <c r="AZ260" s="225"/>
      <c r="BA260" s="225"/>
      <c r="BB260" s="225"/>
      <c r="BC260" s="225"/>
      <c r="BD260" s="225"/>
      <c r="BE260" s="225"/>
      <c r="BF260" s="225"/>
      <c r="BG260" s="225"/>
      <c r="BH260" s="225"/>
      <c r="BI260" s="225"/>
      <c r="BJ260" s="225"/>
      <c r="BK260" s="225"/>
      <c r="BL260" s="225"/>
      <c r="BM260" s="230">
        <v>16</v>
      </c>
    </row>
    <row r="261" spans="1:65">
      <c r="A261" s="30"/>
      <c r="B261" s="3" t="s">
        <v>268</v>
      </c>
      <c r="C261" s="29"/>
      <c r="D261" s="223">
        <v>10</v>
      </c>
      <c r="E261" s="224"/>
      <c r="F261" s="225"/>
      <c r="G261" s="225"/>
      <c r="H261" s="225"/>
      <c r="I261" s="225"/>
      <c r="J261" s="225"/>
      <c r="K261" s="225"/>
      <c r="L261" s="225"/>
      <c r="M261" s="225"/>
      <c r="N261" s="225"/>
      <c r="O261" s="225"/>
      <c r="P261" s="225"/>
      <c r="Q261" s="225"/>
      <c r="R261" s="225"/>
      <c r="S261" s="225"/>
      <c r="T261" s="225"/>
      <c r="U261" s="225"/>
      <c r="V261" s="225"/>
      <c r="W261" s="225"/>
      <c r="X261" s="225"/>
      <c r="Y261" s="225"/>
      <c r="Z261" s="225"/>
      <c r="AA261" s="225"/>
      <c r="AB261" s="225"/>
      <c r="AC261" s="225"/>
      <c r="AD261" s="225"/>
      <c r="AE261" s="225"/>
      <c r="AF261" s="225"/>
      <c r="AG261" s="225"/>
      <c r="AH261" s="225"/>
      <c r="AI261" s="225"/>
      <c r="AJ261" s="225"/>
      <c r="AK261" s="225"/>
      <c r="AL261" s="225"/>
      <c r="AM261" s="225"/>
      <c r="AN261" s="225"/>
      <c r="AO261" s="225"/>
      <c r="AP261" s="225"/>
      <c r="AQ261" s="225"/>
      <c r="AR261" s="225"/>
      <c r="AS261" s="225"/>
      <c r="AT261" s="225"/>
      <c r="AU261" s="225"/>
      <c r="AV261" s="225"/>
      <c r="AW261" s="225"/>
      <c r="AX261" s="225"/>
      <c r="AY261" s="225"/>
      <c r="AZ261" s="225"/>
      <c r="BA261" s="225"/>
      <c r="BB261" s="225"/>
      <c r="BC261" s="225"/>
      <c r="BD261" s="225"/>
      <c r="BE261" s="225"/>
      <c r="BF261" s="225"/>
      <c r="BG261" s="225"/>
      <c r="BH261" s="225"/>
      <c r="BI261" s="225"/>
      <c r="BJ261" s="225"/>
      <c r="BK261" s="225"/>
      <c r="BL261" s="225"/>
      <c r="BM261" s="230">
        <v>10</v>
      </c>
    </row>
    <row r="262" spans="1:65">
      <c r="A262" s="30"/>
      <c r="B262" s="3" t="s">
        <v>269</v>
      </c>
      <c r="C262" s="29"/>
      <c r="D262" s="223">
        <v>0</v>
      </c>
      <c r="E262" s="224"/>
      <c r="F262" s="225"/>
      <c r="G262" s="225"/>
      <c r="H262" s="225"/>
      <c r="I262" s="225"/>
      <c r="J262" s="225"/>
      <c r="K262" s="225"/>
      <c r="L262" s="225"/>
      <c r="M262" s="225"/>
      <c r="N262" s="225"/>
      <c r="O262" s="225"/>
      <c r="P262" s="225"/>
      <c r="Q262" s="225"/>
      <c r="R262" s="225"/>
      <c r="S262" s="225"/>
      <c r="T262" s="225"/>
      <c r="U262" s="225"/>
      <c r="V262" s="225"/>
      <c r="W262" s="225"/>
      <c r="X262" s="225"/>
      <c r="Y262" s="225"/>
      <c r="Z262" s="225"/>
      <c r="AA262" s="225"/>
      <c r="AB262" s="225"/>
      <c r="AC262" s="225"/>
      <c r="AD262" s="225"/>
      <c r="AE262" s="225"/>
      <c r="AF262" s="225"/>
      <c r="AG262" s="225"/>
      <c r="AH262" s="225"/>
      <c r="AI262" s="225"/>
      <c r="AJ262" s="225"/>
      <c r="AK262" s="225"/>
      <c r="AL262" s="225"/>
      <c r="AM262" s="225"/>
      <c r="AN262" s="225"/>
      <c r="AO262" s="225"/>
      <c r="AP262" s="225"/>
      <c r="AQ262" s="225"/>
      <c r="AR262" s="225"/>
      <c r="AS262" s="225"/>
      <c r="AT262" s="225"/>
      <c r="AU262" s="225"/>
      <c r="AV262" s="225"/>
      <c r="AW262" s="225"/>
      <c r="AX262" s="225"/>
      <c r="AY262" s="225"/>
      <c r="AZ262" s="225"/>
      <c r="BA262" s="225"/>
      <c r="BB262" s="225"/>
      <c r="BC262" s="225"/>
      <c r="BD262" s="225"/>
      <c r="BE262" s="225"/>
      <c r="BF262" s="225"/>
      <c r="BG262" s="225"/>
      <c r="BH262" s="225"/>
      <c r="BI262" s="225"/>
      <c r="BJ262" s="225"/>
      <c r="BK262" s="225"/>
      <c r="BL262" s="225"/>
      <c r="BM262" s="230">
        <v>13</v>
      </c>
    </row>
    <row r="263" spans="1:65">
      <c r="A263" s="30"/>
      <c r="B263" s="3" t="s">
        <v>86</v>
      </c>
      <c r="C263" s="29"/>
      <c r="D263" s="13">
        <v>0</v>
      </c>
      <c r="E263" s="15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270</v>
      </c>
      <c r="C264" s="29"/>
      <c r="D264" s="13">
        <v>0</v>
      </c>
      <c r="E264" s="15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271</v>
      </c>
      <c r="C265" s="47"/>
      <c r="D265" s="45" t="s">
        <v>272</v>
      </c>
      <c r="E265" s="15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616</v>
      </c>
      <c r="BM267" s="28" t="s">
        <v>312</v>
      </c>
    </row>
    <row r="268" spans="1:65" ht="15">
      <c r="A268" s="25" t="s">
        <v>18</v>
      </c>
      <c r="B268" s="18" t="s">
        <v>110</v>
      </c>
      <c r="C268" s="15" t="s">
        <v>111</v>
      </c>
      <c r="D268" s="16" t="s">
        <v>334</v>
      </c>
      <c r="E268" s="15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233</v>
      </c>
      <c r="C269" s="9" t="s">
        <v>233</v>
      </c>
      <c r="D269" s="10" t="s">
        <v>112</v>
      </c>
      <c r="E269" s="15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98</v>
      </c>
      <c r="E270" s="15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0</v>
      </c>
    </row>
    <row r="271" spans="1:65">
      <c r="A271" s="30"/>
      <c r="B271" s="19"/>
      <c r="C271" s="9"/>
      <c r="D271" s="26"/>
      <c r="E271" s="15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0</v>
      </c>
    </row>
    <row r="272" spans="1:65">
      <c r="A272" s="30"/>
      <c r="B272" s="18">
        <v>1</v>
      </c>
      <c r="C272" s="14">
        <v>1</v>
      </c>
      <c r="D272" s="212">
        <v>170</v>
      </c>
      <c r="E272" s="215"/>
      <c r="F272" s="216"/>
      <c r="G272" s="216"/>
      <c r="H272" s="216"/>
      <c r="I272" s="216"/>
      <c r="J272" s="216"/>
      <c r="K272" s="216"/>
      <c r="L272" s="216"/>
      <c r="M272" s="216"/>
      <c r="N272" s="216"/>
      <c r="O272" s="216"/>
      <c r="P272" s="216"/>
      <c r="Q272" s="216"/>
      <c r="R272" s="216"/>
      <c r="S272" s="216"/>
      <c r="T272" s="216"/>
      <c r="U272" s="216"/>
      <c r="V272" s="216"/>
      <c r="W272" s="216"/>
      <c r="X272" s="216"/>
      <c r="Y272" s="216"/>
      <c r="Z272" s="216"/>
      <c r="AA272" s="216"/>
      <c r="AB272" s="216"/>
      <c r="AC272" s="216"/>
      <c r="AD272" s="216"/>
      <c r="AE272" s="216"/>
      <c r="AF272" s="216"/>
      <c r="AG272" s="216"/>
      <c r="AH272" s="216"/>
      <c r="AI272" s="216"/>
      <c r="AJ272" s="216"/>
      <c r="AK272" s="216"/>
      <c r="AL272" s="216"/>
      <c r="AM272" s="216"/>
      <c r="AN272" s="216"/>
      <c r="AO272" s="216"/>
      <c r="AP272" s="216"/>
      <c r="AQ272" s="216"/>
      <c r="AR272" s="216"/>
      <c r="AS272" s="216"/>
      <c r="AT272" s="216"/>
      <c r="AU272" s="216"/>
      <c r="AV272" s="216"/>
      <c r="AW272" s="216"/>
      <c r="AX272" s="216"/>
      <c r="AY272" s="216"/>
      <c r="AZ272" s="216"/>
      <c r="BA272" s="216"/>
      <c r="BB272" s="216"/>
      <c r="BC272" s="216"/>
      <c r="BD272" s="216"/>
      <c r="BE272" s="216"/>
      <c r="BF272" s="216"/>
      <c r="BG272" s="216"/>
      <c r="BH272" s="216"/>
      <c r="BI272" s="216"/>
      <c r="BJ272" s="216"/>
      <c r="BK272" s="216"/>
      <c r="BL272" s="216"/>
      <c r="BM272" s="217">
        <v>1</v>
      </c>
    </row>
    <row r="273" spans="1:65">
      <c r="A273" s="30"/>
      <c r="B273" s="19">
        <v>1</v>
      </c>
      <c r="C273" s="9">
        <v>2</v>
      </c>
      <c r="D273" s="218">
        <v>170</v>
      </c>
      <c r="E273" s="215"/>
      <c r="F273" s="216"/>
      <c r="G273" s="216"/>
      <c r="H273" s="216"/>
      <c r="I273" s="216"/>
      <c r="J273" s="216"/>
      <c r="K273" s="216"/>
      <c r="L273" s="216"/>
      <c r="M273" s="216"/>
      <c r="N273" s="216"/>
      <c r="O273" s="216"/>
      <c r="P273" s="216"/>
      <c r="Q273" s="216"/>
      <c r="R273" s="216"/>
      <c r="S273" s="216"/>
      <c r="T273" s="216"/>
      <c r="U273" s="216"/>
      <c r="V273" s="216"/>
      <c r="W273" s="216"/>
      <c r="X273" s="216"/>
      <c r="Y273" s="216"/>
      <c r="Z273" s="216"/>
      <c r="AA273" s="216"/>
      <c r="AB273" s="216"/>
      <c r="AC273" s="216"/>
      <c r="AD273" s="216"/>
      <c r="AE273" s="216"/>
      <c r="AF273" s="216"/>
      <c r="AG273" s="216"/>
      <c r="AH273" s="216"/>
      <c r="AI273" s="216"/>
      <c r="AJ273" s="216"/>
      <c r="AK273" s="216"/>
      <c r="AL273" s="216"/>
      <c r="AM273" s="216"/>
      <c r="AN273" s="216"/>
      <c r="AO273" s="216"/>
      <c r="AP273" s="216"/>
      <c r="AQ273" s="216"/>
      <c r="AR273" s="216"/>
      <c r="AS273" s="216"/>
      <c r="AT273" s="216"/>
      <c r="AU273" s="216"/>
      <c r="AV273" s="216"/>
      <c r="AW273" s="216"/>
      <c r="AX273" s="216"/>
      <c r="AY273" s="216"/>
      <c r="AZ273" s="216"/>
      <c r="BA273" s="216"/>
      <c r="BB273" s="216"/>
      <c r="BC273" s="216"/>
      <c r="BD273" s="216"/>
      <c r="BE273" s="216"/>
      <c r="BF273" s="216"/>
      <c r="BG273" s="216"/>
      <c r="BH273" s="216"/>
      <c r="BI273" s="216"/>
      <c r="BJ273" s="216"/>
      <c r="BK273" s="216"/>
      <c r="BL273" s="216"/>
      <c r="BM273" s="217">
        <v>8</v>
      </c>
    </row>
    <row r="274" spans="1:65">
      <c r="A274" s="30"/>
      <c r="B274" s="20" t="s">
        <v>267</v>
      </c>
      <c r="C274" s="12"/>
      <c r="D274" s="222">
        <v>170</v>
      </c>
      <c r="E274" s="215"/>
      <c r="F274" s="216"/>
      <c r="G274" s="216"/>
      <c r="H274" s="216"/>
      <c r="I274" s="216"/>
      <c r="J274" s="216"/>
      <c r="K274" s="216"/>
      <c r="L274" s="216"/>
      <c r="M274" s="216"/>
      <c r="N274" s="216"/>
      <c r="O274" s="216"/>
      <c r="P274" s="216"/>
      <c r="Q274" s="216"/>
      <c r="R274" s="216"/>
      <c r="S274" s="216"/>
      <c r="T274" s="216"/>
      <c r="U274" s="216"/>
      <c r="V274" s="216"/>
      <c r="W274" s="216"/>
      <c r="X274" s="216"/>
      <c r="Y274" s="216"/>
      <c r="Z274" s="216"/>
      <c r="AA274" s="216"/>
      <c r="AB274" s="216"/>
      <c r="AC274" s="216"/>
      <c r="AD274" s="216"/>
      <c r="AE274" s="216"/>
      <c r="AF274" s="216"/>
      <c r="AG274" s="216"/>
      <c r="AH274" s="216"/>
      <c r="AI274" s="216"/>
      <c r="AJ274" s="216"/>
      <c r="AK274" s="216"/>
      <c r="AL274" s="216"/>
      <c r="AM274" s="216"/>
      <c r="AN274" s="216"/>
      <c r="AO274" s="216"/>
      <c r="AP274" s="216"/>
      <c r="AQ274" s="216"/>
      <c r="AR274" s="216"/>
      <c r="AS274" s="216"/>
      <c r="AT274" s="216"/>
      <c r="AU274" s="216"/>
      <c r="AV274" s="216"/>
      <c r="AW274" s="216"/>
      <c r="AX274" s="216"/>
      <c r="AY274" s="216"/>
      <c r="AZ274" s="216"/>
      <c r="BA274" s="216"/>
      <c r="BB274" s="216"/>
      <c r="BC274" s="216"/>
      <c r="BD274" s="216"/>
      <c r="BE274" s="216"/>
      <c r="BF274" s="216"/>
      <c r="BG274" s="216"/>
      <c r="BH274" s="216"/>
      <c r="BI274" s="216"/>
      <c r="BJ274" s="216"/>
      <c r="BK274" s="216"/>
      <c r="BL274" s="216"/>
      <c r="BM274" s="217">
        <v>16</v>
      </c>
    </row>
    <row r="275" spans="1:65">
      <c r="A275" s="30"/>
      <c r="B275" s="3" t="s">
        <v>268</v>
      </c>
      <c r="C275" s="29"/>
      <c r="D275" s="218">
        <v>170</v>
      </c>
      <c r="E275" s="215"/>
      <c r="F275" s="216"/>
      <c r="G275" s="216"/>
      <c r="H275" s="216"/>
      <c r="I275" s="216"/>
      <c r="J275" s="216"/>
      <c r="K275" s="216"/>
      <c r="L275" s="216"/>
      <c r="M275" s="216"/>
      <c r="N275" s="216"/>
      <c r="O275" s="216"/>
      <c r="P275" s="216"/>
      <c r="Q275" s="216"/>
      <c r="R275" s="216"/>
      <c r="S275" s="216"/>
      <c r="T275" s="216"/>
      <c r="U275" s="216"/>
      <c r="V275" s="216"/>
      <c r="W275" s="216"/>
      <c r="X275" s="216"/>
      <c r="Y275" s="216"/>
      <c r="Z275" s="216"/>
      <c r="AA275" s="216"/>
      <c r="AB275" s="216"/>
      <c r="AC275" s="216"/>
      <c r="AD275" s="216"/>
      <c r="AE275" s="216"/>
      <c r="AF275" s="216"/>
      <c r="AG275" s="216"/>
      <c r="AH275" s="216"/>
      <c r="AI275" s="216"/>
      <c r="AJ275" s="216"/>
      <c r="AK275" s="216"/>
      <c r="AL275" s="216"/>
      <c r="AM275" s="216"/>
      <c r="AN275" s="216"/>
      <c r="AO275" s="216"/>
      <c r="AP275" s="216"/>
      <c r="AQ275" s="216"/>
      <c r="AR275" s="216"/>
      <c r="AS275" s="216"/>
      <c r="AT275" s="216"/>
      <c r="AU275" s="216"/>
      <c r="AV275" s="216"/>
      <c r="AW275" s="216"/>
      <c r="AX275" s="216"/>
      <c r="AY275" s="216"/>
      <c r="AZ275" s="216"/>
      <c r="BA275" s="216"/>
      <c r="BB275" s="216"/>
      <c r="BC275" s="216"/>
      <c r="BD275" s="216"/>
      <c r="BE275" s="216"/>
      <c r="BF275" s="216"/>
      <c r="BG275" s="216"/>
      <c r="BH275" s="216"/>
      <c r="BI275" s="216"/>
      <c r="BJ275" s="216"/>
      <c r="BK275" s="216"/>
      <c r="BL275" s="216"/>
      <c r="BM275" s="217">
        <v>169.11889058007799</v>
      </c>
    </row>
    <row r="276" spans="1:65">
      <c r="A276" s="30"/>
      <c r="B276" s="3" t="s">
        <v>269</v>
      </c>
      <c r="C276" s="29"/>
      <c r="D276" s="218">
        <v>0</v>
      </c>
      <c r="E276" s="215"/>
      <c r="F276" s="216"/>
      <c r="G276" s="216"/>
      <c r="H276" s="216"/>
      <c r="I276" s="216"/>
      <c r="J276" s="216"/>
      <c r="K276" s="216"/>
      <c r="L276" s="216"/>
      <c r="M276" s="216"/>
      <c r="N276" s="216"/>
      <c r="O276" s="216"/>
      <c r="P276" s="216"/>
      <c r="Q276" s="216"/>
      <c r="R276" s="216"/>
      <c r="S276" s="216"/>
      <c r="T276" s="216"/>
      <c r="U276" s="216"/>
      <c r="V276" s="216"/>
      <c r="W276" s="216"/>
      <c r="X276" s="216"/>
      <c r="Y276" s="216"/>
      <c r="Z276" s="216"/>
      <c r="AA276" s="216"/>
      <c r="AB276" s="216"/>
      <c r="AC276" s="216"/>
      <c r="AD276" s="216"/>
      <c r="AE276" s="216"/>
      <c r="AF276" s="216"/>
      <c r="AG276" s="216"/>
      <c r="AH276" s="216"/>
      <c r="AI276" s="216"/>
      <c r="AJ276" s="216"/>
      <c r="AK276" s="216"/>
      <c r="AL276" s="216"/>
      <c r="AM276" s="216"/>
      <c r="AN276" s="216"/>
      <c r="AO276" s="216"/>
      <c r="AP276" s="216"/>
      <c r="AQ276" s="216"/>
      <c r="AR276" s="216"/>
      <c r="AS276" s="216"/>
      <c r="AT276" s="216"/>
      <c r="AU276" s="216"/>
      <c r="AV276" s="216"/>
      <c r="AW276" s="216"/>
      <c r="AX276" s="216"/>
      <c r="AY276" s="216"/>
      <c r="AZ276" s="216"/>
      <c r="BA276" s="216"/>
      <c r="BB276" s="216"/>
      <c r="BC276" s="216"/>
      <c r="BD276" s="216"/>
      <c r="BE276" s="216"/>
      <c r="BF276" s="216"/>
      <c r="BG276" s="216"/>
      <c r="BH276" s="216"/>
      <c r="BI276" s="216"/>
      <c r="BJ276" s="216"/>
      <c r="BK276" s="216"/>
      <c r="BL276" s="216"/>
      <c r="BM276" s="217">
        <v>14</v>
      </c>
    </row>
    <row r="277" spans="1:65">
      <c r="A277" s="30"/>
      <c r="B277" s="3" t="s">
        <v>86</v>
      </c>
      <c r="C277" s="29"/>
      <c r="D277" s="13">
        <v>0</v>
      </c>
      <c r="E277" s="15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270</v>
      </c>
      <c r="C278" s="29"/>
      <c r="D278" s="13">
        <v>5.2099999999988267E-3</v>
      </c>
      <c r="E278" s="15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271</v>
      </c>
      <c r="C279" s="47"/>
      <c r="D279" s="45" t="s">
        <v>272</v>
      </c>
      <c r="E279" s="15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9.5">
      <c r="B281" s="8" t="s">
        <v>617</v>
      </c>
      <c r="BM281" s="28" t="s">
        <v>312</v>
      </c>
    </row>
    <row r="282" spans="1:65" ht="19.5">
      <c r="A282" s="25" t="s">
        <v>341</v>
      </c>
      <c r="B282" s="18" t="s">
        <v>110</v>
      </c>
      <c r="C282" s="15" t="s">
        <v>111</v>
      </c>
      <c r="D282" s="16" t="s">
        <v>334</v>
      </c>
      <c r="E282" s="15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233</v>
      </c>
      <c r="C283" s="9" t="s">
        <v>233</v>
      </c>
      <c r="D283" s="10" t="s">
        <v>112</v>
      </c>
      <c r="E283" s="15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1</v>
      </c>
    </row>
    <row r="284" spans="1:65">
      <c r="A284" s="30"/>
      <c r="B284" s="19"/>
      <c r="C284" s="9"/>
      <c r="D284" s="10" t="s">
        <v>98</v>
      </c>
      <c r="E284" s="15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3</v>
      </c>
    </row>
    <row r="285" spans="1:65">
      <c r="A285" s="30"/>
      <c r="B285" s="19"/>
      <c r="C285" s="9"/>
      <c r="D285" s="26"/>
      <c r="E285" s="15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3</v>
      </c>
    </row>
    <row r="286" spans="1:65">
      <c r="A286" s="30"/>
      <c r="B286" s="18">
        <v>1</v>
      </c>
      <c r="C286" s="14">
        <v>1</v>
      </c>
      <c r="D286" s="205">
        <v>0.90000000000000013</v>
      </c>
      <c r="E286" s="203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204"/>
      <c r="AL286" s="204"/>
      <c r="AM286" s="204"/>
      <c r="AN286" s="204"/>
      <c r="AO286" s="204"/>
      <c r="AP286" s="204"/>
      <c r="AQ286" s="204"/>
      <c r="AR286" s="204"/>
      <c r="AS286" s="204"/>
      <c r="AT286" s="204"/>
      <c r="AU286" s="204"/>
      <c r="AV286" s="204"/>
      <c r="AW286" s="204"/>
      <c r="AX286" s="204"/>
      <c r="AY286" s="204"/>
      <c r="AZ286" s="204"/>
      <c r="BA286" s="204"/>
      <c r="BB286" s="204"/>
      <c r="BC286" s="204"/>
      <c r="BD286" s="204"/>
      <c r="BE286" s="204"/>
      <c r="BF286" s="204"/>
      <c r="BG286" s="204"/>
      <c r="BH286" s="204"/>
      <c r="BI286" s="204"/>
      <c r="BJ286" s="204"/>
      <c r="BK286" s="204"/>
      <c r="BL286" s="204"/>
      <c r="BM286" s="208">
        <v>1</v>
      </c>
    </row>
    <row r="287" spans="1:65">
      <c r="A287" s="30"/>
      <c r="B287" s="19">
        <v>1</v>
      </c>
      <c r="C287" s="9">
        <v>2</v>
      </c>
      <c r="D287" s="24">
        <v>0.90200000000000002</v>
      </c>
      <c r="E287" s="203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204"/>
      <c r="AL287" s="204"/>
      <c r="AM287" s="204"/>
      <c r="AN287" s="204"/>
      <c r="AO287" s="204"/>
      <c r="AP287" s="204"/>
      <c r="AQ287" s="204"/>
      <c r="AR287" s="204"/>
      <c r="AS287" s="204"/>
      <c r="AT287" s="204"/>
      <c r="AU287" s="204"/>
      <c r="AV287" s="204"/>
      <c r="AW287" s="204"/>
      <c r="AX287" s="204"/>
      <c r="AY287" s="204"/>
      <c r="AZ287" s="204"/>
      <c r="BA287" s="204"/>
      <c r="BB287" s="204"/>
      <c r="BC287" s="204"/>
      <c r="BD287" s="204"/>
      <c r="BE287" s="204"/>
      <c r="BF287" s="204"/>
      <c r="BG287" s="204"/>
      <c r="BH287" s="204"/>
      <c r="BI287" s="204"/>
      <c r="BJ287" s="204"/>
      <c r="BK287" s="204"/>
      <c r="BL287" s="204"/>
      <c r="BM287" s="208">
        <v>9</v>
      </c>
    </row>
    <row r="288" spans="1:65">
      <c r="A288" s="30"/>
      <c r="B288" s="20" t="s">
        <v>267</v>
      </c>
      <c r="C288" s="12"/>
      <c r="D288" s="211">
        <v>0.90100000000000002</v>
      </c>
      <c r="E288" s="203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204"/>
      <c r="AL288" s="204"/>
      <c r="AM288" s="204"/>
      <c r="AN288" s="204"/>
      <c r="AO288" s="204"/>
      <c r="AP288" s="204"/>
      <c r="AQ288" s="204"/>
      <c r="AR288" s="204"/>
      <c r="AS288" s="204"/>
      <c r="AT288" s="204"/>
      <c r="AU288" s="204"/>
      <c r="AV288" s="204"/>
      <c r="AW288" s="204"/>
      <c r="AX288" s="204"/>
      <c r="AY288" s="204"/>
      <c r="AZ288" s="204"/>
      <c r="BA288" s="204"/>
      <c r="BB288" s="204"/>
      <c r="BC288" s="204"/>
      <c r="BD288" s="204"/>
      <c r="BE288" s="204"/>
      <c r="BF288" s="204"/>
      <c r="BG288" s="204"/>
      <c r="BH288" s="204"/>
      <c r="BI288" s="204"/>
      <c r="BJ288" s="204"/>
      <c r="BK288" s="204"/>
      <c r="BL288" s="204"/>
      <c r="BM288" s="208">
        <v>16</v>
      </c>
    </row>
    <row r="289" spans="1:65">
      <c r="A289" s="30"/>
      <c r="B289" s="3" t="s">
        <v>268</v>
      </c>
      <c r="C289" s="29"/>
      <c r="D289" s="24">
        <v>0.90100000000000002</v>
      </c>
      <c r="E289" s="203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  <c r="AL289" s="204"/>
      <c r="AM289" s="204"/>
      <c r="AN289" s="204"/>
      <c r="AO289" s="204"/>
      <c r="AP289" s="204"/>
      <c r="AQ289" s="204"/>
      <c r="AR289" s="204"/>
      <c r="AS289" s="204"/>
      <c r="AT289" s="204"/>
      <c r="AU289" s="204"/>
      <c r="AV289" s="204"/>
      <c r="AW289" s="204"/>
      <c r="AX289" s="204"/>
      <c r="AY289" s="204"/>
      <c r="AZ289" s="204"/>
      <c r="BA289" s="204"/>
      <c r="BB289" s="204"/>
      <c r="BC289" s="204"/>
      <c r="BD289" s="204"/>
      <c r="BE289" s="204"/>
      <c r="BF289" s="204"/>
      <c r="BG289" s="204"/>
      <c r="BH289" s="204"/>
      <c r="BI289" s="204"/>
      <c r="BJ289" s="204"/>
      <c r="BK289" s="204"/>
      <c r="BL289" s="204"/>
      <c r="BM289" s="208">
        <v>0.90100000000000002</v>
      </c>
    </row>
    <row r="290" spans="1:65">
      <c r="A290" s="30"/>
      <c r="B290" s="3" t="s">
        <v>269</v>
      </c>
      <c r="C290" s="29"/>
      <c r="D290" s="24">
        <v>1.4142135623730178E-3</v>
      </c>
      <c r="E290" s="203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204"/>
      <c r="AL290" s="204"/>
      <c r="AM290" s="204"/>
      <c r="AN290" s="204"/>
      <c r="AO290" s="204"/>
      <c r="AP290" s="204"/>
      <c r="AQ290" s="204"/>
      <c r="AR290" s="204"/>
      <c r="AS290" s="204"/>
      <c r="AT290" s="204"/>
      <c r="AU290" s="204"/>
      <c r="AV290" s="204"/>
      <c r="AW290" s="204"/>
      <c r="AX290" s="204"/>
      <c r="AY290" s="204"/>
      <c r="AZ290" s="204"/>
      <c r="BA290" s="204"/>
      <c r="BB290" s="204"/>
      <c r="BC290" s="204"/>
      <c r="BD290" s="204"/>
      <c r="BE290" s="204"/>
      <c r="BF290" s="204"/>
      <c r="BG290" s="204"/>
      <c r="BH290" s="204"/>
      <c r="BI290" s="204"/>
      <c r="BJ290" s="204"/>
      <c r="BK290" s="204"/>
      <c r="BL290" s="204"/>
      <c r="BM290" s="208">
        <v>15</v>
      </c>
    </row>
    <row r="291" spans="1:65">
      <c r="A291" s="30"/>
      <c r="B291" s="3" t="s">
        <v>86</v>
      </c>
      <c r="C291" s="29"/>
      <c r="D291" s="13">
        <v>1.5696043977502972E-3</v>
      </c>
      <c r="E291" s="15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270</v>
      </c>
      <c r="C292" s="29"/>
      <c r="D292" s="13">
        <v>0</v>
      </c>
      <c r="E292" s="15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271</v>
      </c>
      <c r="C293" s="47"/>
      <c r="D293" s="45" t="s">
        <v>272</v>
      </c>
      <c r="E293" s="15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9.5">
      <c r="B295" s="8" t="s">
        <v>618</v>
      </c>
      <c r="BM295" s="28" t="s">
        <v>312</v>
      </c>
    </row>
    <row r="296" spans="1:65" ht="19.5">
      <c r="A296" s="25" t="s">
        <v>342</v>
      </c>
      <c r="B296" s="18" t="s">
        <v>110</v>
      </c>
      <c r="C296" s="15" t="s">
        <v>111</v>
      </c>
      <c r="D296" s="16" t="s">
        <v>334</v>
      </c>
      <c r="E296" s="15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233</v>
      </c>
      <c r="C297" s="9" t="s">
        <v>233</v>
      </c>
      <c r="D297" s="10" t="s">
        <v>112</v>
      </c>
      <c r="E297" s="15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98</v>
      </c>
      <c r="E298" s="15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0</v>
      </c>
    </row>
    <row r="299" spans="1:65">
      <c r="A299" s="30"/>
      <c r="B299" s="19"/>
      <c r="C299" s="9"/>
      <c r="D299" s="26"/>
      <c r="E299" s="15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0</v>
      </c>
    </row>
    <row r="300" spans="1:65">
      <c r="A300" s="30"/>
      <c r="B300" s="18">
        <v>1</v>
      </c>
      <c r="C300" s="14">
        <v>1</v>
      </c>
      <c r="D300" s="212">
        <v>179.99999999999997</v>
      </c>
      <c r="E300" s="215"/>
      <c r="F300" s="216"/>
      <c r="G300" s="216"/>
      <c r="H300" s="216"/>
      <c r="I300" s="216"/>
      <c r="J300" s="216"/>
      <c r="K300" s="216"/>
      <c r="L300" s="216"/>
      <c r="M300" s="216"/>
      <c r="N300" s="216"/>
      <c r="O300" s="216"/>
      <c r="P300" s="216"/>
      <c r="Q300" s="216"/>
      <c r="R300" s="216"/>
      <c r="S300" s="216"/>
      <c r="T300" s="216"/>
      <c r="U300" s="216"/>
      <c r="V300" s="216"/>
      <c r="W300" s="216"/>
      <c r="X300" s="216"/>
      <c r="Y300" s="216"/>
      <c r="Z300" s="216"/>
      <c r="AA300" s="216"/>
      <c r="AB300" s="216"/>
      <c r="AC300" s="216"/>
      <c r="AD300" s="216"/>
      <c r="AE300" s="216"/>
      <c r="AF300" s="216"/>
      <c r="AG300" s="216"/>
      <c r="AH300" s="216"/>
      <c r="AI300" s="216"/>
      <c r="AJ300" s="216"/>
      <c r="AK300" s="216"/>
      <c r="AL300" s="216"/>
      <c r="AM300" s="216"/>
      <c r="AN300" s="216"/>
      <c r="AO300" s="216"/>
      <c r="AP300" s="216"/>
      <c r="AQ300" s="216"/>
      <c r="AR300" s="216"/>
      <c r="AS300" s="216"/>
      <c r="AT300" s="216"/>
      <c r="AU300" s="216"/>
      <c r="AV300" s="216"/>
      <c r="AW300" s="216"/>
      <c r="AX300" s="216"/>
      <c r="AY300" s="216"/>
      <c r="AZ300" s="216"/>
      <c r="BA300" s="216"/>
      <c r="BB300" s="216"/>
      <c r="BC300" s="216"/>
      <c r="BD300" s="216"/>
      <c r="BE300" s="216"/>
      <c r="BF300" s="216"/>
      <c r="BG300" s="216"/>
      <c r="BH300" s="216"/>
      <c r="BI300" s="216"/>
      <c r="BJ300" s="216"/>
      <c r="BK300" s="216"/>
      <c r="BL300" s="216"/>
      <c r="BM300" s="217">
        <v>1</v>
      </c>
    </row>
    <row r="301" spans="1:65">
      <c r="A301" s="30"/>
      <c r="B301" s="19">
        <v>1</v>
      </c>
      <c r="C301" s="9">
        <v>2</v>
      </c>
      <c r="D301" s="218">
        <v>189.99999999999997</v>
      </c>
      <c r="E301" s="215"/>
      <c r="F301" s="216"/>
      <c r="G301" s="216"/>
      <c r="H301" s="216"/>
      <c r="I301" s="216"/>
      <c r="J301" s="216"/>
      <c r="K301" s="216"/>
      <c r="L301" s="216"/>
      <c r="M301" s="216"/>
      <c r="N301" s="216"/>
      <c r="O301" s="216"/>
      <c r="P301" s="216"/>
      <c r="Q301" s="216"/>
      <c r="R301" s="216"/>
      <c r="S301" s="216"/>
      <c r="T301" s="216"/>
      <c r="U301" s="216"/>
      <c r="V301" s="216"/>
      <c r="W301" s="216"/>
      <c r="X301" s="216"/>
      <c r="Y301" s="216"/>
      <c r="Z301" s="216"/>
      <c r="AA301" s="216"/>
      <c r="AB301" s="216"/>
      <c r="AC301" s="216"/>
      <c r="AD301" s="216"/>
      <c r="AE301" s="216"/>
      <c r="AF301" s="216"/>
      <c r="AG301" s="216"/>
      <c r="AH301" s="216"/>
      <c r="AI301" s="216"/>
      <c r="AJ301" s="216"/>
      <c r="AK301" s="216"/>
      <c r="AL301" s="216"/>
      <c r="AM301" s="216"/>
      <c r="AN301" s="216"/>
      <c r="AO301" s="216"/>
      <c r="AP301" s="216"/>
      <c r="AQ301" s="216"/>
      <c r="AR301" s="216"/>
      <c r="AS301" s="216"/>
      <c r="AT301" s="216"/>
      <c r="AU301" s="216"/>
      <c r="AV301" s="216"/>
      <c r="AW301" s="216"/>
      <c r="AX301" s="216"/>
      <c r="AY301" s="216"/>
      <c r="AZ301" s="216"/>
      <c r="BA301" s="216"/>
      <c r="BB301" s="216"/>
      <c r="BC301" s="216"/>
      <c r="BD301" s="216"/>
      <c r="BE301" s="216"/>
      <c r="BF301" s="216"/>
      <c r="BG301" s="216"/>
      <c r="BH301" s="216"/>
      <c r="BI301" s="216"/>
      <c r="BJ301" s="216"/>
      <c r="BK301" s="216"/>
      <c r="BL301" s="216"/>
      <c r="BM301" s="217">
        <v>10</v>
      </c>
    </row>
    <row r="302" spans="1:65">
      <c r="A302" s="30"/>
      <c r="B302" s="20" t="s">
        <v>267</v>
      </c>
      <c r="C302" s="12"/>
      <c r="D302" s="222">
        <v>184.99999999999997</v>
      </c>
      <c r="E302" s="215"/>
      <c r="F302" s="216"/>
      <c r="G302" s="216"/>
      <c r="H302" s="216"/>
      <c r="I302" s="216"/>
      <c r="J302" s="216"/>
      <c r="K302" s="216"/>
      <c r="L302" s="216"/>
      <c r="M302" s="216"/>
      <c r="N302" s="216"/>
      <c r="O302" s="216"/>
      <c r="P302" s="216"/>
      <c r="Q302" s="216"/>
      <c r="R302" s="216"/>
      <c r="S302" s="216"/>
      <c r="T302" s="216"/>
      <c r="U302" s="216"/>
      <c r="V302" s="216"/>
      <c r="W302" s="216"/>
      <c r="X302" s="216"/>
      <c r="Y302" s="216"/>
      <c r="Z302" s="216"/>
      <c r="AA302" s="216"/>
      <c r="AB302" s="216"/>
      <c r="AC302" s="216"/>
      <c r="AD302" s="216"/>
      <c r="AE302" s="216"/>
      <c r="AF302" s="216"/>
      <c r="AG302" s="216"/>
      <c r="AH302" s="216"/>
      <c r="AI302" s="216"/>
      <c r="AJ302" s="216"/>
      <c r="AK302" s="216"/>
      <c r="AL302" s="216"/>
      <c r="AM302" s="216"/>
      <c r="AN302" s="216"/>
      <c r="AO302" s="216"/>
      <c r="AP302" s="216"/>
      <c r="AQ302" s="216"/>
      <c r="AR302" s="216"/>
      <c r="AS302" s="216"/>
      <c r="AT302" s="216"/>
      <c r="AU302" s="216"/>
      <c r="AV302" s="216"/>
      <c r="AW302" s="216"/>
      <c r="AX302" s="216"/>
      <c r="AY302" s="216"/>
      <c r="AZ302" s="216"/>
      <c r="BA302" s="216"/>
      <c r="BB302" s="216"/>
      <c r="BC302" s="216"/>
      <c r="BD302" s="216"/>
      <c r="BE302" s="216"/>
      <c r="BF302" s="216"/>
      <c r="BG302" s="216"/>
      <c r="BH302" s="216"/>
      <c r="BI302" s="216"/>
      <c r="BJ302" s="216"/>
      <c r="BK302" s="216"/>
      <c r="BL302" s="216"/>
      <c r="BM302" s="217">
        <v>16</v>
      </c>
    </row>
    <row r="303" spans="1:65">
      <c r="A303" s="30"/>
      <c r="B303" s="3" t="s">
        <v>268</v>
      </c>
      <c r="C303" s="29"/>
      <c r="D303" s="218">
        <v>184.99999999999997</v>
      </c>
      <c r="E303" s="215"/>
      <c r="F303" s="216"/>
      <c r="G303" s="216"/>
      <c r="H303" s="216"/>
      <c r="I303" s="216"/>
      <c r="J303" s="216"/>
      <c r="K303" s="216"/>
      <c r="L303" s="216"/>
      <c r="M303" s="216"/>
      <c r="N303" s="216"/>
      <c r="O303" s="216"/>
      <c r="P303" s="216"/>
      <c r="Q303" s="216"/>
      <c r="R303" s="216"/>
      <c r="S303" s="216"/>
      <c r="T303" s="216"/>
      <c r="U303" s="216"/>
      <c r="V303" s="216"/>
      <c r="W303" s="216"/>
      <c r="X303" s="216"/>
      <c r="Y303" s="216"/>
      <c r="Z303" s="216"/>
      <c r="AA303" s="216"/>
      <c r="AB303" s="216"/>
      <c r="AC303" s="216"/>
      <c r="AD303" s="216"/>
      <c r="AE303" s="216"/>
      <c r="AF303" s="216"/>
      <c r="AG303" s="216"/>
      <c r="AH303" s="216"/>
      <c r="AI303" s="216"/>
      <c r="AJ303" s="216"/>
      <c r="AK303" s="216"/>
      <c r="AL303" s="216"/>
      <c r="AM303" s="216"/>
      <c r="AN303" s="216"/>
      <c r="AO303" s="216"/>
      <c r="AP303" s="216"/>
      <c r="AQ303" s="216"/>
      <c r="AR303" s="216"/>
      <c r="AS303" s="216"/>
      <c r="AT303" s="216"/>
      <c r="AU303" s="216"/>
      <c r="AV303" s="216"/>
      <c r="AW303" s="216"/>
      <c r="AX303" s="216"/>
      <c r="AY303" s="216"/>
      <c r="AZ303" s="216"/>
      <c r="BA303" s="216"/>
      <c r="BB303" s="216"/>
      <c r="BC303" s="216"/>
      <c r="BD303" s="216"/>
      <c r="BE303" s="216"/>
      <c r="BF303" s="216"/>
      <c r="BG303" s="216"/>
      <c r="BH303" s="216"/>
      <c r="BI303" s="216"/>
      <c r="BJ303" s="216"/>
      <c r="BK303" s="216"/>
      <c r="BL303" s="216"/>
      <c r="BM303" s="217">
        <v>185</v>
      </c>
    </row>
    <row r="304" spans="1:65">
      <c r="A304" s="30"/>
      <c r="B304" s="3" t="s">
        <v>269</v>
      </c>
      <c r="C304" s="29"/>
      <c r="D304" s="218">
        <v>7.0710678118654755</v>
      </c>
      <c r="E304" s="215"/>
      <c r="F304" s="216"/>
      <c r="G304" s="216"/>
      <c r="H304" s="216"/>
      <c r="I304" s="216"/>
      <c r="J304" s="216"/>
      <c r="K304" s="216"/>
      <c r="L304" s="216"/>
      <c r="M304" s="216"/>
      <c r="N304" s="216"/>
      <c r="O304" s="216"/>
      <c r="P304" s="216"/>
      <c r="Q304" s="216"/>
      <c r="R304" s="216"/>
      <c r="S304" s="216"/>
      <c r="T304" s="216"/>
      <c r="U304" s="216"/>
      <c r="V304" s="216"/>
      <c r="W304" s="216"/>
      <c r="X304" s="216"/>
      <c r="Y304" s="216"/>
      <c r="Z304" s="216"/>
      <c r="AA304" s="216"/>
      <c r="AB304" s="216"/>
      <c r="AC304" s="216"/>
      <c r="AD304" s="216"/>
      <c r="AE304" s="216"/>
      <c r="AF304" s="216"/>
      <c r="AG304" s="216"/>
      <c r="AH304" s="216"/>
      <c r="AI304" s="216"/>
      <c r="AJ304" s="216"/>
      <c r="AK304" s="216"/>
      <c r="AL304" s="216"/>
      <c r="AM304" s="216"/>
      <c r="AN304" s="216"/>
      <c r="AO304" s="216"/>
      <c r="AP304" s="216"/>
      <c r="AQ304" s="216"/>
      <c r="AR304" s="216"/>
      <c r="AS304" s="216"/>
      <c r="AT304" s="216"/>
      <c r="AU304" s="216"/>
      <c r="AV304" s="216"/>
      <c r="AW304" s="216"/>
      <c r="AX304" s="216"/>
      <c r="AY304" s="216"/>
      <c r="AZ304" s="216"/>
      <c r="BA304" s="216"/>
      <c r="BB304" s="216"/>
      <c r="BC304" s="216"/>
      <c r="BD304" s="216"/>
      <c r="BE304" s="216"/>
      <c r="BF304" s="216"/>
      <c r="BG304" s="216"/>
      <c r="BH304" s="216"/>
      <c r="BI304" s="216"/>
      <c r="BJ304" s="216"/>
      <c r="BK304" s="216"/>
      <c r="BL304" s="216"/>
      <c r="BM304" s="217">
        <v>16</v>
      </c>
    </row>
    <row r="305" spans="1:65">
      <c r="A305" s="30"/>
      <c r="B305" s="3" t="s">
        <v>86</v>
      </c>
      <c r="C305" s="29"/>
      <c r="D305" s="13">
        <v>3.822198817224582E-2</v>
      </c>
      <c r="E305" s="15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270</v>
      </c>
      <c r="C306" s="29"/>
      <c r="D306" s="13">
        <v>-1.1102230246251565E-16</v>
      </c>
      <c r="E306" s="15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271</v>
      </c>
      <c r="C307" s="47"/>
      <c r="D307" s="45" t="s">
        <v>272</v>
      </c>
      <c r="E307" s="15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619</v>
      </c>
      <c r="BM309" s="28" t="s">
        <v>312</v>
      </c>
    </row>
    <row r="310" spans="1:65" ht="15">
      <c r="A310" s="25" t="s">
        <v>44</v>
      </c>
      <c r="B310" s="18" t="s">
        <v>110</v>
      </c>
      <c r="C310" s="15" t="s">
        <v>111</v>
      </c>
      <c r="D310" s="16" t="s">
        <v>334</v>
      </c>
      <c r="E310" s="15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233</v>
      </c>
      <c r="C311" s="9" t="s">
        <v>233</v>
      </c>
      <c r="D311" s="10" t="s">
        <v>112</v>
      </c>
      <c r="E311" s="15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3</v>
      </c>
    </row>
    <row r="312" spans="1:65">
      <c r="A312" s="30"/>
      <c r="B312" s="19"/>
      <c r="C312" s="9"/>
      <c r="D312" s="10" t="s">
        <v>98</v>
      </c>
      <c r="E312" s="15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0</v>
      </c>
    </row>
    <row r="313" spans="1:65">
      <c r="A313" s="30"/>
      <c r="B313" s="19"/>
      <c r="C313" s="9"/>
      <c r="D313" s="26"/>
      <c r="E313" s="15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0</v>
      </c>
    </row>
    <row r="314" spans="1:65">
      <c r="A314" s="30"/>
      <c r="B314" s="18">
        <v>1</v>
      </c>
      <c r="C314" s="14">
        <v>1</v>
      </c>
      <c r="D314" s="212">
        <v>70.000000000000014</v>
      </c>
      <c r="E314" s="215"/>
      <c r="F314" s="216"/>
      <c r="G314" s="216"/>
      <c r="H314" s="216"/>
      <c r="I314" s="216"/>
      <c r="J314" s="216"/>
      <c r="K314" s="216"/>
      <c r="L314" s="216"/>
      <c r="M314" s="216"/>
      <c r="N314" s="216"/>
      <c r="O314" s="216"/>
      <c r="P314" s="216"/>
      <c r="Q314" s="216"/>
      <c r="R314" s="216"/>
      <c r="S314" s="216"/>
      <c r="T314" s="216"/>
      <c r="U314" s="216"/>
      <c r="V314" s="216"/>
      <c r="W314" s="216"/>
      <c r="X314" s="216"/>
      <c r="Y314" s="216"/>
      <c r="Z314" s="216"/>
      <c r="AA314" s="216"/>
      <c r="AB314" s="216"/>
      <c r="AC314" s="216"/>
      <c r="AD314" s="216"/>
      <c r="AE314" s="216"/>
      <c r="AF314" s="216"/>
      <c r="AG314" s="216"/>
      <c r="AH314" s="216"/>
      <c r="AI314" s="216"/>
      <c r="AJ314" s="216"/>
      <c r="AK314" s="216"/>
      <c r="AL314" s="216"/>
      <c r="AM314" s="216"/>
      <c r="AN314" s="216"/>
      <c r="AO314" s="216"/>
      <c r="AP314" s="216"/>
      <c r="AQ314" s="216"/>
      <c r="AR314" s="216"/>
      <c r="AS314" s="216"/>
      <c r="AT314" s="216"/>
      <c r="AU314" s="216"/>
      <c r="AV314" s="216"/>
      <c r="AW314" s="216"/>
      <c r="AX314" s="216"/>
      <c r="AY314" s="216"/>
      <c r="AZ314" s="216"/>
      <c r="BA314" s="216"/>
      <c r="BB314" s="216"/>
      <c r="BC314" s="216"/>
      <c r="BD314" s="216"/>
      <c r="BE314" s="216"/>
      <c r="BF314" s="216"/>
      <c r="BG314" s="216"/>
      <c r="BH314" s="216"/>
      <c r="BI314" s="216"/>
      <c r="BJ314" s="216"/>
      <c r="BK314" s="216"/>
      <c r="BL314" s="216"/>
      <c r="BM314" s="217">
        <v>1</v>
      </c>
    </row>
    <row r="315" spans="1:65">
      <c r="A315" s="30"/>
      <c r="B315" s="19">
        <v>1</v>
      </c>
      <c r="C315" s="9">
        <v>2</v>
      </c>
      <c r="D315" s="218">
        <v>80</v>
      </c>
      <c r="E315" s="215"/>
      <c r="F315" s="216"/>
      <c r="G315" s="216"/>
      <c r="H315" s="216"/>
      <c r="I315" s="216"/>
      <c r="J315" s="216"/>
      <c r="K315" s="216"/>
      <c r="L315" s="216"/>
      <c r="M315" s="216"/>
      <c r="N315" s="216"/>
      <c r="O315" s="216"/>
      <c r="P315" s="216"/>
      <c r="Q315" s="216"/>
      <c r="R315" s="216"/>
      <c r="S315" s="216"/>
      <c r="T315" s="216"/>
      <c r="U315" s="216"/>
      <c r="V315" s="216"/>
      <c r="W315" s="216"/>
      <c r="X315" s="216"/>
      <c r="Y315" s="216"/>
      <c r="Z315" s="216"/>
      <c r="AA315" s="216"/>
      <c r="AB315" s="216"/>
      <c r="AC315" s="216"/>
      <c r="AD315" s="216"/>
      <c r="AE315" s="216"/>
      <c r="AF315" s="216"/>
      <c r="AG315" s="216"/>
      <c r="AH315" s="216"/>
      <c r="AI315" s="216"/>
      <c r="AJ315" s="216"/>
      <c r="AK315" s="216"/>
      <c r="AL315" s="216"/>
      <c r="AM315" s="216"/>
      <c r="AN315" s="216"/>
      <c r="AO315" s="216"/>
      <c r="AP315" s="216"/>
      <c r="AQ315" s="216"/>
      <c r="AR315" s="216"/>
      <c r="AS315" s="216"/>
      <c r="AT315" s="216"/>
      <c r="AU315" s="216"/>
      <c r="AV315" s="216"/>
      <c r="AW315" s="216"/>
      <c r="AX315" s="216"/>
      <c r="AY315" s="216"/>
      <c r="AZ315" s="216"/>
      <c r="BA315" s="216"/>
      <c r="BB315" s="216"/>
      <c r="BC315" s="216"/>
      <c r="BD315" s="216"/>
      <c r="BE315" s="216"/>
      <c r="BF315" s="216"/>
      <c r="BG315" s="216"/>
      <c r="BH315" s="216"/>
      <c r="BI315" s="216"/>
      <c r="BJ315" s="216"/>
      <c r="BK315" s="216"/>
      <c r="BL315" s="216"/>
      <c r="BM315" s="217">
        <v>11</v>
      </c>
    </row>
    <row r="316" spans="1:65">
      <c r="A316" s="30"/>
      <c r="B316" s="20" t="s">
        <v>267</v>
      </c>
      <c r="C316" s="12"/>
      <c r="D316" s="222">
        <v>75</v>
      </c>
      <c r="E316" s="215"/>
      <c r="F316" s="216"/>
      <c r="G316" s="216"/>
      <c r="H316" s="216"/>
      <c r="I316" s="216"/>
      <c r="J316" s="216"/>
      <c r="K316" s="216"/>
      <c r="L316" s="216"/>
      <c r="M316" s="216"/>
      <c r="N316" s="216"/>
      <c r="O316" s="216"/>
      <c r="P316" s="216"/>
      <c r="Q316" s="216"/>
      <c r="R316" s="216"/>
      <c r="S316" s="216"/>
      <c r="T316" s="216"/>
      <c r="U316" s="216"/>
      <c r="V316" s="216"/>
      <c r="W316" s="216"/>
      <c r="X316" s="216"/>
      <c r="Y316" s="216"/>
      <c r="Z316" s="216"/>
      <c r="AA316" s="216"/>
      <c r="AB316" s="216"/>
      <c r="AC316" s="216"/>
      <c r="AD316" s="216"/>
      <c r="AE316" s="216"/>
      <c r="AF316" s="216"/>
      <c r="AG316" s="216"/>
      <c r="AH316" s="216"/>
      <c r="AI316" s="216"/>
      <c r="AJ316" s="216"/>
      <c r="AK316" s="216"/>
      <c r="AL316" s="216"/>
      <c r="AM316" s="216"/>
      <c r="AN316" s="216"/>
      <c r="AO316" s="216"/>
      <c r="AP316" s="216"/>
      <c r="AQ316" s="216"/>
      <c r="AR316" s="216"/>
      <c r="AS316" s="216"/>
      <c r="AT316" s="216"/>
      <c r="AU316" s="216"/>
      <c r="AV316" s="216"/>
      <c r="AW316" s="216"/>
      <c r="AX316" s="216"/>
      <c r="AY316" s="216"/>
      <c r="AZ316" s="216"/>
      <c r="BA316" s="216"/>
      <c r="BB316" s="216"/>
      <c r="BC316" s="216"/>
      <c r="BD316" s="216"/>
      <c r="BE316" s="216"/>
      <c r="BF316" s="216"/>
      <c r="BG316" s="216"/>
      <c r="BH316" s="216"/>
      <c r="BI316" s="216"/>
      <c r="BJ316" s="216"/>
      <c r="BK316" s="216"/>
      <c r="BL316" s="216"/>
      <c r="BM316" s="217">
        <v>16</v>
      </c>
    </row>
    <row r="317" spans="1:65">
      <c r="A317" s="30"/>
      <c r="B317" s="3" t="s">
        <v>268</v>
      </c>
      <c r="C317" s="29"/>
      <c r="D317" s="218">
        <v>75</v>
      </c>
      <c r="E317" s="215"/>
      <c r="F317" s="216"/>
      <c r="G317" s="216"/>
      <c r="H317" s="216"/>
      <c r="I317" s="216"/>
      <c r="J317" s="216"/>
      <c r="K317" s="216"/>
      <c r="L317" s="216"/>
      <c r="M317" s="216"/>
      <c r="N317" s="216"/>
      <c r="O317" s="216"/>
      <c r="P317" s="216"/>
      <c r="Q317" s="216"/>
      <c r="R317" s="216"/>
      <c r="S317" s="216"/>
      <c r="T317" s="216"/>
      <c r="U317" s="216"/>
      <c r="V317" s="216"/>
      <c r="W317" s="216"/>
      <c r="X317" s="216"/>
      <c r="Y317" s="216"/>
      <c r="Z317" s="216"/>
      <c r="AA317" s="216"/>
      <c r="AB317" s="216"/>
      <c r="AC317" s="216"/>
      <c r="AD317" s="216"/>
      <c r="AE317" s="216"/>
      <c r="AF317" s="216"/>
      <c r="AG317" s="216"/>
      <c r="AH317" s="216"/>
      <c r="AI317" s="216"/>
      <c r="AJ317" s="216"/>
      <c r="AK317" s="216"/>
      <c r="AL317" s="216"/>
      <c r="AM317" s="216"/>
      <c r="AN317" s="216"/>
      <c r="AO317" s="216"/>
      <c r="AP317" s="216"/>
      <c r="AQ317" s="216"/>
      <c r="AR317" s="216"/>
      <c r="AS317" s="216"/>
      <c r="AT317" s="216"/>
      <c r="AU317" s="216"/>
      <c r="AV317" s="216"/>
      <c r="AW317" s="216"/>
      <c r="AX317" s="216"/>
      <c r="AY317" s="216"/>
      <c r="AZ317" s="216"/>
      <c r="BA317" s="216"/>
      <c r="BB317" s="216"/>
      <c r="BC317" s="216"/>
      <c r="BD317" s="216"/>
      <c r="BE317" s="216"/>
      <c r="BF317" s="216"/>
      <c r="BG317" s="216"/>
      <c r="BH317" s="216"/>
      <c r="BI317" s="216"/>
      <c r="BJ317" s="216"/>
      <c r="BK317" s="216"/>
      <c r="BL317" s="216"/>
      <c r="BM317" s="217">
        <v>75</v>
      </c>
    </row>
    <row r="318" spans="1:65">
      <c r="A318" s="30"/>
      <c r="B318" s="3" t="s">
        <v>269</v>
      </c>
      <c r="C318" s="29"/>
      <c r="D318" s="218">
        <v>7.0710678118654648</v>
      </c>
      <c r="E318" s="215"/>
      <c r="F318" s="216"/>
      <c r="G318" s="216"/>
      <c r="H318" s="216"/>
      <c r="I318" s="216"/>
      <c r="J318" s="216"/>
      <c r="K318" s="216"/>
      <c r="L318" s="216"/>
      <c r="M318" s="216"/>
      <c r="N318" s="216"/>
      <c r="O318" s="216"/>
      <c r="P318" s="216"/>
      <c r="Q318" s="216"/>
      <c r="R318" s="216"/>
      <c r="S318" s="216"/>
      <c r="T318" s="216"/>
      <c r="U318" s="216"/>
      <c r="V318" s="216"/>
      <c r="W318" s="216"/>
      <c r="X318" s="216"/>
      <c r="Y318" s="216"/>
      <c r="Z318" s="216"/>
      <c r="AA318" s="216"/>
      <c r="AB318" s="216"/>
      <c r="AC318" s="216"/>
      <c r="AD318" s="216"/>
      <c r="AE318" s="216"/>
      <c r="AF318" s="216"/>
      <c r="AG318" s="216"/>
      <c r="AH318" s="216"/>
      <c r="AI318" s="216"/>
      <c r="AJ318" s="216"/>
      <c r="AK318" s="216"/>
      <c r="AL318" s="216"/>
      <c r="AM318" s="216"/>
      <c r="AN318" s="216"/>
      <c r="AO318" s="216"/>
      <c r="AP318" s="216"/>
      <c r="AQ318" s="216"/>
      <c r="AR318" s="216"/>
      <c r="AS318" s="216"/>
      <c r="AT318" s="216"/>
      <c r="AU318" s="216"/>
      <c r="AV318" s="216"/>
      <c r="AW318" s="216"/>
      <c r="AX318" s="216"/>
      <c r="AY318" s="216"/>
      <c r="AZ318" s="216"/>
      <c r="BA318" s="216"/>
      <c r="BB318" s="216"/>
      <c r="BC318" s="216"/>
      <c r="BD318" s="216"/>
      <c r="BE318" s="216"/>
      <c r="BF318" s="216"/>
      <c r="BG318" s="216"/>
      <c r="BH318" s="216"/>
      <c r="BI318" s="216"/>
      <c r="BJ318" s="216"/>
      <c r="BK318" s="216"/>
      <c r="BL318" s="216"/>
      <c r="BM318" s="217">
        <v>17</v>
      </c>
    </row>
    <row r="319" spans="1:65">
      <c r="A319" s="30"/>
      <c r="B319" s="3" t="s">
        <v>86</v>
      </c>
      <c r="C319" s="29"/>
      <c r="D319" s="13">
        <v>9.4280904158206197E-2</v>
      </c>
      <c r="E319" s="15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270</v>
      </c>
      <c r="C320" s="29"/>
      <c r="D320" s="13">
        <v>0</v>
      </c>
      <c r="E320" s="15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271</v>
      </c>
      <c r="C321" s="47"/>
      <c r="D321" s="45" t="s">
        <v>272</v>
      </c>
      <c r="E321" s="15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620</v>
      </c>
      <c r="BM323" s="28" t="s">
        <v>312</v>
      </c>
    </row>
    <row r="324" spans="1:65" ht="15">
      <c r="A324" s="25" t="s">
        <v>45</v>
      </c>
      <c r="B324" s="18" t="s">
        <v>110</v>
      </c>
      <c r="C324" s="15" t="s">
        <v>111</v>
      </c>
      <c r="D324" s="16" t="s">
        <v>334</v>
      </c>
      <c r="E324" s="15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233</v>
      </c>
      <c r="C325" s="9" t="s">
        <v>233</v>
      </c>
      <c r="D325" s="10" t="s">
        <v>112</v>
      </c>
      <c r="E325" s="15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98</v>
      </c>
      <c r="E326" s="15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0</v>
      </c>
    </row>
    <row r="327" spans="1:65">
      <c r="A327" s="30"/>
      <c r="B327" s="19"/>
      <c r="C327" s="9"/>
      <c r="D327" s="26"/>
      <c r="E327" s="15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0</v>
      </c>
    </row>
    <row r="328" spans="1:65">
      <c r="A328" s="30"/>
      <c r="B328" s="18">
        <v>1</v>
      </c>
      <c r="C328" s="14">
        <v>1</v>
      </c>
      <c r="D328" s="212">
        <v>259</v>
      </c>
      <c r="E328" s="215"/>
      <c r="F328" s="216"/>
      <c r="G328" s="216"/>
      <c r="H328" s="216"/>
      <c r="I328" s="216"/>
      <c r="J328" s="216"/>
      <c r="K328" s="216"/>
      <c r="L328" s="216"/>
      <c r="M328" s="216"/>
      <c r="N328" s="216"/>
      <c r="O328" s="216"/>
      <c r="P328" s="216"/>
      <c r="Q328" s="216"/>
      <c r="R328" s="216"/>
      <c r="S328" s="216"/>
      <c r="T328" s="216"/>
      <c r="U328" s="216"/>
      <c r="V328" s="216"/>
      <c r="W328" s="216"/>
      <c r="X328" s="216"/>
      <c r="Y328" s="216"/>
      <c r="Z328" s="216"/>
      <c r="AA328" s="216"/>
      <c r="AB328" s="216"/>
      <c r="AC328" s="216"/>
      <c r="AD328" s="216"/>
      <c r="AE328" s="216"/>
      <c r="AF328" s="216"/>
      <c r="AG328" s="216"/>
      <c r="AH328" s="216"/>
      <c r="AI328" s="216"/>
      <c r="AJ328" s="216"/>
      <c r="AK328" s="216"/>
      <c r="AL328" s="216"/>
      <c r="AM328" s="216"/>
      <c r="AN328" s="216"/>
      <c r="AO328" s="216"/>
      <c r="AP328" s="216"/>
      <c r="AQ328" s="216"/>
      <c r="AR328" s="216"/>
      <c r="AS328" s="216"/>
      <c r="AT328" s="216"/>
      <c r="AU328" s="216"/>
      <c r="AV328" s="216"/>
      <c r="AW328" s="216"/>
      <c r="AX328" s="216"/>
      <c r="AY328" s="216"/>
      <c r="AZ328" s="216"/>
      <c r="BA328" s="216"/>
      <c r="BB328" s="216"/>
      <c r="BC328" s="216"/>
      <c r="BD328" s="216"/>
      <c r="BE328" s="216"/>
      <c r="BF328" s="216"/>
      <c r="BG328" s="216"/>
      <c r="BH328" s="216"/>
      <c r="BI328" s="216"/>
      <c r="BJ328" s="216"/>
      <c r="BK328" s="216"/>
      <c r="BL328" s="216"/>
      <c r="BM328" s="217">
        <v>1</v>
      </c>
    </row>
    <row r="329" spans="1:65">
      <c r="A329" s="30"/>
      <c r="B329" s="19">
        <v>1</v>
      </c>
      <c r="C329" s="9">
        <v>2</v>
      </c>
      <c r="D329" s="218">
        <v>267</v>
      </c>
      <c r="E329" s="215"/>
      <c r="F329" s="216"/>
      <c r="G329" s="216"/>
      <c r="H329" s="216"/>
      <c r="I329" s="216"/>
      <c r="J329" s="216"/>
      <c r="K329" s="216"/>
      <c r="L329" s="216"/>
      <c r="M329" s="216"/>
      <c r="N329" s="216"/>
      <c r="O329" s="216"/>
      <c r="P329" s="216"/>
      <c r="Q329" s="216"/>
      <c r="R329" s="216"/>
      <c r="S329" s="216"/>
      <c r="T329" s="216"/>
      <c r="U329" s="216"/>
      <c r="V329" s="216"/>
      <c r="W329" s="216"/>
      <c r="X329" s="216"/>
      <c r="Y329" s="216"/>
      <c r="Z329" s="216"/>
      <c r="AA329" s="216"/>
      <c r="AB329" s="216"/>
      <c r="AC329" s="216"/>
      <c r="AD329" s="216"/>
      <c r="AE329" s="216"/>
      <c r="AF329" s="216"/>
      <c r="AG329" s="216"/>
      <c r="AH329" s="216"/>
      <c r="AI329" s="216"/>
      <c r="AJ329" s="216"/>
      <c r="AK329" s="216"/>
      <c r="AL329" s="216"/>
      <c r="AM329" s="216"/>
      <c r="AN329" s="216"/>
      <c r="AO329" s="216"/>
      <c r="AP329" s="216"/>
      <c r="AQ329" s="216"/>
      <c r="AR329" s="216"/>
      <c r="AS329" s="216"/>
      <c r="AT329" s="216"/>
      <c r="AU329" s="216"/>
      <c r="AV329" s="216"/>
      <c r="AW329" s="216"/>
      <c r="AX329" s="216"/>
      <c r="AY329" s="216"/>
      <c r="AZ329" s="216"/>
      <c r="BA329" s="216"/>
      <c r="BB329" s="216"/>
      <c r="BC329" s="216"/>
      <c r="BD329" s="216"/>
      <c r="BE329" s="216"/>
      <c r="BF329" s="216"/>
      <c r="BG329" s="216"/>
      <c r="BH329" s="216"/>
      <c r="BI329" s="216"/>
      <c r="BJ329" s="216"/>
      <c r="BK329" s="216"/>
      <c r="BL329" s="216"/>
      <c r="BM329" s="217">
        <v>12</v>
      </c>
    </row>
    <row r="330" spans="1:65">
      <c r="A330" s="30"/>
      <c r="B330" s="20" t="s">
        <v>267</v>
      </c>
      <c r="C330" s="12"/>
      <c r="D330" s="222">
        <v>263</v>
      </c>
      <c r="E330" s="215"/>
      <c r="F330" s="216"/>
      <c r="G330" s="216"/>
      <c r="H330" s="216"/>
      <c r="I330" s="216"/>
      <c r="J330" s="216"/>
      <c r="K330" s="216"/>
      <c r="L330" s="216"/>
      <c r="M330" s="216"/>
      <c r="N330" s="216"/>
      <c r="O330" s="216"/>
      <c r="P330" s="216"/>
      <c r="Q330" s="216"/>
      <c r="R330" s="216"/>
      <c r="S330" s="216"/>
      <c r="T330" s="216"/>
      <c r="U330" s="216"/>
      <c r="V330" s="216"/>
      <c r="W330" s="216"/>
      <c r="X330" s="216"/>
      <c r="Y330" s="216"/>
      <c r="Z330" s="216"/>
      <c r="AA330" s="216"/>
      <c r="AB330" s="216"/>
      <c r="AC330" s="216"/>
      <c r="AD330" s="216"/>
      <c r="AE330" s="216"/>
      <c r="AF330" s="216"/>
      <c r="AG330" s="216"/>
      <c r="AH330" s="216"/>
      <c r="AI330" s="216"/>
      <c r="AJ330" s="216"/>
      <c r="AK330" s="216"/>
      <c r="AL330" s="216"/>
      <c r="AM330" s="216"/>
      <c r="AN330" s="216"/>
      <c r="AO330" s="216"/>
      <c r="AP330" s="216"/>
      <c r="AQ330" s="216"/>
      <c r="AR330" s="216"/>
      <c r="AS330" s="216"/>
      <c r="AT330" s="216"/>
      <c r="AU330" s="216"/>
      <c r="AV330" s="216"/>
      <c r="AW330" s="216"/>
      <c r="AX330" s="216"/>
      <c r="AY330" s="216"/>
      <c r="AZ330" s="216"/>
      <c r="BA330" s="216"/>
      <c r="BB330" s="216"/>
      <c r="BC330" s="216"/>
      <c r="BD330" s="216"/>
      <c r="BE330" s="216"/>
      <c r="BF330" s="216"/>
      <c r="BG330" s="216"/>
      <c r="BH330" s="216"/>
      <c r="BI330" s="216"/>
      <c r="BJ330" s="216"/>
      <c r="BK330" s="216"/>
      <c r="BL330" s="216"/>
      <c r="BM330" s="217">
        <v>16</v>
      </c>
    </row>
    <row r="331" spans="1:65">
      <c r="A331" s="30"/>
      <c r="B331" s="3" t="s">
        <v>268</v>
      </c>
      <c r="C331" s="29"/>
      <c r="D331" s="218">
        <v>263</v>
      </c>
      <c r="E331" s="215"/>
      <c r="F331" s="216"/>
      <c r="G331" s="216"/>
      <c r="H331" s="216"/>
      <c r="I331" s="216"/>
      <c r="J331" s="216"/>
      <c r="K331" s="216"/>
      <c r="L331" s="216"/>
      <c r="M331" s="216"/>
      <c r="N331" s="216"/>
      <c r="O331" s="216"/>
      <c r="P331" s="216"/>
      <c r="Q331" s="216"/>
      <c r="R331" s="216"/>
      <c r="S331" s="216"/>
      <c r="T331" s="216"/>
      <c r="U331" s="216"/>
      <c r="V331" s="216"/>
      <c r="W331" s="216"/>
      <c r="X331" s="216"/>
      <c r="Y331" s="216"/>
      <c r="Z331" s="216"/>
      <c r="AA331" s="216"/>
      <c r="AB331" s="216"/>
      <c r="AC331" s="216"/>
      <c r="AD331" s="216"/>
      <c r="AE331" s="216"/>
      <c r="AF331" s="216"/>
      <c r="AG331" s="216"/>
      <c r="AH331" s="216"/>
      <c r="AI331" s="216"/>
      <c r="AJ331" s="216"/>
      <c r="AK331" s="216"/>
      <c r="AL331" s="216"/>
      <c r="AM331" s="216"/>
      <c r="AN331" s="216"/>
      <c r="AO331" s="216"/>
      <c r="AP331" s="216"/>
      <c r="AQ331" s="216"/>
      <c r="AR331" s="216"/>
      <c r="AS331" s="216"/>
      <c r="AT331" s="216"/>
      <c r="AU331" s="216"/>
      <c r="AV331" s="216"/>
      <c r="AW331" s="216"/>
      <c r="AX331" s="216"/>
      <c r="AY331" s="216"/>
      <c r="AZ331" s="216"/>
      <c r="BA331" s="216"/>
      <c r="BB331" s="216"/>
      <c r="BC331" s="216"/>
      <c r="BD331" s="216"/>
      <c r="BE331" s="216"/>
      <c r="BF331" s="216"/>
      <c r="BG331" s="216"/>
      <c r="BH331" s="216"/>
      <c r="BI331" s="216"/>
      <c r="BJ331" s="216"/>
      <c r="BK331" s="216"/>
      <c r="BL331" s="216"/>
      <c r="BM331" s="217">
        <v>262.81430999999998</v>
      </c>
    </row>
    <row r="332" spans="1:65">
      <c r="A332" s="30"/>
      <c r="B332" s="3" t="s">
        <v>269</v>
      </c>
      <c r="C332" s="29"/>
      <c r="D332" s="218">
        <v>5.6568542494923806</v>
      </c>
      <c r="E332" s="215"/>
      <c r="F332" s="216"/>
      <c r="G332" s="216"/>
      <c r="H332" s="216"/>
      <c r="I332" s="216"/>
      <c r="J332" s="216"/>
      <c r="K332" s="216"/>
      <c r="L332" s="216"/>
      <c r="M332" s="216"/>
      <c r="N332" s="216"/>
      <c r="O332" s="216"/>
      <c r="P332" s="216"/>
      <c r="Q332" s="216"/>
      <c r="R332" s="216"/>
      <c r="S332" s="216"/>
      <c r="T332" s="216"/>
      <c r="U332" s="216"/>
      <c r="V332" s="216"/>
      <c r="W332" s="216"/>
      <c r="X332" s="216"/>
      <c r="Y332" s="216"/>
      <c r="Z332" s="216"/>
      <c r="AA332" s="216"/>
      <c r="AB332" s="216"/>
      <c r="AC332" s="216"/>
      <c r="AD332" s="216"/>
      <c r="AE332" s="216"/>
      <c r="AF332" s="216"/>
      <c r="AG332" s="216"/>
      <c r="AH332" s="216"/>
      <c r="AI332" s="216"/>
      <c r="AJ332" s="216"/>
      <c r="AK332" s="216"/>
      <c r="AL332" s="216"/>
      <c r="AM332" s="216"/>
      <c r="AN332" s="216"/>
      <c r="AO332" s="216"/>
      <c r="AP332" s="216"/>
      <c r="AQ332" s="216"/>
      <c r="AR332" s="216"/>
      <c r="AS332" s="216"/>
      <c r="AT332" s="216"/>
      <c r="AU332" s="216"/>
      <c r="AV332" s="216"/>
      <c r="AW332" s="216"/>
      <c r="AX332" s="216"/>
      <c r="AY332" s="216"/>
      <c r="AZ332" s="216"/>
      <c r="BA332" s="216"/>
      <c r="BB332" s="216"/>
      <c r="BC332" s="216"/>
      <c r="BD332" s="216"/>
      <c r="BE332" s="216"/>
      <c r="BF332" s="216"/>
      <c r="BG332" s="216"/>
      <c r="BH332" s="216"/>
      <c r="BI332" s="216"/>
      <c r="BJ332" s="216"/>
      <c r="BK332" s="216"/>
      <c r="BL332" s="216"/>
      <c r="BM332" s="217">
        <v>18</v>
      </c>
    </row>
    <row r="333" spans="1:65">
      <c r="A333" s="30"/>
      <c r="B333" s="3" t="s">
        <v>86</v>
      </c>
      <c r="C333" s="29"/>
      <c r="D333" s="13">
        <v>2.1508951518982435E-2</v>
      </c>
      <c r="E333" s="15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270</v>
      </c>
      <c r="C334" s="29"/>
      <c r="D334" s="13">
        <v>7.065444800171683E-4</v>
      </c>
      <c r="E334" s="15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271</v>
      </c>
      <c r="C335" s="47"/>
      <c r="D335" s="45" t="s">
        <v>272</v>
      </c>
      <c r="E335" s="15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65:65">
      <c r="BM337" s="55"/>
    </row>
    <row r="338" spans="65:65">
      <c r="BM338" s="55"/>
    </row>
    <row r="339" spans="65:65">
      <c r="BM339" s="55"/>
    </row>
    <row r="340" spans="65:65">
      <c r="BM340" s="55"/>
    </row>
    <row r="341" spans="65:65">
      <c r="BM341" s="55"/>
    </row>
    <row r="342" spans="65:65">
      <c r="BM342" s="55"/>
    </row>
    <row r="343" spans="65:65">
      <c r="BM343" s="55"/>
    </row>
    <row r="344" spans="65:65">
      <c r="BM344" s="55"/>
    </row>
    <row r="345" spans="65:65">
      <c r="BM345" s="55"/>
    </row>
    <row r="346" spans="65:65">
      <c r="BM346" s="55"/>
    </row>
    <row r="347" spans="65:65">
      <c r="BM347" s="55"/>
    </row>
    <row r="348" spans="65:65">
      <c r="BM348" s="55"/>
    </row>
    <row r="349" spans="65:65">
      <c r="BM349" s="55"/>
    </row>
    <row r="350" spans="65:65">
      <c r="BM350" s="55"/>
    </row>
    <row r="351" spans="65:65">
      <c r="BM351" s="55"/>
    </row>
    <row r="352" spans="65:65">
      <c r="BM352" s="55"/>
    </row>
    <row r="353" spans="65:65">
      <c r="BM353" s="55"/>
    </row>
    <row r="354" spans="65:65">
      <c r="BM354" s="55"/>
    </row>
    <row r="355" spans="65:65">
      <c r="BM355" s="55"/>
    </row>
    <row r="356" spans="65:65">
      <c r="BM356" s="55"/>
    </row>
    <row r="357" spans="65:65">
      <c r="BM357" s="55"/>
    </row>
    <row r="358" spans="65:65">
      <c r="BM358" s="55"/>
    </row>
    <row r="359" spans="65:65">
      <c r="BM359" s="55"/>
    </row>
    <row r="360" spans="65:65">
      <c r="BM360" s="55"/>
    </row>
    <row r="361" spans="65:65">
      <c r="BM361" s="55"/>
    </row>
    <row r="362" spans="65:65">
      <c r="BM362" s="55"/>
    </row>
    <row r="363" spans="65:65">
      <c r="BM363" s="55"/>
    </row>
    <row r="364" spans="65:65">
      <c r="BM364" s="55"/>
    </row>
    <row r="365" spans="65:65">
      <c r="BM365" s="55"/>
    </row>
    <row r="366" spans="65:65">
      <c r="BM366" s="55"/>
    </row>
    <row r="367" spans="65:65">
      <c r="BM367" s="55"/>
    </row>
    <row r="368" spans="65:65">
      <c r="BM368" s="55"/>
    </row>
    <row r="369" spans="65:65">
      <c r="BM369" s="55"/>
    </row>
    <row r="370" spans="65:65">
      <c r="BM370" s="55"/>
    </row>
    <row r="371" spans="65:65">
      <c r="BM371" s="55"/>
    </row>
    <row r="372" spans="65:65">
      <c r="BM372" s="55"/>
    </row>
    <row r="373" spans="65:65">
      <c r="BM373" s="55"/>
    </row>
    <row r="374" spans="65:65">
      <c r="BM374" s="55"/>
    </row>
    <row r="375" spans="65:65">
      <c r="BM375" s="55"/>
    </row>
    <row r="376" spans="65:65">
      <c r="BM376" s="55"/>
    </row>
    <row r="377" spans="65:65">
      <c r="BM377" s="55"/>
    </row>
    <row r="378" spans="65:65">
      <c r="BM378" s="55"/>
    </row>
    <row r="379" spans="65:65">
      <c r="BM379" s="55"/>
    </row>
    <row r="380" spans="65:65">
      <c r="BM380" s="55"/>
    </row>
    <row r="381" spans="65:65">
      <c r="BM381" s="55"/>
    </row>
    <row r="382" spans="65:65">
      <c r="BM382" s="55"/>
    </row>
    <row r="383" spans="65:65">
      <c r="BM383" s="55"/>
    </row>
    <row r="384" spans="65:65">
      <c r="BM384" s="55"/>
    </row>
    <row r="385" spans="65:65">
      <c r="BM385" s="55"/>
    </row>
    <row r="386" spans="65:65">
      <c r="BM386" s="55"/>
    </row>
    <row r="387" spans="65:65">
      <c r="BM387" s="55"/>
    </row>
    <row r="388" spans="65:65">
      <c r="BM388" s="55"/>
    </row>
    <row r="389" spans="65:65">
      <c r="BM389" s="56"/>
    </row>
    <row r="390" spans="65:65">
      <c r="BM390" s="57"/>
    </row>
    <row r="391" spans="65:65">
      <c r="BM391" s="57"/>
    </row>
    <row r="392" spans="65:65">
      <c r="BM392" s="57"/>
    </row>
    <row r="393" spans="65:65">
      <c r="BM393" s="57"/>
    </row>
    <row r="394" spans="65:65">
      <c r="BM394" s="57"/>
    </row>
    <row r="395" spans="65:65">
      <c r="BM395" s="57"/>
    </row>
    <row r="396" spans="65:65">
      <c r="BM396" s="57"/>
    </row>
    <row r="397" spans="65:65">
      <c r="BM397" s="57"/>
    </row>
    <row r="398" spans="65:65">
      <c r="BM398" s="57"/>
    </row>
    <row r="399" spans="65:65">
      <c r="BM399" s="57"/>
    </row>
    <row r="400" spans="65:65">
      <c r="BM400" s="57"/>
    </row>
    <row r="401" spans="65:65">
      <c r="BM401" s="57"/>
    </row>
    <row r="402" spans="65:65">
      <c r="BM402" s="57"/>
    </row>
    <row r="403" spans="65:65">
      <c r="BM403" s="57"/>
    </row>
    <row r="404" spans="65:65">
      <c r="BM404" s="57"/>
    </row>
    <row r="405" spans="65:65">
      <c r="BM405" s="57"/>
    </row>
    <row r="406" spans="65:65">
      <c r="BM406" s="57"/>
    </row>
    <row r="407" spans="65:65">
      <c r="BM407" s="57"/>
    </row>
    <row r="408" spans="65:65">
      <c r="BM408" s="57"/>
    </row>
    <row r="409" spans="65:65">
      <c r="BM409" s="57"/>
    </row>
    <row r="410" spans="65:65">
      <c r="BM410" s="57"/>
    </row>
    <row r="411" spans="65:65">
      <c r="BM411" s="57"/>
    </row>
    <row r="412" spans="65:65">
      <c r="BM412" s="57"/>
    </row>
    <row r="413" spans="65:65">
      <c r="BM413" s="57"/>
    </row>
    <row r="414" spans="65:65">
      <c r="BM414" s="57"/>
    </row>
    <row r="415" spans="65:65">
      <c r="BM415" s="57"/>
    </row>
    <row r="416" spans="65:65">
      <c r="BM416" s="57"/>
    </row>
    <row r="417" spans="65:65">
      <c r="BM417" s="57"/>
    </row>
    <row r="418" spans="65:65">
      <c r="BM418" s="57"/>
    </row>
    <row r="419" spans="65:65">
      <c r="BM419" s="57"/>
    </row>
    <row r="420" spans="65:65">
      <c r="BM420" s="57"/>
    </row>
    <row r="421" spans="65:65">
      <c r="BM421" s="57"/>
    </row>
    <row r="422" spans="65:65">
      <c r="BM422" s="57"/>
    </row>
    <row r="423" spans="65:65">
      <c r="BM423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">
    <cfRule type="expression" dxfId="18" priority="72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">
    <cfRule type="expression" dxfId="17" priority="70" stopIfTrue="1">
      <formula>AND(ISBLANK(INDIRECT(Anlyt_LabRefLastCol)),ISBLANK(INDIRECT(Anlyt_LabRefThisCol)))</formula>
    </cfRule>
    <cfRule type="expression" dxfId="16" priority="71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4B288-F472-465D-B107-10FEBD0617E2}">
  <sheetPr codeName="Sheet18"/>
  <dimension ref="A1:BN1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8">
      <c r="B1" s="8" t="s">
        <v>621</v>
      </c>
      <c r="BM1" s="28" t="s">
        <v>312</v>
      </c>
    </row>
    <row r="2" spans="1:66" ht="18">
      <c r="A2" s="25" t="s">
        <v>468</v>
      </c>
      <c r="B2" s="18" t="s">
        <v>110</v>
      </c>
      <c r="C2" s="15" t="s">
        <v>111</v>
      </c>
      <c r="D2" s="16" t="s">
        <v>334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0" t="s">
        <v>112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343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2</v>
      </c>
    </row>
    <row r="6" spans="1:66">
      <c r="A6" s="30"/>
      <c r="B6" s="18">
        <v>1</v>
      </c>
      <c r="C6" s="14">
        <v>1</v>
      </c>
      <c r="D6" s="22">
        <v>2.77</v>
      </c>
      <c r="E6" s="151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1">
        <v>2.78</v>
      </c>
      <c r="E7" s="151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>
        <v>14</v>
      </c>
    </row>
    <row r="8" spans="1:66">
      <c r="A8" s="30"/>
      <c r="B8" s="20" t="s">
        <v>267</v>
      </c>
      <c r="C8" s="12"/>
      <c r="D8" s="23">
        <v>2.7749999999999999</v>
      </c>
      <c r="E8" s="151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3" t="s">
        <v>268</v>
      </c>
      <c r="C9" s="29"/>
      <c r="D9" s="11">
        <v>2.7749999999999999</v>
      </c>
      <c r="E9" s="151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2.7749999999999999</v>
      </c>
      <c r="BN9" s="28"/>
    </row>
    <row r="10" spans="1:66">
      <c r="A10" s="30"/>
      <c r="B10" s="3" t="s">
        <v>269</v>
      </c>
      <c r="C10" s="29"/>
      <c r="D10" s="24">
        <v>7.0710678118653244E-3</v>
      </c>
      <c r="E10" s="151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20</v>
      </c>
    </row>
    <row r="11" spans="1:66">
      <c r="A11" s="30"/>
      <c r="B11" s="3" t="s">
        <v>86</v>
      </c>
      <c r="C11" s="29"/>
      <c r="D11" s="13">
        <v>2.5481325448163334E-3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>
      <c r="BM15" s="55"/>
    </row>
    <row r="16" spans="1:66">
      <c r="BM16" s="55"/>
    </row>
    <row r="17" spans="65:65">
      <c r="BM17" s="55"/>
    </row>
    <row r="18" spans="65:65">
      <c r="BM18" s="55"/>
    </row>
    <row r="19" spans="65:65">
      <c r="BM19" s="55"/>
    </row>
    <row r="20" spans="65:65">
      <c r="BM20" s="55"/>
    </row>
    <row r="21" spans="65:65">
      <c r="BM21" s="55"/>
    </row>
    <row r="22" spans="65:65">
      <c r="BM22" s="55"/>
    </row>
    <row r="23" spans="65:65">
      <c r="BM23" s="55"/>
    </row>
    <row r="24" spans="65:65">
      <c r="BM24" s="55"/>
    </row>
    <row r="25" spans="65:65">
      <c r="BM25" s="55"/>
    </row>
    <row r="26" spans="65:65">
      <c r="BM26" s="55"/>
    </row>
    <row r="27" spans="65:65">
      <c r="BM27" s="55"/>
    </row>
    <row r="28" spans="65:65">
      <c r="BM28" s="55"/>
    </row>
    <row r="29" spans="65:65">
      <c r="BM29" s="55"/>
    </row>
    <row r="30" spans="65:65">
      <c r="BM30" s="55"/>
    </row>
    <row r="31" spans="65:65">
      <c r="BM31" s="55"/>
    </row>
    <row r="32" spans="65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D7">
    <cfRule type="expression" dxfId="15" priority="3">
      <formula>AND($B6&lt;&gt;$B5,NOT(ISBLANK(INDIRECT(Anlyt_LabRefThisCol))))</formula>
    </cfRule>
  </conditionalFormatting>
  <conditionalFormatting sqref="C2:D13">
    <cfRule type="expression" dxfId="14" priority="1" stopIfTrue="1">
      <formula>AND(ISBLANK(INDIRECT(Anlyt_LabRefLastCol)),ISBLANK(INDIRECT(Anlyt_LabRefThisCol)))</formula>
    </cfRule>
    <cfRule type="expression" dxfId="1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45899-6E64-45B1-9329-BB5D54ACDC89}">
  <sheetPr codeName="Sheet19"/>
  <dimension ref="A1:BN115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622</v>
      </c>
      <c r="BM1" s="28" t="s">
        <v>312</v>
      </c>
    </row>
    <row r="2" spans="1:66" ht="15">
      <c r="A2" s="25" t="s">
        <v>109</v>
      </c>
      <c r="B2" s="18" t="s">
        <v>110</v>
      </c>
      <c r="C2" s="15" t="s">
        <v>111</v>
      </c>
      <c r="D2" s="16" t="s">
        <v>334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0" t="s">
        <v>112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1</v>
      </c>
    </row>
    <row r="4" spans="1:66">
      <c r="A4" s="30"/>
      <c r="B4" s="19"/>
      <c r="C4" s="9"/>
      <c r="D4" s="10" t="s">
        <v>99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5">
        <v>0.08</v>
      </c>
      <c r="E6" s="203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8">
        <v>1</v>
      </c>
    </row>
    <row r="7" spans="1:66">
      <c r="A7" s="30"/>
      <c r="B7" s="19">
        <v>1</v>
      </c>
      <c r="C7" s="9">
        <v>2</v>
      </c>
      <c r="D7" s="24">
        <v>7.0000000000000007E-2</v>
      </c>
      <c r="E7" s="203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8">
        <v>16</v>
      </c>
    </row>
    <row r="8" spans="1:66">
      <c r="A8" s="30"/>
      <c r="B8" s="20" t="s">
        <v>267</v>
      </c>
      <c r="C8" s="12"/>
      <c r="D8" s="211">
        <v>7.5000000000000011E-2</v>
      </c>
      <c r="E8" s="203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08">
        <v>16</v>
      </c>
    </row>
    <row r="9" spans="1:66">
      <c r="A9" s="30"/>
      <c r="B9" s="3" t="s">
        <v>268</v>
      </c>
      <c r="C9" s="29"/>
      <c r="D9" s="24">
        <v>7.5000000000000011E-2</v>
      </c>
      <c r="E9" s="203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8">
        <v>7.4999999999999997E-2</v>
      </c>
      <c r="BN9" s="28"/>
    </row>
    <row r="10" spans="1:66">
      <c r="A10" s="30"/>
      <c r="B10" s="3" t="s">
        <v>269</v>
      </c>
      <c r="C10" s="29"/>
      <c r="D10" s="24">
        <v>7.0710678118654719E-3</v>
      </c>
      <c r="E10" s="203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8">
        <v>22</v>
      </c>
    </row>
    <row r="11" spans="1:66">
      <c r="A11" s="30"/>
      <c r="B11" s="3" t="s">
        <v>86</v>
      </c>
      <c r="C11" s="29"/>
      <c r="D11" s="13">
        <v>9.428090415820628E-2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2.2204460492503131E-16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623</v>
      </c>
      <c r="BM15" s="28" t="s">
        <v>312</v>
      </c>
    </row>
    <row r="16" spans="1:66" ht="15">
      <c r="A16" s="25" t="s">
        <v>60</v>
      </c>
      <c r="B16" s="18" t="s">
        <v>110</v>
      </c>
      <c r="C16" s="15" t="s">
        <v>111</v>
      </c>
      <c r="D16" s="16" t="s">
        <v>334</v>
      </c>
      <c r="E16" s="15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233</v>
      </c>
      <c r="C17" s="9" t="s">
        <v>233</v>
      </c>
      <c r="D17" s="10" t="s">
        <v>112</v>
      </c>
      <c r="E17" s="1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1</v>
      </c>
    </row>
    <row r="18" spans="1:65">
      <c r="A18" s="30"/>
      <c r="B18" s="19"/>
      <c r="C18" s="9"/>
      <c r="D18" s="10" t="s">
        <v>99</v>
      </c>
      <c r="E18" s="15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3</v>
      </c>
    </row>
    <row r="19" spans="1:65">
      <c r="A19" s="30"/>
      <c r="B19" s="19"/>
      <c r="C19" s="9"/>
      <c r="D19" s="26"/>
      <c r="E19" s="15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3</v>
      </c>
    </row>
    <row r="20" spans="1:65">
      <c r="A20" s="30"/>
      <c r="B20" s="18">
        <v>1</v>
      </c>
      <c r="C20" s="14">
        <v>1</v>
      </c>
      <c r="D20" s="205">
        <v>0.01</v>
      </c>
      <c r="E20" s="203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4"/>
      <c r="AT20" s="204"/>
      <c r="AU20" s="204"/>
      <c r="AV20" s="204"/>
      <c r="AW20" s="204"/>
      <c r="AX20" s="204"/>
      <c r="AY20" s="204"/>
      <c r="AZ20" s="204"/>
      <c r="BA20" s="204"/>
      <c r="BB20" s="204"/>
      <c r="BC20" s="204"/>
      <c r="BD20" s="204"/>
      <c r="BE20" s="204"/>
      <c r="BF20" s="204"/>
      <c r="BG20" s="204"/>
      <c r="BH20" s="204"/>
      <c r="BI20" s="204"/>
      <c r="BJ20" s="204"/>
      <c r="BK20" s="204"/>
      <c r="BL20" s="204"/>
      <c r="BM20" s="208">
        <v>1</v>
      </c>
    </row>
    <row r="21" spans="1:65">
      <c r="A21" s="30"/>
      <c r="B21" s="19">
        <v>1</v>
      </c>
      <c r="C21" s="9">
        <v>2</v>
      </c>
      <c r="D21" s="24" t="s">
        <v>105</v>
      </c>
      <c r="E21" s="203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4"/>
      <c r="AT21" s="204"/>
      <c r="AU21" s="204"/>
      <c r="AV21" s="204"/>
      <c r="AW21" s="204"/>
      <c r="AX21" s="204"/>
      <c r="AY21" s="204"/>
      <c r="AZ21" s="204"/>
      <c r="BA21" s="204"/>
      <c r="BB21" s="204"/>
      <c r="BC21" s="204"/>
      <c r="BD21" s="204"/>
      <c r="BE21" s="204"/>
      <c r="BF21" s="204"/>
      <c r="BG21" s="204"/>
      <c r="BH21" s="204"/>
      <c r="BI21" s="204"/>
      <c r="BJ21" s="204"/>
      <c r="BK21" s="204"/>
      <c r="BL21" s="204"/>
      <c r="BM21" s="208">
        <v>16</v>
      </c>
    </row>
    <row r="22" spans="1:65">
      <c r="A22" s="30"/>
      <c r="B22" s="20" t="s">
        <v>267</v>
      </c>
      <c r="C22" s="12"/>
      <c r="D22" s="211">
        <v>0.01</v>
      </c>
      <c r="E22" s="203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4"/>
      <c r="AT22" s="204"/>
      <c r="AU22" s="204"/>
      <c r="AV22" s="204"/>
      <c r="AW22" s="204"/>
      <c r="AX22" s="204"/>
      <c r="AY22" s="204"/>
      <c r="AZ22" s="204"/>
      <c r="BA22" s="204"/>
      <c r="BB22" s="204"/>
      <c r="BC22" s="204"/>
      <c r="BD22" s="204"/>
      <c r="BE22" s="204"/>
      <c r="BF22" s="204"/>
      <c r="BG22" s="204"/>
      <c r="BH22" s="204"/>
      <c r="BI22" s="204"/>
      <c r="BJ22" s="204"/>
      <c r="BK22" s="204"/>
      <c r="BL22" s="204"/>
      <c r="BM22" s="208">
        <v>16</v>
      </c>
    </row>
    <row r="23" spans="1:65">
      <c r="A23" s="30"/>
      <c r="B23" s="3" t="s">
        <v>268</v>
      </c>
      <c r="C23" s="29"/>
      <c r="D23" s="24">
        <v>0.01</v>
      </c>
      <c r="E23" s="203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4"/>
      <c r="AT23" s="204"/>
      <c r="AU23" s="204"/>
      <c r="AV23" s="204"/>
      <c r="AW23" s="204"/>
      <c r="AX23" s="204"/>
      <c r="AY23" s="204"/>
      <c r="AZ23" s="204"/>
      <c r="BA23" s="204"/>
      <c r="BB23" s="204"/>
      <c r="BC23" s="204"/>
      <c r="BD23" s="204"/>
      <c r="BE23" s="204"/>
      <c r="BF23" s="204"/>
      <c r="BG23" s="204"/>
      <c r="BH23" s="204"/>
      <c r="BI23" s="204"/>
      <c r="BJ23" s="204"/>
      <c r="BK23" s="204"/>
      <c r="BL23" s="204"/>
      <c r="BM23" s="208">
        <v>7.4999999999999997E-3</v>
      </c>
    </row>
    <row r="24" spans="1:65">
      <c r="A24" s="30"/>
      <c r="B24" s="3" t="s">
        <v>269</v>
      </c>
      <c r="C24" s="29"/>
      <c r="D24" s="24" t="s">
        <v>675</v>
      </c>
      <c r="E24" s="203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4"/>
      <c r="AT24" s="204"/>
      <c r="AU24" s="204"/>
      <c r="AV24" s="204"/>
      <c r="AW24" s="204"/>
      <c r="AX24" s="204"/>
      <c r="AY24" s="204"/>
      <c r="AZ24" s="204"/>
      <c r="BA24" s="204"/>
      <c r="BB24" s="204"/>
      <c r="BC24" s="204"/>
      <c r="BD24" s="204"/>
      <c r="BE24" s="204"/>
      <c r="BF24" s="204"/>
      <c r="BG24" s="204"/>
      <c r="BH24" s="204"/>
      <c r="BI24" s="204"/>
      <c r="BJ24" s="204"/>
      <c r="BK24" s="204"/>
      <c r="BL24" s="204"/>
      <c r="BM24" s="208">
        <v>22</v>
      </c>
    </row>
    <row r="25" spans="1:65">
      <c r="A25" s="30"/>
      <c r="B25" s="3" t="s">
        <v>86</v>
      </c>
      <c r="C25" s="29"/>
      <c r="D25" s="13" t="s">
        <v>675</v>
      </c>
      <c r="E25" s="15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0.33333333333333348</v>
      </c>
      <c r="E26" s="15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>
      <c r="BM29" s="55"/>
    </row>
    <row r="30" spans="1:65">
      <c r="BM30" s="55"/>
    </row>
    <row r="31" spans="1:65">
      <c r="BM31" s="55"/>
    </row>
    <row r="32" spans="1:65"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5"/>
    </row>
    <row r="68" spans="65:65">
      <c r="BM68" s="55"/>
    </row>
    <row r="69" spans="65:65">
      <c r="BM69" s="55"/>
    </row>
    <row r="70" spans="65:65">
      <c r="BM70" s="55"/>
    </row>
    <row r="71" spans="65:65">
      <c r="BM71" s="55"/>
    </row>
    <row r="72" spans="65:65">
      <c r="BM72" s="55"/>
    </row>
    <row r="73" spans="65:65">
      <c r="BM73" s="55"/>
    </row>
    <row r="74" spans="65:65">
      <c r="BM74" s="55"/>
    </row>
    <row r="75" spans="65:65">
      <c r="BM75" s="55"/>
    </row>
    <row r="76" spans="65:65">
      <c r="BM76" s="55"/>
    </row>
    <row r="77" spans="65:65">
      <c r="BM77" s="55"/>
    </row>
    <row r="78" spans="65:65">
      <c r="BM78" s="55"/>
    </row>
    <row r="79" spans="65:65">
      <c r="BM79" s="55"/>
    </row>
    <row r="80" spans="65:65">
      <c r="BM80" s="55"/>
    </row>
    <row r="81" spans="65:65">
      <c r="BM81" s="56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  <row r="102" spans="65:65">
      <c r="BM102" s="57"/>
    </row>
    <row r="103" spans="65:65">
      <c r="BM103" s="57"/>
    </row>
    <row r="104" spans="65:65">
      <c r="BM104" s="57"/>
    </row>
    <row r="105" spans="65:65">
      <c r="BM105" s="57"/>
    </row>
    <row r="106" spans="65:65">
      <c r="BM106" s="57"/>
    </row>
    <row r="107" spans="65:65">
      <c r="BM107" s="57"/>
    </row>
    <row r="108" spans="65:65">
      <c r="BM108" s="57"/>
    </row>
    <row r="109" spans="65:65">
      <c r="BM109" s="57"/>
    </row>
    <row r="110" spans="65:65">
      <c r="BM110" s="57"/>
    </row>
    <row r="111" spans="65:65">
      <c r="BM111" s="57"/>
    </row>
    <row r="112" spans="65:65">
      <c r="BM112" s="57"/>
    </row>
    <row r="113" spans="65:65">
      <c r="BM113" s="57"/>
    </row>
    <row r="114" spans="65:65">
      <c r="BM114" s="57"/>
    </row>
    <row r="115" spans="65:65">
      <c r="BM115" s="57"/>
    </row>
  </sheetData>
  <dataConsolidate/>
  <conditionalFormatting sqref="B6:D7 B20:D21">
    <cfRule type="expression" dxfId="12" priority="6">
      <formula>AND($B6&lt;&gt;$B5,NOT(ISBLANK(INDIRECT(Anlyt_LabRefThisCol))))</formula>
    </cfRule>
  </conditionalFormatting>
  <conditionalFormatting sqref="C2:D13 C16:D27">
    <cfRule type="expression" dxfId="11" priority="4" stopIfTrue="1">
      <formula>AND(ISBLANK(INDIRECT(Anlyt_LabRefLastCol)),ISBLANK(INDIRECT(Anlyt_LabRefThisCol)))</formula>
    </cfRule>
    <cfRule type="expression" dxfId="10" priority="5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C164-A927-4067-A4E8-ECF8027B71DA}">
  <sheetPr codeName="Sheet20"/>
  <dimension ref="A1:BN801"/>
  <sheetViews>
    <sheetView zoomScaleNormal="100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140625" style="2" bestFit="1" customWidth="1"/>
    <col min="14" max="15" width="10.85546875" style="2" bestFit="1" customWidth="1"/>
    <col min="16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624</v>
      </c>
      <c r="BM1" s="28" t="s">
        <v>312</v>
      </c>
    </row>
    <row r="2" spans="1:66" ht="15">
      <c r="A2" s="25" t="s">
        <v>4</v>
      </c>
      <c r="B2" s="18" t="s">
        <v>110</v>
      </c>
      <c r="C2" s="15" t="s">
        <v>111</v>
      </c>
      <c r="D2" s="16" t="s">
        <v>334</v>
      </c>
      <c r="E2" s="151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0" t="s">
        <v>112</v>
      </c>
      <c r="E3" s="151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10" t="s">
        <v>344</v>
      </c>
      <c r="E4" s="151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3</v>
      </c>
    </row>
    <row r="5" spans="1:66">
      <c r="A5" s="30"/>
      <c r="B5" s="19"/>
      <c r="C5" s="9"/>
      <c r="D5" s="26"/>
      <c r="E5" s="151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05">
        <v>0.3</v>
      </c>
      <c r="E6" s="203"/>
      <c r="F6" s="204"/>
      <c r="G6" s="204"/>
      <c r="H6" s="204"/>
      <c r="I6" s="204"/>
      <c r="J6" s="204"/>
      <c r="K6" s="204"/>
      <c r="L6" s="204"/>
      <c r="M6" s="204"/>
      <c r="N6" s="204"/>
      <c r="O6" s="204"/>
      <c r="P6" s="204"/>
      <c r="Q6" s="204"/>
      <c r="R6" s="204"/>
      <c r="S6" s="204"/>
      <c r="T6" s="204"/>
      <c r="U6" s="204"/>
      <c r="V6" s="204"/>
      <c r="W6" s="204"/>
      <c r="X6" s="204"/>
      <c r="Y6" s="204"/>
      <c r="Z6" s="204"/>
      <c r="AA6" s="204"/>
      <c r="AB6" s="204"/>
      <c r="AC6" s="204"/>
      <c r="AD6" s="204"/>
      <c r="AE6" s="204"/>
      <c r="AF6" s="204"/>
      <c r="AG6" s="204"/>
      <c r="AH6" s="204"/>
      <c r="AI6" s="204"/>
      <c r="AJ6" s="204"/>
      <c r="AK6" s="204"/>
      <c r="AL6" s="204"/>
      <c r="AM6" s="204"/>
      <c r="AN6" s="204"/>
      <c r="AO6" s="204"/>
      <c r="AP6" s="204"/>
      <c r="AQ6" s="204"/>
      <c r="AR6" s="204"/>
      <c r="AS6" s="204"/>
      <c r="AT6" s="204"/>
      <c r="AU6" s="204"/>
      <c r="AV6" s="204"/>
      <c r="AW6" s="204"/>
      <c r="AX6" s="204"/>
      <c r="AY6" s="204"/>
      <c r="AZ6" s="204"/>
      <c r="BA6" s="204"/>
      <c r="BB6" s="204"/>
      <c r="BC6" s="204"/>
      <c r="BD6" s="204"/>
      <c r="BE6" s="204"/>
      <c r="BF6" s="204"/>
      <c r="BG6" s="204"/>
      <c r="BH6" s="204"/>
      <c r="BI6" s="204"/>
      <c r="BJ6" s="204"/>
      <c r="BK6" s="204"/>
      <c r="BL6" s="204"/>
      <c r="BM6" s="208">
        <v>1</v>
      </c>
    </row>
    <row r="7" spans="1:66">
      <c r="A7" s="30"/>
      <c r="B7" s="19">
        <v>1</v>
      </c>
      <c r="C7" s="9">
        <v>2</v>
      </c>
      <c r="D7" s="24">
        <v>0.4</v>
      </c>
      <c r="E7" s="203"/>
      <c r="F7" s="204"/>
      <c r="G7" s="204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4"/>
      <c r="V7" s="204"/>
      <c r="W7" s="204"/>
      <c r="X7" s="204"/>
      <c r="Y7" s="204"/>
      <c r="Z7" s="204"/>
      <c r="AA7" s="204"/>
      <c r="AB7" s="204"/>
      <c r="AC7" s="204"/>
      <c r="AD7" s="204"/>
      <c r="AE7" s="204"/>
      <c r="AF7" s="204"/>
      <c r="AG7" s="204"/>
      <c r="AH7" s="204"/>
      <c r="AI7" s="204"/>
      <c r="AJ7" s="204"/>
      <c r="AK7" s="204"/>
      <c r="AL7" s="204"/>
      <c r="AM7" s="204"/>
      <c r="AN7" s="204"/>
      <c r="AO7" s="204"/>
      <c r="AP7" s="204"/>
      <c r="AQ7" s="204"/>
      <c r="AR7" s="204"/>
      <c r="AS7" s="204"/>
      <c r="AT7" s="204"/>
      <c r="AU7" s="204"/>
      <c r="AV7" s="204"/>
      <c r="AW7" s="204"/>
      <c r="AX7" s="204"/>
      <c r="AY7" s="204"/>
      <c r="AZ7" s="204"/>
      <c r="BA7" s="204"/>
      <c r="BB7" s="204"/>
      <c r="BC7" s="204"/>
      <c r="BD7" s="204"/>
      <c r="BE7" s="204"/>
      <c r="BF7" s="204"/>
      <c r="BG7" s="204"/>
      <c r="BH7" s="204"/>
      <c r="BI7" s="204"/>
      <c r="BJ7" s="204"/>
      <c r="BK7" s="204"/>
      <c r="BL7" s="204"/>
      <c r="BM7" s="208">
        <v>18</v>
      </c>
    </row>
    <row r="8" spans="1:66">
      <c r="A8" s="30"/>
      <c r="B8" s="20" t="s">
        <v>267</v>
      </c>
      <c r="C8" s="12"/>
      <c r="D8" s="211">
        <v>0.35</v>
      </c>
      <c r="E8" s="203"/>
      <c r="F8" s="204"/>
      <c r="G8" s="204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4"/>
      <c r="V8" s="204"/>
      <c r="W8" s="204"/>
      <c r="X8" s="204"/>
      <c r="Y8" s="204"/>
      <c r="Z8" s="204"/>
      <c r="AA8" s="204"/>
      <c r="AB8" s="204"/>
      <c r="AC8" s="204"/>
      <c r="AD8" s="204"/>
      <c r="AE8" s="204"/>
      <c r="AF8" s="204"/>
      <c r="AG8" s="204"/>
      <c r="AH8" s="204"/>
      <c r="AI8" s="204"/>
      <c r="AJ8" s="204"/>
      <c r="AK8" s="204"/>
      <c r="AL8" s="204"/>
      <c r="AM8" s="204"/>
      <c r="AN8" s="204"/>
      <c r="AO8" s="204"/>
      <c r="AP8" s="204"/>
      <c r="AQ8" s="204"/>
      <c r="AR8" s="204"/>
      <c r="AS8" s="204"/>
      <c r="AT8" s="204"/>
      <c r="AU8" s="204"/>
      <c r="AV8" s="204"/>
      <c r="AW8" s="204"/>
      <c r="AX8" s="204"/>
      <c r="AY8" s="204"/>
      <c r="AZ8" s="204"/>
      <c r="BA8" s="204"/>
      <c r="BB8" s="204"/>
      <c r="BC8" s="204"/>
      <c r="BD8" s="204"/>
      <c r="BE8" s="204"/>
      <c r="BF8" s="204"/>
      <c r="BG8" s="204"/>
      <c r="BH8" s="204"/>
      <c r="BI8" s="204"/>
      <c r="BJ8" s="204"/>
      <c r="BK8" s="204"/>
      <c r="BL8" s="204"/>
      <c r="BM8" s="208">
        <v>16</v>
      </c>
    </row>
    <row r="9" spans="1:66">
      <c r="A9" s="30"/>
      <c r="B9" s="3" t="s">
        <v>268</v>
      </c>
      <c r="C9" s="29"/>
      <c r="D9" s="24">
        <v>0.35</v>
      </c>
      <c r="E9" s="203"/>
      <c r="F9" s="204"/>
      <c r="G9" s="204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4"/>
      <c r="V9" s="204"/>
      <c r="W9" s="204"/>
      <c r="X9" s="204"/>
      <c r="Y9" s="204"/>
      <c r="Z9" s="204"/>
      <c r="AA9" s="204"/>
      <c r="AB9" s="204"/>
      <c r="AC9" s="204"/>
      <c r="AD9" s="204"/>
      <c r="AE9" s="204"/>
      <c r="AF9" s="204"/>
      <c r="AG9" s="204"/>
      <c r="AH9" s="204"/>
      <c r="AI9" s="204"/>
      <c r="AJ9" s="204"/>
      <c r="AK9" s="204"/>
      <c r="AL9" s="204"/>
      <c r="AM9" s="204"/>
      <c r="AN9" s="204"/>
      <c r="AO9" s="204"/>
      <c r="AP9" s="204"/>
      <c r="AQ9" s="204"/>
      <c r="AR9" s="204"/>
      <c r="AS9" s="204"/>
      <c r="AT9" s="204"/>
      <c r="AU9" s="204"/>
      <c r="AV9" s="204"/>
      <c r="AW9" s="204"/>
      <c r="AX9" s="204"/>
      <c r="AY9" s="204"/>
      <c r="AZ9" s="204"/>
      <c r="BA9" s="204"/>
      <c r="BB9" s="204"/>
      <c r="BC9" s="204"/>
      <c r="BD9" s="204"/>
      <c r="BE9" s="204"/>
      <c r="BF9" s="204"/>
      <c r="BG9" s="204"/>
      <c r="BH9" s="204"/>
      <c r="BI9" s="204"/>
      <c r="BJ9" s="204"/>
      <c r="BK9" s="204"/>
      <c r="BL9" s="204"/>
      <c r="BM9" s="208">
        <v>0.35</v>
      </c>
      <c r="BN9" s="28"/>
    </row>
    <row r="10" spans="1:66">
      <c r="A10" s="30"/>
      <c r="B10" s="3" t="s">
        <v>269</v>
      </c>
      <c r="C10" s="29"/>
      <c r="D10" s="24">
        <v>7.0710678118654974E-2</v>
      </c>
      <c r="E10" s="203"/>
      <c r="F10" s="204"/>
      <c r="G10" s="204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4"/>
      <c r="V10" s="204"/>
      <c r="W10" s="204"/>
      <c r="X10" s="204"/>
      <c r="Y10" s="204"/>
      <c r="Z10" s="204"/>
      <c r="AA10" s="204"/>
      <c r="AB10" s="204"/>
      <c r="AC10" s="204"/>
      <c r="AD10" s="204"/>
      <c r="AE10" s="204"/>
      <c r="AF10" s="204"/>
      <c r="AG10" s="204"/>
      <c r="AH10" s="204"/>
      <c r="AI10" s="204"/>
      <c r="AJ10" s="204"/>
      <c r="AK10" s="204"/>
      <c r="AL10" s="204"/>
      <c r="AM10" s="204"/>
      <c r="AN10" s="204"/>
      <c r="AO10" s="204"/>
      <c r="AP10" s="204"/>
      <c r="AQ10" s="204"/>
      <c r="AR10" s="204"/>
      <c r="AS10" s="204"/>
      <c r="AT10" s="204"/>
      <c r="AU10" s="204"/>
      <c r="AV10" s="204"/>
      <c r="AW10" s="204"/>
      <c r="AX10" s="204"/>
      <c r="AY10" s="204"/>
      <c r="AZ10" s="204"/>
      <c r="BA10" s="204"/>
      <c r="BB10" s="204"/>
      <c r="BC10" s="204"/>
      <c r="BD10" s="204"/>
      <c r="BE10" s="204"/>
      <c r="BF10" s="204"/>
      <c r="BG10" s="204"/>
      <c r="BH10" s="204"/>
      <c r="BI10" s="204"/>
      <c r="BJ10" s="204"/>
      <c r="BK10" s="204"/>
      <c r="BL10" s="204"/>
      <c r="BM10" s="208">
        <v>24</v>
      </c>
    </row>
    <row r="11" spans="1:66">
      <c r="A11" s="30"/>
      <c r="B11" s="3" t="s">
        <v>86</v>
      </c>
      <c r="C11" s="29"/>
      <c r="D11" s="13">
        <v>0.2020305089104428</v>
      </c>
      <c r="E11" s="151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3" t="s">
        <v>270</v>
      </c>
      <c r="C12" s="29"/>
      <c r="D12" s="13">
        <v>0</v>
      </c>
      <c r="E12" s="151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46" t="s">
        <v>271</v>
      </c>
      <c r="C13" s="47"/>
      <c r="D13" s="45" t="s">
        <v>272</v>
      </c>
      <c r="E13" s="15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B14" s="31"/>
      <c r="C14" s="20"/>
      <c r="D14" s="20"/>
      <c r="BM14" s="55"/>
    </row>
    <row r="15" spans="1:66" ht="15">
      <c r="B15" s="8" t="s">
        <v>625</v>
      </c>
      <c r="BM15" s="28" t="s">
        <v>312</v>
      </c>
    </row>
    <row r="16" spans="1:66" ht="15">
      <c r="A16" s="25" t="s">
        <v>7</v>
      </c>
      <c r="B16" s="18" t="s">
        <v>110</v>
      </c>
      <c r="C16" s="15" t="s">
        <v>111</v>
      </c>
      <c r="D16" s="16" t="s">
        <v>334</v>
      </c>
      <c r="E16" s="15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28">
        <v>1</v>
      </c>
    </row>
    <row r="17" spans="1:65">
      <c r="A17" s="30"/>
      <c r="B17" s="19" t="s">
        <v>233</v>
      </c>
      <c r="C17" s="9" t="s">
        <v>233</v>
      </c>
      <c r="D17" s="10" t="s">
        <v>112</v>
      </c>
      <c r="E17" s="15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28" t="s">
        <v>3</v>
      </c>
    </row>
    <row r="18" spans="1:65">
      <c r="A18" s="30"/>
      <c r="B18" s="19"/>
      <c r="C18" s="9"/>
      <c r="D18" s="10" t="s">
        <v>344</v>
      </c>
      <c r="E18" s="15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28">
        <v>0</v>
      </c>
    </row>
    <row r="19" spans="1:65">
      <c r="A19" s="30"/>
      <c r="B19" s="19"/>
      <c r="C19" s="9"/>
      <c r="D19" s="26"/>
      <c r="E19" s="15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28">
        <v>0</v>
      </c>
    </row>
    <row r="20" spans="1:65">
      <c r="A20" s="30"/>
      <c r="B20" s="18">
        <v>1</v>
      </c>
      <c r="C20" s="14">
        <v>1</v>
      </c>
      <c r="D20" s="212">
        <v>236</v>
      </c>
      <c r="E20" s="215"/>
      <c r="F20" s="216"/>
      <c r="G20" s="216"/>
      <c r="H20" s="216"/>
      <c r="I20" s="216"/>
      <c r="J20" s="216"/>
      <c r="K20" s="216"/>
      <c r="L20" s="216"/>
      <c r="M20" s="216"/>
      <c r="N20" s="216"/>
      <c r="O20" s="216"/>
      <c r="P20" s="216"/>
      <c r="Q20" s="216"/>
      <c r="R20" s="216"/>
      <c r="S20" s="216"/>
      <c r="T20" s="216"/>
      <c r="U20" s="216"/>
      <c r="V20" s="216"/>
      <c r="W20" s="216"/>
      <c r="X20" s="216"/>
      <c r="Y20" s="216"/>
      <c r="Z20" s="216"/>
      <c r="AA20" s="216"/>
      <c r="AB20" s="216"/>
      <c r="AC20" s="216"/>
      <c r="AD20" s="216"/>
      <c r="AE20" s="216"/>
      <c r="AF20" s="216"/>
      <c r="AG20" s="216"/>
      <c r="AH20" s="216"/>
      <c r="AI20" s="216"/>
      <c r="AJ20" s="216"/>
      <c r="AK20" s="216"/>
      <c r="AL20" s="216"/>
      <c r="AM20" s="216"/>
      <c r="AN20" s="216"/>
      <c r="AO20" s="216"/>
      <c r="AP20" s="216"/>
      <c r="AQ20" s="216"/>
      <c r="AR20" s="216"/>
      <c r="AS20" s="216"/>
      <c r="AT20" s="216"/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7">
        <v>1</v>
      </c>
    </row>
    <row r="21" spans="1:65">
      <c r="A21" s="30"/>
      <c r="B21" s="19">
        <v>1</v>
      </c>
      <c r="C21" s="9">
        <v>2</v>
      </c>
      <c r="D21" s="218">
        <v>233</v>
      </c>
      <c r="E21" s="215"/>
      <c r="F21" s="216"/>
      <c r="G21" s="216"/>
      <c r="H21" s="216"/>
      <c r="I21" s="216"/>
      <c r="J21" s="216"/>
      <c r="K21" s="216"/>
      <c r="L21" s="216"/>
      <c r="M21" s="216"/>
      <c r="N21" s="216"/>
      <c r="O21" s="216"/>
      <c r="P21" s="216"/>
      <c r="Q21" s="216"/>
      <c r="R21" s="216"/>
      <c r="S21" s="216"/>
      <c r="T21" s="216"/>
      <c r="U21" s="216"/>
      <c r="V21" s="216"/>
      <c r="W21" s="216"/>
      <c r="X21" s="216"/>
      <c r="Y21" s="216"/>
      <c r="Z21" s="216"/>
      <c r="AA21" s="216"/>
      <c r="AB21" s="216"/>
      <c r="AC21" s="216"/>
      <c r="AD21" s="216"/>
      <c r="AE21" s="216"/>
      <c r="AF21" s="216"/>
      <c r="AG21" s="216"/>
      <c r="AH21" s="216"/>
      <c r="AI21" s="216"/>
      <c r="AJ21" s="216"/>
      <c r="AK21" s="216"/>
      <c r="AL21" s="216"/>
      <c r="AM21" s="216"/>
      <c r="AN21" s="216"/>
      <c r="AO21" s="216"/>
      <c r="AP21" s="216"/>
      <c r="AQ21" s="216"/>
      <c r="AR21" s="216"/>
      <c r="AS21" s="216"/>
      <c r="AT21" s="216"/>
      <c r="AU21" s="216"/>
      <c r="AV21" s="216"/>
      <c r="AW21" s="216"/>
      <c r="AX21" s="216"/>
      <c r="AY21" s="216"/>
      <c r="AZ21" s="216"/>
      <c r="BA21" s="216"/>
      <c r="BB21" s="216"/>
      <c r="BC21" s="216"/>
      <c r="BD21" s="216"/>
      <c r="BE21" s="216"/>
      <c r="BF21" s="216"/>
      <c r="BG21" s="216"/>
      <c r="BH21" s="216"/>
      <c r="BI21" s="216"/>
      <c r="BJ21" s="216"/>
      <c r="BK21" s="216"/>
      <c r="BL21" s="216"/>
      <c r="BM21" s="217">
        <v>6</v>
      </c>
    </row>
    <row r="22" spans="1:65">
      <c r="A22" s="30"/>
      <c r="B22" s="20" t="s">
        <v>267</v>
      </c>
      <c r="C22" s="12"/>
      <c r="D22" s="222">
        <v>234.5</v>
      </c>
      <c r="E22" s="215"/>
      <c r="F22" s="216"/>
      <c r="G22" s="216"/>
      <c r="H22" s="216"/>
      <c r="I22" s="216"/>
      <c r="J22" s="216"/>
      <c r="K22" s="216"/>
      <c r="L22" s="216"/>
      <c r="M22" s="216"/>
      <c r="N22" s="216"/>
      <c r="O22" s="216"/>
      <c r="P22" s="216"/>
      <c r="Q22" s="216"/>
      <c r="R22" s="216"/>
      <c r="S22" s="216"/>
      <c r="T22" s="216"/>
      <c r="U22" s="216"/>
      <c r="V22" s="216"/>
      <c r="W22" s="216"/>
      <c r="X22" s="216"/>
      <c r="Y22" s="216"/>
      <c r="Z22" s="216"/>
      <c r="AA22" s="216"/>
      <c r="AB22" s="216"/>
      <c r="AC22" s="216"/>
      <c r="AD22" s="216"/>
      <c r="AE22" s="216"/>
      <c r="AF22" s="216"/>
      <c r="AG22" s="216"/>
      <c r="AH22" s="216"/>
      <c r="AI22" s="216"/>
      <c r="AJ22" s="216"/>
      <c r="AK22" s="216"/>
      <c r="AL22" s="216"/>
      <c r="AM22" s="216"/>
      <c r="AN22" s="216"/>
      <c r="AO22" s="216"/>
      <c r="AP22" s="216"/>
      <c r="AQ22" s="216"/>
      <c r="AR22" s="216"/>
      <c r="AS22" s="216"/>
      <c r="AT22" s="216"/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7">
        <v>16</v>
      </c>
    </row>
    <row r="23" spans="1:65">
      <c r="A23" s="30"/>
      <c r="B23" s="3" t="s">
        <v>268</v>
      </c>
      <c r="C23" s="29"/>
      <c r="D23" s="218">
        <v>234.5</v>
      </c>
      <c r="E23" s="215"/>
      <c r="F23" s="216"/>
      <c r="G23" s="216"/>
      <c r="H23" s="216"/>
      <c r="I23" s="216"/>
      <c r="J23" s="216"/>
      <c r="K23" s="216"/>
      <c r="L23" s="216"/>
      <c r="M23" s="216"/>
      <c r="N23" s="216"/>
      <c r="O23" s="216"/>
      <c r="P23" s="216"/>
      <c r="Q23" s="216"/>
      <c r="R23" s="216"/>
      <c r="S23" s="216"/>
      <c r="T23" s="216"/>
      <c r="U23" s="216"/>
      <c r="V23" s="216"/>
      <c r="W23" s="216"/>
      <c r="X23" s="216"/>
      <c r="Y23" s="216"/>
      <c r="Z23" s="216"/>
      <c r="AA23" s="216"/>
      <c r="AB23" s="216"/>
      <c r="AC23" s="216"/>
      <c r="AD23" s="216"/>
      <c r="AE23" s="216"/>
      <c r="AF23" s="216"/>
      <c r="AG23" s="216"/>
      <c r="AH23" s="216"/>
      <c r="AI23" s="216"/>
      <c r="AJ23" s="216"/>
      <c r="AK23" s="216"/>
      <c r="AL23" s="216"/>
      <c r="AM23" s="216"/>
      <c r="AN23" s="216"/>
      <c r="AO23" s="216"/>
      <c r="AP23" s="216"/>
      <c r="AQ23" s="216"/>
      <c r="AR23" s="216"/>
      <c r="AS23" s="216"/>
      <c r="AT23" s="216"/>
      <c r="AU23" s="216"/>
      <c r="AV23" s="216"/>
      <c r="AW23" s="216"/>
      <c r="AX23" s="216"/>
      <c r="AY23" s="216"/>
      <c r="AZ23" s="216"/>
      <c r="BA23" s="216"/>
      <c r="BB23" s="216"/>
      <c r="BC23" s="216"/>
      <c r="BD23" s="216"/>
      <c r="BE23" s="216"/>
      <c r="BF23" s="216"/>
      <c r="BG23" s="216"/>
      <c r="BH23" s="216"/>
      <c r="BI23" s="216"/>
      <c r="BJ23" s="216"/>
      <c r="BK23" s="216"/>
      <c r="BL23" s="216"/>
      <c r="BM23" s="217">
        <v>234.5</v>
      </c>
    </row>
    <row r="24" spans="1:65">
      <c r="A24" s="30"/>
      <c r="B24" s="3" t="s">
        <v>269</v>
      </c>
      <c r="C24" s="29"/>
      <c r="D24" s="218">
        <v>2.1213203435596424</v>
      </c>
      <c r="E24" s="215"/>
      <c r="F24" s="216"/>
      <c r="G24" s="216"/>
      <c r="H24" s="216"/>
      <c r="I24" s="216"/>
      <c r="J24" s="216"/>
      <c r="K24" s="216"/>
      <c r="L24" s="216"/>
      <c r="M24" s="216"/>
      <c r="N24" s="216"/>
      <c r="O24" s="216"/>
      <c r="P24" s="216"/>
      <c r="Q24" s="216"/>
      <c r="R24" s="216"/>
      <c r="S24" s="216"/>
      <c r="T24" s="216"/>
      <c r="U24" s="216"/>
      <c r="V24" s="216"/>
      <c r="W24" s="216"/>
      <c r="X24" s="216"/>
      <c r="Y24" s="216"/>
      <c r="Z24" s="216"/>
      <c r="AA24" s="216"/>
      <c r="AB24" s="216"/>
      <c r="AC24" s="216"/>
      <c r="AD24" s="216"/>
      <c r="AE24" s="216"/>
      <c r="AF24" s="216"/>
      <c r="AG24" s="216"/>
      <c r="AH24" s="216"/>
      <c r="AI24" s="216"/>
      <c r="AJ24" s="216"/>
      <c r="AK24" s="216"/>
      <c r="AL24" s="216"/>
      <c r="AM24" s="216"/>
      <c r="AN24" s="216"/>
      <c r="AO24" s="216"/>
      <c r="AP24" s="216"/>
      <c r="AQ24" s="216"/>
      <c r="AR24" s="216"/>
      <c r="AS24" s="216"/>
      <c r="AT24" s="216"/>
      <c r="AU24" s="216"/>
      <c r="AV24" s="216"/>
      <c r="AW24" s="216"/>
      <c r="AX24" s="216"/>
      <c r="AY24" s="216"/>
      <c r="AZ24" s="216"/>
      <c r="BA24" s="216"/>
      <c r="BB24" s="216"/>
      <c r="BC24" s="216"/>
      <c r="BD24" s="216"/>
      <c r="BE24" s="216"/>
      <c r="BF24" s="216"/>
      <c r="BG24" s="216"/>
      <c r="BH24" s="216"/>
      <c r="BI24" s="216"/>
      <c r="BJ24" s="216"/>
      <c r="BK24" s="216"/>
      <c r="BL24" s="216"/>
      <c r="BM24" s="217">
        <v>25</v>
      </c>
    </row>
    <row r="25" spans="1:65">
      <c r="A25" s="30"/>
      <c r="B25" s="3" t="s">
        <v>86</v>
      </c>
      <c r="C25" s="29"/>
      <c r="D25" s="13">
        <v>9.0461421900197968E-3</v>
      </c>
      <c r="E25" s="15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3" t="s">
        <v>270</v>
      </c>
      <c r="C26" s="29"/>
      <c r="D26" s="13">
        <v>0</v>
      </c>
      <c r="E26" s="15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46" t="s">
        <v>271</v>
      </c>
      <c r="C27" s="47"/>
      <c r="D27" s="45" t="s">
        <v>272</v>
      </c>
      <c r="E27" s="151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B28" s="31"/>
      <c r="C28" s="20"/>
      <c r="D28" s="20"/>
      <c r="BM28" s="55"/>
    </row>
    <row r="29" spans="1:65" ht="15">
      <c r="B29" s="8" t="s">
        <v>626</v>
      </c>
      <c r="BM29" s="28" t="s">
        <v>312</v>
      </c>
    </row>
    <row r="30" spans="1:65" ht="15">
      <c r="A30" s="25" t="s">
        <v>10</v>
      </c>
      <c r="B30" s="18" t="s">
        <v>110</v>
      </c>
      <c r="C30" s="15" t="s">
        <v>111</v>
      </c>
      <c r="D30" s="16" t="s">
        <v>334</v>
      </c>
      <c r="E30" s="15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28">
        <v>1</v>
      </c>
    </row>
    <row r="31" spans="1:65">
      <c r="A31" s="30"/>
      <c r="B31" s="19" t="s">
        <v>233</v>
      </c>
      <c r="C31" s="9" t="s">
        <v>233</v>
      </c>
      <c r="D31" s="10" t="s">
        <v>112</v>
      </c>
      <c r="E31" s="15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28" t="s">
        <v>3</v>
      </c>
    </row>
    <row r="32" spans="1:65">
      <c r="A32" s="30"/>
      <c r="B32" s="19"/>
      <c r="C32" s="9"/>
      <c r="D32" s="10" t="s">
        <v>344</v>
      </c>
      <c r="E32" s="151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28">
        <v>0</v>
      </c>
    </row>
    <row r="33" spans="1:65">
      <c r="A33" s="30"/>
      <c r="B33" s="19"/>
      <c r="C33" s="9"/>
      <c r="D33" s="26"/>
      <c r="E33" s="15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  <c r="BA33" s="3"/>
      <c r="BB33" s="3"/>
      <c r="BC33" s="3"/>
      <c r="BD33" s="3"/>
      <c r="BE33" s="3"/>
      <c r="BF33" s="3"/>
      <c r="BG33" s="3"/>
      <c r="BH33" s="3"/>
      <c r="BI33" s="3"/>
      <c r="BJ33" s="3"/>
      <c r="BK33" s="3"/>
      <c r="BL33" s="3"/>
      <c r="BM33" s="28">
        <v>0</v>
      </c>
    </row>
    <row r="34" spans="1:65">
      <c r="A34" s="30"/>
      <c r="B34" s="18">
        <v>1</v>
      </c>
      <c r="C34" s="14">
        <v>1</v>
      </c>
      <c r="D34" s="212">
        <v>510.00000000000006</v>
      </c>
      <c r="E34" s="215"/>
      <c r="F34" s="216"/>
      <c r="G34" s="216"/>
      <c r="H34" s="216"/>
      <c r="I34" s="216"/>
      <c r="J34" s="216"/>
      <c r="K34" s="216"/>
      <c r="L34" s="216"/>
      <c r="M34" s="216"/>
      <c r="N34" s="216"/>
      <c r="O34" s="216"/>
      <c r="P34" s="216"/>
      <c r="Q34" s="216"/>
      <c r="R34" s="216"/>
      <c r="S34" s="216"/>
      <c r="T34" s="216"/>
      <c r="U34" s="216"/>
      <c r="V34" s="216"/>
      <c r="W34" s="216"/>
      <c r="X34" s="216"/>
      <c r="Y34" s="216"/>
      <c r="Z34" s="216"/>
      <c r="AA34" s="216"/>
      <c r="AB34" s="216"/>
      <c r="AC34" s="216"/>
      <c r="AD34" s="216"/>
      <c r="AE34" s="216"/>
      <c r="AF34" s="216"/>
      <c r="AG34" s="216"/>
      <c r="AH34" s="216"/>
      <c r="AI34" s="216"/>
      <c r="AJ34" s="216"/>
      <c r="AK34" s="216"/>
      <c r="AL34" s="216"/>
      <c r="AM34" s="216"/>
      <c r="AN34" s="216"/>
      <c r="AO34" s="216"/>
      <c r="AP34" s="216"/>
      <c r="AQ34" s="216"/>
      <c r="AR34" s="216"/>
      <c r="AS34" s="216"/>
      <c r="AT34" s="216"/>
      <c r="AU34" s="216"/>
      <c r="AV34" s="216"/>
      <c r="AW34" s="216"/>
      <c r="AX34" s="216"/>
      <c r="AY34" s="216"/>
      <c r="AZ34" s="216"/>
      <c r="BA34" s="216"/>
      <c r="BB34" s="216"/>
      <c r="BC34" s="216"/>
      <c r="BD34" s="216"/>
      <c r="BE34" s="216"/>
      <c r="BF34" s="216"/>
      <c r="BG34" s="216"/>
      <c r="BH34" s="216"/>
      <c r="BI34" s="216"/>
      <c r="BJ34" s="216"/>
      <c r="BK34" s="216"/>
      <c r="BL34" s="216"/>
      <c r="BM34" s="217">
        <v>1</v>
      </c>
    </row>
    <row r="35" spans="1:65">
      <c r="A35" s="30"/>
      <c r="B35" s="19">
        <v>1</v>
      </c>
      <c r="C35" s="9">
        <v>2</v>
      </c>
      <c r="D35" s="218">
        <v>501.99999999999994</v>
      </c>
      <c r="E35" s="215"/>
      <c r="F35" s="216"/>
      <c r="G35" s="216"/>
      <c r="H35" s="216"/>
      <c r="I35" s="216"/>
      <c r="J35" s="216"/>
      <c r="K35" s="216"/>
      <c r="L35" s="216"/>
      <c r="M35" s="216"/>
      <c r="N35" s="216"/>
      <c r="O35" s="216"/>
      <c r="P35" s="216"/>
      <c r="Q35" s="216"/>
      <c r="R35" s="216"/>
      <c r="S35" s="216"/>
      <c r="T35" s="216"/>
      <c r="U35" s="216"/>
      <c r="V35" s="216"/>
      <c r="W35" s="216"/>
      <c r="X35" s="216"/>
      <c r="Y35" s="216"/>
      <c r="Z35" s="216"/>
      <c r="AA35" s="216"/>
      <c r="AB35" s="216"/>
      <c r="AC35" s="216"/>
      <c r="AD35" s="216"/>
      <c r="AE35" s="216"/>
      <c r="AF35" s="216"/>
      <c r="AG35" s="216"/>
      <c r="AH35" s="216"/>
      <c r="AI35" s="216"/>
      <c r="AJ35" s="216"/>
      <c r="AK35" s="216"/>
      <c r="AL35" s="216"/>
      <c r="AM35" s="216"/>
      <c r="AN35" s="216"/>
      <c r="AO35" s="216"/>
      <c r="AP35" s="216"/>
      <c r="AQ35" s="216"/>
      <c r="AR35" s="216"/>
      <c r="AS35" s="216"/>
      <c r="AT35" s="216"/>
      <c r="AU35" s="216"/>
      <c r="AV35" s="216"/>
      <c r="AW35" s="216"/>
      <c r="AX35" s="216"/>
      <c r="AY35" s="216"/>
      <c r="AZ35" s="216"/>
      <c r="BA35" s="216"/>
      <c r="BB35" s="216"/>
      <c r="BC35" s="216"/>
      <c r="BD35" s="216"/>
      <c r="BE35" s="216"/>
      <c r="BF35" s="216"/>
      <c r="BG35" s="216"/>
      <c r="BH35" s="216"/>
      <c r="BI35" s="216"/>
      <c r="BJ35" s="216"/>
      <c r="BK35" s="216"/>
      <c r="BL35" s="216"/>
      <c r="BM35" s="217">
        <v>20</v>
      </c>
    </row>
    <row r="36" spans="1:65">
      <c r="A36" s="30"/>
      <c r="B36" s="20" t="s">
        <v>267</v>
      </c>
      <c r="C36" s="12"/>
      <c r="D36" s="222">
        <v>506</v>
      </c>
      <c r="E36" s="215"/>
      <c r="F36" s="216"/>
      <c r="G36" s="216"/>
      <c r="H36" s="216"/>
      <c r="I36" s="216"/>
      <c r="J36" s="216"/>
      <c r="K36" s="216"/>
      <c r="L36" s="216"/>
      <c r="M36" s="216"/>
      <c r="N36" s="216"/>
      <c r="O36" s="216"/>
      <c r="P36" s="216"/>
      <c r="Q36" s="216"/>
      <c r="R36" s="216"/>
      <c r="S36" s="216"/>
      <c r="T36" s="216"/>
      <c r="U36" s="216"/>
      <c r="V36" s="216"/>
      <c r="W36" s="216"/>
      <c r="X36" s="216"/>
      <c r="Y36" s="216"/>
      <c r="Z36" s="216"/>
      <c r="AA36" s="216"/>
      <c r="AB36" s="216"/>
      <c r="AC36" s="216"/>
      <c r="AD36" s="216"/>
      <c r="AE36" s="216"/>
      <c r="AF36" s="216"/>
      <c r="AG36" s="216"/>
      <c r="AH36" s="216"/>
      <c r="AI36" s="216"/>
      <c r="AJ36" s="216"/>
      <c r="AK36" s="216"/>
      <c r="AL36" s="216"/>
      <c r="AM36" s="216"/>
      <c r="AN36" s="216"/>
      <c r="AO36" s="216"/>
      <c r="AP36" s="216"/>
      <c r="AQ36" s="216"/>
      <c r="AR36" s="216"/>
      <c r="AS36" s="216"/>
      <c r="AT36" s="216"/>
      <c r="AU36" s="216"/>
      <c r="AV36" s="216"/>
      <c r="AW36" s="216"/>
      <c r="AX36" s="216"/>
      <c r="AY36" s="216"/>
      <c r="AZ36" s="216"/>
      <c r="BA36" s="216"/>
      <c r="BB36" s="216"/>
      <c r="BC36" s="216"/>
      <c r="BD36" s="216"/>
      <c r="BE36" s="216"/>
      <c r="BF36" s="216"/>
      <c r="BG36" s="216"/>
      <c r="BH36" s="216"/>
      <c r="BI36" s="216"/>
      <c r="BJ36" s="216"/>
      <c r="BK36" s="216"/>
      <c r="BL36" s="216"/>
      <c r="BM36" s="217">
        <v>16</v>
      </c>
    </row>
    <row r="37" spans="1:65">
      <c r="A37" s="30"/>
      <c r="B37" s="3" t="s">
        <v>268</v>
      </c>
      <c r="C37" s="29"/>
      <c r="D37" s="218">
        <v>506</v>
      </c>
      <c r="E37" s="215"/>
      <c r="F37" s="216"/>
      <c r="G37" s="216"/>
      <c r="H37" s="216"/>
      <c r="I37" s="216"/>
      <c r="J37" s="216"/>
      <c r="K37" s="216"/>
      <c r="L37" s="216"/>
      <c r="M37" s="216"/>
      <c r="N37" s="216"/>
      <c r="O37" s="216"/>
      <c r="P37" s="216"/>
      <c r="Q37" s="216"/>
      <c r="R37" s="216"/>
      <c r="S37" s="216"/>
      <c r="T37" s="216"/>
      <c r="U37" s="216"/>
      <c r="V37" s="216"/>
      <c r="W37" s="216"/>
      <c r="X37" s="216"/>
      <c r="Y37" s="216"/>
      <c r="Z37" s="216"/>
      <c r="AA37" s="216"/>
      <c r="AB37" s="216"/>
      <c r="AC37" s="216"/>
      <c r="AD37" s="216"/>
      <c r="AE37" s="216"/>
      <c r="AF37" s="216"/>
      <c r="AG37" s="216"/>
      <c r="AH37" s="216"/>
      <c r="AI37" s="216"/>
      <c r="AJ37" s="216"/>
      <c r="AK37" s="216"/>
      <c r="AL37" s="216"/>
      <c r="AM37" s="216"/>
      <c r="AN37" s="216"/>
      <c r="AO37" s="216"/>
      <c r="AP37" s="216"/>
      <c r="AQ37" s="216"/>
      <c r="AR37" s="216"/>
      <c r="AS37" s="216"/>
      <c r="AT37" s="216"/>
      <c r="AU37" s="216"/>
      <c r="AV37" s="216"/>
      <c r="AW37" s="216"/>
      <c r="AX37" s="216"/>
      <c r="AY37" s="216"/>
      <c r="AZ37" s="216"/>
      <c r="BA37" s="216"/>
      <c r="BB37" s="216"/>
      <c r="BC37" s="216"/>
      <c r="BD37" s="216"/>
      <c r="BE37" s="216"/>
      <c r="BF37" s="216"/>
      <c r="BG37" s="216"/>
      <c r="BH37" s="216"/>
      <c r="BI37" s="216"/>
      <c r="BJ37" s="216"/>
      <c r="BK37" s="216"/>
      <c r="BL37" s="216"/>
      <c r="BM37" s="217">
        <v>506</v>
      </c>
    </row>
    <row r="38" spans="1:65">
      <c r="A38" s="30"/>
      <c r="B38" s="3" t="s">
        <v>269</v>
      </c>
      <c r="C38" s="29"/>
      <c r="D38" s="218">
        <v>5.6568542494924605</v>
      </c>
      <c r="E38" s="215"/>
      <c r="F38" s="216"/>
      <c r="G38" s="216"/>
      <c r="H38" s="216"/>
      <c r="I38" s="216"/>
      <c r="J38" s="216"/>
      <c r="K38" s="216"/>
      <c r="L38" s="216"/>
      <c r="M38" s="216"/>
      <c r="N38" s="216"/>
      <c r="O38" s="216"/>
      <c r="P38" s="216"/>
      <c r="Q38" s="216"/>
      <c r="R38" s="216"/>
      <c r="S38" s="216"/>
      <c r="T38" s="216"/>
      <c r="U38" s="216"/>
      <c r="V38" s="216"/>
      <c r="W38" s="216"/>
      <c r="X38" s="216"/>
      <c r="Y38" s="216"/>
      <c r="Z38" s="216"/>
      <c r="AA38" s="216"/>
      <c r="AB38" s="216"/>
      <c r="AC38" s="216"/>
      <c r="AD38" s="216"/>
      <c r="AE38" s="216"/>
      <c r="AF38" s="216"/>
      <c r="AG38" s="216"/>
      <c r="AH38" s="216"/>
      <c r="AI38" s="216"/>
      <c r="AJ38" s="216"/>
      <c r="AK38" s="216"/>
      <c r="AL38" s="216"/>
      <c r="AM38" s="216"/>
      <c r="AN38" s="216"/>
      <c r="AO38" s="216"/>
      <c r="AP38" s="216"/>
      <c r="AQ38" s="216"/>
      <c r="AR38" s="216"/>
      <c r="AS38" s="216"/>
      <c r="AT38" s="216"/>
      <c r="AU38" s="216"/>
      <c r="AV38" s="216"/>
      <c r="AW38" s="216"/>
      <c r="AX38" s="216"/>
      <c r="AY38" s="216"/>
      <c r="AZ38" s="216"/>
      <c r="BA38" s="216"/>
      <c r="BB38" s="216"/>
      <c r="BC38" s="216"/>
      <c r="BD38" s="216"/>
      <c r="BE38" s="216"/>
      <c r="BF38" s="216"/>
      <c r="BG38" s="216"/>
      <c r="BH38" s="216"/>
      <c r="BI38" s="216"/>
      <c r="BJ38" s="216"/>
      <c r="BK38" s="216"/>
      <c r="BL38" s="216"/>
      <c r="BM38" s="217">
        <v>26</v>
      </c>
    </row>
    <row r="39" spans="1:65">
      <c r="A39" s="30"/>
      <c r="B39" s="3" t="s">
        <v>86</v>
      </c>
      <c r="C39" s="29"/>
      <c r="D39" s="13">
        <v>1.1179553852751899E-2</v>
      </c>
      <c r="E39" s="151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55"/>
    </row>
    <row r="40" spans="1:65">
      <c r="A40" s="30"/>
      <c r="B40" s="3" t="s">
        <v>270</v>
      </c>
      <c r="C40" s="29"/>
      <c r="D40" s="13">
        <v>0</v>
      </c>
      <c r="E40" s="151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55"/>
    </row>
    <row r="41" spans="1:65">
      <c r="A41" s="30"/>
      <c r="B41" s="46" t="s">
        <v>271</v>
      </c>
      <c r="C41" s="47"/>
      <c r="D41" s="45" t="s">
        <v>272</v>
      </c>
      <c r="E41" s="151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55"/>
    </row>
    <row r="42" spans="1:65">
      <c r="B42" s="31"/>
      <c r="C42" s="20"/>
      <c r="D42" s="20"/>
      <c r="BM42" s="55"/>
    </row>
    <row r="43" spans="1:65" ht="15">
      <c r="B43" s="8" t="s">
        <v>627</v>
      </c>
      <c r="BM43" s="28" t="s">
        <v>312</v>
      </c>
    </row>
    <row r="44" spans="1:65" ht="15">
      <c r="A44" s="25" t="s">
        <v>13</v>
      </c>
      <c r="B44" s="18" t="s">
        <v>110</v>
      </c>
      <c r="C44" s="15" t="s">
        <v>111</v>
      </c>
      <c r="D44" s="16" t="s">
        <v>334</v>
      </c>
      <c r="E44" s="151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  <c r="BA44" s="3"/>
      <c r="BB44" s="3"/>
      <c r="BC44" s="3"/>
      <c r="BD44" s="3"/>
      <c r="BE44" s="3"/>
      <c r="BF44" s="3"/>
      <c r="BG44" s="3"/>
      <c r="BH44" s="3"/>
      <c r="BI44" s="3"/>
      <c r="BJ44" s="3"/>
      <c r="BK44" s="3"/>
      <c r="BL44" s="3"/>
      <c r="BM44" s="28">
        <v>1</v>
      </c>
    </row>
    <row r="45" spans="1:65">
      <c r="A45" s="30"/>
      <c r="B45" s="19" t="s">
        <v>233</v>
      </c>
      <c r="C45" s="9" t="s">
        <v>233</v>
      </c>
      <c r="D45" s="10" t="s">
        <v>112</v>
      </c>
      <c r="E45" s="151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  <c r="BA45" s="3"/>
      <c r="BB45" s="3"/>
      <c r="BC45" s="3"/>
      <c r="BD45" s="3"/>
      <c r="BE45" s="3"/>
      <c r="BF45" s="3"/>
      <c r="BG45" s="3"/>
      <c r="BH45" s="3"/>
      <c r="BI45" s="3"/>
      <c r="BJ45" s="3"/>
      <c r="BK45" s="3"/>
      <c r="BL45" s="3"/>
      <c r="BM45" s="28" t="s">
        <v>3</v>
      </c>
    </row>
    <row r="46" spans="1:65">
      <c r="A46" s="30"/>
      <c r="B46" s="19"/>
      <c r="C46" s="9"/>
      <c r="D46" s="10" t="s">
        <v>344</v>
      </c>
      <c r="E46" s="151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28">
        <v>2</v>
      </c>
    </row>
    <row r="47" spans="1:65">
      <c r="A47" s="30"/>
      <c r="B47" s="19"/>
      <c r="C47" s="9"/>
      <c r="D47" s="26"/>
      <c r="E47" s="151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28">
        <v>2</v>
      </c>
    </row>
    <row r="48" spans="1:65">
      <c r="A48" s="30"/>
      <c r="B48" s="18">
        <v>1</v>
      </c>
      <c r="C48" s="14">
        <v>1</v>
      </c>
      <c r="D48" s="22">
        <v>2.2000000000000002</v>
      </c>
      <c r="E48" s="151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  <c r="BA48" s="3"/>
      <c r="BB48" s="3"/>
      <c r="BC48" s="3"/>
      <c r="BD48" s="3"/>
      <c r="BE48" s="3"/>
      <c r="BF48" s="3"/>
      <c r="BG48" s="3"/>
      <c r="BH48" s="3"/>
      <c r="BI48" s="3"/>
      <c r="BJ48" s="3"/>
      <c r="BK48" s="3"/>
      <c r="BL48" s="3"/>
      <c r="BM48" s="28">
        <v>1</v>
      </c>
    </row>
    <row r="49" spans="1:65">
      <c r="A49" s="30"/>
      <c r="B49" s="19">
        <v>1</v>
      </c>
      <c r="C49" s="9">
        <v>2</v>
      </c>
      <c r="D49" s="11">
        <v>2</v>
      </c>
      <c r="E49" s="151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  <c r="BA49" s="3"/>
      <c r="BB49" s="3"/>
      <c r="BC49" s="3"/>
      <c r="BD49" s="3"/>
      <c r="BE49" s="3"/>
      <c r="BF49" s="3"/>
      <c r="BG49" s="3"/>
      <c r="BH49" s="3"/>
      <c r="BI49" s="3"/>
      <c r="BJ49" s="3"/>
      <c r="BK49" s="3"/>
      <c r="BL49" s="3"/>
      <c r="BM49" s="28">
        <v>21</v>
      </c>
    </row>
    <row r="50" spans="1:65">
      <c r="A50" s="30"/>
      <c r="B50" s="20" t="s">
        <v>267</v>
      </c>
      <c r="C50" s="12"/>
      <c r="D50" s="23">
        <v>2.1</v>
      </c>
      <c r="E50" s="151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  <c r="BA50" s="3"/>
      <c r="BB50" s="3"/>
      <c r="BC50" s="3"/>
      <c r="BD50" s="3"/>
      <c r="BE50" s="3"/>
      <c r="BF50" s="3"/>
      <c r="BG50" s="3"/>
      <c r="BH50" s="3"/>
      <c r="BI50" s="3"/>
      <c r="BJ50" s="3"/>
      <c r="BK50" s="3"/>
      <c r="BL50" s="3"/>
      <c r="BM50" s="28">
        <v>16</v>
      </c>
    </row>
    <row r="51" spans="1:65">
      <c r="A51" s="30"/>
      <c r="B51" s="3" t="s">
        <v>268</v>
      </c>
      <c r="C51" s="29"/>
      <c r="D51" s="11">
        <v>2.1</v>
      </c>
      <c r="E51" s="151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"/>
      <c r="BB51" s="3"/>
      <c r="BC51" s="3"/>
      <c r="BD51" s="3"/>
      <c r="BE51" s="3"/>
      <c r="BF51" s="3"/>
      <c r="BG51" s="3"/>
      <c r="BH51" s="3"/>
      <c r="BI51" s="3"/>
      <c r="BJ51" s="3"/>
      <c r="BK51" s="3"/>
      <c r="BL51" s="3"/>
      <c r="BM51" s="28">
        <v>2.1</v>
      </c>
    </row>
    <row r="52" spans="1:65">
      <c r="A52" s="30"/>
      <c r="B52" s="3" t="s">
        <v>269</v>
      </c>
      <c r="C52" s="29"/>
      <c r="D52" s="24">
        <v>0.14142135623730964</v>
      </c>
      <c r="E52" s="151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"/>
      <c r="BB52" s="3"/>
      <c r="BC52" s="3"/>
      <c r="BD52" s="3"/>
      <c r="BE52" s="3"/>
      <c r="BF52" s="3"/>
      <c r="BG52" s="3"/>
      <c r="BH52" s="3"/>
      <c r="BI52" s="3"/>
      <c r="BJ52" s="3"/>
      <c r="BK52" s="3"/>
      <c r="BL52" s="3"/>
      <c r="BM52" s="28">
        <v>27</v>
      </c>
    </row>
    <row r="53" spans="1:65">
      <c r="A53" s="30"/>
      <c r="B53" s="3" t="s">
        <v>86</v>
      </c>
      <c r="C53" s="29"/>
      <c r="D53" s="13">
        <v>6.7343502970147448E-2</v>
      </c>
      <c r="E53" s="151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"/>
      <c r="BB53" s="3"/>
      <c r="BC53" s="3"/>
      <c r="BD53" s="3"/>
      <c r="BE53" s="3"/>
      <c r="BF53" s="3"/>
      <c r="BG53" s="3"/>
      <c r="BH53" s="3"/>
      <c r="BI53" s="3"/>
      <c r="BJ53" s="3"/>
      <c r="BK53" s="3"/>
      <c r="BL53" s="3"/>
      <c r="BM53" s="55"/>
    </row>
    <row r="54" spans="1:65">
      <c r="A54" s="30"/>
      <c r="B54" s="3" t="s">
        <v>270</v>
      </c>
      <c r="C54" s="29"/>
      <c r="D54" s="13">
        <v>0</v>
      </c>
      <c r="E54" s="15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55"/>
    </row>
    <row r="55" spans="1:65">
      <c r="A55" s="30"/>
      <c r="B55" s="46" t="s">
        <v>271</v>
      </c>
      <c r="C55" s="47"/>
      <c r="D55" s="45" t="s">
        <v>272</v>
      </c>
      <c r="E55" s="151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"/>
      <c r="BB55" s="3"/>
      <c r="BC55" s="3"/>
      <c r="BD55" s="3"/>
      <c r="BE55" s="3"/>
      <c r="BF55" s="3"/>
      <c r="BG55" s="3"/>
      <c r="BH55" s="3"/>
      <c r="BI55" s="3"/>
      <c r="BJ55" s="3"/>
      <c r="BK55" s="3"/>
      <c r="BL55" s="3"/>
      <c r="BM55" s="55"/>
    </row>
    <row r="56" spans="1:65">
      <c r="B56" s="31"/>
      <c r="C56" s="20"/>
      <c r="D56" s="20"/>
      <c r="BM56" s="55"/>
    </row>
    <row r="57" spans="1:65" ht="15">
      <c r="B57" s="8" t="s">
        <v>628</v>
      </c>
      <c r="BM57" s="28" t="s">
        <v>312</v>
      </c>
    </row>
    <row r="58" spans="1:65" ht="15">
      <c r="A58" s="25" t="s">
        <v>16</v>
      </c>
      <c r="B58" s="18" t="s">
        <v>110</v>
      </c>
      <c r="C58" s="15" t="s">
        <v>111</v>
      </c>
      <c r="D58" s="16" t="s">
        <v>334</v>
      </c>
      <c r="E58" s="15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  <c r="BA58" s="3"/>
      <c r="BB58" s="3"/>
      <c r="BC58" s="3"/>
      <c r="BD58" s="3"/>
      <c r="BE58" s="3"/>
      <c r="BF58" s="3"/>
      <c r="BG58" s="3"/>
      <c r="BH58" s="3"/>
      <c r="BI58" s="3"/>
      <c r="BJ58" s="3"/>
      <c r="BK58" s="3"/>
      <c r="BL58" s="3"/>
      <c r="BM58" s="28">
        <v>1</v>
      </c>
    </row>
    <row r="59" spans="1:65">
      <c r="A59" s="30"/>
      <c r="B59" s="19" t="s">
        <v>233</v>
      </c>
      <c r="C59" s="9" t="s">
        <v>233</v>
      </c>
      <c r="D59" s="10" t="s">
        <v>112</v>
      </c>
      <c r="E59" s="151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  <c r="BA59" s="3"/>
      <c r="BB59" s="3"/>
      <c r="BC59" s="3"/>
      <c r="BD59" s="3"/>
      <c r="BE59" s="3"/>
      <c r="BF59" s="3"/>
      <c r="BG59" s="3"/>
      <c r="BH59" s="3"/>
      <c r="BI59" s="3"/>
      <c r="BJ59" s="3"/>
      <c r="BK59" s="3"/>
      <c r="BL59" s="3"/>
      <c r="BM59" s="28" t="s">
        <v>3</v>
      </c>
    </row>
    <row r="60" spans="1:65">
      <c r="A60" s="30"/>
      <c r="B60" s="19"/>
      <c r="C60" s="9"/>
      <c r="D60" s="10" t="s">
        <v>344</v>
      </c>
      <c r="E60" s="151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3"/>
      <c r="BK60" s="3"/>
      <c r="BL60" s="3"/>
      <c r="BM60" s="28">
        <v>2</v>
      </c>
    </row>
    <row r="61" spans="1:65">
      <c r="A61" s="30"/>
      <c r="B61" s="19"/>
      <c r="C61" s="9"/>
      <c r="D61" s="26"/>
      <c r="E61" s="151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  <c r="BA61" s="3"/>
      <c r="BB61" s="3"/>
      <c r="BC61" s="3"/>
      <c r="BD61" s="3"/>
      <c r="BE61" s="3"/>
      <c r="BF61" s="3"/>
      <c r="BG61" s="3"/>
      <c r="BH61" s="3"/>
      <c r="BI61" s="3"/>
      <c r="BJ61" s="3"/>
      <c r="BK61" s="3"/>
      <c r="BL61" s="3"/>
      <c r="BM61" s="28">
        <v>2</v>
      </c>
    </row>
    <row r="62" spans="1:65">
      <c r="A62" s="30"/>
      <c r="B62" s="18">
        <v>1</v>
      </c>
      <c r="C62" s="14">
        <v>1</v>
      </c>
      <c r="D62" s="22">
        <v>4.5599999999999996</v>
      </c>
      <c r="E62" s="151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  <c r="BA62" s="3"/>
      <c r="BB62" s="3"/>
      <c r="BC62" s="3"/>
      <c r="BD62" s="3"/>
      <c r="BE62" s="3"/>
      <c r="BF62" s="3"/>
      <c r="BG62" s="3"/>
      <c r="BH62" s="3"/>
      <c r="BI62" s="3"/>
      <c r="BJ62" s="3"/>
      <c r="BK62" s="3"/>
      <c r="BL62" s="3"/>
      <c r="BM62" s="28">
        <v>1</v>
      </c>
    </row>
    <row r="63" spans="1:65">
      <c r="A63" s="30"/>
      <c r="B63" s="19">
        <v>1</v>
      </c>
      <c r="C63" s="9">
        <v>2</v>
      </c>
      <c r="D63" s="11">
        <v>4.76</v>
      </c>
      <c r="E63" s="151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  <c r="BH63" s="3"/>
      <c r="BI63" s="3"/>
      <c r="BJ63" s="3"/>
      <c r="BK63" s="3"/>
      <c r="BL63" s="3"/>
      <c r="BM63" s="28">
        <v>22</v>
      </c>
    </row>
    <row r="64" spans="1:65">
      <c r="A64" s="30"/>
      <c r="B64" s="20" t="s">
        <v>267</v>
      </c>
      <c r="C64" s="12"/>
      <c r="D64" s="23">
        <v>4.66</v>
      </c>
      <c r="E64" s="151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  <c r="BA64" s="3"/>
      <c r="BB64" s="3"/>
      <c r="BC64" s="3"/>
      <c r="BD64" s="3"/>
      <c r="BE64" s="3"/>
      <c r="BF64" s="3"/>
      <c r="BG64" s="3"/>
      <c r="BH64" s="3"/>
      <c r="BI64" s="3"/>
      <c r="BJ64" s="3"/>
      <c r="BK64" s="3"/>
      <c r="BL64" s="3"/>
      <c r="BM64" s="28">
        <v>16</v>
      </c>
    </row>
    <row r="65" spans="1:65">
      <c r="A65" s="30"/>
      <c r="B65" s="3" t="s">
        <v>268</v>
      </c>
      <c r="C65" s="29"/>
      <c r="D65" s="11">
        <v>4.66</v>
      </c>
      <c r="E65" s="151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  <c r="BA65" s="3"/>
      <c r="BB65" s="3"/>
      <c r="BC65" s="3"/>
      <c r="BD65" s="3"/>
      <c r="BE65" s="3"/>
      <c r="BF65" s="3"/>
      <c r="BG65" s="3"/>
      <c r="BH65" s="3"/>
      <c r="BI65" s="3"/>
      <c r="BJ65" s="3"/>
      <c r="BK65" s="3"/>
      <c r="BL65" s="3"/>
      <c r="BM65" s="28">
        <v>4.66</v>
      </c>
    </row>
    <row r="66" spans="1:65">
      <c r="A66" s="30"/>
      <c r="B66" s="3" t="s">
        <v>269</v>
      </c>
      <c r="C66" s="29"/>
      <c r="D66" s="24">
        <v>0.14142135623730964</v>
      </c>
      <c r="E66" s="151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  <c r="AG66" s="3"/>
      <c r="AH66" s="3"/>
      <c r="AI66" s="3"/>
      <c r="AJ66" s="3"/>
      <c r="AK66" s="3"/>
      <c r="AL66" s="3"/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  <c r="BA66" s="3"/>
      <c r="BB66" s="3"/>
      <c r="BC66" s="3"/>
      <c r="BD66" s="3"/>
      <c r="BE66" s="3"/>
      <c r="BF66" s="3"/>
      <c r="BG66" s="3"/>
      <c r="BH66" s="3"/>
      <c r="BI66" s="3"/>
      <c r="BJ66" s="3"/>
      <c r="BK66" s="3"/>
      <c r="BL66" s="3"/>
      <c r="BM66" s="28">
        <v>28</v>
      </c>
    </row>
    <row r="67" spans="1:65">
      <c r="A67" s="30"/>
      <c r="B67" s="3" t="s">
        <v>86</v>
      </c>
      <c r="C67" s="29"/>
      <c r="D67" s="13">
        <v>3.0347930523027818E-2</v>
      </c>
      <c r="E67" s="151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  <c r="AG67" s="3"/>
      <c r="AH67" s="3"/>
      <c r="AI67" s="3"/>
      <c r="AJ67" s="3"/>
      <c r="AK67" s="3"/>
      <c r="AL67" s="3"/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  <c r="BA67" s="3"/>
      <c r="BB67" s="3"/>
      <c r="BC67" s="3"/>
      <c r="BD67" s="3"/>
      <c r="BE67" s="3"/>
      <c r="BF67" s="3"/>
      <c r="BG67" s="3"/>
      <c r="BH67" s="3"/>
      <c r="BI67" s="3"/>
      <c r="BJ67" s="3"/>
      <c r="BK67" s="3"/>
      <c r="BL67" s="3"/>
      <c r="BM67" s="55"/>
    </row>
    <row r="68" spans="1:65">
      <c r="A68" s="30"/>
      <c r="B68" s="3" t="s">
        <v>270</v>
      </c>
      <c r="C68" s="29"/>
      <c r="D68" s="13">
        <v>0</v>
      </c>
      <c r="E68" s="151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3"/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  <c r="BA68" s="3"/>
      <c r="BB68" s="3"/>
      <c r="BC68" s="3"/>
      <c r="BD68" s="3"/>
      <c r="BE68" s="3"/>
      <c r="BF68" s="3"/>
      <c r="BG68" s="3"/>
      <c r="BH68" s="3"/>
      <c r="BI68" s="3"/>
      <c r="BJ68" s="3"/>
      <c r="BK68" s="3"/>
      <c r="BL68" s="3"/>
      <c r="BM68" s="55"/>
    </row>
    <row r="69" spans="1:65">
      <c r="A69" s="30"/>
      <c r="B69" s="46" t="s">
        <v>271</v>
      </c>
      <c r="C69" s="47"/>
      <c r="D69" s="45" t="s">
        <v>272</v>
      </c>
      <c r="E69" s="151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/>
      <c r="AJ69" s="3"/>
      <c r="AK69" s="3"/>
      <c r="AL69" s="3"/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  <c r="BA69" s="3"/>
      <c r="BB69" s="3"/>
      <c r="BC69" s="3"/>
      <c r="BD69" s="3"/>
      <c r="BE69" s="3"/>
      <c r="BF69" s="3"/>
      <c r="BG69" s="3"/>
      <c r="BH69" s="3"/>
      <c r="BI69" s="3"/>
      <c r="BJ69" s="3"/>
      <c r="BK69" s="3"/>
      <c r="BL69" s="3"/>
      <c r="BM69" s="55"/>
    </row>
    <row r="70" spans="1:65">
      <c r="B70" s="31"/>
      <c r="C70" s="20"/>
      <c r="D70" s="20"/>
      <c r="BM70" s="55"/>
    </row>
    <row r="71" spans="1:65" ht="15">
      <c r="B71" s="8" t="s">
        <v>629</v>
      </c>
      <c r="BM71" s="28" t="s">
        <v>312</v>
      </c>
    </row>
    <row r="72" spans="1:65" ht="15">
      <c r="A72" s="25" t="s">
        <v>19</v>
      </c>
      <c r="B72" s="18" t="s">
        <v>110</v>
      </c>
      <c r="C72" s="15" t="s">
        <v>111</v>
      </c>
      <c r="D72" s="16" t="s">
        <v>334</v>
      </c>
      <c r="E72" s="151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  <c r="AG72" s="3"/>
      <c r="AH72" s="3"/>
      <c r="AI72" s="3"/>
      <c r="AJ72" s="3"/>
      <c r="AK72" s="3"/>
      <c r="AL72" s="3"/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  <c r="BA72" s="3"/>
      <c r="BB72" s="3"/>
      <c r="BC72" s="3"/>
      <c r="BD72" s="3"/>
      <c r="BE72" s="3"/>
      <c r="BF72" s="3"/>
      <c r="BG72" s="3"/>
      <c r="BH72" s="3"/>
      <c r="BI72" s="3"/>
      <c r="BJ72" s="3"/>
      <c r="BK72" s="3"/>
      <c r="BL72" s="3"/>
      <c r="BM72" s="28">
        <v>1</v>
      </c>
    </row>
    <row r="73" spans="1:65">
      <c r="A73" s="30"/>
      <c r="B73" s="19" t="s">
        <v>233</v>
      </c>
      <c r="C73" s="9" t="s">
        <v>233</v>
      </c>
      <c r="D73" s="10" t="s">
        <v>112</v>
      </c>
      <c r="E73" s="151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/>
      <c r="AJ73" s="3"/>
      <c r="AK73" s="3"/>
      <c r="AL73" s="3"/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  <c r="BA73" s="3"/>
      <c r="BB73" s="3"/>
      <c r="BC73" s="3"/>
      <c r="BD73" s="3"/>
      <c r="BE73" s="3"/>
      <c r="BF73" s="3"/>
      <c r="BG73" s="3"/>
      <c r="BH73" s="3"/>
      <c r="BI73" s="3"/>
      <c r="BJ73" s="3"/>
      <c r="BK73" s="3"/>
      <c r="BL73" s="3"/>
      <c r="BM73" s="28" t="s">
        <v>3</v>
      </c>
    </row>
    <row r="74" spans="1:65">
      <c r="A74" s="30"/>
      <c r="B74" s="19"/>
      <c r="C74" s="9"/>
      <c r="D74" s="10" t="s">
        <v>344</v>
      </c>
      <c r="E74" s="151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  <c r="AG74" s="3"/>
      <c r="AH74" s="3"/>
      <c r="AI74" s="3"/>
      <c r="AJ74" s="3"/>
      <c r="AK74" s="3"/>
      <c r="AL74" s="3"/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  <c r="BH74" s="3"/>
      <c r="BI74" s="3"/>
      <c r="BJ74" s="3"/>
      <c r="BK74" s="3"/>
      <c r="BL74" s="3"/>
      <c r="BM74" s="28">
        <v>2</v>
      </c>
    </row>
    <row r="75" spans="1:65">
      <c r="A75" s="30"/>
      <c r="B75" s="19"/>
      <c r="C75" s="9"/>
      <c r="D75" s="26"/>
      <c r="E75" s="151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  <c r="AG75" s="3"/>
      <c r="AH75" s="3"/>
      <c r="AI75" s="3"/>
      <c r="AJ75" s="3"/>
      <c r="AK75" s="3"/>
      <c r="AL75" s="3"/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  <c r="BH75" s="3"/>
      <c r="BI75" s="3"/>
      <c r="BJ75" s="3"/>
      <c r="BK75" s="3"/>
      <c r="BL75" s="3"/>
      <c r="BM75" s="28">
        <v>2</v>
      </c>
    </row>
    <row r="76" spans="1:65">
      <c r="A76" s="30"/>
      <c r="B76" s="18">
        <v>1</v>
      </c>
      <c r="C76" s="14">
        <v>1</v>
      </c>
      <c r="D76" s="152" t="s">
        <v>104</v>
      </c>
      <c r="E76" s="151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  <c r="AG76" s="3"/>
      <c r="AH76" s="3"/>
      <c r="AI76" s="3"/>
      <c r="AJ76" s="3"/>
      <c r="AK76" s="3"/>
      <c r="AL76" s="3"/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  <c r="BH76" s="3"/>
      <c r="BI76" s="3"/>
      <c r="BJ76" s="3"/>
      <c r="BK76" s="3"/>
      <c r="BL76" s="3"/>
      <c r="BM76" s="28">
        <v>1</v>
      </c>
    </row>
    <row r="77" spans="1:65">
      <c r="A77" s="30"/>
      <c r="B77" s="19">
        <v>1</v>
      </c>
      <c r="C77" s="9">
        <v>2</v>
      </c>
      <c r="D77" s="153" t="s">
        <v>104</v>
      </c>
      <c r="E77" s="151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  <c r="BH77" s="3"/>
      <c r="BI77" s="3"/>
      <c r="BJ77" s="3"/>
      <c r="BK77" s="3"/>
      <c r="BL77" s="3"/>
      <c r="BM77" s="28">
        <v>23</v>
      </c>
    </row>
    <row r="78" spans="1:65">
      <c r="A78" s="30"/>
      <c r="B78" s="20" t="s">
        <v>267</v>
      </c>
      <c r="C78" s="12"/>
      <c r="D78" s="23" t="s">
        <v>675</v>
      </c>
      <c r="E78" s="151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  <c r="AG78" s="3"/>
      <c r="AH78" s="3"/>
      <c r="AI78" s="3"/>
      <c r="AJ78" s="3"/>
      <c r="AK78" s="3"/>
      <c r="AL78" s="3"/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  <c r="BA78" s="3"/>
      <c r="BB78" s="3"/>
      <c r="BC78" s="3"/>
      <c r="BD78" s="3"/>
      <c r="BE78" s="3"/>
      <c r="BF78" s="3"/>
      <c r="BG78" s="3"/>
      <c r="BH78" s="3"/>
      <c r="BI78" s="3"/>
      <c r="BJ78" s="3"/>
      <c r="BK78" s="3"/>
      <c r="BL78" s="3"/>
      <c r="BM78" s="28">
        <v>16</v>
      </c>
    </row>
    <row r="79" spans="1:65">
      <c r="A79" s="30"/>
      <c r="B79" s="3" t="s">
        <v>268</v>
      </c>
      <c r="C79" s="29"/>
      <c r="D79" s="11" t="s">
        <v>675</v>
      </c>
      <c r="E79" s="151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  <c r="AG79" s="3"/>
      <c r="AH79" s="3"/>
      <c r="AI79" s="3"/>
      <c r="AJ79" s="3"/>
      <c r="AK79" s="3"/>
      <c r="AL79" s="3"/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  <c r="BA79" s="3"/>
      <c r="BB79" s="3"/>
      <c r="BC79" s="3"/>
      <c r="BD79" s="3"/>
      <c r="BE79" s="3"/>
      <c r="BF79" s="3"/>
      <c r="BG79" s="3"/>
      <c r="BH79" s="3"/>
      <c r="BI79" s="3"/>
      <c r="BJ79" s="3"/>
      <c r="BK79" s="3"/>
      <c r="BL79" s="3"/>
      <c r="BM79" s="28" t="s">
        <v>104</v>
      </c>
    </row>
    <row r="80" spans="1:65">
      <c r="A80" s="30"/>
      <c r="B80" s="3" t="s">
        <v>269</v>
      </c>
      <c r="C80" s="29"/>
      <c r="D80" s="24" t="s">
        <v>675</v>
      </c>
      <c r="E80" s="151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  <c r="AG80" s="3"/>
      <c r="AH80" s="3"/>
      <c r="AI80" s="3"/>
      <c r="AJ80" s="3"/>
      <c r="AK80" s="3"/>
      <c r="AL80" s="3"/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  <c r="BA80" s="3"/>
      <c r="BB80" s="3"/>
      <c r="BC80" s="3"/>
      <c r="BD80" s="3"/>
      <c r="BE80" s="3"/>
      <c r="BF80" s="3"/>
      <c r="BG80" s="3"/>
      <c r="BH80" s="3"/>
      <c r="BI80" s="3"/>
      <c r="BJ80" s="3"/>
      <c r="BK80" s="3"/>
      <c r="BL80" s="3"/>
      <c r="BM80" s="28">
        <v>29</v>
      </c>
    </row>
    <row r="81" spans="1:65">
      <c r="A81" s="30"/>
      <c r="B81" s="3" t="s">
        <v>86</v>
      </c>
      <c r="C81" s="29"/>
      <c r="D81" s="13" t="s">
        <v>675</v>
      </c>
      <c r="E81" s="151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/>
      <c r="AJ81" s="3"/>
      <c r="AK81" s="3"/>
      <c r="AL81" s="3"/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  <c r="BA81" s="3"/>
      <c r="BB81" s="3"/>
      <c r="BC81" s="3"/>
      <c r="BD81" s="3"/>
      <c r="BE81" s="3"/>
      <c r="BF81" s="3"/>
      <c r="BG81" s="3"/>
      <c r="BH81" s="3"/>
      <c r="BI81" s="3"/>
      <c r="BJ81" s="3"/>
      <c r="BK81" s="3"/>
      <c r="BL81" s="3"/>
      <c r="BM81" s="55"/>
    </row>
    <row r="82" spans="1:65">
      <c r="A82" s="30"/>
      <c r="B82" s="3" t="s">
        <v>270</v>
      </c>
      <c r="C82" s="29"/>
      <c r="D82" s="13" t="s">
        <v>675</v>
      </c>
      <c r="E82" s="151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  <c r="AG82" s="3"/>
      <c r="AH82" s="3"/>
      <c r="AI82" s="3"/>
      <c r="AJ82" s="3"/>
      <c r="AK82" s="3"/>
      <c r="AL82" s="3"/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  <c r="BA82" s="3"/>
      <c r="BB82" s="3"/>
      <c r="BC82" s="3"/>
      <c r="BD82" s="3"/>
      <c r="BE82" s="3"/>
      <c r="BF82" s="3"/>
      <c r="BG82" s="3"/>
      <c r="BH82" s="3"/>
      <c r="BI82" s="3"/>
      <c r="BJ82" s="3"/>
      <c r="BK82" s="3"/>
      <c r="BL82" s="3"/>
      <c r="BM82" s="55"/>
    </row>
    <row r="83" spans="1:65">
      <c r="A83" s="30"/>
      <c r="B83" s="46" t="s">
        <v>271</v>
      </c>
      <c r="C83" s="47"/>
      <c r="D83" s="45" t="s">
        <v>272</v>
      </c>
      <c r="E83" s="151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  <c r="AG83" s="3"/>
      <c r="AH83" s="3"/>
      <c r="AI83" s="3"/>
      <c r="AJ83" s="3"/>
      <c r="AK83" s="3"/>
      <c r="AL83" s="3"/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  <c r="BA83" s="3"/>
      <c r="BB83" s="3"/>
      <c r="BC83" s="3"/>
      <c r="BD83" s="3"/>
      <c r="BE83" s="3"/>
      <c r="BF83" s="3"/>
      <c r="BG83" s="3"/>
      <c r="BH83" s="3"/>
      <c r="BI83" s="3"/>
      <c r="BJ83" s="3"/>
      <c r="BK83" s="3"/>
      <c r="BL83" s="3"/>
      <c r="BM83" s="55"/>
    </row>
    <row r="84" spans="1:65">
      <c r="B84" s="31"/>
      <c r="C84" s="20"/>
      <c r="D84" s="20"/>
      <c r="BM84" s="55"/>
    </row>
    <row r="85" spans="1:65" ht="15">
      <c r="B85" s="8" t="s">
        <v>630</v>
      </c>
      <c r="BM85" s="28" t="s">
        <v>312</v>
      </c>
    </row>
    <row r="86" spans="1:65" ht="15">
      <c r="A86" s="25" t="s">
        <v>22</v>
      </c>
      <c r="B86" s="18" t="s">
        <v>110</v>
      </c>
      <c r="C86" s="15" t="s">
        <v>111</v>
      </c>
      <c r="D86" s="16" t="s">
        <v>334</v>
      </c>
      <c r="E86" s="151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  <c r="AK86" s="3"/>
      <c r="AL86" s="3"/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  <c r="BA86" s="3"/>
      <c r="BB86" s="3"/>
      <c r="BC86" s="3"/>
      <c r="BD86" s="3"/>
      <c r="BE86" s="3"/>
      <c r="BF86" s="3"/>
      <c r="BG86" s="3"/>
      <c r="BH86" s="3"/>
      <c r="BI86" s="3"/>
      <c r="BJ86" s="3"/>
      <c r="BK86" s="3"/>
      <c r="BL86" s="3"/>
      <c r="BM86" s="28">
        <v>1</v>
      </c>
    </row>
    <row r="87" spans="1:65">
      <c r="A87" s="30"/>
      <c r="B87" s="19" t="s">
        <v>233</v>
      </c>
      <c r="C87" s="9" t="s">
        <v>233</v>
      </c>
      <c r="D87" s="10" t="s">
        <v>112</v>
      </c>
      <c r="E87" s="151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  <c r="AK87" s="3"/>
      <c r="AL87" s="3"/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  <c r="BA87" s="3"/>
      <c r="BB87" s="3"/>
      <c r="BC87" s="3"/>
      <c r="BD87" s="3"/>
      <c r="BE87" s="3"/>
      <c r="BF87" s="3"/>
      <c r="BG87" s="3"/>
      <c r="BH87" s="3"/>
      <c r="BI87" s="3"/>
      <c r="BJ87" s="3"/>
      <c r="BK87" s="3"/>
      <c r="BL87" s="3"/>
      <c r="BM87" s="28" t="s">
        <v>3</v>
      </c>
    </row>
    <row r="88" spans="1:65">
      <c r="A88" s="30"/>
      <c r="B88" s="19"/>
      <c r="C88" s="9"/>
      <c r="D88" s="10" t="s">
        <v>344</v>
      </c>
      <c r="E88" s="151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  <c r="AK88" s="3"/>
      <c r="AL88" s="3"/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  <c r="BA88" s="3"/>
      <c r="BB88" s="3"/>
      <c r="BC88" s="3"/>
      <c r="BD88" s="3"/>
      <c r="BE88" s="3"/>
      <c r="BF88" s="3"/>
      <c r="BG88" s="3"/>
      <c r="BH88" s="3"/>
      <c r="BI88" s="3"/>
      <c r="BJ88" s="3"/>
      <c r="BK88" s="3"/>
      <c r="BL88" s="3"/>
      <c r="BM88" s="28">
        <v>0</v>
      </c>
    </row>
    <row r="89" spans="1:65">
      <c r="A89" s="30"/>
      <c r="B89" s="19"/>
      <c r="C89" s="9"/>
      <c r="D89" s="26"/>
      <c r="E89" s="151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  <c r="AK89" s="3"/>
      <c r="AL89" s="3"/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  <c r="BA89" s="3"/>
      <c r="BB89" s="3"/>
      <c r="BC89" s="3"/>
      <c r="BD89" s="3"/>
      <c r="BE89" s="3"/>
      <c r="BF89" s="3"/>
      <c r="BG89" s="3"/>
      <c r="BH89" s="3"/>
      <c r="BI89" s="3"/>
      <c r="BJ89" s="3"/>
      <c r="BK89" s="3"/>
      <c r="BL89" s="3"/>
      <c r="BM89" s="28">
        <v>0</v>
      </c>
    </row>
    <row r="90" spans="1:65">
      <c r="A90" s="30"/>
      <c r="B90" s="18">
        <v>1</v>
      </c>
      <c r="C90" s="14">
        <v>1</v>
      </c>
      <c r="D90" s="212">
        <v>78.2</v>
      </c>
      <c r="E90" s="215"/>
      <c r="F90" s="216"/>
      <c r="G90" s="216"/>
      <c r="H90" s="216"/>
      <c r="I90" s="216"/>
      <c r="J90" s="216"/>
      <c r="K90" s="216"/>
      <c r="L90" s="216"/>
      <c r="M90" s="216"/>
      <c r="N90" s="216"/>
      <c r="O90" s="216"/>
      <c r="P90" s="216"/>
      <c r="Q90" s="216"/>
      <c r="R90" s="216"/>
      <c r="S90" s="216"/>
      <c r="T90" s="216"/>
      <c r="U90" s="216"/>
      <c r="V90" s="216"/>
      <c r="W90" s="216"/>
      <c r="X90" s="216"/>
      <c r="Y90" s="216"/>
      <c r="Z90" s="216"/>
      <c r="AA90" s="216"/>
      <c r="AB90" s="216"/>
      <c r="AC90" s="216"/>
      <c r="AD90" s="216"/>
      <c r="AE90" s="216"/>
      <c r="AF90" s="216"/>
      <c r="AG90" s="216"/>
      <c r="AH90" s="216"/>
      <c r="AI90" s="216"/>
      <c r="AJ90" s="216"/>
      <c r="AK90" s="216"/>
      <c r="AL90" s="216"/>
      <c r="AM90" s="216"/>
      <c r="AN90" s="216"/>
      <c r="AO90" s="216"/>
      <c r="AP90" s="216"/>
      <c r="AQ90" s="216"/>
      <c r="AR90" s="216"/>
      <c r="AS90" s="216"/>
      <c r="AT90" s="216"/>
      <c r="AU90" s="216"/>
      <c r="AV90" s="216"/>
      <c r="AW90" s="216"/>
      <c r="AX90" s="216"/>
      <c r="AY90" s="216"/>
      <c r="AZ90" s="216"/>
      <c r="BA90" s="216"/>
      <c r="BB90" s="216"/>
      <c r="BC90" s="216"/>
      <c r="BD90" s="216"/>
      <c r="BE90" s="216"/>
      <c r="BF90" s="216"/>
      <c r="BG90" s="216"/>
      <c r="BH90" s="216"/>
      <c r="BI90" s="216"/>
      <c r="BJ90" s="216"/>
      <c r="BK90" s="216"/>
      <c r="BL90" s="216"/>
      <c r="BM90" s="217">
        <v>1</v>
      </c>
    </row>
    <row r="91" spans="1:65">
      <c r="A91" s="30"/>
      <c r="B91" s="19">
        <v>1</v>
      </c>
      <c r="C91" s="9">
        <v>2</v>
      </c>
      <c r="D91" s="218">
        <v>77.7</v>
      </c>
      <c r="E91" s="215"/>
      <c r="F91" s="216"/>
      <c r="G91" s="216"/>
      <c r="H91" s="216"/>
      <c r="I91" s="216"/>
      <c r="J91" s="216"/>
      <c r="K91" s="216"/>
      <c r="L91" s="216"/>
      <c r="M91" s="216"/>
      <c r="N91" s="216"/>
      <c r="O91" s="216"/>
      <c r="P91" s="216"/>
      <c r="Q91" s="216"/>
      <c r="R91" s="216"/>
      <c r="S91" s="216"/>
      <c r="T91" s="216"/>
      <c r="U91" s="216"/>
      <c r="V91" s="216"/>
      <c r="W91" s="216"/>
      <c r="X91" s="216"/>
      <c r="Y91" s="216"/>
      <c r="Z91" s="216"/>
      <c r="AA91" s="216"/>
      <c r="AB91" s="216"/>
      <c r="AC91" s="216"/>
      <c r="AD91" s="216"/>
      <c r="AE91" s="216"/>
      <c r="AF91" s="216"/>
      <c r="AG91" s="216"/>
      <c r="AH91" s="216"/>
      <c r="AI91" s="216"/>
      <c r="AJ91" s="216"/>
      <c r="AK91" s="216"/>
      <c r="AL91" s="216"/>
      <c r="AM91" s="216"/>
      <c r="AN91" s="216"/>
      <c r="AO91" s="216"/>
      <c r="AP91" s="216"/>
      <c r="AQ91" s="216"/>
      <c r="AR91" s="216"/>
      <c r="AS91" s="216"/>
      <c r="AT91" s="216"/>
      <c r="AU91" s="216"/>
      <c r="AV91" s="216"/>
      <c r="AW91" s="216"/>
      <c r="AX91" s="216"/>
      <c r="AY91" s="216"/>
      <c r="AZ91" s="216"/>
      <c r="BA91" s="216"/>
      <c r="BB91" s="216"/>
      <c r="BC91" s="216"/>
      <c r="BD91" s="216"/>
      <c r="BE91" s="216"/>
      <c r="BF91" s="216"/>
      <c r="BG91" s="216"/>
      <c r="BH91" s="216"/>
      <c r="BI91" s="216"/>
      <c r="BJ91" s="216"/>
      <c r="BK91" s="216"/>
      <c r="BL91" s="216"/>
      <c r="BM91" s="217">
        <v>24</v>
      </c>
    </row>
    <row r="92" spans="1:65">
      <c r="A92" s="30"/>
      <c r="B92" s="20" t="s">
        <v>267</v>
      </c>
      <c r="C92" s="12"/>
      <c r="D92" s="222">
        <v>77.95</v>
      </c>
      <c r="E92" s="215"/>
      <c r="F92" s="216"/>
      <c r="G92" s="216"/>
      <c r="H92" s="216"/>
      <c r="I92" s="216"/>
      <c r="J92" s="216"/>
      <c r="K92" s="216"/>
      <c r="L92" s="216"/>
      <c r="M92" s="216"/>
      <c r="N92" s="216"/>
      <c r="O92" s="216"/>
      <c r="P92" s="216"/>
      <c r="Q92" s="216"/>
      <c r="R92" s="216"/>
      <c r="S92" s="216"/>
      <c r="T92" s="216"/>
      <c r="U92" s="216"/>
      <c r="V92" s="216"/>
      <c r="W92" s="216"/>
      <c r="X92" s="216"/>
      <c r="Y92" s="216"/>
      <c r="Z92" s="216"/>
      <c r="AA92" s="216"/>
      <c r="AB92" s="216"/>
      <c r="AC92" s="216"/>
      <c r="AD92" s="216"/>
      <c r="AE92" s="216"/>
      <c r="AF92" s="216"/>
      <c r="AG92" s="216"/>
      <c r="AH92" s="216"/>
      <c r="AI92" s="216"/>
      <c r="AJ92" s="216"/>
      <c r="AK92" s="216"/>
      <c r="AL92" s="216"/>
      <c r="AM92" s="216"/>
      <c r="AN92" s="216"/>
      <c r="AO92" s="216"/>
      <c r="AP92" s="216"/>
      <c r="AQ92" s="216"/>
      <c r="AR92" s="216"/>
      <c r="AS92" s="216"/>
      <c r="AT92" s="216"/>
      <c r="AU92" s="216"/>
      <c r="AV92" s="216"/>
      <c r="AW92" s="216"/>
      <c r="AX92" s="216"/>
      <c r="AY92" s="216"/>
      <c r="AZ92" s="216"/>
      <c r="BA92" s="216"/>
      <c r="BB92" s="216"/>
      <c r="BC92" s="216"/>
      <c r="BD92" s="216"/>
      <c r="BE92" s="216"/>
      <c r="BF92" s="216"/>
      <c r="BG92" s="216"/>
      <c r="BH92" s="216"/>
      <c r="BI92" s="216"/>
      <c r="BJ92" s="216"/>
      <c r="BK92" s="216"/>
      <c r="BL92" s="216"/>
      <c r="BM92" s="217">
        <v>16</v>
      </c>
    </row>
    <row r="93" spans="1:65">
      <c r="A93" s="30"/>
      <c r="B93" s="3" t="s">
        <v>268</v>
      </c>
      <c r="C93" s="29"/>
      <c r="D93" s="218">
        <v>77.95</v>
      </c>
      <c r="E93" s="215"/>
      <c r="F93" s="216"/>
      <c r="G93" s="216"/>
      <c r="H93" s="216"/>
      <c r="I93" s="216"/>
      <c r="J93" s="216"/>
      <c r="K93" s="216"/>
      <c r="L93" s="216"/>
      <c r="M93" s="216"/>
      <c r="N93" s="216"/>
      <c r="O93" s="216"/>
      <c r="P93" s="216"/>
      <c r="Q93" s="216"/>
      <c r="R93" s="216"/>
      <c r="S93" s="216"/>
      <c r="T93" s="216"/>
      <c r="U93" s="216"/>
      <c r="V93" s="216"/>
      <c r="W93" s="216"/>
      <c r="X93" s="216"/>
      <c r="Y93" s="216"/>
      <c r="Z93" s="216"/>
      <c r="AA93" s="216"/>
      <c r="AB93" s="216"/>
      <c r="AC93" s="216"/>
      <c r="AD93" s="216"/>
      <c r="AE93" s="216"/>
      <c r="AF93" s="216"/>
      <c r="AG93" s="216"/>
      <c r="AH93" s="216"/>
      <c r="AI93" s="216"/>
      <c r="AJ93" s="216"/>
      <c r="AK93" s="216"/>
      <c r="AL93" s="216"/>
      <c r="AM93" s="216"/>
      <c r="AN93" s="216"/>
      <c r="AO93" s="216"/>
      <c r="AP93" s="216"/>
      <c r="AQ93" s="216"/>
      <c r="AR93" s="216"/>
      <c r="AS93" s="216"/>
      <c r="AT93" s="216"/>
      <c r="AU93" s="216"/>
      <c r="AV93" s="216"/>
      <c r="AW93" s="216"/>
      <c r="AX93" s="216"/>
      <c r="AY93" s="216"/>
      <c r="AZ93" s="216"/>
      <c r="BA93" s="216"/>
      <c r="BB93" s="216"/>
      <c r="BC93" s="216"/>
      <c r="BD93" s="216"/>
      <c r="BE93" s="216"/>
      <c r="BF93" s="216"/>
      <c r="BG93" s="216"/>
      <c r="BH93" s="216"/>
      <c r="BI93" s="216"/>
      <c r="BJ93" s="216"/>
      <c r="BK93" s="216"/>
      <c r="BL93" s="216"/>
      <c r="BM93" s="217">
        <v>77.95</v>
      </c>
    </row>
    <row r="94" spans="1:65">
      <c r="A94" s="30"/>
      <c r="B94" s="3" t="s">
        <v>269</v>
      </c>
      <c r="C94" s="29"/>
      <c r="D94" s="218">
        <v>0.35355339059327379</v>
      </c>
      <c r="E94" s="215"/>
      <c r="F94" s="216"/>
      <c r="G94" s="216"/>
      <c r="H94" s="216"/>
      <c r="I94" s="216"/>
      <c r="J94" s="216"/>
      <c r="K94" s="216"/>
      <c r="L94" s="216"/>
      <c r="M94" s="216"/>
      <c r="N94" s="216"/>
      <c r="O94" s="216"/>
      <c r="P94" s="216"/>
      <c r="Q94" s="216"/>
      <c r="R94" s="216"/>
      <c r="S94" s="216"/>
      <c r="T94" s="216"/>
      <c r="U94" s="216"/>
      <c r="V94" s="216"/>
      <c r="W94" s="216"/>
      <c r="X94" s="216"/>
      <c r="Y94" s="216"/>
      <c r="Z94" s="216"/>
      <c r="AA94" s="216"/>
      <c r="AB94" s="216"/>
      <c r="AC94" s="216"/>
      <c r="AD94" s="216"/>
      <c r="AE94" s="216"/>
      <c r="AF94" s="216"/>
      <c r="AG94" s="216"/>
      <c r="AH94" s="216"/>
      <c r="AI94" s="216"/>
      <c r="AJ94" s="216"/>
      <c r="AK94" s="216"/>
      <c r="AL94" s="216"/>
      <c r="AM94" s="216"/>
      <c r="AN94" s="216"/>
      <c r="AO94" s="216"/>
      <c r="AP94" s="216"/>
      <c r="AQ94" s="216"/>
      <c r="AR94" s="216"/>
      <c r="AS94" s="216"/>
      <c r="AT94" s="216"/>
      <c r="AU94" s="216"/>
      <c r="AV94" s="216"/>
      <c r="AW94" s="216"/>
      <c r="AX94" s="216"/>
      <c r="AY94" s="216"/>
      <c r="AZ94" s="216"/>
      <c r="BA94" s="216"/>
      <c r="BB94" s="216"/>
      <c r="BC94" s="216"/>
      <c r="BD94" s="216"/>
      <c r="BE94" s="216"/>
      <c r="BF94" s="216"/>
      <c r="BG94" s="216"/>
      <c r="BH94" s="216"/>
      <c r="BI94" s="216"/>
      <c r="BJ94" s="216"/>
      <c r="BK94" s="216"/>
      <c r="BL94" s="216"/>
      <c r="BM94" s="217">
        <v>30</v>
      </c>
    </row>
    <row r="95" spans="1:65">
      <c r="A95" s="30"/>
      <c r="B95" s="3" t="s">
        <v>86</v>
      </c>
      <c r="C95" s="29"/>
      <c r="D95" s="13">
        <v>4.5356432404525179E-3</v>
      </c>
      <c r="E95" s="151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  <c r="AL95" s="3"/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  <c r="BA95" s="3"/>
      <c r="BB95" s="3"/>
      <c r="BC95" s="3"/>
      <c r="BD95" s="3"/>
      <c r="BE95" s="3"/>
      <c r="BF95" s="3"/>
      <c r="BG95" s="3"/>
      <c r="BH95" s="3"/>
      <c r="BI95" s="3"/>
      <c r="BJ95" s="3"/>
      <c r="BK95" s="3"/>
      <c r="BL95" s="3"/>
      <c r="BM95" s="55"/>
    </row>
    <row r="96" spans="1:65">
      <c r="A96" s="30"/>
      <c r="B96" s="3" t="s">
        <v>270</v>
      </c>
      <c r="C96" s="29"/>
      <c r="D96" s="13">
        <v>0</v>
      </c>
      <c r="E96" s="151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  <c r="AL96" s="3"/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  <c r="BA96" s="3"/>
      <c r="BB96" s="3"/>
      <c r="BC96" s="3"/>
      <c r="BD96" s="3"/>
      <c r="BE96" s="3"/>
      <c r="BF96" s="3"/>
      <c r="BG96" s="3"/>
      <c r="BH96" s="3"/>
      <c r="BI96" s="3"/>
      <c r="BJ96" s="3"/>
      <c r="BK96" s="3"/>
      <c r="BL96" s="3"/>
      <c r="BM96" s="55"/>
    </row>
    <row r="97" spans="1:65">
      <c r="A97" s="30"/>
      <c r="B97" s="46" t="s">
        <v>271</v>
      </c>
      <c r="C97" s="47"/>
      <c r="D97" s="45" t="s">
        <v>272</v>
      </c>
      <c r="E97" s="151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  <c r="AL97" s="3"/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  <c r="BA97" s="3"/>
      <c r="BB97" s="3"/>
      <c r="BC97" s="3"/>
      <c r="BD97" s="3"/>
      <c r="BE97" s="3"/>
      <c r="BF97" s="3"/>
      <c r="BG97" s="3"/>
      <c r="BH97" s="3"/>
      <c r="BI97" s="3"/>
      <c r="BJ97" s="3"/>
      <c r="BK97" s="3"/>
      <c r="BL97" s="3"/>
      <c r="BM97" s="55"/>
    </row>
    <row r="98" spans="1:65">
      <c r="B98" s="31"/>
      <c r="C98" s="20"/>
      <c r="D98" s="20"/>
      <c r="BM98" s="55"/>
    </row>
    <row r="99" spans="1:65" ht="15">
      <c r="B99" s="8" t="s">
        <v>631</v>
      </c>
      <c r="BM99" s="28" t="s">
        <v>312</v>
      </c>
    </row>
    <row r="100" spans="1:65" ht="15">
      <c r="A100" s="25" t="s">
        <v>25</v>
      </c>
      <c r="B100" s="18" t="s">
        <v>110</v>
      </c>
      <c r="C100" s="15" t="s">
        <v>111</v>
      </c>
      <c r="D100" s="16" t="s">
        <v>334</v>
      </c>
      <c r="E100" s="151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  <c r="BA100" s="3"/>
      <c r="BB100" s="3"/>
      <c r="BC100" s="3"/>
      <c r="BD100" s="3"/>
      <c r="BE100" s="3"/>
      <c r="BF100" s="3"/>
      <c r="BG100" s="3"/>
      <c r="BH100" s="3"/>
      <c r="BI100" s="3"/>
      <c r="BJ100" s="3"/>
      <c r="BK100" s="3"/>
      <c r="BL100" s="3"/>
      <c r="BM100" s="28">
        <v>1</v>
      </c>
    </row>
    <row r="101" spans="1:65">
      <c r="A101" s="30"/>
      <c r="B101" s="19" t="s">
        <v>233</v>
      </c>
      <c r="C101" s="9" t="s">
        <v>233</v>
      </c>
      <c r="D101" s="10" t="s">
        <v>112</v>
      </c>
      <c r="E101" s="151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  <c r="BA101" s="3"/>
      <c r="BB101" s="3"/>
      <c r="BC101" s="3"/>
      <c r="BD101" s="3"/>
      <c r="BE101" s="3"/>
      <c r="BF101" s="3"/>
      <c r="BG101" s="3"/>
      <c r="BH101" s="3"/>
      <c r="BI101" s="3"/>
      <c r="BJ101" s="3"/>
      <c r="BK101" s="3"/>
      <c r="BL101" s="3"/>
      <c r="BM101" s="28" t="s">
        <v>3</v>
      </c>
    </row>
    <row r="102" spans="1:65">
      <c r="A102" s="30"/>
      <c r="B102" s="19"/>
      <c r="C102" s="9"/>
      <c r="D102" s="10" t="s">
        <v>344</v>
      </c>
      <c r="E102" s="151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  <c r="BA102" s="3"/>
      <c r="BB102" s="3"/>
      <c r="BC102" s="3"/>
      <c r="BD102" s="3"/>
      <c r="BE102" s="3"/>
      <c r="BF102" s="3"/>
      <c r="BG102" s="3"/>
      <c r="BH102" s="3"/>
      <c r="BI102" s="3"/>
      <c r="BJ102" s="3"/>
      <c r="BK102" s="3"/>
      <c r="BL102" s="3"/>
      <c r="BM102" s="28">
        <v>1</v>
      </c>
    </row>
    <row r="103" spans="1:65">
      <c r="A103" s="30"/>
      <c r="B103" s="19"/>
      <c r="C103" s="9"/>
      <c r="D103" s="26"/>
      <c r="E103" s="151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  <c r="BA103" s="3"/>
      <c r="BB103" s="3"/>
      <c r="BC103" s="3"/>
      <c r="BD103" s="3"/>
      <c r="BE103" s="3"/>
      <c r="BF103" s="3"/>
      <c r="BG103" s="3"/>
      <c r="BH103" s="3"/>
      <c r="BI103" s="3"/>
      <c r="BJ103" s="3"/>
      <c r="BK103" s="3"/>
      <c r="BL103" s="3"/>
      <c r="BM103" s="28">
        <v>1</v>
      </c>
    </row>
    <row r="104" spans="1:65">
      <c r="A104" s="30"/>
      <c r="B104" s="18">
        <v>1</v>
      </c>
      <c r="C104" s="14">
        <v>1</v>
      </c>
      <c r="D104" s="227">
        <v>16.5</v>
      </c>
      <c r="E104" s="224"/>
      <c r="F104" s="225"/>
      <c r="G104" s="225"/>
      <c r="H104" s="225"/>
      <c r="I104" s="225"/>
      <c r="J104" s="225"/>
      <c r="K104" s="225"/>
      <c r="L104" s="225"/>
      <c r="M104" s="225"/>
      <c r="N104" s="225"/>
      <c r="O104" s="225"/>
      <c r="P104" s="225"/>
      <c r="Q104" s="225"/>
      <c r="R104" s="225"/>
      <c r="S104" s="225"/>
      <c r="T104" s="225"/>
      <c r="U104" s="225"/>
      <c r="V104" s="225"/>
      <c r="W104" s="225"/>
      <c r="X104" s="225"/>
      <c r="Y104" s="225"/>
      <c r="Z104" s="225"/>
      <c r="AA104" s="225"/>
      <c r="AB104" s="225"/>
      <c r="AC104" s="225"/>
      <c r="AD104" s="225"/>
      <c r="AE104" s="225"/>
      <c r="AF104" s="225"/>
      <c r="AG104" s="225"/>
      <c r="AH104" s="225"/>
      <c r="AI104" s="225"/>
      <c r="AJ104" s="225"/>
      <c r="AK104" s="225"/>
      <c r="AL104" s="225"/>
      <c r="AM104" s="225"/>
      <c r="AN104" s="225"/>
      <c r="AO104" s="225"/>
      <c r="AP104" s="225"/>
      <c r="AQ104" s="225"/>
      <c r="AR104" s="225"/>
      <c r="AS104" s="225"/>
      <c r="AT104" s="225"/>
      <c r="AU104" s="225"/>
      <c r="AV104" s="225"/>
      <c r="AW104" s="225"/>
      <c r="AX104" s="225"/>
      <c r="AY104" s="225"/>
      <c r="AZ104" s="225"/>
      <c r="BA104" s="225"/>
      <c r="BB104" s="225"/>
      <c r="BC104" s="225"/>
      <c r="BD104" s="225"/>
      <c r="BE104" s="225"/>
      <c r="BF104" s="225"/>
      <c r="BG104" s="225"/>
      <c r="BH104" s="225"/>
      <c r="BI104" s="225"/>
      <c r="BJ104" s="225"/>
      <c r="BK104" s="225"/>
      <c r="BL104" s="225"/>
      <c r="BM104" s="230">
        <v>1</v>
      </c>
    </row>
    <row r="105" spans="1:65">
      <c r="A105" s="30"/>
      <c r="B105" s="19">
        <v>1</v>
      </c>
      <c r="C105" s="9">
        <v>2</v>
      </c>
      <c r="D105" s="223">
        <v>16.100000000000001</v>
      </c>
      <c r="E105" s="224"/>
      <c r="F105" s="225"/>
      <c r="G105" s="225"/>
      <c r="H105" s="225"/>
      <c r="I105" s="225"/>
      <c r="J105" s="225"/>
      <c r="K105" s="225"/>
      <c r="L105" s="225"/>
      <c r="M105" s="225"/>
      <c r="N105" s="225"/>
      <c r="O105" s="225"/>
      <c r="P105" s="225"/>
      <c r="Q105" s="225"/>
      <c r="R105" s="225"/>
      <c r="S105" s="225"/>
      <c r="T105" s="225"/>
      <c r="U105" s="225"/>
      <c r="V105" s="225"/>
      <c r="W105" s="225"/>
      <c r="X105" s="225"/>
      <c r="Y105" s="225"/>
      <c r="Z105" s="225"/>
      <c r="AA105" s="225"/>
      <c r="AB105" s="225"/>
      <c r="AC105" s="225"/>
      <c r="AD105" s="225"/>
      <c r="AE105" s="225"/>
      <c r="AF105" s="225"/>
      <c r="AG105" s="225"/>
      <c r="AH105" s="225"/>
      <c r="AI105" s="225"/>
      <c r="AJ105" s="225"/>
      <c r="AK105" s="225"/>
      <c r="AL105" s="225"/>
      <c r="AM105" s="225"/>
      <c r="AN105" s="225"/>
      <c r="AO105" s="225"/>
      <c r="AP105" s="225"/>
      <c r="AQ105" s="225"/>
      <c r="AR105" s="225"/>
      <c r="AS105" s="225"/>
      <c r="AT105" s="225"/>
      <c r="AU105" s="225"/>
      <c r="AV105" s="225"/>
      <c r="AW105" s="225"/>
      <c r="AX105" s="225"/>
      <c r="AY105" s="225"/>
      <c r="AZ105" s="225"/>
      <c r="BA105" s="225"/>
      <c r="BB105" s="225"/>
      <c r="BC105" s="225"/>
      <c r="BD105" s="225"/>
      <c r="BE105" s="225"/>
      <c r="BF105" s="225"/>
      <c r="BG105" s="225"/>
      <c r="BH105" s="225"/>
      <c r="BI105" s="225"/>
      <c r="BJ105" s="225"/>
      <c r="BK105" s="225"/>
      <c r="BL105" s="225"/>
      <c r="BM105" s="230">
        <v>10</v>
      </c>
    </row>
    <row r="106" spans="1:65">
      <c r="A106" s="30"/>
      <c r="B106" s="20" t="s">
        <v>267</v>
      </c>
      <c r="C106" s="12"/>
      <c r="D106" s="233">
        <v>16.3</v>
      </c>
      <c r="E106" s="224"/>
      <c r="F106" s="225"/>
      <c r="G106" s="225"/>
      <c r="H106" s="225"/>
      <c r="I106" s="225"/>
      <c r="J106" s="225"/>
      <c r="K106" s="225"/>
      <c r="L106" s="225"/>
      <c r="M106" s="225"/>
      <c r="N106" s="225"/>
      <c r="O106" s="225"/>
      <c r="P106" s="225"/>
      <c r="Q106" s="225"/>
      <c r="R106" s="225"/>
      <c r="S106" s="225"/>
      <c r="T106" s="225"/>
      <c r="U106" s="225"/>
      <c r="V106" s="225"/>
      <c r="W106" s="225"/>
      <c r="X106" s="225"/>
      <c r="Y106" s="225"/>
      <c r="Z106" s="225"/>
      <c r="AA106" s="225"/>
      <c r="AB106" s="225"/>
      <c r="AC106" s="225"/>
      <c r="AD106" s="225"/>
      <c r="AE106" s="225"/>
      <c r="AF106" s="225"/>
      <c r="AG106" s="225"/>
      <c r="AH106" s="225"/>
      <c r="AI106" s="225"/>
      <c r="AJ106" s="225"/>
      <c r="AK106" s="225"/>
      <c r="AL106" s="225"/>
      <c r="AM106" s="225"/>
      <c r="AN106" s="225"/>
      <c r="AO106" s="225"/>
      <c r="AP106" s="225"/>
      <c r="AQ106" s="225"/>
      <c r="AR106" s="225"/>
      <c r="AS106" s="225"/>
      <c r="AT106" s="225"/>
      <c r="AU106" s="225"/>
      <c r="AV106" s="225"/>
      <c r="AW106" s="225"/>
      <c r="AX106" s="225"/>
      <c r="AY106" s="225"/>
      <c r="AZ106" s="225"/>
      <c r="BA106" s="225"/>
      <c r="BB106" s="225"/>
      <c r="BC106" s="225"/>
      <c r="BD106" s="225"/>
      <c r="BE106" s="225"/>
      <c r="BF106" s="225"/>
      <c r="BG106" s="225"/>
      <c r="BH106" s="225"/>
      <c r="BI106" s="225"/>
      <c r="BJ106" s="225"/>
      <c r="BK106" s="225"/>
      <c r="BL106" s="225"/>
      <c r="BM106" s="230">
        <v>16</v>
      </c>
    </row>
    <row r="107" spans="1:65">
      <c r="A107" s="30"/>
      <c r="B107" s="3" t="s">
        <v>268</v>
      </c>
      <c r="C107" s="29"/>
      <c r="D107" s="223">
        <v>16.3</v>
      </c>
      <c r="E107" s="224"/>
      <c r="F107" s="225"/>
      <c r="G107" s="225"/>
      <c r="H107" s="225"/>
      <c r="I107" s="225"/>
      <c r="J107" s="225"/>
      <c r="K107" s="225"/>
      <c r="L107" s="225"/>
      <c r="M107" s="225"/>
      <c r="N107" s="225"/>
      <c r="O107" s="225"/>
      <c r="P107" s="225"/>
      <c r="Q107" s="225"/>
      <c r="R107" s="225"/>
      <c r="S107" s="225"/>
      <c r="T107" s="225"/>
      <c r="U107" s="225"/>
      <c r="V107" s="225"/>
      <c r="W107" s="225"/>
      <c r="X107" s="225"/>
      <c r="Y107" s="225"/>
      <c r="Z107" s="225"/>
      <c r="AA107" s="225"/>
      <c r="AB107" s="225"/>
      <c r="AC107" s="225"/>
      <c r="AD107" s="225"/>
      <c r="AE107" s="225"/>
      <c r="AF107" s="225"/>
      <c r="AG107" s="225"/>
      <c r="AH107" s="225"/>
      <c r="AI107" s="225"/>
      <c r="AJ107" s="225"/>
      <c r="AK107" s="225"/>
      <c r="AL107" s="225"/>
      <c r="AM107" s="225"/>
      <c r="AN107" s="225"/>
      <c r="AO107" s="225"/>
      <c r="AP107" s="225"/>
      <c r="AQ107" s="225"/>
      <c r="AR107" s="225"/>
      <c r="AS107" s="225"/>
      <c r="AT107" s="225"/>
      <c r="AU107" s="225"/>
      <c r="AV107" s="225"/>
      <c r="AW107" s="225"/>
      <c r="AX107" s="225"/>
      <c r="AY107" s="225"/>
      <c r="AZ107" s="225"/>
      <c r="BA107" s="225"/>
      <c r="BB107" s="225"/>
      <c r="BC107" s="225"/>
      <c r="BD107" s="225"/>
      <c r="BE107" s="225"/>
      <c r="BF107" s="225"/>
      <c r="BG107" s="225"/>
      <c r="BH107" s="225"/>
      <c r="BI107" s="225"/>
      <c r="BJ107" s="225"/>
      <c r="BK107" s="225"/>
      <c r="BL107" s="225"/>
      <c r="BM107" s="230">
        <v>16.3</v>
      </c>
    </row>
    <row r="108" spans="1:65">
      <c r="A108" s="30"/>
      <c r="B108" s="3" t="s">
        <v>269</v>
      </c>
      <c r="C108" s="29"/>
      <c r="D108" s="223">
        <v>0.28284271247461801</v>
      </c>
      <c r="E108" s="224"/>
      <c r="F108" s="225"/>
      <c r="G108" s="225"/>
      <c r="H108" s="225"/>
      <c r="I108" s="225"/>
      <c r="J108" s="225"/>
      <c r="K108" s="225"/>
      <c r="L108" s="225"/>
      <c r="M108" s="225"/>
      <c r="N108" s="225"/>
      <c r="O108" s="225"/>
      <c r="P108" s="225"/>
      <c r="Q108" s="225"/>
      <c r="R108" s="225"/>
      <c r="S108" s="225"/>
      <c r="T108" s="225"/>
      <c r="U108" s="225"/>
      <c r="V108" s="225"/>
      <c r="W108" s="225"/>
      <c r="X108" s="225"/>
      <c r="Y108" s="225"/>
      <c r="Z108" s="225"/>
      <c r="AA108" s="225"/>
      <c r="AB108" s="225"/>
      <c r="AC108" s="225"/>
      <c r="AD108" s="225"/>
      <c r="AE108" s="225"/>
      <c r="AF108" s="225"/>
      <c r="AG108" s="225"/>
      <c r="AH108" s="225"/>
      <c r="AI108" s="225"/>
      <c r="AJ108" s="225"/>
      <c r="AK108" s="225"/>
      <c r="AL108" s="225"/>
      <c r="AM108" s="225"/>
      <c r="AN108" s="225"/>
      <c r="AO108" s="225"/>
      <c r="AP108" s="225"/>
      <c r="AQ108" s="225"/>
      <c r="AR108" s="225"/>
      <c r="AS108" s="225"/>
      <c r="AT108" s="225"/>
      <c r="AU108" s="225"/>
      <c r="AV108" s="225"/>
      <c r="AW108" s="225"/>
      <c r="AX108" s="225"/>
      <c r="AY108" s="225"/>
      <c r="AZ108" s="225"/>
      <c r="BA108" s="225"/>
      <c r="BB108" s="225"/>
      <c r="BC108" s="225"/>
      <c r="BD108" s="225"/>
      <c r="BE108" s="225"/>
      <c r="BF108" s="225"/>
      <c r="BG108" s="225"/>
      <c r="BH108" s="225"/>
      <c r="BI108" s="225"/>
      <c r="BJ108" s="225"/>
      <c r="BK108" s="225"/>
      <c r="BL108" s="225"/>
      <c r="BM108" s="230">
        <v>31</v>
      </c>
    </row>
    <row r="109" spans="1:65">
      <c r="A109" s="30"/>
      <c r="B109" s="3" t="s">
        <v>86</v>
      </c>
      <c r="C109" s="29"/>
      <c r="D109" s="13">
        <v>1.7352313648749569E-2</v>
      </c>
      <c r="E109" s="151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  <c r="BA109" s="3"/>
      <c r="BB109" s="3"/>
      <c r="BC109" s="3"/>
      <c r="BD109" s="3"/>
      <c r="BE109" s="3"/>
      <c r="BF109" s="3"/>
      <c r="BG109" s="3"/>
      <c r="BH109" s="3"/>
      <c r="BI109" s="3"/>
      <c r="BJ109" s="3"/>
      <c r="BK109" s="3"/>
      <c r="BL109" s="3"/>
      <c r="BM109" s="55"/>
    </row>
    <row r="110" spans="1:65">
      <c r="A110" s="30"/>
      <c r="B110" s="3" t="s">
        <v>270</v>
      </c>
      <c r="C110" s="29"/>
      <c r="D110" s="13">
        <v>0</v>
      </c>
      <c r="E110" s="151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  <c r="BA110" s="3"/>
      <c r="BB110" s="3"/>
      <c r="BC110" s="3"/>
      <c r="BD110" s="3"/>
      <c r="BE110" s="3"/>
      <c r="BF110" s="3"/>
      <c r="BG110" s="3"/>
      <c r="BH110" s="3"/>
      <c r="BI110" s="3"/>
      <c r="BJ110" s="3"/>
      <c r="BK110" s="3"/>
      <c r="BL110" s="3"/>
      <c r="BM110" s="55"/>
    </row>
    <row r="111" spans="1:65">
      <c r="A111" s="30"/>
      <c r="B111" s="46" t="s">
        <v>271</v>
      </c>
      <c r="C111" s="47"/>
      <c r="D111" s="45" t="s">
        <v>272</v>
      </c>
      <c r="E111" s="151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  <c r="BA111" s="3"/>
      <c r="BB111" s="3"/>
      <c r="BC111" s="3"/>
      <c r="BD111" s="3"/>
      <c r="BE111" s="3"/>
      <c r="BF111" s="3"/>
      <c r="BG111" s="3"/>
      <c r="BH111" s="3"/>
      <c r="BI111" s="3"/>
      <c r="BJ111" s="3"/>
      <c r="BK111" s="3"/>
      <c r="BL111" s="3"/>
      <c r="BM111" s="55"/>
    </row>
    <row r="112" spans="1:65">
      <c r="B112" s="31"/>
      <c r="C112" s="20"/>
      <c r="D112" s="20"/>
      <c r="BM112" s="55"/>
    </row>
    <row r="113" spans="1:65" ht="15">
      <c r="B113" s="8" t="s">
        <v>632</v>
      </c>
      <c r="BM113" s="28" t="s">
        <v>312</v>
      </c>
    </row>
    <row r="114" spans="1:65" ht="15">
      <c r="A114" s="25" t="s">
        <v>51</v>
      </c>
      <c r="B114" s="18" t="s">
        <v>110</v>
      </c>
      <c r="C114" s="15" t="s">
        <v>111</v>
      </c>
      <c r="D114" s="16" t="s">
        <v>334</v>
      </c>
      <c r="E114" s="151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28">
        <v>1</v>
      </c>
    </row>
    <row r="115" spans="1:65">
      <c r="A115" s="30"/>
      <c r="B115" s="19" t="s">
        <v>233</v>
      </c>
      <c r="C115" s="9" t="s">
        <v>233</v>
      </c>
      <c r="D115" s="10" t="s">
        <v>112</v>
      </c>
      <c r="E115" s="151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28" t="s">
        <v>3</v>
      </c>
    </row>
    <row r="116" spans="1:65">
      <c r="A116" s="30"/>
      <c r="B116" s="19"/>
      <c r="C116" s="9"/>
      <c r="D116" s="10" t="s">
        <v>344</v>
      </c>
      <c r="E116" s="151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28">
        <v>0</v>
      </c>
    </row>
    <row r="117" spans="1:65">
      <c r="A117" s="30"/>
      <c r="B117" s="19"/>
      <c r="C117" s="9"/>
      <c r="D117" s="26"/>
      <c r="E117" s="151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28">
        <v>0</v>
      </c>
    </row>
    <row r="118" spans="1:65">
      <c r="A118" s="30"/>
      <c r="B118" s="18">
        <v>1</v>
      </c>
      <c r="C118" s="14">
        <v>1</v>
      </c>
      <c r="D118" s="212">
        <v>154</v>
      </c>
      <c r="E118" s="215"/>
      <c r="F118" s="216"/>
      <c r="G118" s="216"/>
      <c r="H118" s="216"/>
      <c r="I118" s="216"/>
      <c r="J118" s="216"/>
      <c r="K118" s="216"/>
      <c r="L118" s="216"/>
      <c r="M118" s="216"/>
      <c r="N118" s="216"/>
      <c r="O118" s="216"/>
      <c r="P118" s="216"/>
      <c r="Q118" s="216"/>
      <c r="R118" s="216"/>
      <c r="S118" s="216"/>
      <c r="T118" s="216"/>
      <c r="U118" s="216"/>
      <c r="V118" s="216"/>
      <c r="W118" s="216"/>
      <c r="X118" s="216"/>
      <c r="Y118" s="216"/>
      <c r="Z118" s="216"/>
      <c r="AA118" s="216"/>
      <c r="AB118" s="216"/>
      <c r="AC118" s="216"/>
      <c r="AD118" s="216"/>
      <c r="AE118" s="216"/>
      <c r="AF118" s="216"/>
      <c r="AG118" s="216"/>
      <c r="AH118" s="216"/>
      <c r="AI118" s="216"/>
      <c r="AJ118" s="216"/>
      <c r="AK118" s="216"/>
      <c r="AL118" s="216"/>
      <c r="AM118" s="216"/>
      <c r="AN118" s="216"/>
      <c r="AO118" s="216"/>
      <c r="AP118" s="216"/>
      <c r="AQ118" s="216"/>
      <c r="AR118" s="216"/>
      <c r="AS118" s="216"/>
      <c r="AT118" s="216"/>
      <c r="AU118" s="216"/>
      <c r="AV118" s="216"/>
      <c r="AW118" s="216"/>
      <c r="AX118" s="216"/>
      <c r="AY118" s="216"/>
      <c r="AZ118" s="216"/>
      <c r="BA118" s="216"/>
      <c r="BB118" s="216"/>
      <c r="BC118" s="216"/>
      <c r="BD118" s="216"/>
      <c r="BE118" s="216"/>
      <c r="BF118" s="216"/>
      <c r="BG118" s="216"/>
      <c r="BH118" s="216"/>
      <c r="BI118" s="216"/>
      <c r="BJ118" s="216"/>
      <c r="BK118" s="216"/>
      <c r="BL118" s="216"/>
      <c r="BM118" s="217">
        <v>1</v>
      </c>
    </row>
    <row r="119" spans="1:65">
      <c r="A119" s="30"/>
      <c r="B119" s="19">
        <v>1</v>
      </c>
      <c r="C119" s="9">
        <v>2</v>
      </c>
      <c r="D119" s="218">
        <v>149</v>
      </c>
      <c r="E119" s="215"/>
      <c r="F119" s="216"/>
      <c r="G119" s="216"/>
      <c r="H119" s="216"/>
      <c r="I119" s="216"/>
      <c r="J119" s="216"/>
      <c r="K119" s="216"/>
      <c r="L119" s="216"/>
      <c r="M119" s="216"/>
      <c r="N119" s="216"/>
      <c r="O119" s="216"/>
      <c r="P119" s="216"/>
      <c r="Q119" s="216"/>
      <c r="R119" s="216"/>
      <c r="S119" s="216"/>
      <c r="T119" s="216"/>
      <c r="U119" s="216"/>
      <c r="V119" s="216"/>
      <c r="W119" s="216"/>
      <c r="X119" s="216"/>
      <c r="Y119" s="216"/>
      <c r="Z119" s="216"/>
      <c r="AA119" s="216"/>
      <c r="AB119" s="216"/>
      <c r="AC119" s="216"/>
      <c r="AD119" s="216"/>
      <c r="AE119" s="216"/>
      <c r="AF119" s="216"/>
      <c r="AG119" s="216"/>
      <c r="AH119" s="216"/>
      <c r="AI119" s="216"/>
      <c r="AJ119" s="216"/>
      <c r="AK119" s="216"/>
      <c r="AL119" s="216"/>
      <c r="AM119" s="216"/>
      <c r="AN119" s="216"/>
      <c r="AO119" s="216"/>
      <c r="AP119" s="216"/>
      <c r="AQ119" s="216"/>
      <c r="AR119" s="216"/>
      <c r="AS119" s="216"/>
      <c r="AT119" s="216"/>
      <c r="AU119" s="216"/>
      <c r="AV119" s="216"/>
      <c r="AW119" s="216"/>
      <c r="AX119" s="216"/>
      <c r="AY119" s="216"/>
      <c r="AZ119" s="216"/>
      <c r="BA119" s="216"/>
      <c r="BB119" s="216"/>
      <c r="BC119" s="216"/>
      <c r="BD119" s="216"/>
      <c r="BE119" s="216"/>
      <c r="BF119" s="216"/>
      <c r="BG119" s="216"/>
      <c r="BH119" s="216"/>
      <c r="BI119" s="216"/>
      <c r="BJ119" s="216"/>
      <c r="BK119" s="216"/>
      <c r="BL119" s="216"/>
      <c r="BM119" s="217">
        <v>26</v>
      </c>
    </row>
    <row r="120" spans="1:65">
      <c r="A120" s="30"/>
      <c r="B120" s="20" t="s">
        <v>267</v>
      </c>
      <c r="C120" s="12"/>
      <c r="D120" s="222">
        <v>151.5</v>
      </c>
      <c r="E120" s="215"/>
      <c r="F120" s="216"/>
      <c r="G120" s="216"/>
      <c r="H120" s="216"/>
      <c r="I120" s="216"/>
      <c r="J120" s="216"/>
      <c r="K120" s="216"/>
      <c r="L120" s="216"/>
      <c r="M120" s="216"/>
      <c r="N120" s="216"/>
      <c r="O120" s="216"/>
      <c r="P120" s="216"/>
      <c r="Q120" s="216"/>
      <c r="R120" s="216"/>
      <c r="S120" s="216"/>
      <c r="T120" s="216"/>
      <c r="U120" s="216"/>
      <c r="V120" s="216"/>
      <c r="W120" s="216"/>
      <c r="X120" s="216"/>
      <c r="Y120" s="216"/>
      <c r="Z120" s="216"/>
      <c r="AA120" s="216"/>
      <c r="AB120" s="216"/>
      <c r="AC120" s="216"/>
      <c r="AD120" s="216"/>
      <c r="AE120" s="216"/>
      <c r="AF120" s="216"/>
      <c r="AG120" s="216"/>
      <c r="AH120" s="216"/>
      <c r="AI120" s="216"/>
      <c r="AJ120" s="216"/>
      <c r="AK120" s="216"/>
      <c r="AL120" s="216"/>
      <c r="AM120" s="216"/>
      <c r="AN120" s="216"/>
      <c r="AO120" s="216"/>
      <c r="AP120" s="216"/>
      <c r="AQ120" s="216"/>
      <c r="AR120" s="216"/>
      <c r="AS120" s="216"/>
      <c r="AT120" s="216"/>
      <c r="AU120" s="216"/>
      <c r="AV120" s="216"/>
      <c r="AW120" s="216"/>
      <c r="AX120" s="216"/>
      <c r="AY120" s="216"/>
      <c r="AZ120" s="216"/>
      <c r="BA120" s="216"/>
      <c r="BB120" s="216"/>
      <c r="BC120" s="216"/>
      <c r="BD120" s="216"/>
      <c r="BE120" s="216"/>
      <c r="BF120" s="216"/>
      <c r="BG120" s="216"/>
      <c r="BH120" s="216"/>
      <c r="BI120" s="216"/>
      <c r="BJ120" s="216"/>
      <c r="BK120" s="216"/>
      <c r="BL120" s="216"/>
      <c r="BM120" s="217">
        <v>16</v>
      </c>
    </row>
    <row r="121" spans="1:65">
      <c r="A121" s="30"/>
      <c r="B121" s="3" t="s">
        <v>268</v>
      </c>
      <c r="C121" s="29"/>
      <c r="D121" s="218">
        <v>151.5</v>
      </c>
      <c r="E121" s="215"/>
      <c r="F121" s="216"/>
      <c r="G121" s="216"/>
      <c r="H121" s="216"/>
      <c r="I121" s="216"/>
      <c r="J121" s="216"/>
      <c r="K121" s="216"/>
      <c r="L121" s="216"/>
      <c r="M121" s="216"/>
      <c r="N121" s="216"/>
      <c r="O121" s="216"/>
      <c r="P121" s="216"/>
      <c r="Q121" s="216"/>
      <c r="R121" s="216"/>
      <c r="S121" s="216"/>
      <c r="T121" s="216"/>
      <c r="U121" s="216"/>
      <c r="V121" s="216"/>
      <c r="W121" s="216"/>
      <c r="X121" s="216"/>
      <c r="Y121" s="216"/>
      <c r="Z121" s="216"/>
      <c r="AA121" s="216"/>
      <c r="AB121" s="216"/>
      <c r="AC121" s="216"/>
      <c r="AD121" s="216"/>
      <c r="AE121" s="216"/>
      <c r="AF121" s="216"/>
      <c r="AG121" s="216"/>
      <c r="AH121" s="216"/>
      <c r="AI121" s="216"/>
      <c r="AJ121" s="216"/>
      <c r="AK121" s="216"/>
      <c r="AL121" s="216"/>
      <c r="AM121" s="216"/>
      <c r="AN121" s="216"/>
      <c r="AO121" s="216"/>
      <c r="AP121" s="216"/>
      <c r="AQ121" s="216"/>
      <c r="AR121" s="216"/>
      <c r="AS121" s="216"/>
      <c r="AT121" s="216"/>
      <c r="AU121" s="216"/>
      <c r="AV121" s="216"/>
      <c r="AW121" s="216"/>
      <c r="AX121" s="216"/>
      <c r="AY121" s="216"/>
      <c r="AZ121" s="216"/>
      <c r="BA121" s="216"/>
      <c r="BB121" s="216"/>
      <c r="BC121" s="216"/>
      <c r="BD121" s="216"/>
      <c r="BE121" s="216"/>
      <c r="BF121" s="216"/>
      <c r="BG121" s="216"/>
      <c r="BH121" s="216"/>
      <c r="BI121" s="216"/>
      <c r="BJ121" s="216"/>
      <c r="BK121" s="216"/>
      <c r="BL121" s="216"/>
      <c r="BM121" s="217">
        <v>151.5</v>
      </c>
    </row>
    <row r="122" spans="1:65">
      <c r="A122" s="30"/>
      <c r="B122" s="3" t="s">
        <v>269</v>
      </c>
      <c r="C122" s="29"/>
      <c r="D122" s="218">
        <v>3.5355339059327378</v>
      </c>
      <c r="E122" s="215"/>
      <c r="F122" s="216"/>
      <c r="G122" s="216"/>
      <c r="H122" s="216"/>
      <c r="I122" s="216"/>
      <c r="J122" s="216"/>
      <c r="K122" s="216"/>
      <c r="L122" s="216"/>
      <c r="M122" s="216"/>
      <c r="N122" s="216"/>
      <c r="O122" s="216"/>
      <c r="P122" s="216"/>
      <c r="Q122" s="216"/>
      <c r="R122" s="216"/>
      <c r="S122" s="216"/>
      <c r="T122" s="216"/>
      <c r="U122" s="216"/>
      <c r="V122" s="216"/>
      <c r="W122" s="216"/>
      <c r="X122" s="216"/>
      <c r="Y122" s="216"/>
      <c r="Z122" s="216"/>
      <c r="AA122" s="216"/>
      <c r="AB122" s="216"/>
      <c r="AC122" s="216"/>
      <c r="AD122" s="216"/>
      <c r="AE122" s="216"/>
      <c r="AF122" s="216"/>
      <c r="AG122" s="216"/>
      <c r="AH122" s="216"/>
      <c r="AI122" s="216"/>
      <c r="AJ122" s="216"/>
      <c r="AK122" s="216"/>
      <c r="AL122" s="216"/>
      <c r="AM122" s="216"/>
      <c r="AN122" s="216"/>
      <c r="AO122" s="216"/>
      <c r="AP122" s="216"/>
      <c r="AQ122" s="216"/>
      <c r="AR122" s="216"/>
      <c r="AS122" s="216"/>
      <c r="AT122" s="216"/>
      <c r="AU122" s="216"/>
      <c r="AV122" s="216"/>
      <c r="AW122" s="216"/>
      <c r="AX122" s="216"/>
      <c r="AY122" s="216"/>
      <c r="AZ122" s="216"/>
      <c r="BA122" s="216"/>
      <c r="BB122" s="216"/>
      <c r="BC122" s="216"/>
      <c r="BD122" s="216"/>
      <c r="BE122" s="216"/>
      <c r="BF122" s="216"/>
      <c r="BG122" s="216"/>
      <c r="BH122" s="216"/>
      <c r="BI122" s="216"/>
      <c r="BJ122" s="216"/>
      <c r="BK122" s="216"/>
      <c r="BL122" s="216"/>
      <c r="BM122" s="217">
        <v>32</v>
      </c>
    </row>
    <row r="123" spans="1:65">
      <c r="A123" s="30"/>
      <c r="B123" s="3" t="s">
        <v>86</v>
      </c>
      <c r="C123" s="29"/>
      <c r="D123" s="13">
        <v>2.333685746490256E-2</v>
      </c>
      <c r="E123" s="151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55"/>
    </row>
    <row r="124" spans="1:65">
      <c r="A124" s="30"/>
      <c r="B124" s="3" t="s">
        <v>270</v>
      </c>
      <c r="C124" s="29"/>
      <c r="D124" s="13">
        <v>0</v>
      </c>
      <c r="E124" s="151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55"/>
    </row>
    <row r="125" spans="1:65">
      <c r="A125" s="30"/>
      <c r="B125" s="46" t="s">
        <v>271</v>
      </c>
      <c r="C125" s="47"/>
      <c r="D125" s="45" t="s">
        <v>272</v>
      </c>
      <c r="E125" s="151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55"/>
    </row>
    <row r="126" spans="1:65">
      <c r="B126" s="31"/>
      <c r="C126" s="20"/>
      <c r="D126" s="20"/>
      <c r="BM126" s="55"/>
    </row>
    <row r="127" spans="1:65" ht="15">
      <c r="B127" s="8" t="s">
        <v>633</v>
      </c>
      <c r="BM127" s="28" t="s">
        <v>312</v>
      </c>
    </row>
    <row r="128" spans="1:65" ht="15">
      <c r="A128" s="25" t="s">
        <v>28</v>
      </c>
      <c r="B128" s="18" t="s">
        <v>110</v>
      </c>
      <c r="C128" s="15" t="s">
        <v>111</v>
      </c>
      <c r="D128" s="16" t="s">
        <v>334</v>
      </c>
      <c r="E128" s="151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28">
        <v>1</v>
      </c>
    </row>
    <row r="129" spans="1:65">
      <c r="A129" s="30"/>
      <c r="B129" s="19" t="s">
        <v>233</v>
      </c>
      <c r="C129" s="9" t="s">
        <v>233</v>
      </c>
      <c r="D129" s="10" t="s">
        <v>112</v>
      </c>
      <c r="E129" s="151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28" t="s">
        <v>3</v>
      </c>
    </row>
    <row r="130" spans="1:65">
      <c r="A130" s="30"/>
      <c r="B130" s="19"/>
      <c r="C130" s="9"/>
      <c r="D130" s="10" t="s">
        <v>344</v>
      </c>
      <c r="E130" s="151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28">
        <v>2</v>
      </c>
    </row>
    <row r="131" spans="1:65">
      <c r="A131" s="30"/>
      <c r="B131" s="19"/>
      <c r="C131" s="9"/>
      <c r="D131" s="26"/>
      <c r="E131" s="151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28">
        <v>2</v>
      </c>
    </row>
    <row r="132" spans="1:65">
      <c r="A132" s="30"/>
      <c r="B132" s="18">
        <v>1</v>
      </c>
      <c r="C132" s="14">
        <v>1</v>
      </c>
      <c r="D132" s="22">
        <v>5.24</v>
      </c>
      <c r="E132" s="151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28">
        <v>1</v>
      </c>
    </row>
    <row r="133" spans="1:65">
      <c r="A133" s="30"/>
      <c r="B133" s="19">
        <v>1</v>
      </c>
      <c r="C133" s="9">
        <v>2</v>
      </c>
      <c r="D133" s="11">
        <v>5.15</v>
      </c>
      <c r="E133" s="151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28">
        <v>27</v>
      </c>
    </row>
    <row r="134" spans="1:65">
      <c r="A134" s="30"/>
      <c r="B134" s="20" t="s">
        <v>267</v>
      </c>
      <c r="C134" s="12"/>
      <c r="D134" s="23">
        <v>5.1950000000000003</v>
      </c>
      <c r="E134" s="151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28">
        <v>16</v>
      </c>
    </row>
    <row r="135" spans="1:65">
      <c r="A135" s="30"/>
      <c r="B135" s="3" t="s">
        <v>268</v>
      </c>
      <c r="C135" s="29"/>
      <c r="D135" s="11">
        <v>5.1950000000000003</v>
      </c>
      <c r="E135" s="151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28">
        <v>5.1950000000000003</v>
      </c>
    </row>
    <row r="136" spans="1:65">
      <c r="A136" s="30"/>
      <c r="B136" s="3" t="s">
        <v>269</v>
      </c>
      <c r="C136" s="29"/>
      <c r="D136" s="24">
        <v>6.3639610306789177E-2</v>
      </c>
      <c r="E136" s="151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28">
        <v>33</v>
      </c>
    </row>
    <row r="137" spans="1:65">
      <c r="A137" s="30"/>
      <c r="B137" s="3" t="s">
        <v>86</v>
      </c>
      <c r="C137" s="29"/>
      <c r="D137" s="13">
        <v>1.2250165602846809E-2</v>
      </c>
      <c r="E137" s="151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55"/>
    </row>
    <row r="138" spans="1:65">
      <c r="A138" s="30"/>
      <c r="B138" s="3" t="s">
        <v>270</v>
      </c>
      <c r="C138" s="29"/>
      <c r="D138" s="13">
        <v>0</v>
      </c>
      <c r="E138" s="151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55"/>
    </row>
    <row r="139" spans="1:65">
      <c r="A139" s="30"/>
      <c r="B139" s="46" t="s">
        <v>271</v>
      </c>
      <c r="C139" s="47"/>
      <c r="D139" s="45" t="s">
        <v>272</v>
      </c>
      <c r="E139" s="151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55"/>
    </row>
    <row r="140" spans="1:65">
      <c r="B140" s="31"/>
      <c r="C140" s="20"/>
      <c r="D140" s="20"/>
      <c r="BM140" s="55"/>
    </row>
    <row r="141" spans="1:65" ht="15">
      <c r="B141" s="8" t="s">
        <v>634</v>
      </c>
      <c r="BM141" s="28" t="s">
        <v>312</v>
      </c>
    </row>
    <row r="142" spans="1:65" ht="15">
      <c r="A142" s="25" t="s">
        <v>0</v>
      </c>
      <c r="B142" s="18" t="s">
        <v>110</v>
      </c>
      <c r="C142" s="15" t="s">
        <v>111</v>
      </c>
      <c r="D142" s="16" t="s">
        <v>334</v>
      </c>
      <c r="E142" s="151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28">
        <v>1</v>
      </c>
    </row>
    <row r="143" spans="1:65">
      <c r="A143" s="30"/>
      <c r="B143" s="19" t="s">
        <v>233</v>
      </c>
      <c r="C143" s="9" t="s">
        <v>233</v>
      </c>
      <c r="D143" s="10" t="s">
        <v>112</v>
      </c>
      <c r="E143" s="151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28" t="s">
        <v>3</v>
      </c>
    </row>
    <row r="144" spans="1:65">
      <c r="A144" s="30"/>
      <c r="B144" s="19"/>
      <c r="C144" s="9"/>
      <c r="D144" s="10" t="s">
        <v>344</v>
      </c>
      <c r="E144" s="151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28">
        <v>1</v>
      </c>
    </row>
    <row r="145" spans="1:65">
      <c r="A145" s="30"/>
      <c r="B145" s="19"/>
      <c r="C145" s="9"/>
      <c r="D145" s="26"/>
      <c r="E145" s="151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28">
        <v>1</v>
      </c>
    </row>
    <row r="146" spans="1:65">
      <c r="A146" s="30"/>
      <c r="B146" s="18">
        <v>1</v>
      </c>
      <c r="C146" s="14">
        <v>1</v>
      </c>
      <c r="D146" s="227">
        <v>38</v>
      </c>
      <c r="E146" s="224"/>
      <c r="F146" s="225"/>
      <c r="G146" s="225"/>
      <c r="H146" s="225"/>
      <c r="I146" s="225"/>
      <c r="J146" s="225"/>
      <c r="K146" s="225"/>
      <c r="L146" s="225"/>
      <c r="M146" s="225"/>
      <c r="N146" s="225"/>
      <c r="O146" s="225"/>
      <c r="P146" s="225"/>
      <c r="Q146" s="225"/>
      <c r="R146" s="225"/>
      <c r="S146" s="225"/>
      <c r="T146" s="225"/>
      <c r="U146" s="225"/>
      <c r="V146" s="225"/>
      <c r="W146" s="225"/>
      <c r="X146" s="225"/>
      <c r="Y146" s="225"/>
      <c r="Z146" s="225"/>
      <c r="AA146" s="225"/>
      <c r="AB146" s="225"/>
      <c r="AC146" s="225"/>
      <c r="AD146" s="225"/>
      <c r="AE146" s="225"/>
      <c r="AF146" s="225"/>
      <c r="AG146" s="225"/>
      <c r="AH146" s="225"/>
      <c r="AI146" s="225"/>
      <c r="AJ146" s="225"/>
      <c r="AK146" s="225"/>
      <c r="AL146" s="225"/>
      <c r="AM146" s="225"/>
      <c r="AN146" s="225"/>
      <c r="AO146" s="225"/>
      <c r="AP146" s="225"/>
      <c r="AQ146" s="225"/>
      <c r="AR146" s="225"/>
      <c r="AS146" s="225"/>
      <c r="AT146" s="225"/>
      <c r="AU146" s="225"/>
      <c r="AV146" s="225"/>
      <c r="AW146" s="225"/>
      <c r="AX146" s="225"/>
      <c r="AY146" s="225"/>
      <c r="AZ146" s="225"/>
      <c r="BA146" s="225"/>
      <c r="BB146" s="225"/>
      <c r="BC146" s="225"/>
      <c r="BD146" s="225"/>
      <c r="BE146" s="225"/>
      <c r="BF146" s="225"/>
      <c r="BG146" s="225"/>
      <c r="BH146" s="225"/>
      <c r="BI146" s="225"/>
      <c r="BJ146" s="225"/>
      <c r="BK146" s="225"/>
      <c r="BL146" s="225"/>
      <c r="BM146" s="230">
        <v>1</v>
      </c>
    </row>
    <row r="147" spans="1:65">
      <c r="A147" s="30"/>
      <c r="B147" s="19">
        <v>1</v>
      </c>
      <c r="C147" s="9">
        <v>2</v>
      </c>
      <c r="D147" s="223">
        <v>40</v>
      </c>
      <c r="E147" s="224"/>
      <c r="F147" s="225"/>
      <c r="G147" s="225"/>
      <c r="H147" s="225"/>
      <c r="I147" s="225"/>
      <c r="J147" s="225"/>
      <c r="K147" s="225"/>
      <c r="L147" s="225"/>
      <c r="M147" s="225"/>
      <c r="N147" s="225"/>
      <c r="O147" s="225"/>
      <c r="P147" s="225"/>
      <c r="Q147" s="225"/>
      <c r="R147" s="225"/>
      <c r="S147" s="225"/>
      <c r="T147" s="225"/>
      <c r="U147" s="225"/>
      <c r="V147" s="225"/>
      <c r="W147" s="225"/>
      <c r="X147" s="225"/>
      <c r="Y147" s="225"/>
      <c r="Z147" s="225"/>
      <c r="AA147" s="225"/>
      <c r="AB147" s="225"/>
      <c r="AC147" s="225"/>
      <c r="AD147" s="225"/>
      <c r="AE147" s="225"/>
      <c r="AF147" s="225"/>
      <c r="AG147" s="225"/>
      <c r="AH147" s="225"/>
      <c r="AI147" s="225"/>
      <c r="AJ147" s="225"/>
      <c r="AK147" s="225"/>
      <c r="AL147" s="225"/>
      <c r="AM147" s="225"/>
      <c r="AN147" s="225"/>
      <c r="AO147" s="225"/>
      <c r="AP147" s="225"/>
      <c r="AQ147" s="225"/>
      <c r="AR147" s="225"/>
      <c r="AS147" s="225"/>
      <c r="AT147" s="225"/>
      <c r="AU147" s="225"/>
      <c r="AV147" s="225"/>
      <c r="AW147" s="225"/>
      <c r="AX147" s="225"/>
      <c r="AY147" s="225"/>
      <c r="AZ147" s="225"/>
      <c r="BA147" s="225"/>
      <c r="BB147" s="225"/>
      <c r="BC147" s="225"/>
      <c r="BD147" s="225"/>
      <c r="BE147" s="225"/>
      <c r="BF147" s="225"/>
      <c r="BG147" s="225"/>
      <c r="BH147" s="225"/>
      <c r="BI147" s="225"/>
      <c r="BJ147" s="225"/>
      <c r="BK147" s="225"/>
      <c r="BL147" s="225"/>
      <c r="BM147" s="230">
        <v>12</v>
      </c>
    </row>
    <row r="148" spans="1:65">
      <c r="A148" s="30"/>
      <c r="B148" s="20" t="s">
        <v>267</v>
      </c>
      <c r="C148" s="12"/>
      <c r="D148" s="233">
        <v>39</v>
      </c>
      <c r="E148" s="224"/>
      <c r="F148" s="225"/>
      <c r="G148" s="225"/>
      <c r="H148" s="225"/>
      <c r="I148" s="225"/>
      <c r="J148" s="225"/>
      <c r="K148" s="225"/>
      <c r="L148" s="225"/>
      <c r="M148" s="225"/>
      <c r="N148" s="225"/>
      <c r="O148" s="225"/>
      <c r="P148" s="225"/>
      <c r="Q148" s="225"/>
      <c r="R148" s="225"/>
      <c r="S148" s="225"/>
      <c r="T148" s="225"/>
      <c r="U148" s="225"/>
      <c r="V148" s="225"/>
      <c r="W148" s="225"/>
      <c r="X148" s="225"/>
      <c r="Y148" s="225"/>
      <c r="Z148" s="225"/>
      <c r="AA148" s="225"/>
      <c r="AB148" s="225"/>
      <c r="AC148" s="225"/>
      <c r="AD148" s="225"/>
      <c r="AE148" s="225"/>
      <c r="AF148" s="225"/>
      <c r="AG148" s="225"/>
      <c r="AH148" s="225"/>
      <c r="AI148" s="225"/>
      <c r="AJ148" s="225"/>
      <c r="AK148" s="225"/>
      <c r="AL148" s="225"/>
      <c r="AM148" s="225"/>
      <c r="AN148" s="225"/>
      <c r="AO148" s="225"/>
      <c r="AP148" s="225"/>
      <c r="AQ148" s="225"/>
      <c r="AR148" s="225"/>
      <c r="AS148" s="225"/>
      <c r="AT148" s="225"/>
      <c r="AU148" s="225"/>
      <c r="AV148" s="225"/>
      <c r="AW148" s="225"/>
      <c r="AX148" s="225"/>
      <c r="AY148" s="225"/>
      <c r="AZ148" s="225"/>
      <c r="BA148" s="225"/>
      <c r="BB148" s="225"/>
      <c r="BC148" s="225"/>
      <c r="BD148" s="225"/>
      <c r="BE148" s="225"/>
      <c r="BF148" s="225"/>
      <c r="BG148" s="225"/>
      <c r="BH148" s="225"/>
      <c r="BI148" s="225"/>
      <c r="BJ148" s="225"/>
      <c r="BK148" s="225"/>
      <c r="BL148" s="225"/>
      <c r="BM148" s="230">
        <v>16</v>
      </c>
    </row>
    <row r="149" spans="1:65">
      <c r="A149" s="30"/>
      <c r="B149" s="3" t="s">
        <v>268</v>
      </c>
      <c r="C149" s="29"/>
      <c r="D149" s="223">
        <v>39</v>
      </c>
      <c r="E149" s="224"/>
      <c r="F149" s="225"/>
      <c r="G149" s="225"/>
      <c r="H149" s="225"/>
      <c r="I149" s="225"/>
      <c r="J149" s="225"/>
      <c r="K149" s="225"/>
      <c r="L149" s="225"/>
      <c r="M149" s="225"/>
      <c r="N149" s="225"/>
      <c r="O149" s="225"/>
      <c r="P149" s="225"/>
      <c r="Q149" s="225"/>
      <c r="R149" s="225"/>
      <c r="S149" s="225"/>
      <c r="T149" s="225"/>
      <c r="U149" s="225"/>
      <c r="V149" s="225"/>
      <c r="W149" s="225"/>
      <c r="X149" s="225"/>
      <c r="Y149" s="225"/>
      <c r="Z149" s="225"/>
      <c r="AA149" s="225"/>
      <c r="AB149" s="225"/>
      <c r="AC149" s="225"/>
      <c r="AD149" s="225"/>
      <c r="AE149" s="225"/>
      <c r="AF149" s="225"/>
      <c r="AG149" s="225"/>
      <c r="AH149" s="225"/>
      <c r="AI149" s="225"/>
      <c r="AJ149" s="225"/>
      <c r="AK149" s="225"/>
      <c r="AL149" s="225"/>
      <c r="AM149" s="225"/>
      <c r="AN149" s="225"/>
      <c r="AO149" s="225"/>
      <c r="AP149" s="225"/>
      <c r="AQ149" s="225"/>
      <c r="AR149" s="225"/>
      <c r="AS149" s="225"/>
      <c r="AT149" s="225"/>
      <c r="AU149" s="225"/>
      <c r="AV149" s="225"/>
      <c r="AW149" s="225"/>
      <c r="AX149" s="225"/>
      <c r="AY149" s="225"/>
      <c r="AZ149" s="225"/>
      <c r="BA149" s="225"/>
      <c r="BB149" s="225"/>
      <c r="BC149" s="225"/>
      <c r="BD149" s="225"/>
      <c r="BE149" s="225"/>
      <c r="BF149" s="225"/>
      <c r="BG149" s="225"/>
      <c r="BH149" s="225"/>
      <c r="BI149" s="225"/>
      <c r="BJ149" s="225"/>
      <c r="BK149" s="225"/>
      <c r="BL149" s="225"/>
      <c r="BM149" s="230">
        <v>39</v>
      </c>
    </row>
    <row r="150" spans="1:65">
      <c r="A150" s="30"/>
      <c r="B150" s="3" t="s">
        <v>269</v>
      </c>
      <c r="C150" s="29"/>
      <c r="D150" s="223">
        <v>1.4142135623730951</v>
      </c>
      <c r="E150" s="224"/>
      <c r="F150" s="225"/>
      <c r="G150" s="225"/>
      <c r="H150" s="225"/>
      <c r="I150" s="225"/>
      <c r="J150" s="225"/>
      <c r="K150" s="225"/>
      <c r="L150" s="225"/>
      <c r="M150" s="225"/>
      <c r="N150" s="225"/>
      <c r="O150" s="225"/>
      <c r="P150" s="225"/>
      <c r="Q150" s="225"/>
      <c r="R150" s="225"/>
      <c r="S150" s="225"/>
      <c r="T150" s="225"/>
      <c r="U150" s="225"/>
      <c r="V150" s="225"/>
      <c r="W150" s="225"/>
      <c r="X150" s="225"/>
      <c r="Y150" s="225"/>
      <c r="Z150" s="225"/>
      <c r="AA150" s="225"/>
      <c r="AB150" s="225"/>
      <c r="AC150" s="225"/>
      <c r="AD150" s="225"/>
      <c r="AE150" s="225"/>
      <c r="AF150" s="225"/>
      <c r="AG150" s="225"/>
      <c r="AH150" s="225"/>
      <c r="AI150" s="225"/>
      <c r="AJ150" s="225"/>
      <c r="AK150" s="225"/>
      <c r="AL150" s="225"/>
      <c r="AM150" s="225"/>
      <c r="AN150" s="225"/>
      <c r="AO150" s="225"/>
      <c r="AP150" s="225"/>
      <c r="AQ150" s="225"/>
      <c r="AR150" s="225"/>
      <c r="AS150" s="225"/>
      <c r="AT150" s="225"/>
      <c r="AU150" s="225"/>
      <c r="AV150" s="225"/>
      <c r="AW150" s="225"/>
      <c r="AX150" s="225"/>
      <c r="AY150" s="225"/>
      <c r="AZ150" s="225"/>
      <c r="BA150" s="225"/>
      <c r="BB150" s="225"/>
      <c r="BC150" s="225"/>
      <c r="BD150" s="225"/>
      <c r="BE150" s="225"/>
      <c r="BF150" s="225"/>
      <c r="BG150" s="225"/>
      <c r="BH150" s="225"/>
      <c r="BI150" s="225"/>
      <c r="BJ150" s="225"/>
      <c r="BK150" s="225"/>
      <c r="BL150" s="225"/>
      <c r="BM150" s="230">
        <v>34</v>
      </c>
    </row>
    <row r="151" spans="1:65">
      <c r="A151" s="30"/>
      <c r="B151" s="3" t="s">
        <v>86</v>
      </c>
      <c r="C151" s="29"/>
      <c r="D151" s="13">
        <v>3.6261886214694748E-2</v>
      </c>
      <c r="E151" s="151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55"/>
    </row>
    <row r="152" spans="1:65">
      <c r="A152" s="30"/>
      <c r="B152" s="3" t="s">
        <v>270</v>
      </c>
      <c r="C152" s="29"/>
      <c r="D152" s="13">
        <v>0</v>
      </c>
      <c r="E152" s="151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55"/>
    </row>
    <row r="153" spans="1:65">
      <c r="A153" s="30"/>
      <c r="B153" s="46" t="s">
        <v>271</v>
      </c>
      <c r="C153" s="47"/>
      <c r="D153" s="45" t="s">
        <v>272</v>
      </c>
      <c r="E153" s="151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55"/>
    </row>
    <row r="154" spans="1:65">
      <c r="B154" s="31"/>
      <c r="C154" s="20"/>
      <c r="D154" s="20"/>
      <c r="BM154" s="55"/>
    </row>
    <row r="155" spans="1:65" ht="15">
      <c r="B155" s="8" t="s">
        <v>635</v>
      </c>
      <c r="BM155" s="28" t="s">
        <v>312</v>
      </c>
    </row>
    <row r="156" spans="1:65" ht="15">
      <c r="A156" s="25" t="s">
        <v>33</v>
      </c>
      <c r="B156" s="18" t="s">
        <v>110</v>
      </c>
      <c r="C156" s="15" t="s">
        <v>111</v>
      </c>
      <c r="D156" s="16" t="s">
        <v>334</v>
      </c>
      <c r="E156" s="151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28">
        <v>1</v>
      </c>
    </row>
    <row r="157" spans="1:65">
      <c r="A157" s="30"/>
      <c r="B157" s="19" t="s">
        <v>233</v>
      </c>
      <c r="C157" s="9" t="s">
        <v>233</v>
      </c>
      <c r="D157" s="10" t="s">
        <v>112</v>
      </c>
      <c r="E157" s="151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28" t="s">
        <v>3</v>
      </c>
    </row>
    <row r="158" spans="1:65">
      <c r="A158" s="30"/>
      <c r="B158" s="19"/>
      <c r="C158" s="9"/>
      <c r="D158" s="10" t="s">
        <v>344</v>
      </c>
      <c r="E158" s="151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28">
        <v>2</v>
      </c>
    </row>
    <row r="159" spans="1:65">
      <c r="A159" s="30"/>
      <c r="B159" s="19"/>
      <c r="C159" s="9"/>
      <c r="D159" s="26"/>
      <c r="E159" s="151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  <c r="BA159" s="3"/>
      <c r="BB159" s="3"/>
      <c r="BC159" s="3"/>
      <c r="BD159" s="3"/>
      <c r="BE159" s="3"/>
      <c r="BF159" s="3"/>
      <c r="BG159" s="3"/>
      <c r="BH159" s="3"/>
      <c r="BI159" s="3"/>
      <c r="BJ159" s="3"/>
      <c r="BK159" s="3"/>
      <c r="BL159" s="3"/>
      <c r="BM159" s="28">
        <v>2</v>
      </c>
    </row>
    <row r="160" spans="1:65">
      <c r="A160" s="30"/>
      <c r="B160" s="18">
        <v>1</v>
      </c>
      <c r="C160" s="14">
        <v>1</v>
      </c>
      <c r="D160" s="22">
        <v>5.46</v>
      </c>
      <c r="E160" s="151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  <c r="BA160" s="3"/>
      <c r="BB160" s="3"/>
      <c r="BC160" s="3"/>
      <c r="BD160" s="3"/>
      <c r="BE160" s="3"/>
      <c r="BF160" s="3"/>
      <c r="BG160" s="3"/>
      <c r="BH160" s="3"/>
      <c r="BI160" s="3"/>
      <c r="BJ160" s="3"/>
      <c r="BK160" s="3"/>
      <c r="BL160" s="3"/>
      <c r="BM160" s="28">
        <v>1</v>
      </c>
    </row>
    <row r="161" spans="1:65">
      <c r="A161" s="30"/>
      <c r="B161" s="19">
        <v>1</v>
      </c>
      <c r="C161" s="9">
        <v>2</v>
      </c>
      <c r="D161" s="11">
        <v>5.26</v>
      </c>
      <c r="E161" s="151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  <c r="BA161" s="3"/>
      <c r="BB161" s="3"/>
      <c r="BC161" s="3"/>
      <c r="BD161" s="3"/>
      <c r="BE161" s="3"/>
      <c r="BF161" s="3"/>
      <c r="BG161" s="3"/>
      <c r="BH161" s="3"/>
      <c r="BI161" s="3"/>
      <c r="BJ161" s="3"/>
      <c r="BK161" s="3"/>
      <c r="BL161" s="3"/>
      <c r="BM161" s="28">
        <v>29</v>
      </c>
    </row>
    <row r="162" spans="1:65">
      <c r="A162" s="30"/>
      <c r="B162" s="20" t="s">
        <v>267</v>
      </c>
      <c r="C162" s="12"/>
      <c r="D162" s="23">
        <v>5.3599999999999994</v>
      </c>
      <c r="E162" s="151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  <c r="BA162" s="3"/>
      <c r="BB162" s="3"/>
      <c r="BC162" s="3"/>
      <c r="BD162" s="3"/>
      <c r="BE162" s="3"/>
      <c r="BF162" s="3"/>
      <c r="BG162" s="3"/>
      <c r="BH162" s="3"/>
      <c r="BI162" s="3"/>
      <c r="BJ162" s="3"/>
      <c r="BK162" s="3"/>
      <c r="BL162" s="3"/>
      <c r="BM162" s="28">
        <v>16</v>
      </c>
    </row>
    <row r="163" spans="1:65">
      <c r="A163" s="30"/>
      <c r="B163" s="3" t="s">
        <v>268</v>
      </c>
      <c r="C163" s="29"/>
      <c r="D163" s="11">
        <v>5.3599999999999994</v>
      </c>
      <c r="E163" s="151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  <c r="BA163" s="3"/>
      <c r="BB163" s="3"/>
      <c r="BC163" s="3"/>
      <c r="BD163" s="3"/>
      <c r="BE163" s="3"/>
      <c r="BF163" s="3"/>
      <c r="BG163" s="3"/>
      <c r="BH163" s="3"/>
      <c r="BI163" s="3"/>
      <c r="BJ163" s="3"/>
      <c r="BK163" s="3"/>
      <c r="BL163" s="3"/>
      <c r="BM163" s="28">
        <v>5.36</v>
      </c>
    </row>
    <row r="164" spans="1:65">
      <c r="A164" s="30"/>
      <c r="B164" s="3" t="s">
        <v>269</v>
      </c>
      <c r="C164" s="29"/>
      <c r="D164" s="24">
        <v>0.14142135623730964</v>
      </c>
      <c r="E164" s="151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  <c r="BA164" s="3"/>
      <c r="BB164" s="3"/>
      <c r="BC164" s="3"/>
      <c r="BD164" s="3"/>
      <c r="BE164" s="3"/>
      <c r="BF164" s="3"/>
      <c r="BG164" s="3"/>
      <c r="BH164" s="3"/>
      <c r="BI164" s="3"/>
      <c r="BJ164" s="3"/>
      <c r="BK164" s="3"/>
      <c r="BL164" s="3"/>
      <c r="BM164" s="28">
        <v>35</v>
      </c>
    </row>
    <row r="165" spans="1:65">
      <c r="A165" s="30"/>
      <c r="B165" s="3" t="s">
        <v>86</v>
      </c>
      <c r="C165" s="29"/>
      <c r="D165" s="13">
        <v>2.6384581387557771E-2</v>
      </c>
      <c r="E165" s="151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  <c r="BA165" s="3"/>
      <c r="BB165" s="3"/>
      <c r="BC165" s="3"/>
      <c r="BD165" s="3"/>
      <c r="BE165" s="3"/>
      <c r="BF165" s="3"/>
      <c r="BG165" s="3"/>
      <c r="BH165" s="3"/>
      <c r="BI165" s="3"/>
      <c r="BJ165" s="3"/>
      <c r="BK165" s="3"/>
      <c r="BL165" s="3"/>
      <c r="BM165" s="55"/>
    </row>
    <row r="166" spans="1:65">
      <c r="A166" s="30"/>
      <c r="B166" s="3" t="s">
        <v>270</v>
      </c>
      <c r="C166" s="29"/>
      <c r="D166" s="13">
        <v>-1.1102230246251565E-16</v>
      </c>
      <c r="E166" s="151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  <c r="BA166" s="3"/>
      <c r="BB166" s="3"/>
      <c r="BC166" s="3"/>
      <c r="BD166" s="3"/>
      <c r="BE166" s="3"/>
      <c r="BF166" s="3"/>
      <c r="BG166" s="3"/>
      <c r="BH166" s="3"/>
      <c r="BI166" s="3"/>
      <c r="BJ166" s="3"/>
      <c r="BK166" s="3"/>
      <c r="BL166" s="3"/>
      <c r="BM166" s="55"/>
    </row>
    <row r="167" spans="1:65">
      <c r="A167" s="30"/>
      <c r="B167" s="46" t="s">
        <v>271</v>
      </c>
      <c r="C167" s="47"/>
      <c r="D167" s="45" t="s">
        <v>272</v>
      </c>
      <c r="E167" s="151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  <c r="BA167" s="3"/>
      <c r="BB167" s="3"/>
      <c r="BC167" s="3"/>
      <c r="BD167" s="3"/>
      <c r="BE167" s="3"/>
      <c r="BF167" s="3"/>
      <c r="BG167" s="3"/>
      <c r="BH167" s="3"/>
      <c r="BI167" s="3"/>
      <c r="BJ167" s="3"/>
      <c r="BK167" s="3"/>
      <c r="BL167" s="3"/>
      <c r="BM167" s="55"/>
    </row>
    <row r="168" spans="1:65">
      <c r="B168" s="31"/>
      <c r="C168" s="20"/>
      <c r="D168" s="20"/>
      <c r="BM168" s="55"/>
    </row>
    <row r="169" spans="1:65" ht="15">
      <c r="B169" s="8" t="s">
        <v>636</v>
      </c>
      <c r="BM169" s="28" t="s">
        <v>312</v>
      </c>
    </row>
    <row r="170" spans="1:65" ht="15">
      <c r="A170" s="25" t="s">
        <v>36</v>
      </c>
      <c r="B170" s="18" t="s">
        <v>110</v>
      </c>
      <c r="C170" s="15" t="s">
        <v>111</v>
      </c>
      <c r="D170" s="16" t="s">
        <v>334</v>
      </c>
      <c r="E170" s="151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28">
        <v>1</v>
      </c>
    </row>
    <row r="171" spans="1:65">
      <c r="A171" s="30"/>
      <c r="B171" s="19" t="s">
        <v>233</v>
      </c>
      <c r="C171" s="9" t="s">
        <v>233</v>
      </c>
      <c r="D171" s="10" t="s">
        <v>112</v>
      </c>
      <c r="E171" s="151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28" t="s">
        <v>3</v>
      </c>
    </row>
    <row r="172" spans="1:65">
      <c r="A172" s="30"/>
      <c r="B172" s="19"/>
      <c r="C172" s="9"/>
      <c r="D172" s="10" t="s">
        <v>344</v>
      </c>
      <c r="E172" s="151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28">
        <v>2</v>
      </c>
    </row>
    <row r="173" spans="1:65">
      <c r="A173" s="30"/>
      <c r="B173" s="19"/>
      <c r="C173" s="9"/>
      <c r="D173" s="26"/>
      <c r="E173" s="151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28">
        <v>2</v>
      </c>
    </row>
    <row r="174" spans="1:65">
      <c r="A174" s="30"/>
      <c r="B174" s="18">
        <v>1</v>
      </c>
      <c r="C174" s="14">
        <v>1</v>
      </c>
      <c r="D174" s="22">
        <v>3</v>
      </c>
      <c r="E174" s="151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28">
        <v>1</v>
      </c>
    </row>
    <row r="175" spans="1:65">
      <c r="A175" s="30"/>
      <c r="B175" s="19">
        <v>1</v>
      </c>
      <c r="C175" s="9">
        <v>2</v>
      </c>
      <c r="D175" s="11">
        <v>2.92</v>
      </c>
      <c r="E175" s="151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28">
        <v>30</v>
      </c>
    </row>
    <row r="176" spans="1:65">
      <c r="A176" s="30"/>
      <c r="B176" s="20" t="s">
        <v>267</v>
      </c>
      <c r="C176" s="12"/>
      <c r="D176" s="23">
        <v>2.96</v>
      </c>
      <c r="E176" s="151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28">
        <v>16</v>
      </c>
    </row>
    <row r="177" spans="1:65">
      <c r="A177" s="30"/>
      <c r="B177" s="3" t="s">
        <v>268</v>
      </c>
      <c r="C177" s="29"/>
      <c r="D177" s="11">
        <v>2.96</v>
      </c>
      <c r="E177" s="151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28">
        <v>2.96</v>
      </c>
    </row>
    <row r="178" spans="1:65">
      <c r="A178" s="30"/>
      <c r="B178" s="3" t="s">
        <v>269</v>
      </c>
      <c r="C178" s="29"/>
      <c r="D178" s="24">
        <v>5.6568542494923851E-2</v>
      </c>
      <c r="E178" s="151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28">
        <v>36</v>
      </c>
    </row>
    <row r="179" spans="1:65">
      <c r="A179" s="30"/>
      <c r="B179" s="3" t="s">
        <v>86</v>
      </c>
      <c r="C179" s="29"/>
      <c r="D179" s="13">
        <v>1.9110994086122924E-2</v>
      </c>
      <c r="E179" s="151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55"/>
    </row>
    <row r="180" spans="1:65">
      <c r="A180" s="30"/>
      <c r="B180" s="3" t="s">
        <v>270</v>
      </c>
      <c r="C180" s="29"/>
      <c r="D180" s="13">
        <v>0</v>
      </c>
      <c r="E180" s="151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55"/>
    </row>
    <row r="181" spans="1:65">
      <c r="A181" s="30"/>
      <c r="B181" s="46" t="s">
        <v>271</v>
      </c>
      <c r="C181" s="47"/>
      <c r="D181" s="45" t="s">
        <v>272</v>
      </c>
      <c r="E181" s="151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55"/>
    </row>
    <row r="182" spans="1:65">
      <c r="B182" s="31"/>
      <c r="C182" s="20"/>
      <c r="D182" s="20"/>
      <c r="BM182" s="55"/>
    </row>
    <row r="183" spans="1:65" ht="15">
      <c r="B183" s="8" t="s">
        <v>637</v>
      </c>
      <c r="BM183" s="28" t="s">
        <v>312</v>
      </c>
    </row>
    <row r="184" spans="1:65" ht="15">
      <c r="A184" s="25" t="s">
        <v>39</v>
      </c>
      <c r="B184" s="18" t="s">
        <v>110</v>
      </c>
      <c r="C184" s="15" t="s">
        <v>111</v>
      </c>
      <c r="D184" s="16" t="s">
        <v>334</v>
      </c>
      <c r="E184" s="151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28">
        <v>1</v>
      </c>
    </row>
    <row r="185" spans="1:65">
      <c r="A185" s="30"/>
      <c r="B185" s="19" t="s">
        <v>233</v>
      </c>
      <c r="C185" s="9" t="s">
        <v>233</v>
      </c>
      <c r="D185" s="10" t="s">
        <v>112</v>
      </c>
      <c r="E185" s="151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28" t="s">
        <v>3</v>
      </c>
    </row>
    <row r="186" spans="1:65">
      <c r="A186" s="30"/>
      <c r="B186" s="19"/>
      <c r="C186" s="9"/>
      <c r="D186" s="10" t="s">
        <v>344</v>
      </c>
      <c r="E186" s="151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28">
        <v>2</v>
      </c>
    </row>
    <row r="187" spans="1:65">
      <c r="A187" s="30"/>
      <c r="B187" s="19"/>
      <c r="C187" s="9"/>
      <c r="D187" s="26"/>
      <c r="E187" s="151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28">
        <v>2</v>
      </c>
    </row>
    <row r="188" spans="1:65">
      <c r="A188" s="30"/>
      <c r="B188" s="18">
        <v>1</v>
      </c>
      <c r="C188" s="14">
        <v>1</v>
      </c>
      <c r="D188" s="22">
        <v>1.54</v>
      </c>
      <c r="E188" s="151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28">
        <v>1</v>
      </c>
    </row>
    <row r="189" spans="1:65">
      <c r="A189" s="30"/>
      <c r="B189" s="19">
        <v>1</v>
      </c>
      <c r="C189" s="9">
        <v>2</v>
      </c>
      <c r="D189" s="11">
        <v>1.53</v>
      </c>
      <c r="E189" s="151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28">
        <v>31</v>
      </c>
    </row>
    <row r="190" spans="1:65">
      <c r="A190" s="30"/>
      <c r="B190" s="20" t="s">
        <v>267</v>
      </c>
      <c r="C190" s="12"/>
      <c r="D190" s="23">
        <v>1.5350000000000001</v>
      </c>
      <c r="E190" s="151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28">
        <v>16</v>
      </c>
    </row>
    <row r="191" spans="1:65">
      <c r="A191" s="30"/>
      <c r="B191" s="3" t="s">
        <v>268</v>
      </c>
      <c r="C191" s="29"/>
      <c r="D191" s="11">
        <v>1.5350000000000001</v>
      </c>
      <c r="E191" s="151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28">
        <v>1.5349999999999999</v>
      </c>
    </row>
    <row r="192" spans="1:65">
      <c r="A192" s="30"/>
      <c r="B192" s="3" t="s">
        <v>269</v>
      </c>
      <c r="C192" s="29"/>
      <c r="D192" s="24">
        <v>7.0710678118654814E-3</v>
      </c>
      <c r="E192" s="151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28">
        <v>37</v>
      </c>
    </row>
    <row r="193" spans="1:65">
      <c r="A193" s="30"/>
      <c r="B193" s="3" t="s">
        <v>86</v>
      </c>
      <c r="C193" s="29"/>
      <c r="D193" s="13">
        <v>4.6065588350915187E-3</v>
      </c>
      <c r="E193" s="151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55"/>
    </row>
    <row r="194" spans="1:65">
      <c r="A194" s="30"/>
      <c r="B194" s="3" t="s">
        <v>270</v>
      </c>
      <c r="C194" s="29"/>
      <c r="D194" s="13">
        <v>2.2204460492503131E-16</v>
      </c>
      <c r="E194" s="151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55"/>
    </row>
    <row r="195" spans="1:65">
      <c r="A195" s="30"/>
      <c r="B195" s="46" t="s">
        <v>271</v>
      </c>
      <c r="C195" s="47"/>
      <c r="D195" s="45" t="s">
        <v>272</v>
      </c>
      <c r="E195" s="151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55"/>
    </row>
    <row r="196" spans="1:65">
      <c r="B196" s="31"/>
      <c r="C196" s="20"/>
      <c r="D196" s="20"/>
      <c r="BM196" s="55"/>
    </row>
    <row r="197" spans="1:65" ht="15">
      <c r="B197" s="8" t="s">
        <v>638</v>
      </c>
      <c r="BM197" s="28" t="s">
        <v>312</v>
      </c>
    </row>
    <row r="198" spans="1:65" ht="15">
      <c r="A198" s="25" t="s">
        <v>42</v>
      </c>
      <c r="B198" s="18" t="s">
        <v>110</v>
      </c>
      <c r="C198" s="15" t="s">
        <v>111</v>
      </c>
      <c r="D198" s="16" t="s">
        <v>334</v>
      </c>
      <c r="E198" s="151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28">
        <v>1</v>
      </c>
    </row>
    <row r="199" spans="1:65">
      <c r="A199" s="30"/>
      <c r="B199" s="19" t="s">
        <v>233</v>
      </c>
      <c r="C199" s="9" t="s">
        <v>233</v>
      </c>
      <c r="D199" s="10" t="s">
        <v>112</v>
      </c>
      <c r="E199" s="151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28" t="s">
        <v>3</v>
      </c>
    </row>
    <row r="200" spans="1:65">
      <c r="A200" s="30"/>
      <c r="B200" s="19"/>
      <c r="C200" s="9"/>
      <c r="D200" s="10" t="s">
        <v>344</v>
      </c>
      <c r="E200" s="151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28">
        <v>1</v>
      </c>
    </row>
    <row r="201" spans="1:65">
      <c r="A201" s="30"/>
      <c r="B201" s="19"/>
      <c r="C201" s="9"/>
      <c r="D201" s="26"/>
      <c r="E201" s="151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28">
        <v>1</v>
      </c>
    </row>
    <row r="202" spans="1:65">
      <c r="A202" s="30"/>
      <c r="B202" s="18">
        <v>1</v>
      </c>
      <c r="C202" s="14">
        <v>1</v>
      </c>
      <c r="D202" s="227">
        <v>17.100000000000001</v>
      </c>
      <c r="E202" s="224"/>
      <c r="F202" s="225"/>
      <c r="G202" s="225"/>
      <c r="H202" s="225"/>
      <c r="I202" s="225"/>
      <c r="J202" s="225"/>
      <c r="K202" s="225"/>
      <c r="L202" s="225"/>
      <c r="M202" s="225"/>
      <c r="N202" s="225"/>
      <c r="O202" s="225"/>
      <c r="P202" s="225"/>
      <c r="Q202" s="225"/>
      <c r="R202" s="225"/>
      <c r="S202" s="225"/>
      <c r="T202" s="225"/>
      <c r="U202" s="225"/>
      <c r="V202" s="225"/>
      <c r="W202" s="225"/>
      <c r="X202" s="225"/>
      <c r="Y202" s="225"/>
      <c r="Z202" s="225"/>
      <c r="AA202" s="225"/>
      <c r="AB202" s="225"/>
      <c r="AC202" s="225"/>
      <c r="AD202" s="225"/>
      <c r="AE202" s="225"/>
      <c r="AF202" s="225"/>
      <c r="AG202" s="225"/>
      <c r="AH202" s="225"/>
      <c r="AI202" s="225"/>
      <c r="AJ202" s="225"/>
      <c r="AK202" s="225"/>
      <c r="AL202" s="225"/>
      <c r="AM202" s="225"/>
      <c r="AN202" s="225"/>
      <c r="AO202" s="225"/>
      <c r="AP202" s="225"/>
      <c r="AQ202" s="225"/>
      <c r="AR202" s="225"/>
      <c r="AS202" s="225"/>
      <c r="AT202" s="225"/>
      <c r="AU202" s="225"/>
      <c r="AV202" s="225"/>
      <c r="AW202" s="225"/>
      <c r="AX202" s="225"/>
      <c r="AY202" s="225"/>
      <c r="AZ202" s="225"/>
      <c r="BA202" s="225"/>
      <c r="BB202" s="225"/>
      <c r="BC202" s="225"/>
      <c r="BD202" s="225"/>
      <c r="BE202" s="225"/>
      <c r="BF202" s="225"/>
      <c r="BG202" s="225"/>
      <c r="BH202" s="225"/>
      <c r="BI202" s="225"/>
      <c r="BJ202" s="225"/>
      <c r="BK202" s="225"/>
      <c r="BL202" s="225"/>
      <c r="BM202" s="230">
        <v>1</v>
      </c>
    </row>
    <row r="203" spans="1:65">
      <c r="A203" s="30"/>
      <c r="B203" s="19">
        <v>1</v>
      </c>
      <c r="C203" s="9">
        <v>2</v>
      </c>
      <c r="D203" s="223">
        <v>17.5</v>
      </c>
      <c r="E203" s="224"/>
      <c r="F203" s="225"/>
      <c r="G203" s="225"/>
      <c r="H203" s="225"/>
      <c r="I203" s="225"/>
      <c r="J203" s="225"/>
      <c r="K203" s="225"/>
      <c r="L203" s="225"/>
      <c r="M203" s="225"/>
      <c r="N203" s="225"/>
      <c r="O203" s="225"/>
      <c r="P203" s="225"/>
      <c r="Q203" s="225"/>
      <c r="R203" s="225"/>
      <c r="S203" s="225"/>
      <c r="T203" s="225"/>
      <c r="U203" s="225"/>
      <c r="V203" s="225"/>
      <c r="W203" s="225"/>
      <c r="X203" s="225"/>
      <c r="Y203" s="225"/>
      <c r="Z203" s="225"/>
      <c r="AA203" s="225"/>
      <c r="AB203" s="225"/>
      <c r="AC203" s="225"/>
      <c r="AD203" s="225"/>
      <c r="AE203" s="225"/>
      <c r="AF203" s="225"/>
      <c r="AG203" s="225"/>
      <c r="AH203" s="225"/>
      <c r="AI203" s="225"/>
      <c r="AJ203" s="225"/>
      <c r="AK203" s="225"/>
      <c r="AL203" s="225"/>
      <c r="AM203" s="225"/>
      <c r="AN203" s="225"/>
      <c r="AO203" s="225"/>
      <c r="AP203" s="225"/>
      <c r="AQ203" s="225"/>
      <c r="AR203" s="225"/>
      <c r="AS203" s="225"/>
      <c r="AT203" s="225"/>
      <c r="AU203" s="225"/>
      <c r="AV203" s="225"/>
      <c r="AW203" s="225"/>
      <c r="AX203" s="225"/>
      <c r="AY203" s="225"/>
      <c r="AZ203" s="225"/>
      <c r="BA203" s="225"/>
      <c r="BB203" s="225"/>
      <c r="BC203" s="225"/>
      <c r="BD203" s="225"/>
      <c r="BE203" s="225"/>
      <c r="BF203" s="225"/>
      <c r="BG203" s="225"/>
      <c r="BH203" s="225"/>
      <c r="BI203" s="225"/>
      <c r="BJ203" s="225"/>
      <c r="BK203" s="225"/>
      <c r="BL203" s="225"/>
      <c r="BM203" s="230">
        <v>32</v>
      </c>
    </row>
    <row r="204" spans="1:65">
      <c r="A204" s="30"/>
      <c r="B204" s="20" t="s">
        <v>267</v>
      </c>
      <c r="C204" s="12"/>
      <c r="D204" s="233">
        <v>17.3</v>
      </c>
      <c r="E204" s="224"/>
      <c r="F204" s="225"/>
      <c r="G204" s="225"/>
      <c r="H204" s="225"/>
      <c r="I204" s="225"/>
      <c r="J204" s="225"/>
      <c r="K204" s="225"/>
      <c r="L204" s="225"/>
      <c r="M204" s="225"/>
      <c r="N204" s="225"/>
      <c r="O204" s="225"/>
      <c r="P204" s="225"/>
      <c r="Q204" s="225"/>
      <c r="R204" s="225"/>
      <c r="S204" s="225"/>
      <c r="T204" s="225"/>
      <c r="U204" s="225"/>
      <c r="V204" s="225"/>
      <c r="W204" s="225"/>
      <c r="X204" s="225"/>
      <c r="Y204" s="225"/>
      <c r="Z204" s="225"/>
      <c r="AA204" s="225"/>
      <c r="AB204" s="225"/>
      <c r="AC204" s="225"/>
      <c r="AD204" s="225"/>
      <c r="AE204" s="225"/>
      <c r="AF204" s="225"/>
      <c r="AG204" s="225"/>
      <c r="AH204" s="225"/>
      <c r="AI204" s="225"/>
      <c r="AJ204" s="225"/>
      <c r="AK204" s="225"/>
      <c r="AL204" s="225"/>
      <c r="AM204" s="225"/>
      <c r="AN204" s="225"/>
      <c r="AO204" s="225"/>
      <c r="AP204" s="225"/>
      <c r="AQ204" s="225"/>
      <c r="AR204" s="225"/>
      <c r="AS204" s="225"/>
      <c r="AT204" s="225"/>
      <c r="AU204" s="225"/>
      <c r="AV204" s="225"/>
      <c r="AW204" s="225"/>
      <c r="AX204" s="225"/>
      <c r="AY204" s="225"/>
      <c r="AZ204" s="225"/>
      <c r="BA204" s="225"/>
      <c r="BB204" s="225"/>
      <c r="BC204" s="225"/>
      <c r="BD204" s="225"/>
      <c r="BE204" s="225"/>
      <c r="BF204" s="225"/>
      <c r="BG204" s="225"/>
      <c r="BH204" s="225"/>
      <c r="BI204" s="225"/>
      <c r="BJ204" s="225"/>
      <c r="BK204" s="225"/>
      <c r="BL204" s="225"/>
      <c r="BM204" s="230">
        <v>16</v>
      </c>
    </row>
    <row r="205" spans="1:65">
      <c r="A205" s="30"/>
      <c r="B205" s="3" t="s">
        <v>268</v>
      </c>
      <c r="C205" s="29"/>
      <c r="D205" s="223">
        <v>17.3</v>
      </c>
      <c r="E205" s="224"/>
      <c r="F205" s="225"/>
      <c r="G205" s="225"/>
      <c r="H205" s="225"/>
      <c r="I205" s="225"/>
      <c r="J205" s="225"/>
      <c r="K205" s="225"/>
      <c r="L205" s="225"/>
      <c r="M205" s="225"/>
      <c r="N205" s="225"/>
      <c r="O205" s="225"/>
      <c r="P205" s="225"/>
      <c r="Q205" s="225"/>
      <c r="R205" s="225"/>
      <c r="S205" s="225"/>
      <c r="T205" s="225"/>
      <c r="U205" s="225"/>
      <c r="V205" s="225"/>
      <c r="W205" s="225"/>
      <c r="X205" s="225"/>
      <c r="Y205" s="225"/>
      <c r="Z205" s="225"/>
      <c r="AA205" s="225"/>
      <c r="AB205" s="225"/>
      <c r="AC205" s="225"/>
      <c r="AD205" s="225"/>
      <c r="AE205" s="225"/>
      <c r="AF205" s="225"/>
      <c r="AG205" s="225"/>
      <c r="AH205" s="225"/>
      <c r="AI205" s="225"/>
      <c r="AJ205" s="225"/>
      <c r="AK205" s="225"/>
      <c r="AL205" s="225"/>
      <c r="AM205" s="225"/>
      <c r="AN205" s="225"/>
      <c r="AO205" s="225"/>
      <c r="AP205" s="225"/>
      <c r="AQ205" s="225"/>
      <c r="AR205" s="225"/>
      <c r="AS205" s="225"/>
      <c r="AT205" s="225"/>
      <c r="AU205" s="225"/>
      <c r="AV205" s="225"/>
      <c r="AW205" s="225"/>
      <c r="AX205" s="225"/>
      <c r="AY205" s="225"/>
      <c r="AZ205" s="225"/>
      <c r="BA205" s="225"/>
      <c r="BB205" s="225"/>
      <c r="BC205" s="225"/>
      <c r="BD205" s="225"/>
      <c r="BE205" s="225"/>
      <c r="BF205" s="225"/>
      <c r="BG205" s="225"/>
      <c r="BH205" s="225"/>
      <c r="BI205" s="225"/>
      <c r="BJ205" s="225"/>
      <c r="BK205" s="225"/>
      <c r="BL205" s="225"/>
      <c r="BM205" s="230">
        <v>17.3</v>
      </c>
    </row>
    <row r="206" spans="1:65">
      <c r="A206" s="30"/>
      <c r="B206" s="3" t="s">
        <v>269</v>
      </c>
      <c r="C206" s="29"/>
      <c r="D206" s="223">
        <v>0.28284271247461801</v>
      </c>
      <c r="E206" s="224"/>
      <c r="F206" s="225"/>
      <c r="G206" s="225"/>
      <c r="H206" s="225"/>
      <c r="I206" s="225"/>
      <c r="J206" s="225"/>
      <c r="K206" s="225"/>
      <c r="L206" s="225"/>
      <c r="M206" s="225"/>
      <c r="N206" s="225"/>
      <c r="O206" s="225"/>
      <c r="P206" s="225"/>
      <c r="Q206" s="225"/>
      <c r="R206" s="225"/>
      <c r="S206" s="225"/>
      <c r="T206" s="225"/>
      <c r="U206" s="225"/>
      <c r="V206" s="225"/>
      <c r="W206" s="225"/>
      <c r="X206" s="225"/>
      <c r="Y206" s="225"/>
      <c r="Z206" s="225"/>
      <c r="AA206" s="225"/>
      <c r="AB206" s="225"/>
      <c r="AC206" s="225"/>
      <c r="AD206" s="225"/>
      <c r="AE206" s="225"/>
      <c r="AF206" s="225"/>
      <c r="AG206" s="225"/>
      <c r="AH206" s="225"/>
      <c r="AI206" s="225"/>
      <c r="AJ206" s="225"/>
      <c r="AK206" s="225"/>
      <c r="AL206" s="225"/>
      <c r="AM206" s="225"/>
      <c r="AN206" s="225"/>
      <c r="AO206" s="225"/>
      <c r="AP206" s="225"/>
      <c r="AQ206" s="225"/>
      <c r="AR206" s="225"/>
      <c r="AS206" s="225"/>
      <c r="AT206" s="225"/>
      <c r="AU206" s="225"/>
      <c r="AV206" s="225"/>
      <c r="AW206" s="225"/>
      <c r="AX206" s="225"/>
      <c r="AY206" s="225"/>
      <c r="AZ206" s="225"/>
      <c r="BA206" s="225"/>
      <c r="BB206" s="225"/>
      <c r="BC206" s="225"/>
      <c r="BD206" s="225"/>
      <c r="BE206" s="225"/>
      <c r="BF206" s="225"/>
      <c r="BG206" s="225"/>
      <c r="BH206" s="225"/>
      <c r="BI206" s="225"/>
      <c r="BJ206" s="225"/>
      <c r="BK206" s="225"/>
      <c r="BL206" s="225"/>
      <c r="BM206" s="230">
        <v>38</v>
      </c>
    </row>
    <row r="207" spans="1:65">
      <c r="A207" s="30"/>
      <c r="B207" s="3" t="s">
        <v>86</v>
      </c>
      <c r="C207" s="29"/>
      <c r="D207" s="13">
        <v>1.6349289738417226E-2</v>
      </c>
      <c r="E207" s="151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55"/>
    </row>
    <row r="208" spans="1:65">
      <c r="A208" s="30"/>
      <c r="B208" s="3" t="s">
        <v>270</v>
      </c>
      <c r="C208" s="29"/>
      <c r="D208" s="13">
        <v>0</v>
      </c>
      <c r="E208" s="151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55"/>
    </row>
    <row r="209" spans="1:65">
      <c r="A209" s="30"/>
      <c r="B209" s="46" t="s">
        <v>271</v>
      </c>
      <c r="C209" s="47"/>
      <c r="D209" s="45" t="s">
        <v>272</v>
      </c>
      <c r="E209" s="151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55"/>
    </row>
    <row r="210" spans="1:65">
      <c r="B210" s="31"/>
      <c r="C210" s="20"/>
      <c r="D210" s="20"/>
      <c r="BM210" s="55"/>
    </row>
    <row r="211" spans="1:65" ht="15">
      <c r="B211" s="8" t="s">
        <v>639</v>
      </c>
      <c r="BM211" s="28" t="s">
        <v>312</v>
      </c>
    </row>
    <row r="212" spans="1:65" ht="15">
      <c r="A212" s="25" t="s">
        <v>5</v>
      </c>
      <c r="B212" s="18" t="s">
        <v>110</v>
      </c>
      <c r="C212" s="15" t="s">
        <v>111</v>
      </c>
      <c r="D212" s="16" t="s">
        <v>334</v>
      </c>
      <c r="E212" s="151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  <c r="BA212" s="3"/>
      <c r="BB212" s="3"/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28">
        <v>1</v>
      </c>
    </row>
    <row r="213" spans="1:65">
      <c r="A213" s="30"/>
      <c r="B213" s="19" t="s">
        <v>233</v>
      </c>
      <c r="C213" s="9" t="s">
        <v>233</v>
      </c>
      <c r="D213" s="10" t="s">
        <v>112</v>
      </c>
      <c r="E213" s="151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  <c r="BA213" s="3"/>
      <c r="BB213" s="3"/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28" t="s">
        <v>3</v>
      </c>
    </row>
    <row r="214" spans="1:65">
      <c r="A214" s="30"/>
      <c r="B214" s="19"/>
      <c r="C214" s="9"/>
      <c r="D214" s="10" t="s">
        <v>344</v>
      </c>
      <c r="E214" s="151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  <c r="BA214" s="3"/>
      <c r="BB214" s="3"/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28">
        <v>2</v>
      </c>
    </row>
    <row r="215" spans="1:65">
      <c r="A215" s="30"/>
      <c r="B215" s="19"/>
      <c r="C215" s="9"/>
      <c r="D215" s="26"/>
      <c r="E215" s="151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  <c r="BA215" s="3"/>
      <c r="BB215" s="3"/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28">
        <v>2</v>
      </c>
    </row>
    <row r="216" spans="1:65">
      <c r="A216" s="30"/>
      <c r="B216" s="18">
        <v>1</v>
      </c>
      <c r="C216" s="14">
        <v>1</v>
      </c>
      <c r="D216" s="22">
        <v>6.24</v>
      </c>
      <c r="E216" s="151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  <c r="BA216" s="3"/>
      <c r="BB216" s="3"/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28">
        <v>1</v>
      </c>
    </row>
    <row r="217" spans="1:65">
      <c r="A217" s="30"/>
      <c r="B217" s="19">
        <v>1</v>
      </c>
      <c r="C217" s="9">
        <v>2</v>
      </c>
      <c r="D217" s="11">
        <v>5.93</v>
      </c>
      <c r="E217" s="151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  <c r="BA217" s="3"/>
      <c r="BB217" s="3"/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28">
        <v>33</v>
      </c>
    </row>
    <row r="218" spans="1:65">
      <c r="A218" s="30"/>
      <c r="B218" s="20" t="s">
        <v>267</v>
      </c>
      <c r="C218" s="12"/>
      <c r="D218" s="23">
        <v>6.085</v>
      </c>
      <c r="E218" s="151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  <c r="BA218" s="3"/>
      <c r="BB218" s="3"/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28">
        <v>16</v>
      </c>
    </row>
    <row r="219" spans="1:65">
      <c r="A219" s="30"/>
      <c r="B219" s="3" t="s">
        <v>268</v>
      </c>
      <c r="C219" s="29"/>
      <c r="D219" s="11">
        <v>6.085</v>
      </c>
      <c r="E219" s="151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  <c r="BA219" s="3"/>
      <c r="BB219" s="3"/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28">
        <v>6.085</v>
      </c>
    </row>
    <row r="220" spans="1:65">
      <c r="A220" s="30"/>
      <c r="B220" s="3" t="s">
        <v>269</v>
      </c>
      <c r="C220" s="29"/>
      <c r="D220" s="24">
        <v>0.21920310216783009</v>
      </c>
      <c r="E220" s="151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  <c r="BA220" s="3"/>
      <c r="BB220" s="3"/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28">
        <v>39</v>
      </c>
    </row>
    <row r="221" spans="1:65">
      <c r="A221" s="30"/>
      <c r="B221" s="3" t="s">
        <v>86</v>
      </c>
      <c r="C221" s="29"/>
      <c r="D221" s="13">
        <v>3.6023517200958109E-2</v>
      </c>
      <c r="E221" s="151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  <c r="BA221" s="3"/>
      <c r="BB221" s="3"/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55"/>
    </row>
    <row r="222" spans="1:65">
      <c r="A222" s="30"/>
      <c r="B222" s="3" t="s">
        <v>270</v>
      </c>
      <c r="C222" s="29"/>
      <c r="D222" s="13">
        <v>0</v>
      </c>
      <c r="E222" s="151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  <c r="BA222" s="3"/>
      <c r="BB222" s="3"/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55"/>
    </row>
    <row r="223" spans="1:65">
      <c r="A223" s="30"/>
      <c r="B223" s="46" t="s">
        <v>271</v>
      </c>
      <c r="C223" s="47"/>
      <c r="D223" s="45" t="s">
        <v>272</v>
      </c>
      <c r="E223" s="151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  <c r="BA223" s="3"/>
      <c r="BB223" s="3"/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55"/>
    </row>
    <row r="224" spans="1:65">
      <c r="B224" s="31"/>
      <c r="C224" s="20"/>
      <c r="D224" s="20"/>
      <c r="BM224" s="55"/>
    </row>
    <row r="225" spans="1:65" ht="15">
      <c r="B225" s="8" t="s">
        <v>640</v>
      </c>
      <c r="BM225" s="28" t="s">
        <v>312</v>
      </c>
    </row>
    <row r="226" spans="1:65" ht="15">
      <c r="A226" s="25" t="s">
        <v>81</v>
      </c>
      <c r="B226" s="18" t="s">
        <v>110</v>
      </c>
      <c r="C226" s="15" t="s">
        <v>111</v>
      </c>
      <c r="D226" s="16" t="s">
        <v>334</v>
      </c>
      <c r="E226" s="151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28">
        <v>1</v>
      </c>
    </row>
    <row r="227" spans="1:65">
      <c r="A227" s="30"/>
      <c r="B227" s="19" t="s">
        <v>233</v>
      </c>
      <c r="C227" s="9" t="s">
        <v>233</v>
      </c>
      <c r="D227" s="10" t="s">
        <v>112</v>
      </c>
      <c r="E227" s="151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28" t="s">
        <v>3</v>
      </c>
    </row>
    <row r="228" spans="1:65">
      <c r="A228" s="30"/>
      <c r="B228" s="19"/>
      <c r="C228" s="9"/>
      <c r="D228" s="10" t="s">
        <v>344</v>
      </c>
      <c r="E228" s="151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  <c r="BA228" s="3"/>
      <c r="BB228" s="3"/>
      <c r="BC228" s="3"/>
      <c r="BD228" s="3"/>
      <c r="BE228" s="3"/>
      <c r="BF228" s="3"/>
      <c r="BG228" s="3"/>
      <c r="BH228" s="3"/>
      <c r="BI228" s="3"/>
      <c r="BJ228" s="3"/>
      <c r="BK228" s="3"/>
      <c r="BL228" s="3"/>
      <c r="BM228" s="28">
        <v>2</v>
      </c>
    </row>
    <row r="229" spans="1:65">
      <c r="A229" s="30"/>
      <c r="B229" s="19"/>
      <c r="C229" s="9"/>
      <c r="D229" s="26"/>
      <c r="E229" s="151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  <c r="BA229" s="3"/>
      <c r="BB229" s="3"/>
      <c r="BC229" s="3"/>
      <c r="BD229" s="3"/>
      <c r="BE229" s="3"/>
      <c r="BF229" s="3"/>
      <c r="BG229" s="3"/>
      <c r="BH229" s="3"/>
      <c r="BI229" s="3"/>
      <c r="BJ229" s="3"/>
      <c r="BK229" s="3"/>
      <c r="BL229" s="3"/>
      <c r="BM229" s="28">
        <v>2</v>
      </c>
    </row>
    <row r="230" spans="1:65">
      <c r="A230" s="30"/>
      <c r="B230" s="18">
        <v>1</v>
      </c>
      <c r="C230" s="14">
        <v>1</v>
      </c>
      <c r="D230" s="22">
        <v>1.35</v>
      </c>
      <c r="E230" s="151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  <c r="BA230" s="3"/>
      <c r="BB230" s="3"/>
      <c r="BC230" s="3"/>
      <c r="BD230" s="3"/>
      <c r="BE230" s="3"/>
      <c r="BF230" s="3"/>
      <c r="BG230" s="3"/>
      <c r="BH230" s="3"/>
      <c r="BI230" s="3"/>
      <c r="BJ230" s="3"/>
      <c r="BK230" s="3"/>
      <c r="BL230" s="3"/>
      <c r="BM230" s="28">
        <v>1</v>
      </c>
    </row>
    <row r="231" spans="1:65">
      <c r="A231" s="30"/>
      <c r="B231" s="19">
        <v>1</v>
      </c>
      <c r="C231" s="9">
        <v>2</v>
      </c>
      <c r="D231" s="11">
        <v>1.3</v>
      </c>
      <c r="E231" s="151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  <c r="BA231" s="3"/>
      <c r="BB231" s="3"/>
      <c r="BC231" s="3"/>
      <c r="BD231" s="3"/>
      <c r="BE231" s="3"/>
      <c r="BF231" s="3"/>
      <c r="BG231" s="3"/>
      <c r="BH231" s="3"/>
      <c r="BI231" s="3"/>
      <c r="BJ231" s="3"/>
      <c r="BK231" s="3"/>
      <c r="BL231" s="3"/>
      <c r="BM231" s="28">
        <v>1</v>
      </c>
    </row>
    <row r="232" spans="1:65">
      <c r="A232" s="30"/>
      <c r="B232" s="20" t="s">
        <v>267</v>
      </c>
      <c r="C232" s="12"/>
      <c r="D232" s="23">
        <v>1.3250000000000002</v>
      </c>
      <c r="E232" s="151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  <c r="BA232" s="3"/>
      <c r="BB232" s="3"/>
      <c r="BC232" s="3"/>
      <c r="BD232" s="3"/>
      <c r="BE232" s="3"/>
      <c r="BF232" s="3"/>
      <c r="BG232" s="3"/>
      <c r="BH232" s="3"/>
      <c r="BI232" s="3"/>
      <c r="BJ232" s="3"/>
      <c r="BK232" s="3"/>
      <c r="BL232" s="3"/>
      <c r="BM232" s="28">
        <v>16</v>
      </c>
    </row>
    <row r="233" spans="1:65">
      <c r="A233" s="30"/>
      <c r="B233" s="3" t="s">
        <v>268</v>
      </c>
      <c r="C233" s="29"/>
      <c r="D233" s="11">
        <v>1.3250000000000002</v>
      </c>
      <c r="E233" s="151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  <c r="BA233" s="3"/>
      <c r="BB233" s="3"/>
      <c r="BC233" s="3"/>
      <c r="BD233" s="3"/>
      <c r="BE233" s="3"/>
      <c r="BF233" s="3"/>
      <c r="BG233" s="3"/>
      <c r="BH233" s="3"/>
      <c r="BI233" s="3"/>
      <c r="BJ233" s="3"/>
      <c r="BK233" s="3"/>
      <c r="BL233" s="3"/>
      <c r="BM233" s="28">
        <v>1.325</v>
      </c>
    </row>
    <row r="234" spans="1:65">
      <c r="A234" s="30"/>
      <c r="B234" s="3" t="s">
        <v>269</v>
      </c>
      <c r="C234" s="29"/>
      <c r="D234" s="24">
        <v>3.5355339059327411E-2</v>
      </c>
      <c r="E234" s="151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  <c r="BA234" s="3"/>
      <c r="BB234" s="3"/>
      <c r="BC234" s="3"/>
      <c r="BD234" s="3"/>
      <c r="BE234" s="3"/>
      <c r="BF234" s="3"/>
      <c r="BG234" s="3"/>
      <c r="BH234" s="3"/>
      <c r="BI234" s="3"/>
      <c r="BJ234" s="3"/>
      <c r="BK234" s="3"/>
      <c r="BL234" s="3"/>
      <c r="BM234" s="28">
        <v>40</v>
      </c>
    </row>
    <row r="235" spans="1:65">
      <c r="A235" s="30"/>
      <c r="B235" s="3" t="s">
        <v>86</v>
      </c>
      <c r="C235" s="29"/>
      <c r="D235" s="13">
        <v>2.6683274761756533E-2</v>
      </c>
      <c r="E235" s="151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  <c r="BA235" s="3"/>
      <c r="BB235" s="3"/>
      <c r="BC235" s="3"/>
      <c r="BD235" s="3"/>
      <c r="BE235" s="3"/>
      <c r="BF235" s="3"/>
      <c r="BG235" s="3"/>
      <c r="BH235" s="3"/>
      <c r="BI235" s="3"/>
      <c r="BJ235" s="3"/>
      <c r="BK235" s="3"/>
      <c r="BL235" s="3"/>
      <c r="BM235" s="55"/>
    </row>
    <row r="236" spans="1:65">
      <c r="A236" s="30"/>
      <c r="B236" s="3" t="s">
        <v>270</v>
      </c>
      <c r="C236" s="29"/>
      <c r="D236" s="13">
        <v>2.2204460492503131E-16</v>
      </c>
      <c r="E236" s="151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  <c r="BA236" s="3"/>
      <c r="BB236" s="3"/>
      <c r="BC236" s="3"/>
      <c r="BD236" s="3"/>
      <c r="BE236" s="3"/>
      <c r="BF236" s="3"/>
      <c r="BG236" s="3"/>
      <c r="BH236" s="3"/>
      <c r="BI236" s="3"/>
      <c r="BJ236" s="3"/>
      <c r="BK236" s="3"/>
      <c r="BL236" s="3"/>
      <c r="BM236" s="55"/>
    </row>
    <row r="237" spans="1:65">
      <c r="A237" s="30"/>
      <c r="B237" s="46" t="s">
        <v>271</v>
      </c>
      <c r="C237" s="47"/>
      <c r="D237" s="45" t="s">
        <v>272</v>
      </c>
      <c r="E237" s="151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  <c r="BA237" s="3"/>
      <c r="BB237" s="3"/>
      <c r="BC237" s="3"/>
      <c r="BD237" s="3"/>
      <c r="BE237" s="3"/>
      <c r="BF237" s="3"/>
      <c r="BG237" s="3"/>
      <c r="BH237" s="3"/>
      <c r="BI237" s="3"/>
      <c r="BJ237" s="3"/>
      <c r="BK237" s="3"/>
      <c r="BL237" s="3"/>
      <c r="BM237" s="55"/>
    </row>
    <row r="238" spans="1:65">
      <c r="B238" s="31"/>
      <c r="C238" s="20"/>
      <c r="D238" s="20"/>
      <c r="BM238" s="55"/>
    </row>
    <row r="239" spans="1:65" ht="15">
      <c r="B239" s="8" t="s">
        <v>641</v>
      </c>
      <c r="BM239" s="28" t="s">
        <v>312</v>
      </c>
    </row>
    <row r="240" spans="1:65" ht="15">
      <c r="A240" s="25" t="s">
        <v>8</v>
      </c>
      <c r="B240" s="18" t="s">
        <v>110</v>
      </c>
      <c r="C240" s="15" t="s">
        <v>111</v>
      </c>
      <c r="D240" s="16" t="s">
        <v>334</v>
      </c>
      <c r="E240" s="151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  <c r="BA240" s="3"/>
      <c r="BB240" s="3"/>
      <c r="BC240" s="3"/>
      <c r="BD240" s="3"/>
      <c r="BE240" s="3"/>
      <c r="BF240" s="3"/>
      <c r="BG240" s="3"/>
      <c r="BH240" s="3"/>
      <c r="BI240" s="3"/>
      <c r="BJ240" s="3"/>
      <c r="BK240" s="3"/>
      <c r="BL240" s="3"/>
      <c r="BM240" s="28">
        <v>1</v>
      </c>
    </row>
    <row r="241" spans="1:65">
      <c r="A241" s="30"/>
      <c r="B241" s="19" t="s">
        <v>233</v>
      </c>
      <c r="C241" s="9" t="s">
        <v>233</v>
      </c>
      <c r="D241" s="10" t="s">
        <v>112</v>
      </c>
      <c r="E241" s="151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  <c r="BA241" s="3"/>
      <c r="BB241" s="3"/>
      <c r="BC241" s="3"/>
      <c r="BD241" s="3"/>
      <c r="BE241" s="3"/>
      <c r="BF241" s="3"/>
      <c r="BG241" s="3"/>
      <c r="BH241" s="3"/>
      <c r="BI241" s="3"/>
      <c r="BJ241" s="3"/>
      <c r="BK241" s="3"/>
      <c r="BL241" s="3"/>
      <c r="BM241" s="28" t="s">
        <v>3</v>
      </c>
    </row>
    <row r="242" spans="1:65">
      <c r="A242" s="30"/>
      <c r="B242" s="19"/>
      <c r="C242" s="9"/>
      <c r="D242" s="10" t="s">
        <v>344</v>
      </c>
      <c r="E242" s="151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  <c r="BA242" s="3"/>
      <c r="BB242" s="3"/>
      <c r="BC242" s="3"/>
      <c r="BD242" s="3"/>
      <c r="BE242" s="3"/>
      <c r="BF242" s="3"/>
      <c r="BG242" s="3"/>
      <c r="BH242" s="3"/>
      <c r="BI242" s="3"/>
      <c r="BJ242" s="3"/>
      <c r="BK242" s="3"/>
      <c r="BL242" s="3"/>
      <c r="BM242" s="28">
        <v>2</v>
      </c>
    </row>
    <row r="243" spans="1:65">
      <c r="A243" s="30"/>
      <c r="B243" s="19"/>
      <c r="C243" s="9"/>
      <c r="D243" s="26"/>
      <c r="E243" s="151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  <c r="BA243" s="3"/>
      <c r="BB243" s="3"/>
      <c r="BC243" s="3"/>
      <c r="BD243" s="3"/>
      <c r="BE243" s="3"/>
      <c r="BF243" s="3"/>
      <c r="BG243" s="3"/>
      <c r="BH243" s="3"/>
      <c r="BI243" s="3"/>
      <c r="BJ243" s="3"/>
      <c r="BK243" s="3"/>
      <c r="BL243" s="3"/>
      <c r="BM243" s="28">
        <v>2</v>
      </c>
    </row>
    <row r="244" spans="1:65">
      <c r="A244" s="30"/>
      <c r="B244" s="18">
        <v>1</v>
      </c>
      <c r="C244" s="14">
        <v>1</v>
      </c>
      <c r="D244" s="22">
        <v>7.61</v>
      </c>
      <c r="E244" s="151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  <c r="BA244" s="3"/>
      <c r="BB244" s="3"/>
      <c r="BC244" s="3"/>
      <c r="BD244" s="3"/>
      <c r="BE244" s="3"/>
      <c r="BF244" s="3"/>
      <c r="BG244" s="3"/>
      <c r="BH244" s="3"/>
      <c r="BI244" s="3"/>
      <c r="BJ244" s="3"/>
      <c r="BK244" s="3"/>
      <c r="BL244" s="3"/>
      <c r="BM244" s="28">
        <v>1</v>
      </c>
    </row>
    <row r="245" spans="1:65">
      <c r="A245" s="30"/>
      <c r="B245" s="19">
        <v>1</v>
      </c>
      <c r="C245" s="9">
        <v>2</v>
      </c>
      <c r="D245" s="11">
        <v>7.26</v>
      </c>
      <c r="E245" s="151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  <c r="BA245" s="3"/>
      <c r="BB245" s="3"/>
      <c r="BC245" s="3"/>
      <c r="BD245" s="3"/>
      <c r="BE245" s="3"/>
      <c r="BF245" s="3"/>
      <c r="BG245" s="3"/>
      <c r="BH245" s="3"/>
      <c r="BI245" s="3"/>
      <c r="BJ245" s="3"/>
      <c r="BK245" s="3"/>
      <c r="BL245" s="3"/>
      <c r="BM245" s="28">
        <v>18</v>
      </c>
    </row>
    <row r="246" spans="1:65">
      <c r="A246" s="30"/>
      <c r="B246" s="20" t="s">
        <v>267</v>
      </c>
      <c r="C246" s="12"/>
      <c r="D246" s="23">
        <v>7.4350000000000005</v>
      </c>
      <c r="E246" s="151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  <c r="BA246" s="3"/>
      <c r="BB246" s="3"/>
      <c r="BC246" s="3"/>
      <c r="BD246" s="3"/>
      <c r="BE246" s="3"/>
      <c r="BF246" s="3"/>
      <c r="BG246" s="3"/>
      <c r="BH246" s="3"/>
      <c r="BI246" s="3"/>
      <c r="BJ246" s="3"/>
      <c r="BK246" s="3"/>
      <c r="BL246" s="3"/>
      <c r="BM246" s="28">
        <v>16</v>
      </c>
    </row>
    <row r="247" spans="1:65">
      <c r="A247" s="30"/>
      <c r="B247" s="3" t="s">
        <v>268</v>
      </c>
      <c r="C247" s="29"/>
      <c r="D247" s="11">
        <v>7.4350000000000005</v>
      </c>
      <c r="E247" s="151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  <c r="BA247" s="3"/>
      <c r="BB247" s="3"/>
      <c r="BC247" s="3"/>
      <c r="BD247" s="3"/>
      <c r="BE247" s="3"/>
      <c r="BF247" s="3"/>
      <c r="BG247" s="3"/>
      <c r="BH247" s="3"/>
      <c r="BI247" s="3"/>
      <c r="BJ247" s="3"/>
      <c r="BK247" s="3"/>
      <c r="BL247" s="3"/>
      <c r="BM247" s="28">
        <v>7.4349999999999996</v>
      </c>
    </row>
    <row r="248" spans="1:65">
      <c r="A248" s="30"/>
      <c r="B248" s="3" t="s">
        <v>269</v>
      </c>
      <c r="C248" s="29"/>
      <c r="D248" s="24">
        <v>0.24748737341529201</v>
      </c>
      <c r="E248" s="151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  <c r="BA248" s="3"/>
      <c r="BB248" s="3"/>
      <c r="BC248" s="3"/>
      <c r="BD248" s="3"/>
      <c r="BE248" s="3"/>
      <c r="BF248" s="3"/>
      <c r="BG248" s="3"/>
      <c r="BH248" s="3"/>
      <c r="BI248" s="3"/>
      <c r="BJ248" s="3"/>
      <c r="BK248" s="3"/>
      <c r="BL248" s="3"/>
      <c r="BM248" s="28">
        <v>24</v>
      </c>
    </row>
    <row r="249" spans="1:65">
      <c r="A249" s="30"/>
      <c r="B249" s="3" t="s">
        <v>86</v>
      </c>
      <c r="C249" s="29"/>
      <c r="D249" s="13">
        <v>3.3286802073341219E-2</v>
      </c>
      <c r="E249" s="151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  <c r="BA249" s="3"/>
      <c r="BB249" s="3"/>
      <c r="BC249" s="3"/>
      <c r="BD249" s="3"/>
      <c r="BE249" s="3"/>
      <c r="BF249" s="3"/>
      <c r="BG249" s="3"/>
      <c r="BH249" s="3"/>
      <c r="BI249" s="3"/>
      <c r="BJ249" s="3"/>
      <c r="BK249" s="3"/>
      <c r="BL249" s="3"/>
      <c r="BM249" s="55"/>
    </row>
    <row r="250" spans="1:65">
      <c r="A250" s="30"/>
      <c r="B250" s="3" t="s">
        <v>270</v>
      </c>
      <c r="C250" s="29"/>
      <c r="D250" s="13">
        <v>2.2204460492503131E-16</v>
      </c>
      <c r="E250" s="151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  <c r="BA250" s="3"/>
      <c r="BB250" s="3"/>
      <c r="BC250" s="3"/>
      <c r="BD250" s="3"/>
      <c r="BE250" s="3"/>
      <c r="BF250" s="3"/>
      <c r="BG250" s="3"/>
      <c r="BH250" s="3"/>
      <c r="BI250" s="3"/>
      <c r="BJ250" s="3"/>
      <c r="BK250" s="3"/>
      <c r="BL250" s="3"/>
      <c r="BM250" s="55"/>
    </row>
    <row r="251" spans="1:65">
      <c r="A251" s="30"/>
      <c r="B251" s="46" t="s">
        <v>271</v>
      </c>
      <c r="C251" s="47"/>
      <c r="D251" s="45" t="s">
        <v>272</v>
      </c>
      <c r="E251" s="151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  <c r="BA251" s="3"/>
      <c r="BB251" s="3"/>
      <c r="BC251" s="3"/>
      <c r="BD251" s="3"/>
      <c r="BE251" s="3"/>
      <c r="BF251" s="3"/>
      <c r="BG251" s="3"/>
      <c r="BH251" s="3"/>
      <c r="BI251" s="3"/>
      <c r="BJ251" s="3"/>
      <c r="BK251" s="3"/>
      <c r="BL251" s="3"/>
      <c r="BM251" s="55"/>
    </row>
    <row r="252" spans="1:65">
      <c r="B252" s="31"/>
      <c r="C252" s="20"/>
      <c r="D252" s="20"/>
      <c r="BM252" s="55"/>
    </row>
    <row r="253" spans="1:65" ht="15">
      <c r="B253" s="8" t="s">
        <v>642</v>
      </c>
      <c r="BM253" s="28" t="s">
        <v>312</v>
      </c>
    </row>
    <row r="254" spans="1:65" ht="15">
      <c r="A254" s="25" t="s">
        <v>11</v>
      </c>
      <c r="B254" s="18" t="s">
        <v>110</v>
      </c>
      <c r="C254" s="15" t="s">
        <v>111</v>
      </c>
      <c r="D254" s="16" t="s">
        <v>334</v>
      </c>
      <c r="E254" s="151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  <c r="BA254" s="3"/>
      <c r="BB254" s="3"/>
      <c r="BC254" s="3"/>
      <c r="BD254" s="3"/>
      <c r="BE254" s="3"/>
      <c r="BF254" s="3"/>
      <c r="BG254" s="3"/>
      <c r="BH254" s="3"/>
      <c r="BI254" s="3"/>
      <c r="BJ254" s="3"/>
      <c r="BK254" s="3"/>
      <c r="BL254" s="3"/>
      <c r="BM254" s="28">
        <v>1</v>
      </c>
    </row>
    <row r="255" spans="1:65">
      <c r="A255" s="30"/>
      <c r="B255" s="19" t="s">
        <v>233</v>
      </c>
      <c r="C255" s="9" t="s">
        <v>233</v>
      </c>
      <c r="D255" s="10" t="s">
        <v>112</v>
      </c>
      <c r="E255" s="151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  <c r="BA255" s="3"/>
      <c r="BB255" s="3"/>
      <c r="BC255" s="3"/>
      <c r="BD255" s="3"/>
      <c r="BE255" s="3"/>
      <c r="BF255" s="3"/>
      <c r="BG255" s="3"/>
      <c r="BH255" s="3"/>
      <c r="BI255" s="3"/>
      <c r="BJ255" s="3"/>
      <c r="BK255" s="3"/>
      <c r="BL255" s="3"/>
      <c r="BM255" s="28" t="s">
        <v>3</v>
      </c>
    </row>
    <row r="256" spans="1:65">
      <c r="A256" s="30"/>
      <c r="B256" s="19"/>
      <c r="C256" s="9"/>
      <c r="D256" s="10" t="s">
        <v>344</v>
      </c>
      <c r="E256" s="151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  <c r="BA256" s="3"/>
      <c r="BB256" s="3"/>
      <c r="BC256" s="3"/>
      <c r="BD256" s="3"/>
      <c r="BE256" s="3"/>
      <c r="BF256" s="3"/>
      <c r="BG256" s="3"/>
      <c r="BH256" s="3"/>
      <c r="BI256" s="3"/>
      <c r="BJ256" s="3"/>
      <c r="BK256" s="3"/>
      <c r="BL256" s="3"/>
      <c r="BM256" s="28">
        <v>2</v>
      </c>
    </row>
    <row r="257" spans="1:65">
      <c r="A257" s="30"/>
      <c r="B257" s="19"/>
      <c r="C257" s="9"/>
      <c r="D257" s="26"/>
      <c r="E257" s="151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  <c r="BA257" s="3"/>
      <c r="BB257" s="3"/>
      <c r="BC257" s="3"/>
      <c r="BD257" s="3"/>
      <c r="BE257" s="3"/>
      <c r="BF257" s="3"/>
      <c r="BG257" s="3"/>
      <c r="BH257" s="3"/>
      <c r="BI257" s="3"/>
      <c r="BJ257" s="3"/>
      <c r="BK257" s="3"/>
      <c r="BL257" s="3"/>
      <c r="BM257" s="28">
        <v>2</v>
      </c>
    </row>
    <row r="258" spans="1:65">
      <c r="A258" s="30"/>
      <c r="B258" s="18">
        <v>1</v>
      </c>
      <c r="C258" s="14">
        <v>1</v>
      </c>
      <c r="D258" s="22">
        <v>1.05</v>
      </c>
      <c r="E258" s="151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  <c r="BA258" s="3"/>
      <c r="BB258" s="3"/>
      <c r="BC258" s="3"/>
      <c r="BD258" s="3"/>
      <c r="BE258" s="3"/>
      <c r="BF258" s="3"/>
      <c r="BG258" s="3"/>
      <c r="BH258" s="3"/>
      <c r="BI258" s="3"/>
      <c r="BJ258" s="3"/>
      <c r="BK258" s="3"/>
      <c r="BL258" s="3"/>
      <c r="BM258" s="28">
        <v>1</v>
      </c>
    </row>
    <row r="259" spans="1:65">
      <c r="A259" s="30"/>
      <c r="B259" s="19">
        <v>1</v>
      </c>
      <c r="C259" s="9">
        <v>2</v>
      </c>
      <c r="D259" s="11">
        <v>1.08</v>
      </c>
      <c r="E259" s="151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  <c r="BA259" s="3"/>
      <c r="BB259" s="3"/>
      <c r="BC259" s="3"/>
      <c r="BD259" s="3"/>
      <c r="BE259" s="3"/>
      <c r="BF259" s="3"/>
      <c r="BG259" s="3"/>
      <c r="BH259" s="3"/>
      <c r="BI259" s="3"/>
      <c r="BJ259" s="3"/>
      <c r="BK259" s="3"/>
      <c r="BL259" s="3"/>
      <c r="BM259" s="28">
        <v>19</v>
      </c>
    </row>
    <row r="260" spans="1:65">
      <c r="A260" s="30"/>
      <c r="B260" s="20" t="s">
        <v>267</v>
      </c>
      <c r="C260" s="12"/>
      <c r="D260" s="23">
        <v>1.0649999999999999</v>
      </c>
      <c r="E260" s="151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  <c r="BA260" s="3"/>
      <c r="BB260" s="3"/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28">
        <v>16</v>
      </c>
    </row>
    <row r="261" spans="1:65">
      <c r="A261" s="30"/>
      <c r="B261" s="3" t="s">
        <v>268</v>
      </c>
      <c r="C261" s="29"/>
      <c r="D261" s="11">
        <v>1.0649999999999999</v>
      </c>
      <c r="E261" s="151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  <c r="BA261" s="3"/>
      <c r="BB261" s="3"/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28">
        <v>1.0649999999999999</v>
      </c>
    </row>
    <row r="262" spans="1:65">
      <c r="A262" s="30"/>
      <c r="B262" s="3" t="s">
        <v>269</v>
      </c>
      <c r="C262" s="29"/>
      <c r="D262" s="24">
        <v>2.1213203435596444E-2</v>
      </c>
      <c r="E262" s="151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  <c r="BA262" s="3"/>
      <c r="BB262" s="3"/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28">
        <v>25</v>
      </c>
    </row>
    <row r="263" spans="1:65">
      <c r="A263" s="30"/>
      <c r="B263" s="3" t="s">
        <v>86</v>
      </c>
      <c r="C263" s="29"/>
      <c r="D263" s="13">
        <v>1.9918500878494314E-2</v>
      </c>
      <c r="E263" s="151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  <c r="BA263" s="3"/>
      <c r="BB263" s="3"/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55"/>
    </row>
    <row r="264" spans="1:65">
      <c r="A264" s="30"/>
      <c r="B264" s="3" t="s">
        <v>270</v>
      </c>
      <c r="C264" s="29"/>
      <c r="D264" s="13">
        <v>0</v>
      </c>
      <c r="E264" s="151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  <c r="BA264" s="3"/>
      <c r="BB264" s="3"/>
      <c r="BC264" s="3"/>
      <c r="BD264" s="3"/>
      <c r="BE264" s="3"/>
      <c r="BF264" s="3"/>
      <c r="BG264" s="3"/>
      <c r="BH264" s="3"/>
      <c r="BI264" s="3"/>
      <c r="BJ264" s="3"/>
      <c r="BK264" s="3"/>
      <c r="BL264" s="3"/>
      <c r="BM264" s="55"/>
    </row>
    <row r="265" spans="1:65">
      <c r="A265" s="30"/>
      <c r="B265" s="46" t="s">
        <v>271</v>
      </c>
      <c r="C265" s="47"/>
      <c r="D265" s="45" t="s">
        <v>272</v>
      </c>
      <c r="E265" s="151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  <c r="BA265" s="3"/>
      <c r="BB265" s="3"/>
      <c r="BC265" s="3"/>
      <c r="BD265" s="3"/>
      <c r="BE265" s="3"/>
      <c r="BF265" s="3"/>
      <c r="BG265" s="3"/>
      <c r="BH265" s="3"/>
      <c r="BI265" s="3"/>
      <c r="BJ265" s="3"/>
      <c r="BK265" s="3"/>
      <c r="BL265" s="3"/>
      <c r="BM265" s="55"/>
    </row>
    <row r="266" spans="1:65">
      <c r="B266" s="31"/>
      <c r="C266" s="20"/>
      <c r="D266" s="20"/>
      <c r="BM266" s="55"/>
    </row>
    <row r="267" spans="1:65" ht="15">
      <c r="B267" s="8" t="s">
        <v>643</v>
      </c>
      <c r="BM267" s="28" t="s">
        <v>312</v>
      </c>
    </row>
    <row r="268" spans="1:65" ht="15">
      <c r="A268" s="25" t="s">
        <v>14</v>
      </c>
      <c r="B268" s="18" t="s">
        <v>110</v>
      </c>
      <c r="C268" s="15" t="s">
        <v>111</v>
      </c>
      <c r="D268" s="16" t="s">
        <v>334</v>
      </c>
      <c r="E268" s="151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  <c r="BA268" s="3"/>
      <c r="BB268" s="3"/>
      <c r="BC268" s="3"/>
      <c r="BD268" s="3"/>
      <c r="BE268" s="3"/>
      <c r="BF268" s="3"/>
      <c r="BG268" s="3"/>
      <c r="BH268" s="3"/>
      <c r="BI268" s="3"/>
      <c r="BJ268" s="3"/>
      <c r="BK268" s="3"/>
      <c r="BL268" s="3"/>
      <c r="BM268" s="28">
        <v>1</v>
      </c>
    </row>
    <row r="269" spans="1:65">
      <c r="A269" s="30"/>
      <c r="B269" s="19" t="s">
        <v>233</v>
      </c>
      <c r="C269" s="9" t="s">
        <v>233</v>
      </c>
      <c r="D269" s="10" t="s">
        <v>112</v>
      </c>
      <c r="E269" s="151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  <c r="BA269" s="3"/>
      <c r="BB269" s="3"/>
      <c r="BC269" s="3"/>
      <c r="BD269" s="3"/>
      <c r="BE269" s="3"/>
      <c r="BF269" s="3"/>
      <c r="BG269" s="3"/>
      <c r="BH269" s="3"/>
      <c r="BI269" s="3"/>
      <c r="BJ269" s="3"/>
      <c r="BK269" s="3"/>
      <c r="BL269" s="3"/>
      <c r="BM269" s="28" t="s">
        <v>3</v>
      </c>
    </row>
    <row r="270" spans="1:65">
      <c r="A270" s="30"/>
      <c r="B270" s="19"/>
      <c r="C270" s="9"/>
      <c r="D270" s="10" t="s">
        <v>344</v>
      </c>
      <c r="E270" s="151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  <c r="BA270" s="3"/>
      <c r="BB270" s="3"/>
      <c r="BC270" s="3"/>
      <c r="BD270" s="3"/>
      <c r="BE270" s="3"/>
      <c r="BF270" s="3"/>
      <c r="BG270" s="3"/>
      <c r="BH270" s="3"/>
      <c r="BI270" s="3"/>
      <c r="BJ270" s="3"/>
      <c r="BK270" s="3"/>
      <c r="BL270" s="3"/>
      <c r="BM270" s="28">
        <v>3</v>
      </c>
    </row>
    <row r="271" spans="1:65">
      <c r="A271" s="30"/>
      <c r="B271" s="19"/>
      <c r="C271" s="9"/>
      <c r="D271" s="26"/>
      <c r="E271" s="151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  <c r="BA271" s="3"/>
      <c r="BB271" s="3"/>
      <c r="BC271" s="3"/>
      <c r="BD271" s="3"/>
      <c r="BE271" s="3"/>
      <c r="BF271" s="3"/>
      <c r="BG271" s="3"/>
      <c r="BH271" s="3"/>
      <c r="BI271" s="3"/>
      <c r="BJ271" s="3"/>
      <c r="BK271" s="3"/>
      <c r="BL271" s="3"/>
      <c r="BM271" s="28">
        <v>3</v>
      </c>
    </row>
    <row r="272" spans="1:65">
      <c r="A272" s="30"/>
      <c r="B272" s="18">
        <v>1</v>
      </c>
      <c r="C272" s="14">
        <v>1</v>
      </c>
      <c r="D272" s="205">
        <v>0.1</v>
      </c>
      <c r="E272" s="203"/>
      <c r="F272" s="204"/>
      <c r="G272" s="204"/>
      <c r="H272" s="204"/>
      <c r="I272" s="204"/>
      <c r="J272" s="204"/>
      <c r="K272" s="204"/>
      <c r="L272" s="204"/>
      <c r="M272" s="204"/>
      <c r="N272" s="204"/>
      <c r="O272" s="204"/>
      <c r="P272" s="204"/>
      <c r="Q272" s="204"/>
      <c r="R272" s="204"/>
      <c r="S272" s="204"/>
      <c r="T272" s="204"/>
      <c r="U272" s="204"/>
      <c r="V272" s="204"/>
      <c r="W272" s="204"/>
      <c r="X272" s="204"/>
      <c r="Y272" s="204"/>
      <c r="Z272" s="204"/>
      <c r="AA272" s="204"/>
      <c r="AB272" s="204"/>
      <c r="AC272" s="204"/>
      <c r="AD272" s="204"/>
      <c r="AE272" s="204"/>
      <c r="AF272" s="204"/>
      <c r="AG272" s="204"/>
      <c r="AH272" s="204"/>
      <c r="AI272" s="204"/>
      <c r="AJ272" s="204"/>
      <c r="AK272" s="204"/>
      <c r="AL272" s="204"/>
      <c r="AM272" s="204"/>
      <c r="AN272" s="204"/>
      <c r="AO272" s="204"/>
      <c r="AP272" s="204"/>
      <c r="AQ272" s="204"/>
      <c r="AR272" s="204"/>
      <c r="AS272" s="204"/>
      <c r="AT272" s="204"/>
      <c r="AU272" s="204"/>
      <c r="AV272" s="204"/>
      <c r="AW272" s="204"/>
      <c r="AX272" s="204"/>
      <c r="AY272" s="204"/>
      <c r="AZ272" s="204"/>
      <c r="BA272" s="204"/>
      <c r="BB272" s="204"/>
      <c r="BC272" s="204"/>
      <c r="BD272" s="204"/>
      <c r="BE272" s="204"/>
      <c r="BF272" s="204"/>
      <c r="BG272" s="204"/>
      <c r="BH272" s="204"/>
      <c r="BI272" s="204"/>
      <c r="BJ272" s="204"/>
      <c r="BK272" s="204"/>
      <c r="BL272" s="204"/>
      <c r="BM272" s="208">
        <v>1</v>
      </c>
    </row>
    <row r="273" spans="1:65">
      <c r="A273" s="30"/>
      <c r="B273" s="19">
        <v>1</v>
      </c>
      <c r="C273" s="9">
        <v>2</v>
      </c>
      <c r="D273" s="24">
        <v>0.05</v>
      </c>
      <c r="E273" s="203"/>
      <c r="F273" s="204"/>
      <c r="G273" s="204"/>
      <c r="H273" s="204"/>
      <c r="I273" s="204"/>
      <c r="J273" s="204"/>
      <c r="K273" s="204"/>
      <c r="L273" s="204"/>
      <c r="M273" s="204"/>
      <c r="N273" s="204"/>
      <c r="O273" s="204"/>
      <c r="P273" s="204"/>
      <c r="Q273" s="204"/>
      <c r="R273" s="204"/>
      <c r="S273" s="204"/>
      <c r="T273" s="204"/>
      <c r="U273" s="204"/>
      <c r="V273" s="204"/>
      <c r="W273" s="204"/>
      <c r="X273" s="204"/>
      <c r="Y273" s="204"/>
      <c r="Z273" s="204"/>
      <c r="AA273" s="204"/>
      <c r="AB273" s="204"/>
      <c r="AC273" s="204"/>
      <c r="AD273" s="204"/>
      <c r="AE273" s="204"/>
      <c r="AF273" s="204"/>
      <c r="AG273" s="204"/>
      <c r="AH273" s="204"/>
      <c r="AI273" s="204"/>
      <c r="AJ273" s="204"/>
      <c r="AK273" s="204"/>
      <c r="AL273" s="204"/>
      <c r="AM273" s="204"/>
      <c r="AN273" s="204"/>
      <c r="AO273" s="204"/>
      <c r="AP273" s="204"/>
      <c r="AQ273" s="204"/>
      <c r="AR273" s="204"/>
      <c r="AS273" s="204"/>
      <c r="AT273" s="204"/>
      <c r="AU273" s="204"/>
      <c r="AV273" s="204"/>
      <c r="AW273" s="204"/>
      <c r="AX273" s="204"/>
      <c r="AY273" s="204"/>
      <c r="AZ273" s="204"/>
      <c r="BA273" s="204"/>
      <c r="BB273" s="204"/>
      <c r="BC273" s="204"/>
      <c r="BD273" s="204"/>
      <c r="BE273" s="204"/>
      <c r="BF273" s="204"/>
      <c r="BG273" s="204"/>
      <c r="BH273" s="204"/>
      <c r="BI273" s="204"/>
      <c r="BJ273" s="204"/>
      <c r="BK273" s="204"/>
      <c r="BL273" s="204"/>
      <c r="BM273" s="208">
        <v>20</v>
      </c>
    </row>
    <row r="274" spans="1:65">
      <c r="A274" s="30"/>
      <c r="B274" s="20" t="s">
        <v>267</v>
      </c>
      <c r="C274" s="12"/>
      <c r="D274" s="211">
        <v>7.5000000000000011E-2</v>
      </c>
      <c r="E274" s="203"/>
      <c r="F274" s="204"/>
      <c r="G274" s="204"/>
      <c r="H274" s="204"/>
      <c r="I274" s="204"/>
      <c r="J274" s="204"/>
      <c r="K274" s="204"/>
      <c r="L274" s="204"/>
      <c r="M274" s="204"/>
      <c r="N274" s="204"/>
      <c r="O274" s="204"/>
      <c r="P274" s="204"/>
      <c r="Q274" s="204"/>
      <c r="R274" s="204"/>
      <c r="S274" s="204"/>
      <c r="T274" s="204"/>
      <c r="U274" s="204"/>
      <c r="V274" s="204"/>
      <c r="W274" s="204"/>
      <c r="X274" s="204"/>
      <c r="Y274" s="204"/>
      <c r="Z274" s="204"/>
      <c r="AA274" s="204"/>
      <c r="AB274" s="204"/>
      <c r="AC274" s="204"/>
      <c r="AD274" s="204"/>
      <c r="AE274" s="204"/>
      <c r="AF274" s="204"/>
      <c r="AG274" s="204"/>
      <c r="AH274" s="204"/>
      <c r="AI274" s="204"/>
      <c r="AJ274" s="204"/>
      <c r="AK274" s="204"/>
      <c r="AL274" s="204"/>
      <c r="AM274" s="204"/>
      <c r="AN274" s="204"/>
      <c r="AO274" s="204"/>
      <c r="AP274" s="204"/>
      <c r="AQ274" s="204"/>
      <c r="AR274" s="204"/>
      <c r="AS274" s="204"/>
      <c r="AT274" s="204"/>
      <c r="AU274" s="204"/>
      <c r="AV274" s="204"/>
      <c r="AW274" s="204"/>
      <c r="AX274" s="204"/>
      <c r="AY274" s="204"/>
      <c r="AZ274" s="204"/>
      <c r="BA274" s="204"/>
      <c r="BB274" s="204"/>
      <c r="BC274" s="204"/>
      <c r="BD274" s="204"/>
      <c r="BE274" s="204"/>
      <c r="BF274" s="204"/>
      <c r="BG274" s="204"/>
      <c r="BH274" s="204"/>
      <c r="BI274" s="204"/>
      <c r="BJ274" s="204"/>
      <c r="BK274" s="204"/>
      <c r="BL274" s="204"/>
      <c r="BM274" s="208">
        <v>16</v>
      </c>
    </row>
    <row r="275" spans="1:65">
      <c r="A275" s="30"/>
      <c r="B275" s="3" t="s">
        <v>268</v>
      </c>
      <c r="C275" s="29"/>
      <c r="D275" s="24">
        <v>7.5000000000000011E-2</v>
      </c>
      <c r="E275" s="203"/>
      <c r="F275" s="204"/>
      <c r="G275" s="204"/>
      <c r="H275" s="204"/>
      <c r="I275" s="204"/>
      <c r="J275" s="204"/>
      <c r="K275" s="204"/>
      <c r="L275" s="204"/>
      <c r="M275" s="204"/>
      <c r="N275" s="204"/>
      <c r="O275" s="204"/>
      <c r="P275" s="204"/>
      <c r="Q275" s="204"/>
      <c r="R275" s="204"/>
      <c r="S275" s="204"/>
      <c r="T275" s="204"/>
      <c r="U275" s="204"/>
      <c r="V275" s="204"/>
      <c r="W275" s="204"/>
      <c r="X275" s="204"/>
      <c r="Y275" s="204"/>
      <c r="Z275" s="204"/>
      <c r="AA275" s="204"/>
      <c r="AB275" s="204"/>
      <c r="AC275" s="204"/>
      <c r="AD275" s="204"/>
      <c r="AE275" s="204"/>
      <c r="AF275" s="204"/>
      <c r="AG275" s="204"/>
      <c r="AH275" s="204"/>
      <c r="AI275" s="204"/>
      <c r="AJ275" s="204"/>
      <c r="AK275" s="204"/>
      <c r="AL275" s="204"/>
      <c r="AM275" s="204"/>
      <c r="AN275" s="204"/>
      <c r="AO275" s="204"/>
      <c r="AP275" s="204"/>
      <c r="AQ275" s="204"/>
      <c r="AR275" s="204"/>
      <c r="AS275" s="204"/>
      <c r="AT275" s="204"/>
      <c r="AU275" s="204"/>
      <c r="AV275" s="204"/>
      <c r="AW275" s="204"/>
      <c r="AX275" s="204"/>
      <c r="AY275" s="204"/>
      <c r="AZ275" s="204"/>
      <c r="BA275" s="204"/>
      <c r="BB275" s="204"/>
      <c r="BC275" s="204"/>
      <c r="BD275" s="204"/>
      <c r="BE275" s="204"/>
      <c r="BF275" s="204"/>
      <c r="BG275" s="204"/>
      <c r="BH275" s="204"/>
      <c r="BI275" s="204"/>
      <c r="BJ275" s="204"/>
      <c r="BK275" s="204"/>
      <c r="BL275" s="204"/>
      <c r="BM275" s="208">
        <v>7.4999999999999997E-2</v>
      </c>
    </row>
    <row r="276" spans="1:65">
      <c r="A276" s="30"/>
      <c r="B276" s="3" t="s">
        <v>269</v>
      </c>
      <c r="C276" s="29"/>
      <c r="D276" s="24">
        <v>3.5355339059327369E-2</v>
      </c>
      <c r="E276" s="203"/>
      <c r="F276" s="204"/>
      <c r="G276" s="204"/>
      <c r="H276" s="204"/>
      <c r="I276" s="204"/>
      <c r="J276" s="204"/>
      <c r="K276" s="204"/>
      <c r="L276" s="204"/>
      <c r="M276" s="204"/>
      <c r="N276" s="204"/>
      <c r="O276" s="204"/>
      <c r="P276" s="204"/>
      <c r="Q276" s="204"/>
      <c r="R276" s="204"/>
      <c r="S276" s="204"/>
      <c r="T276" s="204"/>
      <c r="U276" s="204"/>
      <c r="V276" s="204"/>
      <c r="W276" s="204"/>
      <c r="X276" s="204"/>
      <c r="Y276" s="204"/>
      <c r="Z276" s="204"/>
      <c r="AA276" s="204"/>
      <c r="AB276" s="204"/>
      <c r="AC276" s="204"/>
      <c r="AD276" s="204"/>
      <c r="AE276" s="204"/>
      <c r="AF276" s="204"/>
      <c r="AG276" s="204"/>
      <c r="AH276" s="204"/>
      <c r="AI276" s="204"/>
      <c r="AJ276" s="204"/>
      <c r="AK276" s="204"/>
      <c r="AL276" s="204"/>
      <c r="AM276" s="204"/>
      <c r="AN276" s="204"/>
      <c r="AO276" s="204"/>
      <c r="AP276" s="204"/>
      <c r="AQ276" s="204"/>
      <c r="AR276" s="204"/>
      <c r="AS276" s="204"/>
      <c r="AT276" s="204"/>
      <c r="AU276" s="204"/>
      <c r="AV276" s="204"/>
      <c r="AW276" s="204"/>
      <c r="AX276" s="204"/>
      <c r="AY276" s="204"/>
      <c r="AZ276" s="204"/>
      <c r="BA276" s="204"/>
      <c r="BB276" s="204"/>
      <c r="BC276" s="204"/>
      <c r="BD276" s="204"/>
      <c r="BE276" s="204"/>
      <c r="BF276" s="204"/>
      <c r="BG276" s="204"/>
      <c r="BH276" s="204"/>
      <c r="BI276" s="204"/>
      <c r="BJ276" s="204"/>
      <c r="BK276" s="204"/>
      <c r="BL276" s="204"/>
      <c r="BM276" s="208">
        <v>26</v>
      </c>
    </row>
    <row r="277" spans="1:65">
      <c r="A277" s="30"/>
      <c r="B277" s="3" t="s">
        <v>86</v>
      </c>
      <c r="C277" s="29"/>
      <c r="D277" s="13">
        <v>0.47140452079103151</v>
      </c>
      <c r="E277" s="151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  <c r="BA277" s="3"/>
      <c r="BB277" s="3"/>
      <c r="BC277" s="3"/>
      <c r="BD277" s="3"/>
      <c r="BE277" s="3"/>
      <c r="BF277" s="3"/>
      <c r="BG277" s="3"/>
      <c r="BH277" s="3"/>
      <c r="BI277" s="3"/>
      <c r="BJ277" s="3"/>
      <c r="BK277" s="3"/>
      <c r="BL277" s="3"/>
      <c r="BM277" s="55"/>
    </row>
    <row r="278" spans="1:65">
      <c r="A278" s="30"/>
      <c r="B278" s="3" t="s">
        <v>270</v>
      </c>
      <c r="C278" s="29"/>
      <c r="D278" s="13">
        <v>2.2204460492503131E-16</v>
      </c>
      <c r="E278" s="151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  <c r="BA278" s="3"/>
      <c r="BB278" s="3"/>
      <c r="BC278" s="3"/>
      <c r="BD278" s="3"/>
      <c r="BE278" s="3"/>
      <c r="BF278" s="3"/>
      <c r="BG278" s="3"/>
      <c r="BH278" s="3"/>
      <c r="BI278" s="3"/>
      <c r="BJ278" s="3"/>
      <c r="BK278" s="3"/>
      <c r="BL278" s="3"/>
      <c r="BM278" s="55"/>
    </row>
    <row r="279" spans="1:65">
      <c r="A279" s="30"/>
      <c r="B279" s="46" t="s">
        <v>271</v>
      </c>
      <c r="C279" s="47"/>
      <c r="D279" s="45" t="s">
        <v>272</v>
      </c>
      <c r="E279" s="151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  <c r="BA279" s="3"/>
      <c r="BB279" s="3"/>
      <c r="BC279" s="3"/>
      <c r="BD279" s="3"/>
      <c r="BE279" s="3"/>
      <c r="BF279" s="3"/>
      <c r="BG279" s="3"/>
      <c r="BH279" s="3"/>
      <c r="BI279" s="3"/>
      <c r="BJ279" s="3"/>
      <c r="BK279" s="3"/>
      <c r="BL279" s="3"/>
      <c r="BM279" s="55"/>
    </row>
    <row r="280" spans="1:65">
      <c r="B280" s="31"/>
      <c r="C280" s="20"/>
      <c r="D280" s="20"/>
      <c r="BM280" s="55"/>
    </row>
    <row r="281" spans="1:65" ht="15">
      <c r="B281" s="8" t="s">
        <v>644</v>
      </c>
      <c r="BM281" s="28" t="s">
        <v>312</v>
      </c>
    </row>
    <row r="282" spans="1:65" ht="15">
      <c r="A282" s="25" t="s">
        <v>17</v>
      </c>
      <c r="B282" s="18" t="s">
        <v>110</v>
      </c>
      <c r="C282" s="15" t="s">
        <v>111</v>
      </c>
      <c r="D282" s="16" t="s">
        <v>334</v>
      </c>
      <c r="E282" s="151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  <c r="BA282" s="3"/>
      <c r="BB282" s="3"/>
      <c r="BC282" s="3"/>
      <c r="BD282" s="3"/>
      <c r="BE282" s="3"/>
      <c r="BF282" s="3"/>
      <c r="BG282" s="3"/>
      <c r="BH282" s="3"/>
      <c r="BI282" s="3"/>
      <c r="BJ282" s="3"/>
      <c r="BK282" s="3"/>
      <c r="BL282" s="3"/>
      <c r="BM282" s="28">
        <v>1</v>
      </c>
    </row>
    <row r="283" spans="1:65">
      <c r="A283" s="30"/>
      <c r="B283" s="19" t="s">
        <v>233</v>
      </c>
      <c r="C283" s="9" t="s">
        <v>233</v>
      </c>
      <c r="D283" s="10" t="s">
        <v>112</v>
      </c>
      <c r="E283" s="151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  <c r="BA283" s="3"/>
      <c r="BB283" s="3"/>
      <c r="BC283" s="3"/>
      <c r="BD283" s="3"/>
      <c r="BE283" s="3"/>
      <c r="BF283" s="3"/>
      <c r="BG283" s="3"/>
      <c r="BH283" s="3"/>
      <c r="BI283" s="3"/>
      <c r="BJ283" s="3"/>
      <c r="BK283" s="3"/>
      <c r="BL283" s="3"/>
      <c r="BM283" s="28" t="s">
        <v>3</v>
      </c>
    </row>
    <row r="284" spans="1:65">
      <c r="A284" s="30"/>
      <c r="B284" s="19"/>
      <c r="C284" s="9"/>
      <c r="D284" s="10" t="s">
        <v>344</v>
      </c>
      <c r="E284" s="151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  <c r="BA284" s="3"/>
      <c r="BB284" s="3"/>
      <c r="BC284" s="3"/>
      <c r="BD284" s="3"/>
      <c r="BE284" s="3"/>
      <c r="BF284" s="3"/>
      <c r="BG284" s="3"/>
      <c r="BH284" s="3"/>
      <c r="BI284" s="3"/>
      <c r="BJ284" s="3"/>
      <c r="BK284" s="3"/>
      <c r="BL284" s="3"/>
      <c r="BM284" s="28">
        <v>1</v>
      </c>
    </row>
    <row r="285" spans="1:65">
      <c r="A285" s="30"/>
      <c r="B285" s="19"/>
      <c r="C285" s="9"/>
      <c r="D285" s="26"/>
      <c r="E285" s="151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  <c r="BA285" s="3"/>
      <c r="BB285" s="3"/>
      <c r="BC285" s="3"/>
      <c r="BD285" s="3"/>
      <c r="BE285" s="3"/>
      <c r="BF285" s="3"/>
      <c r="BG285" s="3"/>
      <c r="BH285" s="3"/>
      <c r="BI285" s="3"/>
      <c r="BJ285" s="3"/>
      <c r="BK285" s="3"/>
      <c r="BL285" s="3"/>
      <c r="BM285" s="28">
        <v>1</v>
      </c>
    </row>
    <row r="286" spans="1:65">
      <c r="A286" s="30"/>
      <c r="B286" s="18">
        <v>1</v>
      </c>
      <c r="C286" s="14">
        <v>1</v>
      </c>
      <c r="D286" s="227">
        <v>41.5</v>
      </c>
      <c r="E286" s="224"/>
      <c r="F286" s="225"/>
      <c r="G286" s="225"/>
      <c r="H286" s="225"/>
      <c r="I286" s="225"/>
      <c r="J286" s="225"/>
      <c r="K286" s="225"/>
      <c r="L286" s="225"/>
      <c r="M286" s="225"/>
      <c r="N286" s="225"/>
      <c r="O286" s="225"/>
      <c r="P286" s="225"/>
      <c r="Q286" s="225"/>
      <c r="R286" s="225"/>
      <c r="S286" s="225"/>
      <c r="T286" s="225"/>
      <c r="U286" s="225"/>
      <c r="V286" s="225"/>
      <c r="W286" s="225"/>
      <c r="X286" s="225"/>
      <c r="Y286" s="225"/>
      <c r="Z286" s="225"/>
      <c r="AA286" s="225"/>
      <c r="AB286" s="225"/>
      <c r="AC286" s="225"/>
      <c r="AD286" s="225"/>
      <c r="AE286" s="225"/>
      <c r="AF286" s="225"/>
      <c r="AG286" s="225"/>
      <c r="AH286" s="225"/>
      <c r="AI286" s="225"/>
      <c r="AJ286" s="225"/>
      <c r="AK286" s="225"/>
      <c r="AL286" s="225"/>
      <c r="AM286" s="225"/>
      <c r="AN286" s="225"/>
      <c r="AO286" s="225"/>
      <c r="AP286" s="225"/>
      <c r="AQ286" s="225"/>
      <c r="AR286" s="225"/>
      <c r="AS286" s="225"/>
      <c r="AT286" s="225"/>
      <c r="AU286" s="225"/>
      <c r="AV286" s="225"/>
      <c r="AW286" s="225"/>
      <c r="AX286" s="225"/>
      <c r="AY286" s="225"/>
      <c r="AZ286" s="225"/>
      <c r="BA286" s="225"/>
      <c r="BB286" s="225"/>
      <c r="BC286" s="225"/>
      <c r="BD286" s="225"/>
      <c r="BE286" s="225"/>
      <c r="BF286" s="225"/>
      <c r="BG286" s="225"/>
      <c r="BH286" s="225"/>
      <c r="BI286" s="225"/>
      <c r="BJ286" s="225"/>
      <c r="BK286" s="225"/>
      <c r="BL286" s="225"/>
      <c r="BM286" s="230">
        <v>1</v>
      </c>
    </row>
    <row r="287" spans="1:65">
      <c r="A287" s="30"/>
      <c r="B287" s="19">
        <v>1</v>
      </c>
      <c r="C287" s="9">
        <v>2</v>
      </c>
      <c r="D287" s="223">
        <v>41.7</v>
      </c>
      <c r="E287" s="224"/>
      <c r="F287" s="225"/>
      <c r="G287" s="225"/>
      <c r="H287" s="225"/>
      <c r="I287" s="225"/>
      <c r="J287" s="225"/>
      <c r="K287" s="225"/>
      <c r="L287" s="225"/>
      <c r="M287" s="225"/>
      <c r="N287" s="225"/>
      <c r="O287" s="225"/>
      <c r="P287" s="225"/>
      <c r="Q287" s="225"/>
      <c r="R287" s="225"/>
      <c r="S287" s="225"/>
      <c r="T287" s="225"/>
      <c r="U287" s="225"/>
      <c r="V287" s="225"/>
      <c r="W287" s="225"/>
      <c r="X287" s="225"/>
      <c r="Y287" s="225"/>
      <c r="Z287" s="225"/>
      <c r="AA287" s="225"/>
      <c r="AB287" s="225"/>
      <c r="AC287" s="225"/>
      <c r="AD287" s="225"/>
      <c r="AE287" s="225"/>
      <c r="AF287" s="225"/>
      <c r="AG287" s="225"/>
      <c r="AH287" s="225"/>
      <c r="AI287" s="225"/>
      <c r="AJ287" s="225"/>
      <c r="AK287" s="225"/>
      <c r="AL287" s="225"/>
      <c r="AM287" s="225"/>
      <c r="AN287" s="225"/>
      <c r="AO287" s="225"/>
      <c r="AP287" s="225"/>
      <c r="AQ287" s="225"/>
      <c r="AR287" s="225"/>
      <c r="AS287" s="225"/>
      <c r="AT287" s="225"/>
      <c r="AU287" s="225"/>
      <c r="AV287" s="225"/>
      <c r="AW287" s="225"/>
      <c r="AX287" s="225"/>
      <c r="AY287" s="225"/>
      <c r="AZ287" s="225"/>
      <c r="BA287" s="225"/>
      <c r="BB287" s="225"/>
      <c r="BC287" s="225"/>
      <c r="BD287" s="225"/>
      <c r="BE287" s="225"/>
      <c r="BF287" s="225"/>
      <c r="BG287" s="225"/>
      <c r="BH287" s="225"/>
      <c r="BI287" s="225"/>
      <c r="BJ287" s="225"/>
      <c r="BK287" s="225"/>
      <c r="BL287" s="225"/>
      <c r="BM287" s="230">
        <v>21</v>
      </c>
    </row>
    <row r="288" spans="1:65">
      <c r="A288" s="30"/>
      <c r="B288" s="20" t="s">
        <v>267</v>
      </c>
      <c r="C288" s="12"/>
      <c r="D288" s="233">
        <v>41.6</v>
      </c>
      <c r="E288" s="224"/>
      <c r="F288" s="225"/>
      <c r="G288" s="225"/>
      <c r="H288" s="225"/>
      <c r="I288" s="225"/>
      <c r="J288" s="225"/>
      <c r="K288" s="225"/>
      <c r="L288" s="225"/>
      <c r="M288" s="225"/>
      <c r="N288" s="225"/>
      <c r="O288" s="225"/>
      <c r="P288" s="225"/>
      <c r="Q288" s="225"/>
      <c r="R288" s="225"/>
      <c r="S288" s="225"/>
      <c r="T288" s="225"/>
      <c r="U288" s="225"/>
      <c r="V288" s="225"/>
      <c r="W288" s="225"/>
      <c r="X288" s="225"/>
      <c r="Y288" s="225"/>
      <c r="Z288" s="225"/>
      <c r="AA288" s="225"/>
      <c r="AB288" s="225"/>
      <c r="AC288" s="225"/>
      <c r="AD288" s="225"/>
      <c r="AE288" s="225"/>
      <c r="AF288" s="225"/>
      <c r="AG288" s="225"/>
      <c r="AH288" s="225"/>
      <c r="AI288" s="225"/>
      <c r="AJ288" s="225"/>
      <c r="AK288" s="225"/>
      <c r="AL288" s="225"/>
      <c r="AM288" s="225"/>
      <c r="AN288" s="225"/>
      <c r="AO288" s="225"/>
      <c r="AP288" s="225"/>
      <c r="AQ288" s="225"/>
      <c r="AR288" s="225"/>
      <c r="AS288" s="225"/>
      <c r="AT288" s="225"/>
      <c r="AU288" s="225"/>
      <c r="AV288" s="225"/>
      <c r="AW288" s="225"/>
      <c r="AX288" s="225"/>
      <c r="AY288" s="225"/>
      <c r="AZ288" s="225"/>
      <c r="BA288" s="225"/>
      <c r="BB288" s="225"/>
      <c r="BC288" s="225"/>
      <c r="BD288" s="225"/>
      <c r="BE288" s="225"/>
      <c r="BF288" s="225"/>
      <c r="BG288" s="225"/>
      <c r="BH288" s="225"/>
      <c r="BI288" s="225"/>
      <c r="BJ288" s="225"/>
      <c r="BK288" s="225"/>
      <c r="BL288" s="225"/>
      <c r="BM288" s="230">
        <v>16</v>
      </c>
    </row>
    <row r="289" spans="1:65">
      <c r="A289" s="30"/>
      <c r="B289" s="3" t="s">
        <v>268</v>
      </c>
      <c r="C289" s="29"/>
      <c r="D289" s="223">
        <v>41.6</v>
      </c>
      <c r="E289" s="224"/>
      <c r="F289" s="225"/>
      <c r="G289" s="225"/>
      <c r="H289" s="225"/>
      <c r="I289" s="225"/>
      <c r="J289" s="225"/>
      <c r="K289" s="225"/>
      <c r="L289" s="225"/>
      <c r="M289" s="225"/>
      <c r="N289" s="225"/>
      <c r="O289" s="225"/>
      <c r="P289" s="225"/>
      <c r="Q289" s="225"/>
      <c r="R289" s="225"/>
      <c r="S289" s="225"/>
      <c r="T289" s="225"/>
      <c r="U289" s="225"/>
      <c r="V289" s="225"/>
      <c r="W289" s="225"/>
      <c r="X289" s="225"/>
      <c r="Y289" s="225"/>
      <c r="Z289" s="225"/>
      <c r="AA289" s="225"/>
      <c r="AB289" s="225"/>
      <c r="AC289" s="225"/>
      <c r="AD289" s="225"/>
      <c r="AE289" s="225"/>
      <c r="AF289" s="225"/>
      <c r="AG289" s="225"/>
      <c r="AH289" s="225"/>
      <c r="AI289" s="225"/>
      <c r="AJ289" s="225"/>
      <c r="AK289" s="225"/>
      <c r="AL289" s="225"/>
      <c r="AM289" s="225"/>
      <c r="AN289" s="225"/>
      <c r="AO289" s="225"/>
      <c r="AP289" s="225"/>
      <c r="AQ289" s="225"/>
      <c r="AR289" s="225"/>
      <c r="AS289" s="225"/>
      <c r="AT289" s="225"/>
      <c r="AU289" s="225"/>
      <c r="AV289" s="225"/>
      <c r="AW289" s="225"/>
      <c r="AX289" s="225"/>
      <c r="AY289" s="225"/>
      <c r="AZ289" s="225"/>
      <c r="BA289" s="225"/>
      <c r="BB289" s="225"/>
      <c r="BC289" s="225"/>
      <c r="BD289" s="225"/>
      <c r="BE289" s="225"/>
      <c r="BF289" s="225"/>
      <c r="BG289" s="225"/>
      <c r="BH289" s="225"/>
      <c r="BI289" s="225"/>
      <c r="BJ289" s="225"/>
      <c r="BK289" s="225"/>
      <c r="BL289" s="225"/>
      <c r="BM289" s="230">
        <v>41.6</v>
      </c>
    </row>
    <row r="290" spans="1:65">
      <c r="A290" s="30"/>
      <c r="B290" s="3" t="s">
        <v>269</v>
      </c>
      <c r="C290" s="29"/>
      <c r="D290" s="223">
        <v>0.14142135623731153</v>
      </c>
      <c r="E290" s="224"/>
      <c r="F290" s="225"/>
      <c r="G290" s="225"/>
      <c r="H290" s="225"/>
      <c r="I290" s="225"/>
      <c r="J290" s="225"/>
      <c r="K290" s="225"/>
      <c r="L290" s="225"/>
      <c r="M290" s="225"/>
      <c r="N290" s="225"/>
      <c r="O290" s="225"/>
      <c r="P290" s="225"/>
      <c r="Q290" s="225"/>
      <c r="R290" s="225"/>
      <c r="S290" s="225"/>
      <c r="T290" s="225"/>
      <c r="U290" s="225"/>
      <c r="V290" s="225"/>
      <c r="W290" s="225"/>
      <c r="X290" s="225"/>
      <c r="Y290" s="225"/>
      <c r="Z290" s="225"/>
      <c r="AA290" s="225"/>
      <c r="AB290" s="225"/>
      <c r="AC290" s="225"/>
      <c r="AD290" s="225"/>
      <c r="AE290" s="225"/>
      <c r="AF290" s="225"/>
      <c r="AG290" s="225"/>
      <c r="AH290" s="225"/>
      <c r="AI290" s="225"/>
      <c r="AJ290" s="225"/>
      <c r="AK290" s="225"/>
      <c r="AL290" s="225"/>
      <c r="AM290" s="225"/>
      <c r="AN290" s="225"/>
      <c r="AO290" s="225"/>
      <c r="AP290" s="225"/>
      <c r="AQ290" s="225"/>
      <c r="AR290" s="225"/>
      <c r="AS290" s="225"/>
      <c r="AT290" s="225"/>
      <c r="AU290" s="225"/>
      <c r="AV290" s="225"/>
      <c r="AW290" s="225"/>
      <c r="AX290" s="225"/>
      <c r="AY290" s="225"/>
      <c r="AZ290" s="225"/>
      <c r="BA290" s="225"/>
      <c r="BB290" s="225"/>
      <c r="BC290" s="225"/>
      <c r="BD290" s="225"/>
      <c r="BE290" s="225"/>
      <c r="BF290" s="225"/>
      <c r="BG290" s="225"/>
      <c r="BH290" s="225"/>
      <c r="BI290" s="225"/>
      <c r="BJ290" s="225"/>
      <c r="BK290" s="225"/>
      <c r="BL290" s="225"/>
      <c r="BM290" s="230">
        <v>27</v>
      </c>
    </row>
    <row r="291" spans="1:65">
      <c r="A291" s="30"/>
      <c r="B291" s="3" t="s">
        <v>86</v>
      </c>
      <c r="C291" s="29"/>
      <c r="D291" s="13">
        <v>3.399551832627681E-3</v>
      </c>
      <c r="E291" s="151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  <c r="BA291" s="3"/>
      <c r="BB291" s="3"/>
      <c r="BC291" s="3"/>
      <c r="BD291" s="3"/>
      <c r="BE291" s="3"/>
      <c r="BF291" s="3"/>
      <c r="BG291" s="3"/>
      <c r="BH291" s="3"/>
      <c r="BI291" s="3"/>
      <c r="BJ291" s="3"/>
      <c r="BK291" s="3"/>
      <c r="BL291" s="3"/>
      <c r="BM291" s="55"/>
    </row>
    <row r="292" spans="1:65">
      <c r="A292" s="30"/>
      <c r="B292" s="3" t="s">
        <v>270</v>
      </c>
      <c r="C292" s="29"/>
      <c r="D292" s="13">
        <v>0</v>
      </c>
      <c r="E292" s="151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  <c r="BA292" s="3"/>
      <c r="BB292" s="3"/>
      <c r="BC292" s="3"/>
      <c r="BD292" s="3"/>
      <c r="BE292" s="3"/>
      <c r="BF292" s="3"/>
      <c r="BG292" s="3"/>
      <c r="BH292" s="3"/>
      <c r="BI292" s="3"/>
      <c r="BJ292" s="3"/>
      <c r="BK292" s="3"/>
      <c r="BL292" s="3"/>
      <c r="BM292" s="55"/>
    </row>
    <row r="293" spans="1:65">
      <c r="A293" s="30"/>
      <c r="B293" s="46" t="s">
        <v>271</v>
      </c>
      <c r="C293" s="47"/>
      <c r="D293" s="45" t="s">
        <v>272</v>
      </c>
      <c r="E293" s="151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  <c r="BA293" s="3"/>
      <c r="BB293" s="3"/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55"/>
    </row>
    <row r="294" spans="1:65">
      <c r="B294" s="31"/>
      <c r="C294" s="20"/>
      <c r="D294" s="20"/>
      <c r="BM294" s="55"/>
    </row>
    <row r="295" spans="1:65" ht="15">
      <c r="B295" s="8" t="s">
        <v>645</v>
      </c>
      <c r="BM295" s="28" t="s">
        <v>312</v>
      </c>
    </row>
    <row r="296" spans="1:65" ht="15">
      <c r="A296" s="25" t="s">
        <v>23</v>
      </c>
      <c r="B296" s="18" t="s">
        <v>110</v>
      </c>
      <c r="C296" s="15" t="s">
        <v>111</v>
      </c>
      <c r="D296" s="16" t="s">
        <v>334</v>
      </c>
      <c r="E296" s="151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  <c r="BA296" s="3"/>
      <c r="BB296" s="3"/>
      <c r="BC296" s="3"/>
      <c r="BD296" s="3"/>
      <c r="BE296" s="3"/>
      <c r="BF296" s="3"/>
      <c r="BG296" s="3"/>
      <c r="BH296" s="3"/>
      <c r="BI296" s="3"/>
      <c r="BJ296" s="3"/>
      <c r="BK296" s="3"/>
      <c r="BL296" s="3"/>
      <c r="BM296" s="28">
        <v>1</v>
      </c>
    </row>
    <row r="297" spans="1:65">
      <c r="A297" s="30"/>
      <c r="B297" s="19" t="s">
        <v>233</v>
      </c>
      <c r="C297" s="9" t="s">
        <v>233</v>
      </c>
      <c r="D297" s="10" t="s">
        <v>112</v>
      </c>
      <c r="E297" s="151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  <c r="BA297" s="3"/>
      <c r="BB297" s="3"/>
      <c r="BC297" s="3"/>
      <c r="BD297" s="3"/>
      <c r="BE297" s="3"/>
      <c r="BF297" s="3"/>
      <c r="BG297" s="3"/>
      <c r="BH297" s="3"/>
      <c r="BI297" s="3"/>
      <c r="BJ297" s="3"/>
      <c r="BK297" s="3"/>
      <c r="BL297" s="3"/>
      <c r="BM297" s="28" t="s">
        <v>3</v>
      </c>
    </row>
    <row r="298" spans="1:65">
      <c r="A298" s="30"/>
      <c r="B298" s="19"/>
      <c r="C298" s="9"/>
      <c r="D298" s="10" t="s">
        <v>344</v>
      </c>
      <c r="E298" s="151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  <c r="BA298" s="3"/>
      <c r="BB298" s="3"/>
      <c r="BC298" s="3"/>
      <c r="BD298" s="3"/>
      <c r="BE298" s="3"/>
      <c r="BF298" s="3"/>
      <c r="BG298" s="3"/>
      <c r="BH298" s="3"/>
      <c r="BI298" s="3"/>
      <c r="BJ298" s="3"/>
      <c r="BK298" s="3"/>
      <c r="BL298" s="3"/>
      <c r="BM298" s="28">
        <v>2</v>
      </c>
    </row>
    <row r="299" spans="1:65">
      <c r="A299" s="30"/>
      <c r="B299" s="19"/>
      <c r="C299" s="9"/>
      <c r="D299" s="26"/>
      <c r="E299" s="151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  <c r="BA299" s="3"/>
      <c r="BB299" s="3"/>
      <c r="BC299" s="3"/>
      <c r="BD299" s="3"/>
      <c r="BE299" s="3"/>
      <c r="BF299" s="3"/>
      <c r="BG299" s="3"/>
      <c r="BH299" s="3"/>
      <c r="BI299" s="3"/>
      <c r="BJ299" s="3"/>
      <c r="BK299" s="3"/>
      <c r="BL299" s="3"/>
      <c r="BM299" s="28">
        <v>2</v>
      </c>
    </row>
    <row r="300" spans="1:65">
      <c r="A300" s="30"/>
      <c r="B300" s="18">
        <v>1</v>
      </c>
      <c r="C300" s="14">
        <v>1</v>
      </c>
      <c r="D300" s="22">
        <v>0.37</v>
      </c>
      <c r="E300" s="151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  <c r="BA300" s="3"/>
      <c r="BB300" s="3"/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28">
        <v>1</v>
      </c>
    </row>
    <row r="301" spans="1:65">
      <c r="A301" s="30"/>
      <c r="B301" s="19">
        <v>1</v>
      </c>
      <c r="C301" s="9">
        <v>2</v>
      </c>
      <c r="D301" s="11">
        <v>0.36</v>
      </c>
      <c r="E301" s="151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  <c r="BA301" s="3"/>
      <c r="BB301" s="3"/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28">
        <v>22</v>
      </c>
    </row>
    <row r="302" spans="1:65">
      <c r="A302" s="30"/>
      <c r="B302" s="20" t="s">
        <v>267</v>
      </c>
      <c r="C302" s="12"/>
      <c r="D302" s="23">
        <v>0.36499999999999999</v>
      </c>
      <c r="E302" s="151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  <c r="BA302" s="3"/>
      <c r="BB302" s="3"/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28">
        <v>16</v>
      </c>
    </row>
    <row r="303" spans="1:65">
      <c r="A303" s="30"/>
      <c r="B303" s="3" t="s">
        <v>268</v>
      </c>
      <c r="C303" s="29"/>
      <c r="D303" s="11">
        <v>0.36499999999999999</v>
      </c>
      <c r="E303" s="151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  <c r="BA303" s="3"/>
      <c r="BB303" s="3"/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28">
        <v>0.36499999999999999</v>
      </c>
    </row>
    <row r="304" spans="1:65">
      <c r="A304" s="30"/>
      <c r="B304" s="3" t="s">
        <v>269</v>
      </c>
      <c r="C304" s="29"/>
      <c r="D304" s="24">
        <v>7.0710678118654814E-3</v>
      </c>
      <c r="E304" s="151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  <c r="BA304" s="3"/>
      <c r="BB304" s="3"/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28">
        <v>28</v>
      </c>
    </row>
    <row r="305" spans="1:65">
      <c r="A305" s="30"/>
      <c r="B305" s="3" t="s">
        <v>86</v>
      </c>
      <c r="C305" s="29"/>
      <c r="D305" s="13">
        <v>1.9372788525658855E-2</v>
      </c>
      <c r="E305" s="151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  <c r="BA305" s="3"/>
      <c r="BB305" s="3"/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55"/>
    </row>
    <row r="306" spans="1:65">
      <c r="A306" s="30"/>
      <c r="B306" s="3" t="s">
        <v>270</v>
      </c>
      <c r="C306" s="29"/>
      <c r="D306" s="13">
        <v>0</v>
      </c>
      <c r="E306" s="151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  <c r="BA306" s="3"/>
      <c r="BB306" s="3"/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55"/>
    </row>
    <row r="307" spans="1:65">
      <c r="A307" s="30"/>
      <c r="B307" s="46" t="s">
        <v>271</v>
      </c>
      <c r="C307" s="47"/>
      <c r="D307" s="45" t="s">
        <v>272</v>
      </c>
      <c r="E307" s="151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  <c r="BA307" s="3"/>
      <c r="BB307" s="3"/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55"/>
    </row>
    <row r="308" spans="1:65">
      <c r="B308" s="31"/>
      <c r="C308" s="20"/>
      <c r="D308" s="20"/>
      <c r="BM308" s="55"/>
    </row>
    <row r="309" spans="1:65" ht="15">
      <c r="B309" s="8" t="s">
        <v>646</v>
      </c>
      <c r="BM309" s="28" t="s">
        <v>312</v>
      </c>
    </row>
    <row r="310" spans="1:65" ht="15">
      <c r="A310" s="25" t="s">
        <v>56</v>
      </c>
      <c r="B310" s="18" t="s">
        <v>110</v>
      </c>
      <c r="C310" s="15" t="s">
        <v>111</v>
      </c>
      <c r="D310" s="16" t="s">
        <v>334</v>
      </c>
      <c r="E310" s="151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  <c r="BA310" s="3"/>
      <c r="BB310" s="3"/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28">
        <v>1</v>
      </c>
    </row>
    <row r="311" spans="1:65">
      <c r="A311" s="30"/>
      <c r="B311" s="19" t="s">
        <v>233</v>
      </c>
      <c r="C311" s="9" t="s">
        <v>233</v>
      </c>
      <c r="D311" s="10" t="s">
        <v>112</v>
      </c>
      <c r="E311" s="151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  <c r="BA311" s="3"/>
      <c r="BB311" s="3"/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28" t="s">
        <v>1</v>
      </c>
    </row>
    <row r="312" spans="1:65">
      <c r="A312" s="30"/>
      <c r="B312" s="19"/>
      <c r="C312" s="9"/>
      <c r="D312" s="10" t="s">
        <v>344</v>
      </c>
      <c r="E312" s="151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  <c r="BA312" s="3"/>
      <c r="BB312" s="3"/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28">
        <v>3</v>
      </c>
    </row>
    <row r="313" spans="1:65">
      <c r="A313" s="30"/>
      <c r="B313" s="19"/>
      <c r="C313" s="9"/>
      <c r="D313" s="26"/>
      <c r="E313" s="151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  <c r="BA313" s="3"/>
      <c r="BB313" s="3"/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28">
        <v>3</v>
      </c>
    </row>
    <row r="314" spans="1:65">
      <c r="A314" s="30"/>
      <c r="B314" s="18">
        <v>1</v>
      </c>
      <c r="C314" s="14">
        <v>1</v>
      </c>
      <c r="D314" s="205">
        <v>3.4099999999999998E-2</v>
      </c>
      <c r="E314" s="203"/>
      <c r="F314" s="204"/>
      <c r="G314" s="204"/>
      <c r="H314" s="204"/>
      <c r="I314" s="204"/>
      <c r="J314" s="204"/>
      <c r="K314" s="204"/>
      <c r="L314" s="204"/>
      <c r="M314" s="204"/>
      <c r="N314" s="204"/>
      <c r="O314" s="204"/>
      <c r="P314" s="204"/>
      <c r="Q314" s="204"/>
      <c r="R314" s="204"/>
      <c r="S314" s="204"/>
      <c r="T314" s="204"/>
      <c r="U314" s="204"/>
      <c r="V314" s="204"/>
      <c r="W314" s="204"/>
      <c r="X314" s="204"/>
      <c r="Y314" s="204"/>
      <c r="Z314" s="204"/>
      <c r="AA314" s="204"/>
      <c r="AB314" s="204"/>
      <c r="AC314" s="204"/>
      <c r="AD314" s="204"/>
      <c r="AE314" s="204"/>
      <c r="AF314" s="204"/>
      <c r="AG314" s="204"/>
      <c r="AH314" s="204"/>
      <c r="AI314" s="204"/>
      <c r="AJ314" s="204"/>
      <c r="AK314" s="204"/>
      <c r="AL314" s="204"/>
      <c r="AM314" s="204"/>
      <c r="AN314" s="204"/>
      <c r="AO314" s="204"/>
      <c r="AP314" s="204"/>
      <c r="AQ314" s="204"/>
      <c r="AR314" s="204"/>
      <c r="AS314" s="204"/>
      <c r="AT314" s="204"/>
      <c r="AU314" s="204"/>
      <c r="AV314" s="204"/>
      <c r="AW314" s="204"/>
      <c r="AX314" s="204"/>
      <c r="AY314" s="204"/>
      <c r="AZ314" s="204"/>
      <c r="BA314" s="204"/>
      <c r="BB314" s="204"/>
      <c r="BC314" s="204"/>
      <c r="BD314" s="204"/>
      <c r="BE314" s="204"/>
      <c r="BF314" s="204"/>
      <c r="BG314" s="204"/>
      <c r="BH314" s="204"/>
      <c r="BI314" s="204"/>
      <c r="BJ314" s="204"/>
      <c r="BK314" s="204"/>
      <c r="BL314" s="204"/>
      <c r="BM314" s="208">
        <v>1</v>
      </c>
    </row>
    <row r="315" spans="1:65">
      <c r="A315" s="30"/>
      <c r="B315" s="19">
        <v>1</v>
      </c>
      <c r="C315" s="9">
        <v>2</v>
      </c>
      <c r="D315" s="24">
        <v>3.4200000000000001E-2</v>
      </c>
      <c r="E315" s="203"/>
      <c r="F315" s="204"/>
      <c r="G315" s="204"/>
      <c r="H315" s="204"/>
      <c r="I315" s="204"/>
      <c r="J315" s="204"/>
      <c r="K315" s="204"/>
      <c r="L315" s="204"/>
      <c r="M315" s="204"/>
      <c r="N315" s="204"/>
      <c r="O315" s="204"/>
      <c r="P315" s="204"/>
      <c r="Q315" s="204"/>
      <c r="R315" s="204"/>
      <c r="S315" s="204"/>
      <c r="T315" s="204"/>
      <c r="U315" s="204"/>
      <c r="V315" s="204"/>
      <c r="W315" s="204"/>
      <c r="X315" s="204"/>
      <c r="Y315" s="204"/>
      <c r="Z315" s="204"/>
      <c r="AA315" s="204"/>
      <c r="AB315" s="204"/>
      <c r="AC315" s="204"/>
      <c r="AD315" s="204"/>
      <c r="AE315" s="204"/>
      <c r="AF315" s="204"/>
      <c r="AG315" s="204"/>
      <c r="AH315" s="204"/>
      <c r="AI315" s="204"/>
      <c r="AJ315" s="204"/>
      <c r="AK315" s="204"/>
      <c r="AL315" s="204"/>
      <c r="AM315" s="204"/>
      <c r="AN315" s="204"/>
      <c r="AO315" s="204"/>
      <c r="AP315" s="204"/>
      <c r="AQ315" s="204"/>
      <c r="AR315" s="204"/>
      <c r="AS315" s="204"/>
      <c r="AT315" s="204"/>
      <c r="AU315" s="204"/>
      <c r="AV315" s="204"/>
      <c r="AW315" s="204"/>
      <c r="AX315" s="204"/>
      <c r="AY315" s="204"/>
      <c r="AZ315" s="204"/>
      <c r="BA315" s="204"/>
      <c r="BB315" s="204"/>
      <c r="BC315" s="204"/>
      <c r="BD315" s="204"/>
      <c r="BE315" s="204"/>
      <c r="BF315" s="204"/>
      <c r="BG315" s="204"/>
      <c r="BH315" s="204"/>
      <c r="BI315" s="204"/>
      <c r="BJ315" s="204"/>
      <c r="BK315" s="204"/>
      <c r="BL315" s="204"/>
      <c r="BM315" s="208">
        <v>23</v>
      </c>
    </row>
    <row r="316" spans="1:65">
      <c r="A316" s="30"/>
      <c r="B316" s="20" t="s">
        <v>267</v>
      </c>
      <c r="C316" s="12"/>
      <c r="D316" s="211">
        <v>3.415E-2</v>
      </c>
      <c r="E316" s="203"/>
      <c r="F316" s="204"/>
      <c r="G316" s="204"/>
      <c r="H316" s="204"/>
      <c r="I316" s="204"/>
      <c r="J316" s="204"/>
      <c r="K316" s="204"/>
      <c r="L316" s="204"/>
      <c r="M316" s="204"/>
      <c r="N316" s="204"/>
      <c r="O316" s="204"/>
      <c r="P316" s="204"/>
      <c r="Q316" s="204"/>
      <c r="R316" s="204"/>
      <c r="S316" s="204"/>
      <c r="T316" s="204"/>
      <c r="U316" s="204"/>
      <c r="V316" s="204"/>
      <c r="W316" s="204"/>
      <c r="X316" s="204"/>
      <c r="Y316" s="204"/>
      <c r="Z316" s="204"/>
      <c r="AA316" s="204"/>
      <c r="AB316" s="204"/>
      <c r="AC316" s="204"/>
      <c r="AD316" s="204"/>
      <c r="AE316" s="204"/>
      <c r="AF316" s="204"/>
      <c r="AG316" s="204"/>
      <c r="AH316" s="204"/>
      <c r="AI316" s="204"/>
      <c r="AJ316" s="204"/>
      <c r="AK316" s="204"/>
      <c r="AL316" s="204"/>
      <c r="AM316" s="204"/>
      <c r="AN316" s="204"/>
      <c r="AO316" s="204"/>
      <c r="AP316" s="204"/>
      <c r="AQ316" s="204"/>
      <c r="AR316" s="204"/>
      <c r="AS316" s="204"/>
      <c r="AT316" s="204"/>
      <c r="AU316" s="204"/>
      <c r="AV316" s="204"/>
      <c r="AW316" s="204"/>
      <c r="AX316" s="204"/>
      <c r="AY316" s="204"/>
      <c r="AZ316" s="204"/>
      <c r="BA316" s="204"/>
      <c r="BB316" s="204"/>
      <c r="BC316" s="204"/>
      <c r="BD316" s="204"/>
      <c r="BE316" s="204"/>
      <c r="BF316" s="204"/>
      <c r="BG316" s="204"/>
      <c r="BH316" s="204"/>
      <c r="BI316" s="204"/>
      <c r="BJ316" s="204"/>
      <c r="BK316" s="204"/>
      <c r="BL316" s="204"/>
      <c r="BM316" s="208">
        <v>16</v>
      </c>
    </row>
    <row r="317" spans="1:65">
      <c r="A317" s="30"/>
      <c r="B317" s="3" t="s">
        <v>268</v>
      </c>
      <c r="C317" s="29"/>
      <c r="D317" s="24">
        <v>3.415E-2</v>
      </c>
      <c r="E317" s="203"/>
      <c r="F317" s="204"/>
      <c r="G317" s="204"/>
      <c r="H317" s="204"/>
      <c r="I317" s="204"/>
      <c r="J317" s="204"/>
      <c r="K317" s="204"/>
      <c r="L317" s="204"/>
      <c r="M317" s="204"/>
      <c r="N317" s="204"/>
      <c r="O317" s="204"/>
      <c r="P317" s="204"/>
      <c r="Q317" s="204"/>
      <c r="R317" s="204"/>
      <c r="S317" s="204"/>
      <c r="T317" s="204"/>
      <c r="U317" s="204"/>
      <c r="V317" s="204"/>
      <c r="W317" s="204"/>
      <c r="X317" s="204"/>
      <c r="Y317" s="204"/>
      <c r="Z317" s="204"/>
      <c r="AA317" s="204"/>
      <c r="AB317" s="204"/>
      <c r="AC317" s="204"/>
      <c r="AD317" s="204"/>
      <c r="AE317" s="204"/>
      <c r="AF317" s="204"/>
      <c r="AG317" s="204"/>
      <c r="AH317" s="204"/>
      <c r="AI317" s="204"/>
      <c r="AJ317" s="204"/>
      <c r="AK317" s="204"/>
      <c r="AL317" s="204"/>
      <c r="AM317" s="204"/>
      <c r="AN317" s="204"/>
      <c r="AO317" s="204"/>
      <c r="AP317" s="204"/>
      <c r="AQ317" s="204"/>
      <c r="AR317" s="204"/>
      <c r="AS317" s="204"/>
      <c r="AT317" s="204"/>
      <c r="AU317" s="204"/>
      <c r="AV317" s="204"/>
      <c r="AW317" s="204"/>
      <c r="AX317" s="204"/>
      <c r="AY317" s="204"/>
      <c r="AZ317" s="204"/>
      <c r="BA317" s="204"/>
      <c r="BB317" s="204"/>
      <c r="BC317" s="204"/>
      <c r="BD317" s="204"/>
      <c r="BE317" s="204"/>
      <c r="BF317" s="204"/>
      <c r="BG317" s="204"/>
      <c r="BH317" s="204"/>
      <c r="BI317" s="204"/>
      <c r="BJ317" s="204"/>
      <c r="BK317" s="204"/>
      <c r="BL317" s="204"/>
      <c r="BM317" s="208">
        <v>3.415E-2</v>
      </c>
    </row>
    <row r="318" spans="1:65">
      <c r="A318" s="30"/>
      <c r="B318" s="3" t="s">
        <v>269</v>
      </c>
      <c r="C318" s="29"/>
      <c r="D318" s="24">
        <v>7.0710678118656773E-5</v>
      </c>
      <c r="E318" s="203"/>
      <c r="F318" s="204"/>
      <c r="G318" s="204"/>
      <c r="H318" s="204"/>
      <c r="I318" s="204"/>
      <c r="J318" s="204"/>
      <c r="K318" s="204"/>
      <c r="L318" s="204"/>
      <c r="M318" s="204"/>
      <c r="N318" s="204"/>
      <c r="O318" s="204"/>
      <c r="P318" s="204"/>
      <c r="Q318" s="204"/>
      <c r="R318" s="204"/>
      <c r="S318" s="204"/>
      <c r="T318" s="204"/>
      <c r="U318" s="204"/>
      <c r="V318" s="204"/>
      <c r="W318" s="204"/>
      <c r="X318" s="204"/>
      <c r="Y318" s="204"/>
      <c r="Z318" s="204"/>
      <c r="AA318" s="204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204"/>
      <c r="AL318" s="204"/>
      <c r="AM318" s="204"/>
      <c r="AN318" s="204"/>
      <c r="AO318" s="204"/>
      <c r="AP318" s="204"/>
      <c r="AQ318" s="204"/>
      <c r="AR318" s="204"/>
      <c r="AS318" s="204"/>
      <c r="AT318" s="204"/>
      <c r="AU318" s="204"/>
      <c r="AV318" s="204"/>
      <c r="AW318" s="204"/>
      <c r="AX318" s="204"/>
      <c r="AY318" s="204"/>
      <c r="AZ318" s="204"/>
      <c r="BA318" s="204"/>
      <c r="BB318" s="204"/>
      <c r="BC318" s="204"/>
      <c r="BD318" s="204"/>
      <c r="BE318" s="204"/>
      <c r="BF318" s="204"/>
      <c r="BG318" s="204"/>
      <c r="BH318" s="204"/>
      <c r="BI318" s="204"/>
      <c r="BJ318" s="204"/>
      <c r="BK318" s="204"/>
      <c r="BL318" s="204"/>
      <c r="BM318" s="208">
        <v>29</v>
      </c>
    </row>
    <row r="319" spans="1:65">
      <c r="A319" s="30"/>
      <c r="B319" s="3" t="s">
        <v>86</v>
      </c>
      <c r="C319" s="29"/>
      <c r="D319" s="13">
        <v>2.0705908673105938E-3</v>
      </c>
      <c r="E319" s="151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55"/>
    </row>
    <row r="320" spans="1:65">
      <c r="A320" s="30"/>
      <c r="B320" s="3" t="s">
        <v>270</v>
      </c>
      <c r="C320" s="29"/>
      <c r="D320" s="13">
        <v>0</v>
      </c>
      <c r="E320" s="151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  <c r="BA320" s="3"/>
      <c r="BB320" s="3"/>
      <c r="BC320" s="3"/>
      <c r="BD320" s="3"/>
      <c r="BE320" s="3"/>
      <c r="BF320" s="3"/>
      <c r="BG320" s="3"/>
      <c r="BH320" s="3"/>
      <c r="BI320" s="3"/>
      <c r="BJ320" s="3"/>
      <c r="BK320" s="3"/>
      <c r="BL320" s="3"/>
      <c r="BM320" s="55"/>
    </row>
    <row r="321" spans="1:65">
      <c r="A321" s="30"/>
      <c r="B321" s="46" t="s">
        <v>271</v>
      </c>
      <c r="C321" s="47"/>
      <c r="D321" s="45" t="s">
        <v>272</v>
      </c>
      <c r="E321" s="151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55"/>
    </row>
    <row r="322" spans="1:65">
      <c r="B322" s="31"/>
      <c r="C322" s="20"/>
      <c r="D322" s="20"/>
      <c r="BM322" s="55"/>
    </row>
    <row r="323" spans="1:65" ht="15">
      <c r="B323" s="8" t="s">
        <v>647</v>
      </c>
      <c r="BM323" s="28" t="s">
        <v>312</v>
      </c>
    </row>
    <row r="324" spans="1:65" ht="15">
      <c r="A324" s="25" t="s">
        <v>26</v>
      </c>
      <c r="B324" s="18" t="s">
        <v>110</v>
      </c>
      <c r="C324" s="15" t="s">
        <v>111</v>
      </c>
      <c r="D324" s="16" t="s">
        <v>334</v>
      </c>
      <c r="E324" s="151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28">
        <v>1</v>
      </c>
    </row>
    <row r="325" spans="1:65">
      <c r="A325" s="30"/>
      <c r="B325" s="19" t="s">
        <v>233</v>
      </c>
      <c r="C325" s="9" t="s">
        <v>233</v>
      </c>
      <c r="D325" s="10" t="s">
        <v>112</v>
      </c>
      <c r="E325" s="151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28" t="s">
        <v>3</v>
      </c>
    </row>
    <row r="326" spans="1:65">
      <c r="A326" s="30"/>
      <c r="B326" s="19"/>
      <c r="C326" s="9"/>
      <c r="D326" s="10" t="s">
        <v>344</v>
      </c>
      <c r="E326" s="151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28">
        <v>2</v>
      </c>
    </row>
    <row r="327" spans="1:65">
      <c r="A327" s="30"/>
      <c r="B327" s="19"/>
      <c r="C327" s="9"/>
      <c r="D327" s="26"/>
      <c r="E327" s="151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28">
        <v>2</v>
      </c>
    </row>
    <row r="328" spans="1:65">
      <c r="A328" s="30"/>
      <c r="B328" s="18">
        <v>1</v>
      </c>
      <c r="C328" s="14">
        <v>1</v>
      </c>
      <c r="D328" s="22">
        <v>2.6</v>
      </c>
      <c r="E328" s="151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28">
        <v>1</v>
      </c>
    </row>
    <row r="329" spans="1:65">
      <c r="A329" s="30"/>
      <c r="B329" s="19">
        <v>1</v>
      </c>
      <c r="C329" s="9">
        <v>2</v>
      </c>
      <c r="D329" s="11">
        <v>2.6</v>
      </c>
      <c r="E329" s="151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28">
        <v>24</v>
      </c>
    </row>
    <row r="330" spans="1:65">
      <c r="A330" s="30"/>
      <c r="B330" s="20" t="s">
        <v>267</v>
      </c>
      <c r="C330" s="12"/>
      <c r="D330" s="23">
        <v>2.6</v>
      </c>
      <c r="E330" s="151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28">
        <v>16</v>
      </c>
    </row>
    <row r="331" spans="1:65">
      <c r="A331" s="30"/>
      <c r="B331" s="3" t="s">
        <v>268</v>
      </c>
      <c r="C331" s="29"/>
      <c r="D331" s="11">
        <v>2.6</v>
      </c>
      <c r="E331" s="151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28">
        <v>2.6</v>
      </c>
    </row>
    <row r="332" spans="1:65">
      <c r="A332" s="30"/>
      <c r="B332" s="3" t="s">
        <v>269</v>
      </c>
      <c r="C332" s="29"/>
      <c r="D332" s="24">
        <v>0</v>
      </c>
      <c r="E332" s="151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28">
        <v>30</v>
      </c>
    </row>
    <row r="333" spans="1:65">
      <c r="A333" s="30"/>
      <c r="B333" s="3" t="s">
        <v>86</v>
      </c>
      <c r="C333" s="29"/>
      <c r="D333" s="13">
        <v>0</v>
      </c>
      <c r="E333" s="151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55"/>
    </row>
    <row r="334" spans="1:65">
      <c r="A334" s="30"/>
      <c r="B334" s="3" t="s">
        <v>270</v>
      </c>
      <c r="C334" s="29"/>
      <c r="D334" s="13">
        <v>0</v>
      </c>
      <c r="E334" s="151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  <c r="BA334" s="3"/>
      <c r="BB334" s="3"/>
      <c r="BC334" s="3"/>
      <c r="BD334" s="3"/>
      <c r="BE334" s="3"/>
      <c r="BF334" s="3"/>
      <c r="BG334" s="3"/>
      <c r="BH334" s="3"/>
      <c r="BI334" s="3"/>
      <c r="BJ334" s="3"/>
      <c r="BK334" s="3"/>
      <c r="BL334" s="3"/>
      <c r="BM334" s="55"/>
    </row>
    <row r="335" spans="1:65">
      <c r="A335" s="30"/>
      <c r="B335" s="46" t="s">
        <v>271</v>
      </c>
      <c r="C335" s="47"/>
      <c r="D335" s="45" t="s">
        <v>272</v>
      </c>
      <c r="E335" s="151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  <c r="BA335" s="3"/>
      <c r="BB335" s="3"/>
      <c r="BC335" s="3"/>
      <c r="BD335" s="3"/>
      <c r="BE335" s="3"/>
      <c r="BF335" s="3"/>
      <c r="BG335" s="3"/>
      <c r="BH335" s="3"/>
      <c r="BI335" s="3"/>
      <c r="BJ335" s="3"/>
      <c r="BK335" s="3"/>
      <c r="BL335" s="3"/>
      <c r="BM335" s="55"/>
    </row>
    <row r="336" spans="1:65">
      <c r="B336" s="31"/>
      <c r="C336" s="20"/>
      <c r="D336" s="20"/>
      <c r="BM336" s="55"/>
    </row>
    <row r="337" spans="1:65" ht="15">
      <c r="B337" s="8" t="s">
        <v>648</v>
      </c>
      <c r="BM337" s="28" t="s">
        <v>312</v>
      </c>
    </row>
    <row r="338" spans="1:65" ht="15">
      <c r="A338" s="25" t="s">
        <v>29</v>
      </c>
      <c r="B338" s="18" t="s">
        <v>110</v>
      </c>
      <c r="C338" s="15" t="s">
        <v>111</v>
      </c>
      <c r="D338" s="16" t="s">
        <v>334</v>
      </c>
      <c r="E338" s="151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  <c r="BA338" s="3"/>
      <c r="BB338" s="3"/>
      <c r="BC338" s="3"/>
      <c r="BD338" s="3"/>
      <c r="BE338" s="3"/>
      <c r="BF338" s="3"/>
      <c r="BG338" s="3"/>
      <c r="BH338" s="3"/>
      <c r="BI338" s="3"/>
      <c r="BJ338" s="3"/>
      <c r="BK338" s="3"/>
      <c r="BL338" s="3"/>
      <c r="BM338" s="28">
        <v>1</v>
      </c>
    </row>
    <row r="339" spans="1:65">
      <c r="A339" s="30"/>
      <c r="B339" s="19" t="s">
        <v>233</v>
      </c>
      <c r="C339" s="9" t="s">
        <v>233</v>
      </c>
      <c r="D339" s="10" t="s">
        <v>112</v>
      </c>
      <c r="E339" s="151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  <c r="BA339" s="3"/>
      <c r="BB339" s="3"/>
      <c r="BC339" s="3"/>
      <c r="BD339" s="3"/>
      <c r="BE339" s="3"/>
      <c r="BF339" s="3"/>
      <c r="BG339" s="3"/>
      <c r="BH339" s="3"/>
      <c r="BI339" s="3"/>
      <c r="BJ339" s="3"/>
      <c r="BK339" s="3"/>
      <c r="BL339" s="3"/>
      <c r="BM339" s="28" t="s">
        <v>3</v>
      </c>
    </row>
    <row r="340" spans="1:65">
      <c r="A340" s="30"/>
      <c r="B340" s="19"/>
      <c r="C340" s="9"/>
      <c r="D340" s="10" t="s">
        <v>344</v>
      </c>
      <c r="E340" s="151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  <c r="BA340" s="3"/>
      <c r="BB340" s="3"/>
      <c r="BC340" s="3"/>
      <c r="BD340" s="3"/>
      <c r="BE340" s="3"/>
      <c r="BF340" s="3"/>
      <c r="BG340" s="3"/>
      <c r="BH340" s="3"/>
      <c r="BI340" s="3"/>
      <c r="BJ340" s="3"/>
      <c r="BK340" s="3"/>
      <c r="BL340" s="3"/>
      <c r="BM340" s="28">
        <v>1</v>
      </c>
    </row>
    <row r="341" spans="1:65">
      <c r="A341" s="30"/>
      <c r="B341" s="19"/>
      <c r="C341" s="9"/>
      <c r="D341" s="26"/>
      <c r="E341" s="151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  <c r="BA341" s="3"/>
      <c r="BB341" s="3"/>
      <c r="BC341" s="3"/>
      <c r="BD341" s="3"/>
      <c r="BE341" s="3"/>
      <c r="BF341" s="3"/>
      <c r="BG341" s="3"/>
      <c r="BH341" s="3"/>
      <c r="BI341" s="3"/>
      <c r="BJ341" s="3"/>
      <c r="BK341" s="3"/>
      <c r="BL341" s="3"/>
      <c r="BM341" s="28">
        <v>1</v>
      </c>
    </row>
    <row r="342" spans="1:65">
      <c r="A342" s="30"/>
      <c r="B342" s="18">
        <v>1</v>
      </c>
      <c r="C342" s="14">
        <v>1</v>
      </c>
      <c r="D342" s="227">
        <v>22.9</v>
      </c>
      <c r="E342" s="224"/>
      <c r="F342" s="225"/>
      <c r="G342" s="225"/>
      <c r="H342" s="225"/>
      <c r="I342" s="225"/>
      <c r="J342" s="225"/>
      <c r="K342" s="225"/>
      <c r="L342" s="225"/>
      <c r="M342" s="225"/>
      <c r="N342" s="225"/>
      <c r="O342" s="225"/>
      <c r="P342" s="225"/>
      <c r="Q342" s="225"/>
      <c r="R342" s="225"/>
      <c r="S342" s="225"/>
      <c r="T342" s="225"/>
      <c r="U342" s="225"/>
      <c r="V342" s="225"/>
      <c r="W342" s="225"/>
      <c r="X342" s="225"/>
      <c r="Y342" s="225"/>
      <c r="Z342" s="225"/>
      <c r="AA342" s="225"/>
      <c r="AB342" s="225"/>
      <c r="AC342" s="225"/>
      <c r="AD342" s="225"/>
      <c r="AE342" s="225"/>
      <c r="AF342" s="225"/>
      <c r="AG342" s="225"/>
      <c r="AH342" s="225"/>
      <c r="AI342" s="225"/>
      <c r="AJ342" s="225"/>
      <c r="AK342" s="225"/>
      <c r="AL342" s="225"/>
      <c r="AM342" s="225"/>
      <c r="AN342" s="225"/>
      <c r="AO342" s="225"/>
      <c r="AP342" s="225"/>
      <c r="AQ342" s="225"/>
      <c r="AR342" s="225"/>
      <c r="AS342" s="225"/>
      <c r="AT342" s="225"/>
      <c r="AU342" s="225"/>
      <c r="AV342" s="225"/>
      <c r="AW342" s="225"/>
      <c r="AX342" s="225"/>
      <c r="AY342" s="225"/>
      <c r="AZ342" s="225"/>
      <c r="BA342" s="225"/>
      <c r="BB342" s="225"/>
      <c r="BC342" s="225"/>
      <c r="BD342" s="225"/>
      <c r="BE342" s="225"/>
      <c r="BF342" s="225"/>
      <c r="BG342" s="225"/>
      <c r="BH342" s="225"/>
      <c r="BI342" s="225"/>
      <c r="BJ342" s="225"/>
      <c r="BK342" s="225"/>
      <c r="BL342" s="225"/>
      <c r="BM342" s="230">
        <v>1</v>
      </c>
    </row>
    <row r="343" spans="1:65">
      <c r="A343" s="30"/>
      <c r="B343" s="19">
        <v>1</v>
      </c>
      <c r="C343" s="9">
        <v>2</v>
      </c>
      <c r="D343" s="223">
        <v>23.4</v>
      </c>
      <c r="E343" s="224"/>
      <c r="F343" s="225"/>
      <c r="G343" s="225"/>
      <c r="H343" s="225"/>
      <c r="I343" s="225"/>
      <c r="J343" s="225"/>
      <c r="K343" s="225"/>
      <c r="L343" s="225"/>
      <c r="M343" s="225"/>
      <c r="N343" s="225"/>
      <c r="O343" s="225"/>
      <c r="P343" s="225"/>
      <c r="Q343" s="225"/>
      <c r="R343" s="225"/>
      <c r="S343" s="225"/>
      <c r="T343" s="225"/>
      <c r="U343" s="225"/>
      <c r="V343" s="225"/>
      <c r="W343" s="225"/>
      <c r="X343" s="225"/>
      <c r="Y343" s="225"/>
      <c r="Z343" s="225"/>
      <c r="AA343" s="225"/>
      <c r="AB343" s="225"/>
      <c r="AC343" s="225"/>
      <c r="AD343" s="225"/>
      <c r="AE343" s="225"/>
      <c r="AF343" s="225"/>
      <c r="AG343" s="225"/>
      <c r="AH343" s="225"/>
      <c r="AI343" s="225"/>
      <c r="AJ343" s="225"/>
      <c r="AK343" s="225"/>
      <c r="AL343" s="225"/>
      <c r="AM343" s="225"/>
      <c r="AN343" s="225"/>
      <c r="AO343" s="225"/>
      <c r="AP343" s="225"/>
      <c r="AQ343" s="225"/>
      <c r="AR343" s="225"/>
      <c r="AS343" s="225"/>
      <c r="AT343" s="225"/>
      <c r="AU343" s="225"/>
      <c r="AV343" s="225"/>
      <c r="AW343" s="225"/>
      <c r="AX343" s="225"/>
      <c r="AY343" s="225"/>
      <c r="AZ343" s="225"/>
      <c r="BA343" s="225"/>
      <c r="BB343" s="225"/>
      <c r="BC343" s="225"/>
      <c r="BD343" s="225"/>
      <c r="BE343" s="225"/>
      <c r="BF343" s="225"/>
      <c r="BG343" s="225"/>
      <c r="BH343" s="225"/>
      <c r="BI343" s="225"/>
      <c r="BJ343" s="225"/>
      <c r="BK343" s="225"/>
      <c r="BL343" s="225"/>
      <c r="BM343" s="230">
        <v>25</v>
      </c>
    </row>
    <row r="344" spans="1:65">
      <c r="A344" s="30"/>
      <c r="B344" s="20" t="s">
        <v>267</v>
      </c>
      <c r="C344" s="12"/>
      <c r="D344" s="233">
        <v>23.15</v>
      </c>
      <c r="E344" s="224"/>
      <c r="F344" s="225"/>
      <c r="G344" s="225"/>
      <c r="H344" s="225"/>
      <c r="I344" s="225"/>
      <c r="J344" s="225"/>
      <c r="K344" s="225"/>
      <c r="L344" s="225"/>
      <c r="M344" s="225"/>
      <c r="N344" s="225"/>
      <c r="O344" s="225"/>
      <c r="P344" s="225"/>
      <c r="Q344" s="225"/>
      <c r="R344" s="225"/>
      <c r="S344" s="225"/>
      <c r="T344" s="225"/>
      <c r="U344" s="225"/>
      <c r="V344" s="225"/>
      <c r="W344" s="225"/>
      <c r="X344" s="225"/>
      <c r="Y344" s="225"/>
      <c r="Z344" s="225"/>
      <c r="AA344" s="225"/>
      <c r="AB344" s="225"/>
      <c r="AC344" s="225"/>
      <c r="AD344" s="225"/>
      <c r="AE344" s="225"/>
      <c r="AF344" s="225"/>
      <c r="AG344" s="225"/>
      <c r="AH344" s="225"/>
      <c r="AI344" s="225"/>
      <c r="AJ344" s="225"/>
      <c r="AK344" s="225"/>
      <c r="AL344" s="225"/>
      <c r="AM344" s="225"/>
      <c r="AN344" s="225"/>
      <c r="AO344" s="225"/>
      <c r="AP344" s="225"/>
      <c r="AQ344" s="225"/>
      <c r="AR344" s="225"/>
      <c r="AS344" s="225"/>
      <c r="AT344" s="225"/>
      <c r="AU344" s="225"/>
      <c r="AV344" s="225"/>
      <c r="AW344" s="225"/>
      <c r="AX344" s="225"/>
      <c r="AY344" s="225"/>
      <c r="AZ344" s="225"/>
      <c r="BA344" s="225"/>
      <c r="BB344" s="225"/>
      <c r="BC344" s="225"/>
      <c r="BD344" s="225"/>
      <c r="BE344" s="225"/>
      <c r="BF344" s="225"/>
      <c r="BG344" s="225"/>
      <c r="BH344" s="225"/>
      <c r="BI344" s="225"/>
      <c r="BJ344" s="225"/>
      <c r="BK344" s="225"/>
      <c r="BL344" s="225"/>
      <c r="BM344" s="230">
        <v>16</v>
      </c>
    </row>
    <row r="345" spans="1:65">
      <c r="A345" s="30"/>
      <c r="B345" s="3" t="s">
        <v>268</v>
      </c>
      <c r="C345" s="29"/>
      <c r="D345" s="223">
        <v>23.15</v>
      </c>
      <c r="E345" s="224"/>
      <c r="F345" s="225"/>
      <c r="G345" s="225"/>
      <c r="H345" s="225"/>
      <c r="I345" s="225"/>
      <c r="J345" s="225"/>
      <c r="K345" s="225"/>
      <c r="L345" s="225"/>
      <c r="M345" s="225"/>
      <c r="N345" s="225"/>
      <c r="O345" s="225"/>
      <c r="P345" s="225"/>
      <c r="Q345" s="225"/>
      <c r="R345" s="225"/>
      <c r="S345" s="225"/>
      <c r="T345" s="225"/>
      <c r="U345" s="225"/>
      <c r="V345" s="225"/>
      <c r="W345" s="225"/>
      <c r="X345" s="225"/>
      <c r="Y345" s="225"/>
      <c r="Z345" s="225"/>
      <c r="AA345" s="225"/>
      <c r="AB345" s="225"/>
      <c r="AC345" s="225"/>
      <c r="AD345" s="225"/>
      <c r="AE345" s="225"/>
      <c r="AF345" s="225"/>
      <c r="AG345" s="225"/>
      <c r="AH345" s="225"/>
      <c r="AI345" s="225"/>
      <c r="AJ345" s="225"/>
      <c r="AK345" s="225"/>
      <c r="AL345" s="225"/>
      <c r="AM345" s="225"/>
      <c r="AN345" s="225"/>
      <c r="AO345" s="225"/>
      <c r="AP345" s="225"/>
      <c r="AQ345" s="225"/>
      <c r="AR345" s="225"/>
      <c r="AS345" s="225"/>
      <c r="AT345" s="225"/>
      <c r="AU345" s="225"/>
      <c r="AV345" s="225"/>
      <c r="AW345" s="225"/>
      <c r="AX345" s="225"/>
      <c r="AY345" s="225"/>
      <c r="AZ345" s="225"/>
      <c r="BA345" s="225"/>
      <c r="BB345" s="225"/>
      <c r="BC345" s="225"/>
      <c r="BD345" s="225"/>
      <c r="BE345" s="225"/>
      <c r="BF345" s="225"/>
      <c r="BG345" s="225"/>
      <c r="BH345" s="225"/>
      <c r="BI345" s="225"/>
      <c r="BJ345" s="225"/>
      <c r="BK345" s="225"/>
      <c r="BL345" s="225"/>
      <c r="BM345" s="230">
        <v>23.15</v>
      </c>
    </row>
    <row r="346" spans="1:65">
      <c r="A346" s="30"/>
      <c r="B346" s="3" t="s">
        <v>269</v>
      </c>
      <c r="C346" s="29"/>
      <c r="D346" s="223">
        <v>0.35355339059327379</v>
      </c>
      <c r="E346" s="224"/>
      <c r="F346" s="225"/>
      <c r="G346" s="225"/>
      <c r="H346" s="225"/>
      <c r="I346" s="225"/>
      <c r="J346" s="225"/>
      <c r="K346" s="225"/>
      <c r="L346" s="225"/>
      <c r="M346" s="225"/>
      <c r="N346" s="225"/>
      <c r="O346" s="225"/>
      <c r="P346" s="225"/>
      <c r="Q346" s="225"/>
      <c r="R346" s="225"/>
      <c r="S346" s="225"/>
      <c r="T346" s="225"/>
      <c r="U346" s="225"/>
      <c r="V346" s="225"/>
      <c r="W346" s="225"/>
      <c r="X346" s="225"/>
      <c r="Y346" s="225"/>
      <c r="Z346" s="225"/>
      <c r="AA346" s="225"/>
      <c r="AB346" s="225"/>
      <c r="AC346" s="225"/>
      <c r="AD346" s="225"/>
      <c r="AE346" s="225"/>
      <c r="AF346" s="225"/>
      <c r="AG346" s="225"/>
      <c r="AH346" s="225"/>
      <c r="AI346" s="225"/>
      <c r="AJ346" s="225"/>
      <c r="AK346" s="225"/>
      <c r="AL346" s="225"/>
      <c r="AM346" s="225"/>
      <c r="AN346" s="225"/>
      <c r="AO346" s="225"/>
      <c r="AP346" s="225"/>
      <c r="AQ346" s="225"/>
      <c r="AR346" s="225"/>
      <c r="AS346" s="225"/>
      <c r="AT346" s="225"/>
      <c r="AU346" s="225"/>
      <c r="AV346" s="225"/>
      <c r="AW346" s="225"/>
      <c r="AX346" s="225"/>
      <c r="AY346" s="225"/>
      <c r="AZ346" s="225"/>
      <c r="BA346" s="225"/>
      <c r="BB346" s="225"/>
      <c r="BC346" s="225"/>
      <c r="BD346" s="225"/>
      <c r="BE346" s="225"/>
      <c r="BF346" s="225"/>
      <c r="BG346" s="225"/>
      <c r="BH346" s="225"/>
      <c r="BI346" s="225"/>
      <c r="BJ346" s="225"/>
      <c r="BK346" s="225"/>
      <c r="BL346" s="225"/>
      <c r="BM346" s="230">
        <v>31</v>
      </c>
    </row>
    <row r="347" spans="1:65">
      <c r="A347" s="30"/>
      <c r="B347" s="3" t="s">
        <v>86</v>
      </c>
      <c r="C347" s="29"/>
      <c r="D347" s="13">
        <v>1.5272284690854161E-2</v>
      </c>
      <c r="E347" s="151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  <c r="BA347" s="3"/>
      <c r="BB347" s="3"/>
      <c r="BC347" s="3"/>
      <c r="BD347" s="3"/>
      <c r="BE347" s="3"/>
      <c r="BF347" s="3"/>
      <c r="BG347" s="3"/>
      <c r="BH347" s="3"/>
      <c r="BI347" s="3"/>
      <c r="BJ347" s="3"/>
      <c r="BK347" s="3"/>
      <c r="BL347" s="3"/>
      <c r="BM347" s="55"/>
    </row>
    <row r="348" spans="1:65">
      <c r="A348" s="30"/>
      <c r="B348" s="3" t="s">
        <v>270</v>
      </c>
      <c r="C348" s="29"/>
      <c r="D348" s="13">
        <v>0</v>
      </c>
      <c r="E348" s="151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  <c r="BA348" s="3"/>
      <c r="BB348" s="3"/>
      <c r="BC348" s="3"/>
      <c r="BD348" s="3"/>
      <c r="BE348" s="3"/>
      <c r="BF348" s="3"/>
      <c r="BG348" s="3"/>
      <c r="BH348" s="3"/>
      <c r="BI348" s="3"/>
      <c r="BJ348" s="3"/>
      <c r="BK348" s="3"/>
      <c r="BL348" s="3"/>
      <c r="BM348" s="55"/>
    </row>
    <row r="349" spans="1:65">
      <c r="A349" s="30"/>
      <c r="B349" s="46" t="s">
        <v>271</v>
      </c>
      <c r="C349" s="47"/>
      <c r="D349" s="45" t="s">
        <v>272</v>
      </c>
      <c r="E349" s="151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  <c r="BA349" s="3"/>
      <c r="BB349" s="3"/>
      <c r="BC349" s="3"/>
      <c r="BD349" s="3"/>
      <c r="BE349" s="3"/>
      <c r="BF349" s="3"/>
      <c r="BG349" s="3"/>
      <c r="BH349" s="3"/>
      <c r="BI349" s="3"/>
      <c r="BJ349" s="3"/>
      <c r="BK349" s="3"/>
      <c r="BL349" s="3"/>
      <c r="BM349" s="55"/>
    </row>
    <row r="350" spans="1:65">
      <c r="B350" s="31"/>
      <c r="C350" s="20"/>
      <c r="D350" s="20"/>
      <c r="BM350" s="55"/>
    </row>
    <row r="351" spans="1:65" ht="15">
      <c r="B351" s="8" t="s">
        <v>649</v>
      </c>
      <c r="BM351" s="28" t="s">
        <v>312</v>
      </c>
    </row>
    <row r="352" spans="1:65" ht="15">
      <c r="A352" s="25" t="s">
        <v>31</v>
      </c>
      <c r="B352" s="18" t="s">
        <v>110</v>
      </c>
      <c r="C352" s="15" t="s">
        <v>111</v>
      </c>
      <c r="D352" s="16" t="s">
        <v>334</v>
      </c>
      <c r="E352" s="151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28">
        <v>1</v>
      </c>
    </row>
    <row r="353" spans="1:65">
      <c r="A353" s="30"/>
      <c r="B353" s="19" t="s">
        <v>233</v>
      </c>
      <c r="C353" s="9" t="s">
        <v>233</v>
      </c>
      <c r="D353" s="10" t="s">
        <v>112</v>
      </c>
      <c r="E353" s="151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  <c r="BA353" s="3"/>
      <c r="BB353" s="3"/>
      <c r="BC353" s="3"/>
      <c r="BD353" s="3"/>
      <c r="BE353" s="3"/>
      <c r="BF353" s="3"/>
      <c r="BG353" s="3"/>
      <c r="BH353" s="3"/>
      <c r="BI353" s="3"/>
      <c r="BJ353" s="3"/>
      <c r="BK353" s="3"/>
      <c r="BL353" s="3"/>
      <c r="BM353" s="28" t="s">
        <v>3</v>
      </c>
    </row>
    <row r="354" spans="1:65">
      <c r="A354" s="30"/>
      <c r="B354" s="19"/>
      <c r="C354" s="9"/>
      <c r="D354" s="10" t="s">
        <v>344</v>
      </c>
      <c r="E354" s="151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  <c r="BA354" s="3"/>
      <c r="BB354" s="3"/>
      <c r="BC354" s="3"/>
      <c r="BD354" s="3"/>
      <c r="BE354" s="3"/>
      <c r="BF354" s="3"/>
      <c r="BG354" s="3"/>
      <c r="BH354" s="3"/>
      <c r="BI354" s="3"/>
      <c r="BJ354" s="3"/>
      <c r="BK354" s="3"/>
      <c r="BL354" s="3"/>
      <c r="BM354" s="28">
        <v>1</v>
      </c>
    </row>
    <row r="355" spans="1:65">
      <c r="A355" s="30"/>
      <c r="B355" s="19"/>
      <c r="C355" s="9"/>
      <c r="D355" s="26"/>
      <c r="E355" s="151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28">
        <v>1</v>
      </c>
    </row>
    <row r="356" spans="1:65">
      <c r="A356" s="30"/>
      <c r="B356" s="18">
        <v>1</v>
      </c>
      <c r="C356" s="14">
        <v>1</v>
      </c>
      <c r="D356" s="227">
        <v>36.5</v>
      </c>
      <c r="E356" s="224"/>
      <c r="F356" s="225"/>
      <c r="G356" s="225"/>
      <c r="H356" s="225"/>
      <c r="I356" s="225"/>
      <c r="J356" s="225"/>
      <c r="K356" s="225"/>
      <c r="L356" s="225"/>
      <c r="M356" s="225"/>
      <c r="N356" s="225"/>
      <c r="O356" s="225"/>
      <c r="P356" s="225"/>
      <c r="Q356" s="225"/>
      <c r="R356" s="225"/>
      <c r="S356" s="225"/>
      <c r="T356" s="225"/>
      <c r="U356" s="225"/>
      <c r="V356" s="225"/>
      <c r="W356" s="225"/>
      <c r="X356" s="225"/>
      <c r="Y356" s="225"/>
      <c r="Z356" s="225"/>
      <c r="AA356" s="225"/>
      <c r="AB356" s="225"/>
      <c r="AC356" s="225"/>
      <c r="AD356" s="225"/>
      <c r="AE356" s="225"/>
      <c r="AF356" s="225"/>
      <c r="AG356" s="225"/>
      <c r="AH356" s="225"/>
      <c r="AI356" s="225"/>
      <c r="AJ356" s="225"/>
      <c r="AK356" s="225"/>
      <c r="AL356" s="225"/>
      <c r="AM356" s="225"/>
      <c r="AN356" s="225"/>
      <c r="AO356" s="225"/>
      <c r="AP356" s="225"/>
      <c r="AQ356" s="225"/>
      <c r="AR356" s="225"/>
      <c r="AS356" s="225"/>
      <c r="AT356" s="225"/>
      <c r="AU356" s="225"/>
      <c r="AV356" s="225"/>
      <c r="AW356" s="225"/>
      <c r="AX356" s="225"/>
      <c r="AY356" s="225"/>
      <c r="AZ356" s="225"/>
      <c r="BA356" s="225"/>
      <c r="BB356" s="225"/>
      <c r="BC356" s="225"/>
      <c r="BD356" s="225"/>
      <c r="BE356" s="225"/>
      <c r="BF356" s="225"/>
      <c r="BG356" s="225"/>
      <c r="BH356" s="225"/>
      <c r="BI356" s="225"/>
      <c r="BJ356" s="225"/>
      <c r="BK356" s="225"/>
      <c r="BL356" s="225"/>
      <c r="BM356" s="230">
        <v>1</v>
      </c>
    </row>
    <row r="357" spans="1:65">
      <c r="A357" s="30"/>
      <c r="B357" s="19">
        <v>1</v>
      </c>
      <c r="C357" s="9">
        <v>2</v>
      </c>
      <c r="D357" s="223">
        <v>36.799999999999997</v>
      </c>
      <c r="E357" s="224"/>
      <c r="F357" s="225"/>
      <c r="G357" s="225"/>
      <c r="H357" s="225"/>
      <c r="I357" s="225"/>
      <c r="J357" s="225"/>
      <c r="K357" s="225"/>
      <c r="L357" s="225"/>
      <c r="M357" s="225"/>
      <c r="N357" s="225"/>
      <c r="O357" s="225"/>
      <c r="P357" s="225"/>
      <c r="Q357" s="225"/>
      <c r="R357" s="225"/>
      <c r="S357" s="225"/>
      <c r="T357" s="225"/>
      <c r="U357" s="225"/>
      <c r="V357" s="225"/>
      <c r="W357" s="225"/>
      <c r="X357" s="225"/>
      <c r="Y357" s="225"/>
      <c r="Z357" s="225"/>
      <c r="AA357" s="225"/>
      <c r="AB357" s="225"/>
      <c r="AC357" s="225"/>
      <c r="AD357" s="225"/>
      <c r="AE357" s="225"/>
      <c r="AF357" s="225"/>
      <c r="AG357" s="225"/>
      <c r="AH357" s="225"/>
      <c r="AI357" s="225"/>
      <c r="AJ357" s="225"/>
      <c r="AK357" s="225"/>
      <c r="AL357" s="225"/>
      <c r="AM357" s="225"/>
      <c r="AN357" s="225"/>
      <c r="AO357" s="225"/>
      <c r="AP357" s="225"/>
      <c r="AQ357" s="225"/>
      <c r="AR357" s="225"/>
      <c r="AS357" s="225"/>
      <c r="AT357" s="225"/>
      <c r="AU357" s="225"/>
      <c r="AV357" s="225"/>
      <c r="AW357" s="225"/>
      <c r="AX357" s="225"/>
      <c r="AY357" s="225"/>
      <c r="AZ357" s="225"/>
      <c r="BA357" s="225"/>
      <c r="BB357" s="225"/>
      <c r="BC357" s="225"/>
      <c r="BD357" s="225"/>
      <c r="BE357" s="225"/>
      <c r="BF357" s="225"/>
      <c r="BG357" s="225"/>
      <c r="BH357" s="225"/>
      <c r="BI357" s="225"/>
      <c r="BJ357" s="225"/>
      <c r="BK357" s="225"/>
      <c r="BL357" s="225"/>
      <c r="BM357" s="230">
        <v>26</v>
      </c>
    </row>
    <row r="358" spans="1:65">
      <c r="A358" s="30"/>
      <c r="B358" s="20" t="s">
        <v>267</v>
      </c>
      <c r="C358" s="12"/>
      <c r="D358" s="233">
        <v>36.65</v>
      </c>
      <c r="E358" s="224"/>
      <c r="F358" s="225"/>
      <c r="G358" s="225"/>
      <c r="H358" s="225"/>
      <c r="I358" s="225"/>
      <c r="J358" s="225"/>
      <c r="K358" s="225"/>
      <c r="L358" s="225"/>
      <c r="M358" s="225"/>
      <c r="N358" s="225"/>
      <c r="O358" s="225"/>
      <c r="P358" s="225"/>
      <c r="Q358" s="225"/>
      <c r="R358" s="225"/>
      <c r="S358" s="225"/>
      <c r="T358" s="225"/>
      <c r="U358" s="225"/>
      <c r="V358" s="225"/>
      <c r="W358" s="225"/>
      <c r="X358" s="225"/>
      <c r="Y358" s="225"/>
      <c r="Z358" s="225"/>
      <c r="AA358" s="225"/>
      <c r="AB358" s="225"/>
      <c r="AC358" s="225"/>
      <c r="AD358" s="225"/>
      <c r="AE358" s="225"/>
      <c r="AF358" s="225"/>
      <c r="AG358" s="225"/>
      <c r="AH358" s="225"/>
      <c r="AI358" s="225"/>
      <c r="AJ358" s="225"/>
      <c r="AK358" s="225"/>
      <c r="AL358" s="225"/>
      <c r="AM358" s="225"/>
      <c r="AN358" s="225"/>
      <c r="AO358" s="225"/>
      <c r="AP358" s="225"/>
      <c r="AQ358" s="225"/>
      <c r="AR358" s="225"/>
      <c r="AS358" s="225"/>
      <c r="AT358" s="225"/>
      <c r="AU358" s="225"/>
      <c r="AV358" s="225"/>
      <c r="AW358" s="225"/>
      <c r="AX358" s="225"/>
      <c r="AY358" s="225"/>
      <c r="AZ358" s="225"/>
      <c r="BA358" s="225"/>
      <c r="BB358" s="225"/>
      <c r="BC358" s="225"/>
      <c r="BD358" s="225"/>
      <c r="BE358" s="225"/>
      <c r="BF358" s="225"/>
      <c r="BG358" s="225"/>
      <c r="BH358" s="225"/>
      <c r="BI358" s="225"/>
      <c r="BJ358" s="225"/>
      <c r="BK358" s="225"/>
      <c r="BL358" s="225"/>
      <c r="BM358" s="230">
        <v>16</v>
      </c>
    </row>
    <row r="359" spans="1:65">
      <c r="A359" s="30"/>
      <c r="B359" s="3" t="s">
        <v>268</v>
      </c>
      <c r="C359" s="29"/>
      <c r="D359" s="223">
        <v>36.65</v>
      </c>
      <c r="E359" s="224"/>
      <c r="F359" s="225"/>
      <c r="G359" s="225"/>
      <c r="H359" s="225"/>
      <c r="I359" s="225"/>
      <c r="J359" s="225"/>
      <c r="K359" s="225"/>
      <c r="L359" s="225"/>
      <c r="M359" s="225"/>
      <c r="N359" s="225"/>
      <c r="O359" s="225"/>
      <c r="P359" s="225"/>
      <c r="Q359" s="225"/>
      <c r="R359" s="225"/>
      <c r="S359" s="225"/>
      <c r="T359" s="225"/>
      <c r="U359" s="225"/>
      <c r="V359" s="225"/>
      <c r="W359" s="225"/>
      <c r="X359" s="225"/>
      <c r="Y359" s="225"/>
      <c r="Z359" s="225"/>
      <c r="AA359" s="225"/>
      <c r="AB359" s="225"/>
      <c r="AC359" s="225"/>
      <c r="AD359" s="225"/>
      <c r="AE359" s="225"/>
      <c r="AF359" s="225"/>
      <c r="AG359" s="225"/>
      <c r="AH359" s="225"/>
      <c r="AI359" s="225"/>
      <c r="AJ359" s="225"/>
      <c r="AK359" s="225"/>
      <c r="AL359" s="225"/>
      <c r="AM359" s="225"/>
      <c r="AN359" s="225"/>
      <c r="AO359" s="225"/>
      <c r="AP359" s="225"/>
      <c r="AQ359" s="225"/>
      <c r="AR359" s="225"/>
      <c r="AS359" s="225"/>
      <c r="AT359" s="225"/>
      <c r="AU359" s="225"/>
      <c r="AV359" s="225"/>
      <c r="AW359" s="225"/>
      <c r="AX359" s="225"/>
      <c r="AY359" s="225"/>
      <c r="AZ359" s="225"/>
      <c r="BA359" s="225"/>
      <c r="BB359" s="225"/>
      <c r="BC359" s="225"/>
      <c r="BD359" s="225"/>
      <c r="BE359" s="225"/>
      <c r="BF359" s="225"/>
      <c r="BG359" s="225"/>
      <c r="BH359" s="225"/>
      <c r="BI359" s="225"/>
      <c r="BJ359" s="225"/>
      <c r="BK359" s="225"/>
      <c r="BL359" s="225"/>
      <c r="BM359" s="230">
        <v>36.65</v>
      </c>
    </row>
    <row r="360" spans="1:65">
      <c r="A360" s="30"/>
      <c r="B360" s="3" t="s">
        <v>269</v>
      </c>
      <c r="C360" s="29"/>
      <c r="D360" s="223">
        <v>0.21213203435596223</v>
      </c>
      <c r="E360" s="224"/>
      <c r="F360" s="225"/>
      <c r="G360" s="225"/>
      <c r="H360" s="225"/>
      <c r="I360" s="225"/>
      <c r="J360" s="225"/>
      <c r="K360" s="225"/>
      <c r="L360" s="225"/>
      <c r="M360" s="225"/>
      <c r="N360" s="225"/>
      <c r="O360" s="225"/>
      <c r="P360" s="225"/>
      <c r="Q360" s="225"/>
      <c r="R360" s="225"/>
      <c r="S360" s="225"/>
      <c r="T360" s="225"/>
      <c r="U360" s="225"/>
      <c r="V360" s="225"/>
      <c r="W360" s="225"/>
      <c r="X360" s="225"/>
      <c r="Y360" s="225"/>
      <c r="Z360" s="225"/>
      <c r="AA360" s="225"/>
      <c r="AB360" s="225"/>
      <c r="AC360" s="225"/>
      <c r="AD360" s="225"/>
      <c r="AE360" s="225"/>
      <c r="AF360" s="225"/>
      <c r="AG360" s="225"/>
      <c r="AH360" s="225"/>
      <c r="AI360" s="225"/>
      <c r="AJ360" s="225"/>
      <c r="AK360" s="225"/>
      <c r="AL360" s="225"/>
      <c r="AM360" s="225"/>
      <c r="AN360" s="225"/>
      <c r="AO360" s="225"/>
      <c r="AP360" s="225"/>
      <c r="AQ360" s="225"/>
      <c r="AR360" s="225"/>
      <c r="AS360" s="225"/>
      <c r="AT360" s="225"/>
      <c r="AU360" s="225"/>
      <c r="AV360" s="225"/>
      <c r="AW360" s="225"/>
      <c r="AX360" s="225"/>
      <c r="AY360" s="225"/>
      <c r="AZ360" s="225"/>
      <c r="BA360" s="225"/>
      <c r="BB360" s="225"/>
      <c r="BC360" s="225"/>
      <c r="BD360" s="225"/>
      <c r="BE360" s="225"/>
      <c r="BF360" s="225"/>
      <c r="BG360" s="225"/>
      <c r="BH360" s="225"/>
      <c r="BI360" s="225"/>
      <c r="BJ360" s="225"/>
      <c r="BK360" s="225"/>
      <c r="BL360" s="225"/>
      <c r="BM360" s="230">
        <v>32</v>
      </c>
    </row>
    <row r="361" spans="1:65">
      <c r="A361" s="30"/>
      <c r="B361" s="3" t="s">
        <v>86</v>
      </c>
      <c r="C361" s="29"/>
      <c r="D361" s="13">
        <v>5.7880500506401703E-3</v>
      </c>
      <c r="E361" s="151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55"/>
    </row>
    <row r="362" spans="1:65">
      <c r="A362" s="30"/>
      <c r="B362" s="3" t="s">
        <v>270</v>
      </c>
      <c r="C362" s="29"/>
      <c r="D362" s="13">
        <v>0</v>
      </c>
      <c r="E362" s="151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55"/>
    </row>
    <row r="363" spans="1:65">
      <c r="A363" s="30"/>
      <c r="B363" s="46" t="s">
        <v>271</v>
      </c>
      <c r="C363" s="47"/>
      <c r="D363" s="45" t="s">
        <v>272</v>
      </c>
      <c r="E363" s="151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55"/>
    </row>
    <row r="364" spans="1:65">
      <c r="B364" s="31"/>
      <c r="C364" s="20"/>
      <c r="D364" s="20"/>
      <c r="BM364" s="55"/>
    </row>
    <row r="365" spans="1:65" ht="15">
      <c r="B365" s="8" t="s">
        <v>650</v>
      </c>
      <c r="BM365" s="28" t="s">
        <v>312</v>
      </c>
    </row>
    <row r="366" spans="1:65" ht="15">
      <c r="A366" s="25" t="s">
        <v>34</v>
      </c>
      <c r="B366" s="18" t="s">
        <v>110</v>
      </c>
      <c r="C366" s="15" t="s">
        <v>111</v>
      </c>
      <c r="D366" s="16" t="s">
        <v>334</v>
      </c>
      <c r="E366" s="151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28">
        <v>1</v>
      </c>
    </row>
    <row r="367" spans="1:65">
      <c r="A367" s="30"/>
      <c r="B367" s="19" t="s">
        <v>233</v>
      </c>
      <c r="C367" s="9" t="s">
        <v>233</v>
      </c>
      <c r="D367" s="10" t="s">
        <v>112</v>
      </c>
      <c r="E367" s="151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28" t="s">
        <v>3</v>
      </c>
    </row>
    <row r="368" spans="1:65">
      <c r="A368" s="30"/>
      <c r="B368" s="19"/>
      <c r="C368" s="9"/>
      <c r="D368" s="10" t="s">
        <v>344</v>
      </c>
      <c r="E368" s="151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28">
        <v>0</v>
      </c>
    </row>
    <row r="369" spans="1:65">
      <c r="A369" s="30"/>
      <c r="B369" s="19"/>
      <c r="C369" s="9"/>
      <c r="D369" s="26"/>
      <c r="E369" s="151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28">
        <v>0</v>
      </c>
    </row>
    <row r="370" spans="1:65">
      <c r="A370" s="30"/>
      <c r="B370" s="18">
        <v>1</v>
      </c>
      <c r="C370" s="14">
        <v>1</v>
      </c>
      <c r="D370" s="212">
        <v>72</v>
      </c>
      <c r="E370" s="215"/>
      <c r="F370" s="216"/>
      <c r="G370" s="216"/>
      <c r="H370" s="216"/>
      <c r="I370" s="216"/>
      <c r="J370" s="216"/>
      <c r="K370" s="216"/>
      <c r="L370" s="216"/>
      <c r="M370" s="216"/>
      <c r="N370" s="216"/>
      <c r="O370" s="216"/>
      <c r="P370" s="216"/>
      <c r="Q370" s="216"/>
      <c r="R370" s="216"/>
      <c r="S370" s="216"/>
      <c r="T370" s="216"/>
      <c r="U370" s="216"/>
      <c r="V370" s="216"/>
      <c r="W370" s="216"/>
      <c r="X370" s="216"/>
      <c r="Y370" s="216"/>
      <c r="Z370" s="216"/>
      <c r="AA370" s="216"/>
      <c r="AB370" s="216"/>
      <c r="AC370" s="216"/>
      <c r="AD370" s="216"/>
      <c r="AE370" s="216"/>
      <c r="AF370" s="216"/>
      <c r="AG370" s="216"/>
      <c r="AH370" s="216"/>
      <c r="AI370" s="216"/>
      <c r="AJ370" s="216"/>
      <c r="AK370" s="216"/>
      <c r="AL370" s="216"/>
      <c r="AM370" s="216"/>
      <c r="AN370" s="216"/>
      <c r="AO370" s="216"/>
      <c r="AP370" s="216"/>
      <c r="AQ370" s="216"/>
      <c r="AR370" s="216"/>
      <c r="AS370" s="216"/>
      <c r="AT370" s="216"/>
      <c r="AU370" s="216"/>
      <c r="AV370" s="216"/>
      <c r="AW370" s="216"/>
      <c r="AX370" s="216"/>
      <c r="AY370" s="216"/>
      <c r="AZ370" s="216"/>
      <c r="BA370" s="216"/>
      <c r="BB370" s="216"/>
      <c r="BC370" s="216"/>
      <c r="BD370" s="216"/>
      <c r="BE370" s="216"/>
      <c r="BF370" s="216"/>
      <c r="BG370" s="216"/>
      <c r="BH370" s="216"/>
      <c r="BI370" s="216"/>
      <c r="BJ370" s="216"/>
      <c r="BK370" s="216"/>
      <c r="BL370" s="216"/>
      <c r="BM370" s="217">
        <v>1</v>
      </c>
    </row>
    <row r="371" spans="1:65">
      <c r="A371" s="30"/>
      <c r="B371" s="19">
        <v>1</v>
      </c>
      <c r="C371" s="9">
        <v>2</v>
      </c>
      <c r="D371" s="218">
        <v>70</v>
      </c>
      <c r="E371" s="215"/>
      <c r="F371" s="216"/>
      <c r="G371" s="216"/>
      <c r="H371" s="216"/>
      <c r="I371" s="216"/>
      <c r="J371" s="216"/>
      <c r="K371" s="216"/>
      <c r="L371" s="216"/>
      <c r="M371" s="216"/>
      <c r="N371" s="216"/>
      <c r="O371" s="216"/>
      <c r="P371" s="216"/>
      <c r="Q371" s="216"/>
      <c r="R371" s="216"/>
      <c r="S371" s="216"/>
      <c r="T371" s="216"/>
      <c r="U371" s="216"/>
      <c r="V371" s="216"/>
      <c r="W371" s="216"/>
      <c r="X371" s="216"/>
      <c r="Y371" s="216"/>
      <c r="Z371" s="216"/>
      <c r="AA371" s="216"/>
      <c r="AB371" s="216"/>
      <c r="AC371" s="216"/>
      <c r="AD371" s="216"/>
      <c r="AE371" s="216"/>
      <c r="AF371" s="216"/>
      <c r="AG371" s="216"/>
      <c r="AH371" s="216"/>
      <c r="AI371" s="216"/>
      <c r="AJ371" s="216"/>
      <c r="AK371" s="216"/>
      <c r="AL371" s="216"/>
      <c r="AM371" s="216"/>
      <c r="AN371" s="216"/>
      <c r="AO371" s="216"/>
      <c r="AP371" s="216"/>
      <c r="AQ371" s="216"/>
      <c r="AR371" s="216"/>
      <c r="AS371" s="216"/>
      <c r="AT371" s="216"/>
      <c r="AU371" s="216"/>
      <c r="AV371" s="216"/>
      <c r="AW371" s="216"/>
      <c r="AX371" s="216"/>
      <c r="AY371" s="216"/>
      <c r="AZ371" s="216"/>
      <c r="BA371" s="216"/>
      <c r="BB371" s="216"/>
      <c r="BC371" s="216"/>
      <c r="BD371" s="216"/>
      <c r="BE371" s="216"/>
      <c r="BF371" s="216"/>
      <c r="BG371" s="216"/>
      <c r="BH371" s="216"/>
      <c r="BI371" s="216"/>
      <c r="BJ371" s="216"/>
      <c r="BK371" s="216"/>
      <c r="BL371" s="216"/>
      <c r="BM371" s="217">
        <v>10</v>
      </c>
    </row>
    <row r="372" spans="1:65">
      <c r="A372" s="30"/>
      <c r="B372" s="20" t="s">
        <v>267</v>
      </c>
      <c r="C372" s="12"/>
      <c r="D372" s="222">
        <v>71</v>
      </c>
      <c r="E372" s="215"/>
      <c r="F372" s="216"/>
      <c r="G372" s="216"/>
      <c r="H372" s="216"/>
      <c r="I372" s="216"/>
      <c r="J372" s="216"/>
      <c r="K372" s="216"/>
      <c r="L372" s="216"/>
      <c r="M372" s="216"/>
      <c r="N372" s="216"/>
      <c r="O372" s="216"/>
      <c r="P372" s="216"/>
      <c r="Q372" s="216"/>
      <c r="R372" s="216"/>
      <c r="S372" s="216"/>
      <c r="T372" s="216"/>
      <c r="U372" s="216"/>
      <c r="V372" s="216"/>
      <c r="W372" s="216"/>
      <c r="X372" s="216"/>
      <c r="Y372" s="216"/>
      <c r="Z372" s="216"/>
      <c r="AA372" s="216"/>
      <c r="AB372" s="216"/>
      <c r="AC372" s="216"/>
      <c r="AD372" s="216"/>
      <c r="AE372" s="216"/>
      <c r="AF372" s="216"/>
      <c r="AG372" s="216"/>
      <c r="AH372" s="216"/>
      <c r="AI372" s="216"/>
      <c r="AJ372" s="216"/>
      <c r="AK372" s="216"/>
      <c r="AL372" s="216"/>
      <c r="AM372" s="216"/>
      <c r="AN372" s="216"/>
      <c r="AO372" s="216"/>
      <c r="AP372" s="216"/>
      <c r="AQ372" s="216"/>
      <c r="AR372" s="216"/>
      <c r="AS372" s="216"/>
      <c r="AT372" s="216"/>
      <c r="AU372" s="216"/>
      <c r="AV372" s="216"/>
      <c r="AW372" s="216"/>
      <c r="AX372" s="216"/>
      <c r="AY372" s="216"/>
      <c r="AZ372" s="216"/>
      <c r="BA372" s="216"/>
      <c r="BB372" s="216"/>
      <c r="BC372" s="216"/>
      <c r="BD372" s="216"/>
      <c r="BE372" s="216"/>
      <c r="BF372" s="216"/>
      <c r="BG372" s="216"/>
      <c r="BH372" s="216"/>
      <c r="BI372" s="216"/>
      <c r="BJ372" s="216"/>
      <c r="BK372" s="216"/>
      <c r="BL372" s="216"/>
      <c r="BM372" s="217">
        <v>16</v>
      </c>
    </row>
    <row r="373" spans="1:65">
      <c r="A373" s="30"/>
      <c r="B373" s="3" t="s">
        <v>268</v>
      </c>
      <c r="C373" s="29"/>
      <c r="D373" s="218">
        <v>71</v>
      </c>
      <c r="E373" s="215"/>
      <c r="F373" s="216"/>
      <c r="G373" s="216"/>
      <c r="H373" s="216"/>
      <c r="I373" s="216"/>
      <c r="J373" s="216"/>
      <c r="K373" s="216"/>
      <c r="L373" s="216"/>
      <c r="M373" s="216"/>
      <c r="N373" s="216"/>
      <c r="O373" s="216"/>
      <c r="P373" s="216"/>
      <c r="Q373" s="216"/>
      <c r="R373" s="216"/>
      <c r="S373" s="216"/>
      <c r="T373" s="216"/>
      <c r="U373" s="216"/>
      <c r="V373" s="216"/>
      <c r="W373" s="216"/>
      <c r="X373" s="216"/>
      <c r="Y373" s="216"/>
      <c r="Z373" s="216"/>
      <c r="AA373" s="216"/>
      <c r="AB373" s="216"/>
      <c r="AC373" s="216"/>
      <c r="AD373" s="216"/>
      <c r="AE373" s="216"/>
      <c r="AF373" s="216"/>
      <c r="AG373" s="216"/>
      <c r="AH373" s="216"/>
      <c r="AI373" s="216"/>
      <c r="AJ373" s="216"/>
      <c r="AK373" s="216"/>
      <c r="AL373" s="216"/>
      <c r="AM373" s="216"/>
      <c r="AN373" s="216"/>
      <c r="AO373" s="216"/>
      <c r="AP373" s="216"/>
      <c r="AQ373" s="216"/>
      <c r="AR373" s="216"/>
      <c r="AS373" s="216"/>
      <c r="AT373" s="216"/>
      <c r="AU373" s="216"/>
      <c r="AV373" s="216"/>
      <c r="AW373" s="216"/>
      <c r="AX373" s="216"/>
      <c r="AY373" s="216"/>
      <c r="AZ373" s="216"/>
      <c r="BA373" s="216"/>
      <c r="BB373" s="216"/>
      <c r="BC373" s="216"/>
      <c r="BD373" s="216"/>
      <c r="BE373" s="216"/>
      <c r="BF373" s="216"/>
      <c r="BG373" s="216"/>
      <c r="BH373" s="216"/>
      <c r="BI373" s="216"/>
      <c r="BJ373" s="216"/>
      <c r="BK373" s="216"/>
      <c r="BL373" s="216"/>
      <c r="BM373" s="217">
        <v>71</v>
      </c>
    </row>
    <row r="374" spans="1:65">
      <c r="A374" s="30"/>
      <c r="B374" s="3" t="s">
        <v>269</v>
      </c>
      <c r="C374" s="29"/>
      <c r="D374" s="218">
        <v>1.4142135623730951</v>
      </c>
      <c r="E374" s="215"/>
      <c r="F374" s="216"/>
      <c r="G374" s="216"/>
      <c r="H374" s="216"/>
      <c r="I374" s="216"/>
      <c r="J374" s="216"/>
      <c r="K374" s="216"/>
      <c r="L374" s="216"/>
      <c r="M374" s="216"/>
      <c r="N374" s="216"/>
      <c r="O374" s="216"/>
      <c r="P374" s="216"/>
      <c r="Q374" s="216"/>
      <c r="R374" s="216"/>
      <c r="S374" s="216"/>
      <c r="T374" s="216"/>
      <c r="U374" s="216"/>
      <c r="V374" s="216"/>
      <c r="W374" s="216"/>
      <c r="X374" s="216"/>
      <c r="Y374" s="216"/>
      <c r="Z374" s="216"/>
      <c r="AA374" s="216"/>
      <c r="AB374" s="216"/>
      <c r="AC374" s="216"/>
      <c r="AD374" s="216"/>
      <c r="AE374" s="216"/>
      <c r="AF374" s="216"/>
      <c r="AG374" s="216"/>
      <c r="AH374" s="216"/>
      <c r="AI374" s="216"/>
      <c r="AJ374" s="216"/>
      <c r="AK374" s="216"/>
      <c r="AL374" s="216"/>
      <c r="AM374" s="216"/>
      <c r="AN374" s="216"/>
      <c r="AO374" s="216"/>
      <c r="AP374" s="216"/>
      <c r="AQ374" s="216"/>
      <c r="AR374" s="216"/>
      <c r="AS374" s="216"/>
      <c r="AT374" s="216"/>
      <c r="AU374" s="216"/>
      <c r="AV374" s="216"/>
      <c r="AW374" s="216"/>
      <c r="AX374" s="216"/>
      <c r="AY374" s="216"/>
      <c r="AZ374" s="216"/>
      <c r="BA374" s="216"/>
      <c r="BB374" s="216"/>
      <c r="BC374" s="216"/>
      <c r="BD374" s="216"/>
      <c r="BE374" s="216"/>
      <c r="BF374" s="216"/>
      <c r="BG374" s="216"/>
      <c r="BH374" s="216"/>
      <c r="BI374" s="216"/>
      <c r="BJ374" s="216"/>
      <c r="BK374" s="216"/>
      <c r="BL374" s="216"/>
      <c r="BM374" s="217">
        <v>33</v>
      </c>
    </row>
    <row r="375" spans="1:65">
      <c r="A375" s="30"/>
      <c r="B375" s="3" t="s">
        <v>86</v>
      </c>
      <c r="C375" s="29"/>
      <c r="D375" s="13">
        <v>1.9918500878494297E-2</v>
      </c>
      <c r="E375" s="151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55"/>
    </row>
    <row r="376" spans="1:65">
      <c r="A376" s="30"/>
      <c r="B376" s="3" t="s">
        <v>270</v>
      </c>
      <c r="C376" s="29"/>
      <c r="D376" s="13">
        <v>0</v>
      </c>
      <c r="E376" s="151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55"/>
    </row>
    <row r="377" spans="1:65">
      <c r="A377" s="30"/>
      <c r="B377" s="46" t="s">
        <v>271</v>
      </c>
      <c r="C377" s="47"/>
      <c r="D377" s="45" t="s">
        <v>272</v>
      </c>
      <c r="E377" s="151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55"/>
    </row>
    <row r="378" spans="1:65">
      <c r="B378" s="31"/>
      <c r="C378" s="20"/>
      <c r="D378" s="20"/>
      <c r="BM378" s="55"/>
    </row>
    <row r="379" spans="1:65" ht="15">
      <c r="B379" s="8" t="s">
        <v>651</v>
      </c>
      <c r="BM379" s="28" t="s">
        <v>312</v>
      </c>
    </row>
    <row r="380" spans="1:65" ht="15">
      <c r="A380" s="25" t="s">
        <v>37</v>
      </c>
      <c r="B380" s="18" t="s">
        <v>110</v>
      </c>
      <c r="C380" s="15" t="s">
        <v>111</v>
      </c>
      <c r="D380" s="16" t="s">
        <v>334</v>
      </c>
      <c r="E380" s="151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28">
        <v>1</v>
      </c>
    </row>
    <row r="381" spans="1:65">
      <c r="A381" s="30"/>
      <c r="B381" s="19" t="s">
        <v>233</v>
      </c>
      <c r="C381" s="9" t="s">
        <v>233</v>
      </c>
      <c r="D381" s="10" t="s">
        <v>112</v>
      </c>
      <c r="E381" s="151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28" t="s">
        <v>3</v>
      </c>
    </row>
    <row r="382" spans="1:65">
      <c r="A382" s="30"/>
      <c r="B382" s="19"/>
      <c r="C382" s="9"/>
      <c r="D382" s="10" t="s">
        <v>344</v>
      </c>
      <c r="E382" s="151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28">
        <v>1</v>
      </c>
    </row>
    <row r="383" spans="1:65">
      <c r="A383" s="30"/>
      <c r="B383" s="19"/>
      <c r="C383" s="9"/>
      <c r="D383" s="26"/>
      <c r="E383" s="151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28">
        <v>1</v>
      </c>
    </row>
    <row r="384" spans="1:65">
      <c r="A384" s="30"/>
      <c r="B384" s="18">
        <v>1</v>
      </c>
      <c r="C384" s="14">
        <v>1</v>
      </c>
      <c r="D384" s="227">
        <v>16</v>
      </c>
      <c r="E384" s="224"/>
      <c r="F384" s="225"/>
      <c r="G384" s="225"/>
      <c r="H384" s="225"/>
      <c r="I384" s="225"/>
      <c r="J384" s="225"/>
      <c r="K384" s="225"/>
      <c r="L384" s="225"/>
      <c r="M384" s="225"/>
      <c r="N384" s="225"/>
      <c r="O384" s="225"/>
      <c r="P384" s="225"/>
      <c r="Q384" s="225"/>
      <c r="R384" s="225"/>
      <c r="S384" s="225"/>
      <c r="T384" s="225"/>
      <c r="U384" s="225"/>
      <c r="V384" s="225"/>
      <c r="W384" s="225"/>
      <c r="X384" s="225"/>
      <c r="Y384" s="225"/>
      <c r="Z384" s="225"/>
      <c r="AA384" s="225"/>
      <c r="AB384" s="225"/>
      <c r="AC384" s="225"/>
      <c r="AD384" s="225"/>
      <c r="AE384" s="225"/>
      <c r="AF384" s="225"/>
      <c r="AG384" s="225"/>
      <c r="AH384" s="225"/>
      <c r="AI384" s="225"/>
      <c r="AJ384" s="225"/>
      <c r="AK384" s="225"/>
      <c r="AL384" s="225"/>
      <c r="AM384" s="225"/>
      <c r="AN384" s="225"/>
      <c r="AO384" s="225"/>
      <c r="AP384" s="225"/>
      <c r="AQ384" s="225"/>
      <c r="AR384" s="225"/>
      <c r="AS384" s="225"/>
      <c r="AT384" s="225"/>
      <c r="AU384" s="225"/>
      <c r="AV384" s="225"/>
      <c r="AW384" s="225"/>
      <c r="AX384" s="225"/>
      <c r="AY384" s="225"/>
      <c r="AZ384" s="225"/>
      <c r="BA384" s="225"/>
      <c r="BB384" s="225"/>
      <c r="BC384" s="225"/>
      <c r="BD384" s="225"/>
      <c r="BE384" s="225"/>
      <c r="BF384" s="225"/>
      <c r="BG384" s="225"/>
      <c r="BH384" s="225"/>
      <c r="BI384" s="225"/>
      <c r="BJ384" s="225"/>
      <c r="BK384" s="225"/>
      <c r="BL384" s="225"/>
      <c r="BM384" s="230">
        <v>1</v>
      </c>
    </row>
    <row r="385" spans="1:65">
      <c r="A385" s="30"/>
      <c r="B385" s="19">
        <v>1</v>
      </c>
      <c r="C385" s="9">
        <v>2</v>
      </c>
      <c r="D385" s="223">
        <v>15</v>
      </c>
      <c r="E385" s="224"/>
      <c r="F385" s="225"/>
      <c r="G385" s="225"/>
      <c r="H385" s="225"/>
      <c r="I385" s="225"/>
      <c r="J385" s="225"/>
      <c r="K385" s="225"/>
      <c r="L385" s="225"/>
      <c r="M385" s="225"/>
      <c r="N385" s="225"/>
      <c r="O385" s="225"/>
      <c r="P385" s="225"/>
      <c r="Q385" s="225"/>
      <c r="R385" s="225"/>
      <c r="S385" s="225"/>
      <c r="T385" s="225"/>
      <c r="U385" s="225"/>
      <c r="V385" s="225"/>
      <c r="W385" s="225"/>
      <c r="X385" s="225"/>
      <c r="Y385" s="225"/>
      <c r="Z385" s="225"/>
      <c r="AA385" s="225"/>
      <c r="AB385" s="225"/>
      <c r="AC385" s="225"/>
      <c r="AD385" s="225"/>
      <c r="AE385" s="225"/>
      <c r="AF385" s="225"/>
      <c r="AG385" s="225"/>
      <c r="AH385" s="225"/>
      <c r="AI385" s="225"/>
      <c r="AJ385" s="225"/>
      <c r="AK385" s="225"/>
      <c r="AL385" s="225"/>
      <c r="AM385" s="225"/>
      <c r="AN385" s="225"/>
      <c r="AO385" s="225"/>
      <c r="AP385" s="225"/>
      <c r="AQ385" s="225"/>
      <c r="AR385" s="225"/>
      <c r="AS385" s="225"/>
      <c r="AT385" s="225"/>
      <c r="AU385" s="225"/>
      <c r="AV385" s="225"/>
      <c r="AW385" s="225"/>
      <c r="AX385" s="225"/>
      <c r="AY385" s="225"/>
      <c r="AZ385" s="225"/>
      <c r="BA385" s="225"/>
      <c r="BB385" s="225"/>
      <c r="BC385" s="225"/>
      <c r="BD385" s="225"/>
      <c r="BE385" s="225"/>
      <c r="BF385" s="225"/>
      <c r="BG385" s="225"/>
      <c r="BH385" s="225"/>
      <c r="BI385" s="225"/>
      <c r="BJ385" s="225"/>
      <c r="BK385" s="225"/>
      <c r="BL385" s="225"/>
      <c r="BM385" s="230">
        <v>12</v>
      </c>
    </row>
    <row r="386" spans="1:65">
      <c r="A386" s="30"/>
      <c r="B386" s="20" t="s">
        <v>267</v>
      </c>
      <c r="C386" s="12"/>
      <c r="D386" s="233">
        <v>15.5</v>
      </c>
      <c r="E386" s="224"/>
      <c r="F386" s="225"/>
      <c r="G386" s="225"/>
      <c r="H386" s="225"/>
      <c r="I386" s="225"/>
      <c r="J386" s="225"/>
      <c r="K386" s="225"/>
      <c r="L386" s="225"/>
      <c r="M386" s="225"/>
      <c r="N386" s="225"/>
      <c r="O386" s="225"/>
      <c r="P386" s="225"/>
      <c r="Q386" s="225"/>
      <c r="R386" s="225"/>
      <c r="S386" s="225"/>
      <c r="T386" s="225"/>
      <c r="U386" s="225"/>
      <c r="V386" s="225"/>
      <c r="W386" s="225"/>
      <c r="X386" s="225"/>
      <c r="Y386" s="225"/>
      <c r="Z386" s="225"/>
      <c r="AA386" s="225"/>
      <c r="AB386" s="225"/>
      <c r="AC386" s="225"/>
      <c r="AD386" s="225"/>
      <c r="AE386" s="225"/>
      <c r="AF386" s="225"/>
      <c r="AG386" s="225"/>
      <c r="AH386" s="225"/>
      <c r="AI386" s="225"/>
      <c r="AJ386" s="225"/>
      <c r="AK386" s="225"/>
      <c r="AL386" s="225"/>
      <c r="AM386" s="225"/>
      <c r="AN386" s="225"/>
      <c r="AO386" s="225"/>
      <c r="AP386" s="225"/>
      <c r="AQ386" s="225"/>
      <c r="AR386" s="225"/>
      <c r="AS386" s="225"/>
      <c r="AT386" s="225"/>
      <c r="AU386" s="225"/>
      <c r="AV386" s="225"/>
      <c r="AW386" s="225"/>
      <c r="AX386" s="225"/>
      <c r="AY386" s="225"/>
      <c r="AZ386" s="225"/>
      <c r="BA386" s="225"/>
      <c r="BB386" s="225"/>
      <c r="BC386" s="225"/>
      <c r="BD386" s="225"/>
      <c r="BE386" s="225"/>
      <c r="BF386" s="225"/>
      <c r="BG386" s="225"/>
      <c r="BH386" s="225"/>
      <c r="BI386" s="225"/>
      <c r="BJ386" s="225"/>
      <c r="BK386" s="225"/>
      <c r="BL386" s="225"/>
      <c r="BM386" s="230">
        <v>16</v>
      </c>
    </row>
    <row r="387" spans="1:65">
      <c r="A387" s="30"/>
      <c r="B387" s="3" t="s">
        <v>268</v>
      </c>
      <c r="C387" s="29"/>
      <c r="D387" s="223">
        <v>15.5</v>
      </c>
      <c r="E387" s="224"/>
      <c r="F387" s="225"/>
      <c r="G387" s="225"/>
      <c r="H387" s="225"/>
      <c r="I387" s="225"/>
      <c r="J387" s="225"/>
      <c r="K387" s="225"/>
      <c r="L387" s="225"/>
      <c r="M387" s="225"/>
      <c r="N387" s="225"/>
      <c r="O387" s="225"/>
      <c r="P387" s="225"/>
      <c r="Q387" s="225"/>
      <c r="R387" s="225"/>
      <c r="S387" s="225"/>
      <c r="T387" s="225"/>
      <c r="U387" s="225"/>
      <c r="V387" s="225"/>
      <c r="W387" s="225"/>
      <c r="X387" s="225"/>
      <c r="Y387" s="225"/>
      <c r="Z387" s="225"/>
      <c r="AA387" s="225"/>
      <c r="AB387" s="225"/>
      <c r="AC387" s="225"/>
      <c r="AD387" s="225"/>
      <c r="AE387" s="225"/>
      <c r="AF387" s="225"/>
      <c r="AG387" s="225"/>
      <c r="AH387" s="225"/>
      <c r="AI387" s="225"/>
      <c r="AJ387" s="225"/>
      <c r="AK387" s="225"/>
      <c r="AL387" s="225"/>
      <c r="AM387" s="225"/>
      <c r="AN387" s="225"/>
      <c r="AO387" s="225"/>
      <c r="AP387" s="225"/>
      <c r="AQ387" s="225"/>
      <c r="AR387" s="225"/>
      <c r="AS387" s="225"/>
      <c r="AT387" s="225"/>
      <c r="AU387" s="225"/>
      <c r="AV387" s="225"/>
      <c r="AW387" s="225"/>
      <c r="AX387" s="225"/>
      <c r="AY387" s="225"/>
      <c r="AZ387" s="225"/>
      <c r="BA387" s="225"/>
      <c r="BB387" s="225"/>
      <c r="BC387" s="225"/>
      <c r="BD387" s="225"/>
      <c r="BE387" s="225"/>
      <c r="BF387" s="225"/>
      <c r="BG387" s="225"/>
      <c r="BH387" s="225"/>
      <c r="BI387" s="225"/>
      <c r="BJ387" s="225"/>
      <c r="BK387" s="225"/>
      <c r="BL387" s="225"/>
      <c r="BM387" s="230">
        <v>15.5</v>
      </c>
    </row>
    <row r="388" spans="1:65">
      <c r="A388" s="30"/>
      <c r="B388" s="3" t="s">
        <v>269</v>
      </c>
      <c r="C388" s="29"/>
      <c r="D388" s="223">
        <v>0.70710678118654757</v>
      </c>
      <c r="E388" s="224"/>
      <c r="F388" s="225"/>
      <c r="G388" s="225"/>
      <c r="H388" s="225"/>
      <c r="I388" s="225"/>
      <c r="J388" s="225"/>
      <c r="K388" s="225"/>
      <c r="L388" s="225"/>
      <c r="M388" s="225"/>
      <c r="N388" s="225"/>
      <c r="O388" s="225"/>
      <c r="P388" s="225"/>
      <c r="Q388" s="225"/>
      <c r="R388" s="225"/>
      <c r="S388" s="225"/>
      <c r="T388" s="225"/>
      <c r="U388" s="225"/>
      <c r="V388" s="225"/>
      <c r="W388" s="225"/>
      <c r="X388" s="225"/>
      <c r="Y388" s="225"/>
      <c r="Z388" s="225"/>
      <c r="AA388" s="225"/>
      <c r="AB388" s="225"/>
      <c r="AC388" s="225"/>
      <c r="AD388" s="225"/>
      <c r="AE388" s="225"/>
      <c r="AF388" s="225"/>
      <c r="AG388" s="225"/>
      <c r="AH388" s="225"/>
      <c r="AI388" s="225"/>
      <c r="AJ388" s="225"/>
      <c r="AK388" s="225"/>
      <c r="AL388" s="225"/>
      <c r="AM388" s="225"/>
      <c r="AN388" s="225"/>
      <c r="AO388" s="225"/>
      <c r="AP388" s="225"/>
      <c r="AQ388" s="225"/>
      <c r="AR388" s="225"/>
      <c r="AS388" s="225"/>
      <c r="AT388" s="225"/>
      <c r="AU388" s="225"/>
      <c r="AV388" s="225"/>
      <c r="AW388" s="225"/>
      <c r="AX388" s="225"/>
      <c r="AY388" s="225"/>
      <c r="AZ388" s="225"/>
      <c r="BA388" s="225"/>
      <c r="BB388" s="225"/>
      <c r="BC388" s="225"/>
      <c r="BD388" s="225"/>
      <c r="BE388" s="225"/>
      <c r="BF388" s="225"/>
      <c r="BG388" s="225"/>
      <c r="BH388" s="225"/>
      <c r="BI388" s="225"/>
      <c r="BJ388" s="225"/>
      <c r="BK388" s="225"/>
      <c r="BL388" s="225"/>
      <c r="BM388" s="230">
        <v>34</v>
      </c>
    </row>
    <row r="389" spans="1:65">
      <c r="A389" s="30"/>
      <c r="B389" s="3" t="s">
        <v>86</v>
      </c>
      <c r="C389" s="29"/>
      <c r="D389" s="13">
        <v>4.5619792334615973E-2</v>
      </c>
      <c r="E389" s="151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55"/>
    </row>
    <row r="390" spans="1:65">
      <c r="A390" s="30"/>
      <c r="B390" s="3" t="s">
        <v>270</v>
      </c>
      <c r="C390" s="29"/>
      <c r="D390" s="13">
        <v>0</v>
      </c>
      <c r="E390" s="151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55"/>
    </row>
    <row r="391" spans="1:65">
      <c r="A391" s="30"/>
      <c r="B391" s="46" t="s">
        <v>271</v>
      </c>
      <c r="C391" s="47"/>
      <c r="D391" s="45" t="s">
        <v>272</v>
      </c>
      <c r="E391" s="151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55"/>
    </row>
    <row r="392" spans="1:65">
      <c r="B392" s="31"/>
      <c r="C392" s="20"/>
      <c r="D392" s="20"/>
      <c r="BM392" s="55"/>
    </row>
    <row r="393" spans="1:65" ht="15">
      <c r="B393" s="8" t="s">
        <v>652</v>
      </c>
      <c r="BM393" s="28" t="s">
        <v>312</v>
      </c>
    </row>
    <row r="394" spans="1:65" ht="15">
      <c r="A394" s="25" t="s">
        <v>40</v>
      </c>
      <c r="B394" s="18" t="s">
        <v>110</v>
      </c>
      <c r="C394" s="15" t="s">
        <v>111</v>
      </c>
      <c r="D394" s="16" t="s">
        <v>334</v>
      </c>
      <c r="E394" s="151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28">
        <v>1</v>
      </c>
    </row>
    <row r="395" spans="1:65">
      <c r="A395" s="30"/>
      <c r="B395" s="19" t="s">
        <v>233</v>
      </c>
      <c r="C395" s="9" t="s">
        <v>233</v>
      </c>
      <c r="D395" s="10" t="s">
        <v>112</v>
      </c>
      <c r="E395" s="151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28" t="s">
        <v>3</v>
      </c>
    </row>
    <row r="396" spans="1:65">
      <c r="A396" s="30"/>
      <c r="B396" s="19"/>
      <c r="C396" s="9"/>
      <c r="D396" s="10" t="s">
        <v>344</v>
      </c>
      <c r="E396" s="151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28">
        <v>2</v>
      </c>
    </row>
    <row r="397" spans="1:65">
      <c r="A397" s="30"/>
      <c r="B397" s="19"/>
      <c r="C397" s="9"/>
      <c r="D397" s="26"/>
      <c r="E397" s="151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28">
        <v>2</v>
      </c>
    </row>
    <row r="398" spans="1:65">
      <c r="A398" s="30"/>
      <c r="B398" s="18">
        <v>1</v>
      </c>
      <c r="C398" s="14">
        <v>1</v>
      </c>
      <c r="D398" s="22">
        <v>9.82</v>
      </c>
      <c r="E398" s="151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28">
        <v>1</v>
      </c>
    </row>
    <row r="399" spans="1:65">
      <c r="A399" s="30"/>
      <c r="B399" s="19">
        <v>1</v>
      </c>
      <c r="C399" s="9">
        <v>2</v>
      </c>
      <c r="D399" s="11">
        <v>9.7799999999999994</v>
      </c>
      <c r="E399" s="151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28">
        <v>29</v>
      </c>
    </row>
    <row r="400" spans="1:65">
      <c r="A400" s="30"/>
      <c r="B400" s="20" t="s">
        <v>267</v>
      </c>
      <c r="C400" s="12"/>
      <c r="D400" s="23">
        <v>9.8000000000000007</v>
      </c>
      <c r="E400" s="151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28">
        <v>16</v>
      </c>
    </row>
    <row r="401" spans="1:65">
      <c r="A401" s="30"/>
      <c r="B401" s="3" t="s">
        <v>268</v>
      </c>
      <c r="C401" s="29"/>
      <c r="D401" s="11">
        <v>9.8000000000000007</v>
      </c>
      <c r="E401" s="151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28">
        <v>9.8000000000000007</v>
      </c>
    </row>
    <row r="402" spans="1:65">
      <c r="A402" s="30"/>
      <c r="B402" s="3" t="s">
        <v>269</v>
      </c>
      <c r="C402" s="29"/>
      <c r="D402" s="24">
        <v>2.8284271247462554E-2</v>
      </c>
      <c r="E402" s="151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28">
        <v>35</v>
      </c>
    </row>
    <row r="403" spans="1:65">
      <c r="A403" s="30"/>
      <c r="B403" s="3" t="s">
        <v>86</v>
      </c>
      <c r="C403" s="29"/>
      <c r="D403" s="13">
        <v>2.8861501272920971E-3</v>
      </c>
      <c r="E403" s="151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55"/>
    </row>
    <row r="404" spans="1:65">
      <c r="A404" s="30"/>
      <c r="B404" s="3" t="s">
        <v>270</v>
      </c>
      <c r="C404" s="29"/>
      <c r="D404" s="13">
        <v>0</v>
      </c>
      <c r="E404" s="151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55"/>
    </row>
    <row r="405" spans="1:65">
      <c r="A405" s="30"/>
      <c r="B405" s="46" t="s">
        <v>271</v>
      </c>
      <c r="C405" s="47"/>
      <c r="D405" s="45" t="s">
        <v>272</v>
      </c>
      <c r="E405" s="151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55"/>
    </row>
    <row r="406" spans="1:65">
      <c r="B406" s="31"/>
      <c r="C406" s="20"/>
      <c r="D406" s="20"/>
      <c r="BM406" s="55"/>
    </row>
    <row r="407" spans="1:65" ht="15">
      <c r="B407" s="8" t="s">
        <v>653</v>
      </c>
      <c r="BM407" s="28" t="s">
        <v>312</v>
      </c>
    </row>
    <row r="408" spans="1:65" ht="15">
      <c r="A408" s="25" t="s">
        <v>43</v>
      </c>
      <c r="B408" s="18" t="s">
        <v>110</v>
      </c>
      <c r="C408" s="15" t="s">
        <v>111</v>
      </c>
      <c r="D408" s="16" t="s">
        <v>334</v>
      </c>
      <c r="E408" s="151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28">
        <v>1</v>
      </c>
    </row>
    <row r="409" spans="1:65">
      <c r="A409" s="30"/>
      <c r="B409" s="19" t="s">
        <v>233</v>
      </c>
      <c r="C409" s="9" t="s">
        <v>233</v>
      </c>
      <c r="D409" s="10" t="s">
        <v>112</v>
      </c>
      <c r="E409" s="151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28" t="s">
        <v>3</v>
      </c>
    </row>
    <row r="410" spans="1:65">
      <c r="A410" s="30"/>
      <c r="B410" s="19"/>
      <c r="C410" s="9"/>
      <c r="D410" s="10" t="s">
        <v>344</v>
      </c>
      <c r="E410" s="151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28">
        <v>0</v>
      </c>
    </row>
    <row r="411" spans="1:65">
      <c r="A411" s="30"/>
      <c r="B411" s="19"/>
      <c r="C411" s="9"/>
      <c r="D411" s="26"/>
      <c r="E411" s="151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28">
        <v>0</v>
      </c>
    </row>
    <row r="412" spans="1:65">
      <c r="A412" s="30"/>
      <c r="B412" s="18">
        <v>1</v>
      </c>
      <c r="C412" s="14">
        <v>1</v>
      </c>
      <c r="D412" s="212">
        <v>94.2</v>
      </c>
      <c r="E412" s="215"/>
      <c r="F412" s="216"/>
      <c r="G412" s="216"/>
      <c r="H412" s="216"/>
      <c r="I412" s="216"/>
      <c r="J412" s="216"/>
      <c r="K412" s="216"/>
      <c r="L412" s="216"/>
      <c r="M412" s="216"/>
      <c r="N412" s="216"/>
      <c r="O412" s="216"/>
      <c r="P412" s="216"/>
      <c r="Q412" s="216"/>
      <c r="R412" s="216"/>
      <c r="S412" s="216"/>
      <c r="T412" s="216"/>
      <c r="U412" s="216"/>
      <c r="V412" s="216"/>
      <c r="W412" s="216"/>
      <c r="X412" s="216"/>
      <c r="Y412" s="216"/>
      <c r="Z412" s="216"/>
      <c r="AA412" s="216"/>
      <c r="AB412" s="216"/>
      <c r="AC412" s="216"/>
      <c r="AD412" s="216"/>
      <c r="AE412" s="216"/>
      <c r="AF412" s="216"/>
      <c r="AG412" s="216"/>
      <c r="AH412" s="216"/>
      <c r="AI412" s="216"/>
      <c r="AJ412" s="216"/>
      <c r="AK412" s="216"/>
      <c r="AL412" s="216"/>
      <c r="AM412" s="216"/>
      <c r="AN412" s="216"/>
      <c r="AO412" s="216"/>
      <c r="AP412" s="216"/>
      <c r="AQ412" s="216"/>
      <c r="AR412" s="216"/>
      <c r="AS412" s="216"/>
      <c r="AT412" s="216"/>
      <c r="AU412" s="216"/>
      <c r="AV412" s="216"/>
      <c r="AW412" s="216"/>
      <c r="AX412" s="216"/>
      <c r="AY412" s="216"/>
      <c r="AZ412" s="216"/>
      <c r="BA412" s="216"/>
      <c r="BB412" s="216"/>
      <c r="BC412" s="216"/>
      <c r="BD412" s="216"/>
      <c r="BE412" s="216"/>
      <c r="BF412" s="216"/>
      <c r="BG412" s="216"/>
      <c r="BH412" s="216"/>
      <c r="BI412" s="216"/>
      <c r="BJ412" s="216"/>
      <c r="BK412" s="216"/>
      <c r="BL412" s="216"/>
      <c r="BM412" s="217">
        <v>1</v>
      </c>
    </row>
    <row r="413" spans="1:65">
      <c r="A413" s="30"/>
      <c r="B413" s="19">
        <v>1</v>
      </c>
      <c r="C413" s="9">
        <v>2</v>
      </c>
      <c r="D413" s="218">
        <v>94</v>
      </c>
      <c r="E413" s="215"/>
      <c r="F413" s="216"/>
      <c r="G413" s="216"/>
      <c r="H413" s="216"/>
      <c r="I413" s="216"/>
      <c r="J413" s="216"/>
      <c r="K413" s="216"/>
      <c r="L413" s="216"/>
      <c r="M413" s="216"/>
      <c r="N413" s="216"/>
      <c r="O413" s="216"/>
      <c r="P413" s="216"/>
      <c r="Q413" s="216"/>
      <c r="R413" s="216"/>
      <c r="S413" s="216"/>
      <c r="T413" s="216"/>
      <c r="U413" s="216"/>
      <c r="V413" s="216"/>
      <c r="W413" s="216"/>
      <c r="X413" s="216"/>
      <c r="Y413" s="216"/>
      <c r="Z413" s="216"/>
      <c r="AA413" s="216"/>
      <c r="AB413" s="216"/>
      <c r="AC413" s="216"/>
      <c r="AD413" s="216"/>
      <c r="AE413" s="216"/>
      <c r="AF413" s="216"/>
      <c r="AG413" s="216"/>
      <c r="AH413" s="216"/>
      <c r="AI413" s="216"/>
      <c r="AJ413" s="216"/>
      <c r="AK413" s="216"/>
      <c r="AL413" s="216"/>
      <c r="AM413" s="216"/>
      <c r="AN413" s="216"/>
      <c r="AO413" s="216"/>
      <c r="AP413" s="216"/>
      <c r="AQ413" s="216"/>
      <c r="AR413" s="216"/>
      <c r="AS413" s="216"/>
      <c r="AT413" s="216"/>
      <c r="AU413" s="216"/>
      <c r="AV413" s="216"/>
      <c r="AW413" s="216"/>
      <c r="AX413" s="216"/>
      <c r="AY413" s="216"/>
      <c r="AZ413" s="216"/>
      <c r="BA413" s="216"/>
      <c r="BB413" s="216"/>
      <c r="BC413" s="216"/>
      <c r="BD413" s="216"/>
      <c r="BE413" s="216"/>
      <c r="BF413" s="216"/>
      <c r="BG413" s="216"/>
      <c r="BH413" s="216"/>
      <c r="BI413" s="216"/>
      <c r="BJ413" s="216"/>
      <c r="BK413" s="216"/>
      <c r="BL413" s="216"/>
      <c r="BM413" s="217">
        <v>30</v>
      </c>
    </row>
    <row r="414" spans="1:65">
      <c r="A414" s="30"/>
      <c r="B414" s="20" t="s">
        <v>267</v>
      </c>
      <c r="C414" s="12"/>
      <c r="D414" s="222">
        <v>94.1</v>
      </c>
      <c r="E414" s="215"/>
      <c r="F414" s="216"/>
      <c r="G414" s="216"/>
      <c r="H414" s="216"/>
      <c r="I414" s="216"/>
      <c r="J414" s="216"/>
      <c r="K414" s="216"/>
      <c r="L414" s="216"/>
      <c r="M414" s="216"/>
      <c r="N414" s="216"/>
      <c r="O414" s="216"/>
      <c r="P414" s="216"/>
      <c r="Q414" s="216"/>
      <c r="R414" s="216"/>
      <c r="S414" s="216"/>
      <c r="T414" s="216"/>
      <c r="U414" s="216"/>
      <c r="V414" s="216"/>
      <c r="W414" s="216"/>
      <c r="X414" s="216"/>
      <c r="Y414" s="216"/>
      <c r="Z414" s="216"/>
      <c r="AA414" s="216"/>
      <c r="AB414" s="216"/>
      <c r="AC414" s="216"/>
      <c r="AD414" s="216"/>
      <c r="AE414" s="216"/>
      <c r="AF414" s="216"/>
      <c r="AG414" s="216"/>
      <c r="AH414" s="216"/>
      <c r="AI414" s="216"/>
      <c r="AJ414" s="216"/>
      <c r="AK414" s="216"/>
      <c r="AL414" s="216"/>
      <c r="AM414" s="216"/>
      <c r="AN414" s="216"/>
      <c r="AO414" s="216"/>
      <c r="AP414" s="216"/>
      <c r="AQ414" s="216"/>
      <c r="AR414" s="216"/>
      <c r="AS414" s="216"/>
      <c r="AT414" s="216"/>
      <c r="AU414" s="216"/>
      <c r="AV414" s="216"/>
      <c r="AW414" s="216"/>
      <c r="AX414" s="216"/>
      <c r="AY414" s="216"/>
      <c r="AZ414" s="216"/>
      <c r="BA414" s="216"/>
      <c r="BB414" s="216"/>
      <c r="BC414" s="216"/>
      <c r="BD414" s="216"/>
      <c r="BE414" s="216"/>
      <c r="BF414" s="216"/>
      <c r="BG414" s="216"/>
      <c r="BH414" s="216"/>
      <c r="BI414" s="216"/>
      <c r="BJ414" s="216"/>
      <c r="BK414" s="216"/>
      <c r="BL414" s="216"/>
      <c r="BM414" s="217">
        <v>16</v>
      </c>
    </row>
    <row r="415" spans="1:65">
      <c r="A415" s="30"/>
      <c r="B415" s="3" t="s">
        <v>268</v>
      </c>
      <c r="C415" s="29"/>
      <c r="D415" s="218">
        <v>94.1</v>
      </c>
      <c r="E415" s="215"/>
      <c r="F415" s="216"/>
      <c r="G415" s="216"/>
      <c r="H415" s="216"/>
      <c r="I415" s="216"/>
      <c r="J415" s="216"/>
      <c r="K415" s="216"/>
      <c r="L415" s="216"/>
      <c r="M415" s="216"/>
      <c r="N415" s="216"/>
      <c r="O415" s="216"/>
      <c r="P415" s="216"/>
      <c r="Q415" s="216"/>
      <c r="R415" s="216"/>
      <c r="S415" s="216"/>
      <c r="T415" s="216"/>
      <c r="U415" s="216"/>
      <c r="V415" s="216"/>
      <c r="W415" s="216"/>
      <c r="X415" s="216"/>
      <c r="Y415" s="216"/>
      <c r="Z415" s="216"/>
      <c r="AA415" s="216"/>
      <c r="AB415" s="216"/>
      <c r="AC415" s="216"/>
      <c r="AD415" s="216"/>
      <c r="AE415" s="216"/>
      <c r="AF415" s="216"/>
      <c r="AG415" s="216"/>
      <c r="AH415" s="216"/>
      <c r="AI415" s="216"/>
      <c r="AJ415" s="216"/>
      <c r="AK415" s="216"/>
      <c r="AL415" s="216"/>
      <c r="AM415" s="216"/>
      <c r="AN415" s="216"/>
      <c r="AO415" s="216"/>
      <c r="AP415" s="216"/>
      <c r="AQ415" s="216"/>
      <c r="AR415" s="216"/>
      <c r="AS415" s="216"/>
      <c r="AT415" s="216"/>
      <c r="AU415" s="216"/>
      <c r="AV415" s="216"/>
      <c r="AW415" s="216"/>
      <c r="AX415" s="216"/>
      <c r="AY415" s="216"/>
      <c r="AZ415" s="216"/>
      <c r="BA415" s="216"/>
      <c r="BB415" s="216"/>
      <c r="BC415" s="216"/>
      <c r="BD415" s="216"/>
      <c r="BE415" s="216"/>
      <c r="BF415" s="216"/>
      <c r="BG415" s="216"/>
      <c r="BH415" s="216"/>
      <c r="BI415" s="216"/>
      <c r="BJ415" s="216"/>
      <c r="BK415" s="216"/>
      <c r="BL415" s="216"/>
      <c r="BM415" s="217">
        <v>94.1</v>
      </c>
    </row>
    <row r="416" spans="1:65">
      <c r="A416" s="30"/>
      <c r="B416" s="3" t="s">
        <v>269</v>
      </c>
      <c r="C416" s="29"/>
      <c r="D416" s="218">
        <v>0.14142135623731153</v>
      </c>
      <c r="E416" s="215"/>
      <c r="F416" s="216"/>
      <c r="G416" s="216"/>
      <c r="H416" s="216"/>
      <c r="I416" s="216"/>
      <c r="J416" s="216"/>
      <c r="K416" s="216"/>
      <c r="L416" s="216"/>
      <c r="M416" s="216"/>
      <c r="N416" s="216"/>
      <c r="O416" s="216"/>
      <c r="P416" s="216"/>
      <c r="Q416" s="216"/>
      <c r="R416" s="216"/>
      <c r="S416" s="216"/>
      <c r="T416" s="216"/>
      <c r="U416" s="216"/>
      <c r="V416" s="216"/>
      <c r="W416" s="216"/>
      <c r="X416" s="216"/>
      <c r="Y416" s="216"/>
      <c r="Z416" s="216"/>
      <c r="AA416" s="216"/>
      <c r="AB416" s="216"/>
      <c r="AC416" s="216"/>
      <c r="AD416" s="216"/>
      <c r="AE416" s="216"/>
      <c r="AF416" s="216"/>
      <c r="AG416" s="216"/>
      <c r="AH416" s="216"/>
      <c r="AI416" s="216"/>
      <c r="AJ416" s="216"/>
      <c r="AK416" s="216"/>
      <c r="AL416" s="216"/>
      <c r="AM416" s="216"/>
      <c r="AN416" s="216"/>
      <c r="AO416" s="216"/>
      <c r="AP416" s="216"/>
      <c r="AQ416" s="216"/>
      <c r="AR416" s="216"/>
      <c r="AS416" s="216"/>
      <c r="AT416" s="216"/>
      <c r="AU416" s="216"/>
      <c r="AV416" s="216"/>
      <c r="AW416" s="216"/>
      <c r="AX416" s="216"/>
      <c r="AY416" s="216"/>
      <c r="AZ416" s="216"/>
      <c r="BA416" s="216"/>
      <c r="BB416" s="216"/>
      <c r="BC416" s="216"/>
      <c r="BD416" s="216"/>
      <c r="BE416" s="216"/>
      <c r="BF416" s="216"/>
      <c r="BG416" s="216"/>
      <c r="BH416" s="216"/>
      <c r="BI416" s="216"/>
      <c r="BJ416" s="216"/>
      <c r="BK416" s="216"/>
      <c r="BL416" s="216"/>
      <c r="BM416" s="217">
        <v>36</v>
      </c>
    </row>
    <row r="417" spans="1:65">
      <c r="A417" s="30"/>
      <c r="B417" s="3" t="s">
        <v>86</v>
      </c>
      <c r="C417" s="29"/>
      <c r="D417" s="13">
        <v>1.5028837007153193E-3</v>
      </c>
      <c r="E417" s="151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55"/>
    </row>
    <row r="418" spans="1:65">
      <c r="A418" s="30"/>
      <c r="B418" s="3" t="s">
        <v>270</v>
      </c>
      <c r="C418" s="29"/>
      <c r="D418" s="13">
        <v>0</v>
      </c>
      <c r="E418" s="151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55"/>
    </row>
    <row r="419" spans="1:65">
      <c r="A419" s="30"/>
      <c r="B419" s="46" t="s">
        <v>271</v>
      </c>
      <c r="C419" s="47"/>
      <c r="D419" s="45" t="s">
        <v>272</v>
      </c>
      <c r="E419" s="151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55"/>
    </row>
    <row r="420" spans="1:65">
      <c r="B420" s="31"/>
      <c r="C420" s="20"/>
      <c r="D420" s="20"/>
      <c r="BM420" s="55"/>
    </row>
    <row r="421" spans="1:65" ht="15">
      <c r="B421" s="8" t="s">
        <v>654</v>
      </c>
      <c r="BM421" s="28" t="s">
        <v>312</v>
      </c>
    </row>
    <row r="422" spans="1:65" ht="15">
      <c r="A422" s="25" t="s">
        <v>59</v>
      </c>
      <c r="B422" s="18" t="s">
        <v>110</v>
      </c>
      <c r="C422" s="15" t="s">
        <v>111</v>
      </c>
      <c r="D422" s="16" t="s">
        <v>334</v>
      </c>
      <c r="E422" s="151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28">
        <v>1</v>
      </c>
    </row>
    <row r="423" spans="1:65">
      <c r="A423" s="30"/>
      <c r="B423" s="19" t="s">
        <v>233</v>
      </c>
      <c r="C423" s="9" t="s">
        <v>233</v>
      </c>
      <c r="D423" s="10" t="s">
        <v>112</v>
      </c>
      <c r="E423" s="151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28" t="s">
        <v>3</v>
      </c>
    </row>
    <row r="424" spans="1:65">
      <c r="A424" s="30"/>
      <c r="B424" s="19"/>
      <c r="C424" s="9"/>
      <c r="D424" s="10" t="s">
        <v>344</v>
      </c>
      <c r="E424" s="151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28">
        <v>3</v>
      </c>
    </row>
    <row r="425" spans="1:65">
      <c r="A425" s="30"/>
      <c r="B425" s="19"/>
      <c r="C425" s="9"/>
      <c r="D425" s="26"/>
      <c r="E425" s="151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28">
        <v>3</v>
      </c>
    </row>
    <row r="426" spans="1:65">
      <c r="A426" s="30"/>
      <c r="B426" s="18">
        <v>1</v>
      </c>
      <c r="C426" s="14">
        <v>1</v>
      </c>
      <c r="D426" s="206" t="s">
        <v>105</v>
      </c>
      <c r="E426" s="203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204"/>
      <c r="AT426" s="204"/>
      <c r="AU426" s="204"/>
      <c r="AV426" s="204"/>
      <c r="AW426" s="204"/>
      <c r="AX426" s="204"/>
      <c r="AY426" s="204"/>
      <c r="AZ426" s="204"/>
      <c r="BA426" s="204"/>
      <c r="BB426" s="204"/>
      <c r="BC426" s="204"/>
      <c r="BD426" s="204"/>
      <c r="BE426" s="204"/>
      <c r="BF426" s="204"/>
      <c r="BG426" s="204"/>
      <c r="BH426" s="204"/>
      <c r="BI426" s="204"/>
      <c r="BJ426" s="204"/>
      <c r="BK426" s="204"/>
      <c r="BL426" s="204"/>
      <c r="BM426" s="208">
        <v>1</v>
      </c>
    </row>
    <row r="427" spans="1:65">
      <c r="A427" s="30"/>
      <c r="B427" s="19">
        <v>1</v>
      </c>
      <c r="C427" s="9">
        <v>2</v>
      </c>
      <c r="D427" s="209" t="s">
        <v>105</v>
      </c>
      <c r="E427" s="203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204"/>
      <c r="AT427" s="204"/>
      <c r="AU427" s="204"/>
      <c r="AV427" s="204"/>
      <c r="AW427" s="204"/>
      <c r="AX427" s="204"/>
      <c r="AY427" s="204"/>
      <c r="AZ427" s="204"/>
      <c r="BA427" s="204"/>
      <c r="BB427" s="204"/>
      <c r="BC427" s="204"/>
      <c r="BD427" s="204"/>
      <c r="BE427" s="204"/>
      <c r="BF427" s="204"/>
      <c r="BG427" s="204"/>
      <c r="BH427" s="204"/>
      <c r="BI427" s="204"/>
      <c r="BJ427" s="204"/>
      <c r="BK427" s="204"/>
      <c r="BL427" s="204"/>
      <c r="BM427" s="208">
        <v>31</v>
      </c>
    </row>
    <row r="428" spans="1:65">
      <c r="A428" s="30"/>
      <c r="B428" s="20" t="s">
        <v>267</v>
      </c>
      <c r="C428" s="12"/>
      <c r="D428" s="211" t="s">
        <v>675</v>
      </c>
      <c r="E428" s="203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204"/>
      <c r="AT428" s="204"/>
      <c r="AU428" s="204"/>
      <c r="AV428" s="204"/>
      <c r="AW428" s="204"/>
      <c r="AX428" s="204"/>
      <c r="AY428" s="204"/>
      <c r="AZ428" s="204"/>
      <c r="BA428" s="204"/>
      <c r="BB428" s="204"/>
      <c r="BC428" s="204"/>
      <c r="BD428" s="204"/>
      <c r="BE428" s="204"/>
      <c r="BF428" s="204"/>
      <c r="BG428" s="204"/>
      <c r="BH428" s="204"/>
      <c r="BI428" s="204"/>
      <c r="BJ428" s="204"/>
      <c r="BK428" s="204"/>
      <c r="BL428" s="204"/>
      <c r="BM428" s="208">
        <v>16</v>
      </c>
    </row>
    <row r="429" spans="1:65">
      <c r="A429" s="30"/>
      <c r="B429" s="3" t="s">
        <v>268</v>
      </c>
      <c r="C429" s="29"/>
      <c r="D429" s="24" t="s">
        <v>675</v>
      </c>
      <c r="E429" s="203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4"/>
      <c r="AT429" s="204"/>
      <c r="AU429" s="204"/>
      <c r="AV429" s="204"/>
      <c r="AW429" s="204"/>
      <c r="AX429" s="204"/>
      <c r="AY429" s="204"/>
      <c r="AZ429" s="204"/>
      <c r="BA429" s="204"/>
      <c r="BB429" s="204"/>
      <c r="BC429" s="204"/>
      <c r="BD429" s="204"/>
      <c r="BE429" s="204"/>
      <c r="BF429" s="204"/>
      <c r="BG429" s="204"/>
      <c r="BH429" s="204"/>
      <c r="BI429" s="204"/>
      <c r="BJ429" s="204"/>
      <c r="BK429" s="204"/>
      <c r="BL429" s="204"/>
      <c r="BM429" s="208" t="s">
        <v>105</v>
      </c>
    </row>
    <row r="430" spans="1:65">
      <c r="A430" s="30"/>
      <c r="B430" s="3" t="s">
        <v>269</v>
      </c>
      <c r="C430" s="29"/>
      <c r="D430" s="24" t="s">
        <v>675</v>
      </c>
      <c r="E430" s="203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4"/>
      <c r="AT430" s="204"/>
      <c r="AU430" s="204"/>
      <c r="AV430" s="204"/>
      <c r="AW430" s="204"/>
      <c r="AX430" s="204"/>
      <c r="AY430" s="204"/>
      <c r="AZ430" s="204"/>
      <c r="BA430" s="204"/>
      <c r="BB430" s="204"/>
      <c r="BC430" s="204"/>
      <c r="BD430" s="204"/>
      <c r="BE430" s="204"/>
      <c r="BF430" s="204"/>
      <c r="BG430" s="204"/>
      <c r="BH430" s="204"/>
      <c r="BI430" s="204"/>
      <c r="BJ430" s="204"/>
      <c r="BK430" s="204"/>
      <c r="BL430" s="204"/>
      <c r="BM430" s="208">
        <v>37</v>
      </c>
    </row>
    <row r="431" spans="1:65">
      <c r="A431" s="30"/>
      <c r="B431" s="3" t="s">
        <v>86</v>
      </c>
      <c r="C431" s="29"/>
      <c r="D431" s="13" t="s">
        <v>675</v>
      </c>
      <c r="E431" s="151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55"/>
    </row>
    <row r="432" spans="1:65">
      <c r="A432" s="30"/>
      <c r="B432" s="3" t="s">
        <v>270</v>
      </c>
      <c r="C432" s="29"/>
      <c r="D432" s="13" t="s">
        <v>675</v>
      </c>
      <c r="E432" s="151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55"/>
    </row>
    <row r="433" spans="1:65">
      <c r="A433" s="30"/>
      <c r="B433" s="46" t="s">
        <v>271</v>
      </c>
      <c r="C433" s="47"/>
      <c r="D433" s="45" t="s">
        <v>272</v>
      </c>
      <c r="E433" s="151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55"/>
    </row>
    <row r="434" spans="1:65">
      <c r="B434" s="31"/>
      <c r="C434" s="20"/>
      <c r="D434" s="20"/>
      <c r="BM434" s="55"/>
    </row>
    <row r="435" spans="1:65" ht="15">
      <c r="B435" s="8" t="s">
        <v>655</v>
      </c>
      <c r="BM435" s="28" t="s">
        <v>312</v>
      </c>
    </row>
    <row r="436" spans="1:65" ht="15">
      <c r="A436" s="25" t="s">
        <v>6</v>
      </c>
      <c r="B436" s="18" t="s">
        <v>110</v>
      </c>
      <c r="C436" s="15" t="s">
        <v>111</v>
      </c>
      <c r="D436" s="16" t="s">
        <v>334</v>
      </c>
      <c r="E436" s="151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28">
        <v>1</v>
      </c>
    </row>
    <row r="437" spans="1:65">
      <c r="A437" s="30"/>
      <c r="B437" s="19" t="s">
        <v>233</v>
      </c>
      <c r="C437" s="9" t="s">
        <v>233</v>
      </c>
      <c r="D437" s="10" t="s">
        <v>112</v>
      </c>
      <c r="E437" s="151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28" t="s">
        <v>3</v>
      </c>
    </row>
    <row r="438" spans="1:65">
      <c r="A438" s="30"/>
      <c r="B438" s="19"/>
      <c r="C438" s="9"/>
      <c r="D438" s="10" t="s">
        <v>344</v>
      </c>
      <c r="E438" s="151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28">
        <v>1</v>
      </c>
    </row>
    <row r="439" spans="1:65">
      <c r="A439" s="30"/>
      <c r="B439" s="19"/>
      <c r="C439" s="9"/>
      <c r="D439" s="26"/>
      <c r="E439" s="151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28">
        <v>1</v>
      </c>
    </row>
    <row r="440" spans="1:65">
      <c r="A440" s="30"/>
      <c r="B440" s="18">
        <v>1</v>
      </c>
      <c r="C440" s="14">
        <v>1</v>
      </c>
      <c r="D440" s="227">
        <v>12.5</v>
      </c>
      <c r="E440" s="224"/>
      <c r="F440" s="225"/>
      <c r="G440" s="225"/>
      <c r="H440" s="225"/>
      <c r="I440" s="225"/>
      <c r="J440" s="225"/>
      <c r="K440" s="225"/>
      <c r="L440" s="225"/>
      <c r="M440" s="225"/>
      <c r="N440" s="225"/>
      <c r="O440" s="225"/>
      <c r="P440" s="225"/>
      <c r="Q440" s="225"/>
      <c r="R440" s="225"/>
      <c r="S440" s="225"/>
      <c r="T440" s="225"/>
      <c r="U440" s="225"/>
      <c r="V440" s="225"/>
      <c r="W440" s="225"/>
      <c r="X440" s="225"/>
      <c r="Y440" s="225"/>
      <c r="Z440" s="225"/>
      <c r="AA440" s="225"/>
      <c r="AB440" s="225"/>
      <c r="AC440" s="225"/>
      <c r="AD440" s="225"/>
      <c r="AE440" s="225"/>
      <c r="AF440" s="225"/>
      <c r="AG440" s="225"/>
      <c r="AH440" s="225"/>
      <c r="AI440" s="225"/>
      <c r="AJ440" s="225"/>
      <c r="AK440" s="225"/>
      <c r="AL440" s="225"/>
      <c r="AM440" s="225"/>
      <c r="AN440" s="225"/>
      <c r="AO440" s="225"/>
      <c r="AP440" s="225"/>
      <c r="AQ440" s="225"/>
      <c r="AR440" s="225"/>
      <c r="AS440" s="225"/>
      <c r="AT440" s="225"/>
      <c r="AU440" s="225"/>
      <c r="AV440" s="225"/>
      <c r="AW440" s="225"/>
      <c r="AX440" s="225"/>
      <c r="AY440" s="225"/>
      <c r="AZ440" s="225"/>
      <c r="BA440" s="225"/>
      <c r="BB440" s="225"/>
      <c r="BC440" s="225"/>
      <c r="BD440" s="225"/>
      <c r="BE440" s="225"/>
      <c r="BF440" s="225"/>
      <c r="BG440" s="225"/>
      <c r="BH440" s="225"/>
      <c r="BI440" s="225"/>
      <c r="BJ440" s="225"/>
      <c r="BK440" s="225"/>
      <c r="BL440" s="225"/>
      <c r="BM440" s="230">
        <v>1</v>
      </c>
    </row>
    <row r="441" spans="1:65">
      <c r="A441" s="30"/>
      <c r="B441" s="19">
        <v>1</v>
      </c>
      <c r="C441" s="9">
        <v>2</v>
      </c>
      <c r="D441" s="223">
        <v>12.4</v>
      </c>
      <c r="E441" s="224"/>
      <c r="F441" s="225"/>
      <c r="G441" s="225"/>
      <c r="H441" s="225"/>
      <c r="I441" s="225"/>
      <c r="J441" s="225"/>
      <c r="K441" s="225"/>
      <c r="L441" s="225"/>
      <c r="M441" s="225"/>
      <c r="N441" s="225"/>
      <c r="O441" s="225"/>
      <c r="P441" s="225"/>
      <c r="Q441" s="225"/>
      <c r="R441" s="225"/>
      <c r="S441" s="225"/>
      <c r="T441" s="225"/>
      <c r="U441" s="225"/>
      <c r="V441" s="225"/>
      <c r="W441" s="225"/>
      <c r="X441" s="225"/>
      <c r="Y441" s="225"/>
      <c r="Z441" s="225"/>
      <c r="AA441" s="225"/>
      <c r="AB441" s="225"/>
      <c r="AC441" s="225"/>
      <c r="AD441" s="225"/>
      <c r="AE441" s="225"/>
      <c r="AF441" s="225"/>
      <c r="AG441" s="225"/>
      <c r="AH441" s="225"/>
      <c r="AI441" s="225"/>
      <c r="AJ441" s="225"/>
      <c r="AK441" s="225"/>
      <c r="AL441" s="225"/>
      <c r="AM441" s="225"/>
      <c r="AN441" s="225"/>
      <c r="AO441" s="225"/>
      <c r="AP441" s="225"/>
      <c r="AQ441" s="225"/>
      <c r="AR441" s="225"/>
      <c r="AS441" s="225"/>
      <c r="AT441" s="225"/>
      <c r="AU441" s="225"/>
      <c r="AV441" s="225"/>
      <c r="AW441" s="225"/>
      <c r="AX441" s="225"/>
      <c r="AY441" s="225"/>
      <c r="AZ441" s="225"/>
      <c r="BA441" s="225"/>
      <c r="BB441" s="225"/>
      <c r="BC441" s="225"/>
      <c r="BD441" s="225"/>
      <c r="BE441" s="225"/>
      <c r="BF441" s="225"/>
      <c r="BG441" s="225"/>
      <c r="BH441" s="225"/>
      <c r="BI441" s="225"/>
      <c r="BJ441" s="225"/>
      <c r="BK441" s="225"/>
      <c r="BL441" s="225"/>
      <c r="BM441" s="230">
        <v>32</v>
      </c>
    </row>
    <row r="442" spans="1:65">
      <c r="A442" s="30"/>
      <c r="B442" s="20" t="s">
        <v>267</v>
      </c>
      <c r="C442" s="12"/>
      <c r="D442" s="233">
        <v>12.45</v>
      </c>
      <c r="E442" s="224"/>
      <c r="F442" s="225"/>
      <c r="G442" s="225"/>
      <c r="H442" s="225"/>
      <c r="I442" s="225"/>
      <c r="J442" s="225"/>
      <c r="K442" s="225"/>
      <c r="L442" s="225"/>
      <c r="M442" s="225"/>
      <c r="N442" s="225"/>
      <c r="O442" s="225"/>
      <c r="P442" s="225"/>
      <c r="Q442" s="225"/>
      <c r="R442" s="225"/>
      <c r="S442" s="225"/>
      <c r="T442" s="225"/>
      <c r="U442" s="225"/>
      <c r="V442" s="225"/>
      <c r="W442" s="225"/>
      <c r="X442" s="225"/>
      <c r="Y442" s="225"/>
      <c r="Z442" s="225"/>
      <c r="AA442" s="225"/>
      <c r="AB442" s="225"/>
      <c r="AC442" s="225"/>
      <c r="AD442" s="225"/>
      <c r="AE442" s="225"/>
      <c r="AF442" s="225"/>
      <c r="AG442" s="225"/>
      <c r="AH442" s="225"/>
      <c r="AI442" s="225"/>
      <c r="AJ442" s="225"/>
      <c r="AK442" s="225"/>
      <c r="AL442" s="225"/>
      <c r="AM442" s="225"/>
      <c r="AN442" s="225"/>
      <c r="AO442" s="225"/>
      <c r="AP442" s="225"/>
      <c r="AQ442" s="225"/>
      <c r="AR442" s="225"/>
      <c r="AS442" s="225"/>
      <c r="AT442" s="225"/>
      <c r="AU442" s="225"/>
      <c r="AV442" s="225"/>
      <c r="AW442" s="225"/>
      <c r="AX442" s="225"/>
      <c r="AY442" s="225"/>
      <c r="AZ442" s="225"/>
      <c r="BA442" s="225"/>
      <c r="BB442" s="225"/>
      <c r="BC442" s="225"/>
      <c r="BD442" s="225"/>
      <c r="BE442" s="225"/>
      <c r="BF442" s="225"/>
      <c r="BG442" s="225"/>
      <c r="BH442" s="225"/>
      <c r="BI442" s="225"/>
      <c r="BJ442" s="225"/>
      <c r="BK442" s="225"/>
      <c r="BL442" s="225"/>
      <c r="BM442" s="230">
        <v>16</v>
      </c>
    </row>
    <row r="443" spans="1:65">
      <c r="A443" s="30"/>
      <c r="B443" s="3" t="s">
        <v>268</v>
      </c>
      <c r="C443" s="29"/>
      <c r="D443" s="223">
        <v>12.45</v>
      </c>
      <c r="E443" s="224"/>
      <c r="F443" s="225"/>
      <c r="G443" s="225"/>
      <c r="H443" s="225"/>
      <c r="I443" s="225"/>
      <c r="J443" s="225"/>
      <c r="K443" s="225"/>
      <c r="L443" s="225"/>
      <c r="M443" s="225"/>
      <c r="N443" s="225"/>
      <c r="O443" s="225"/>
      <c r="P443" s="225"/>
      <c r="Q443" s="225"/>
      <c r="R443" s="225"/>
      <c r="S443" s="225"/>
      <c r="T443" s="225"/>
      <c r="U443" s="225"/>
      <c r="V443" s="225"/>
      <c r="W443" s="225"/>
      <c r="X443" s="225"/>
      <c r="Y443" s="225"/>
      <c r="Z443" s="225"/>
      <c r="AA443" s="225"/>
      <c r="AB443" s="225"/>
      <c r="AC443" s="225"/>
      <c r="AD443" s="225"/>
      <c r="AE443" s="225"/>
      <c r="AF443" s="225"/>
      <c r="AG443" s="225"/>
      <c r="AH443" s="225"/>
      <c r="AI443" s="225"/>
      <c r="AJ443" s="225"/>
      <c r="AK443" s="225"/>
      <c r="AL443" s="225"/>
      <c r="AM443" s="225"/>
      <c r="AN443" s="225"/>
      <c r="AO443" s="225"/>
      <c r="AP443" s="225"/>
      <c r="AQ443" s="225"/>
      <c r="AR443" s="225"/>
      <c r="AS443" s="225"/>
      <c r="AT443" s="225"/>
      <c r="AU443" s="225"/>
      <c r="AV443" s="225"/>
      <c r="AW443" s="225"/>
      <c r="AX443" s="225"/>
      <c r="AY443" s="225"/>
      <c r="AZ443" s="225"/>
      <c r="BA443" s="225"/>
      <c r="BB443" s="225"/>
      <c r="BC443" s="225"/>
      <c r="BD443" s="225"/>
      <c r="BE443" s="225"/>
      <c r="BF443" s="225"/>
      <c r="BG443" s="225"/>
      <c r="BH443" s="225"/>
      <c r="BI443" s="225"/>
      <c r="BJ443" s="225"/>
      <c r="BK443" s="225"/>
      <c r="BL443" s="225"/>
      <c r="BM443" s="230">
        <v>12.45</v>
      </c>
    </row>
    <row r="444" spans="1:65">
      <c r="A444" s="30"/>
      <c r="B444" s="3" t="s">
        <v>269</v>
      </c>
      <c r="C444" s="29"/>
      <c r="D444" s="223">
        <v>7.0710678118654502E-2</v>
      </c>
      <c r="E444" s="224"/>
      <c r="F444" s="225"/>
      <c r="G444" s="225"/>
      <c r="H444" s="225"/>
      <c r="I444" s="225"/>
      <c r="J444" s="225"/>
      <c r="K444" s="225"/>
      <c r="L444" s="225"/>
      <c r="M444" s="225"/>
      <c r="N444" s="225"/>
      <c r="O444" s="225"/>
      <c r="P444" s="225"/>
      <c r="Q444" s="225"/>
      <c r="R444" s="225"/>
      <c r="S444" s="225"/>
      <c r="T444" s="225"/>
      <c r="U444" s="225"/>
      <c r="V444" s="225"/>
      <c r="W444" s="225"/>
      <c r="X444" s="225"/>
      <c r="Y444" s="225"/>
      <c r="Z444" s="225"/>
      <c r="AA444" s="225"/>
      <c r="AB444" s="225"/>
      <c r="AC444" s="225"/>
      <c r="AD444" s="225"/>
      <c r="AE444" s="225"/>
      <c r="AF444" s="225"/>
      <c r="AG444" s="225"/>
      <c r="AH444" s="225"/>
      <c r="AI444" s="225"/>
      <c r="AJ444" s="225"/>
      <c r="AK444" s="225"/>
      <c r="AL444" s="225"/>
      <c r="AM444" s="225"/>
      <c r="AN444" s="225"/>
      <c r="AO444" s="225"/>
      <c r="AP444" s="225"/>
      <c r="AQ444" s="225"/>
      <c r="AR444" s="225"/>
      <c r="AS444" s="225"/>
      <c r="AT444" s="225"/>
      <c r="AU444" s="225"/>
      <c r="AV444" s="225"/>
      <c r="AW444" s="225"/>
      <c r="AX444" s="225"/>
      <c r="AY444" s="225"/>
      <c r="AZ444" s="225"/>
      <c r="BA444" s="225"/>
      <c r="BB444" s="225"/>
      <c r="BC444" s="225"/>
      <c r="BD444" s="225"/>
      <c r="BE444" s="225"/>
      <c r="BF444" s="225"/>
      <c r="BG444" s="225"/>
      <c r="BH444" s="225"/>
      <c r="BI444" s="225"/>
      <c r="BJ444" s="225"/>
      <c r="BK444" s="225"/>
      <c r="BL444" s="225"/>
      <c r="BM444" s="230">
        <v>38</v>
      </c>
    </row>
    <row r="445" spans="1:65">
      <c r="A445" s="30"/>
      <c r="B445" s="3" t="s">
        <v>86</v>
      </c>
      <c r="C445" s="29"/>
      <c r="D445" s="13">
        <v>5.6795725396509645E-3</v>
      </c>
      <c r="E445" s="151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55"/>
    </row>
    <row r="446" spans="1:65">
      <c r="A446" s="30"/>
      <c r="B446" s="3" t="s">
        <v>270</v>
      </c>
      <c r="C446" s="29"/>
      <c r="D446" s="13">
        <v>0</v>
      </c>
      <c r="E446" s="151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55"/>
    </row>
    <row r="447" spans="1:65">
      <c r="A447" s="30"/>
      <c r="B447" s="46" t="s">
        <v>271</v>
      </c>
      <c r="C447" s="47"/>
      <c r="D447" s="45" t="s">
        <v>272</v>
      </c>
      <c r="E447" s="151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55"/>
    </row>
    <row r="448" spans="1:65">
      <c r="B448" s="31"/>
      <c r="C448" s="20"/>
      <c r="D448" s="20"/>
      <c r="BM448" s="55"/>
    </row>
    <row r="449" spans="1:65" ht="15">
      <c r="B449" s="8" t="s">
        <v>656</v>
      </c>
      <c r="BM449" s="28" t="s">
        <v>312</v>
      </c>
    </row>
    <row r="450" spans="1:65" ht="15">
      <c r="A450" s="25" t="s">
        <v>9</v>
      </c>
      <c r="B450" s="18" t="s">
        <v>110</v>
      </c>
      <c r="C450" s="15" t="s">
        <v>111</v>
      </c>
      <c r="D450" s="16" t="s">
        <v>334</v>
      </c>
      <c r="E450" s="151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28">
        <v>1</v>
      </c>
    </row>
    <row r="451" spans="1:65">
      <c r="A451" s="30"/>
      <c r="B451" s="19" t="s">
        <v>233</v>
      </c>
      <c r="C451" s="9" t="s">
        <v>233</v>
      </c>
      <c r="D451" s="10" t="s">
        <v>112</v>
      </c>
      <c r="E451" s="151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28" t="s">
        <v>3</v>
      </c>
    </row>
    <row r="452" spans="1:65">
      <c r="A452" s="30"/>
      <c r="B452" s="19"/>
      <c r="C452" s="9"/>
      <c r="D452" s="10" t="s">
        <v>344</v>
      </c>
      <c r="E452" s="151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28">
        <v>1</v>
      </c>
    </row>
    <row r="453" spans="1:65">
      <c r="A453" s="30"/>
      <c r="B453" s="19"/>
      <c r="C453" s="9"/>
      <c r="D453" s="26"/>
      <c r="E453" s="151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28">
        <v>1</v>
      </c>
    </row>
    <row r="454" spans="1:65">
      <c r="A454" s="30"/>
      <c r="B454" s="18">
        <v>1</v>
      </c>
      <c r="C454" s="14">
        <v>1</v>
      </c>
      <c r="D454" s="227">
        <v>12.3</v>
      </c>
      <c r="E454" s="224"/>
      <c r="F454" s="225"/>
      <c r="G454" s="225"/>
      <c r="H454" s="225"/>
      <c r="I454" s="225"/>
      <c r="J454" s="225"/>
      <c r="K454" s="225"/>
      <c r="L454" s="225"/>
      <c r="M454" s="225"/>
      <c r="N454" s="225"/>
      <c r="O454" s="225"/>
      <c r="P454" s="225"/>
      <c r="Q454" s="225"/>
      <c r="R454" s="225"/>
      <c r="S454" s="225"/>
      <c r="T454" s="225"/>
      <c r="U454" s="225"/>
      <c r="V454" s="225"/>
      <c r="W454" s="225"/>
      <c r="X454" s="225"/>
      <c r="Y454" s="225"/>
      <c r="Z454" s="225"/>
      <c r="AA454" s="225"/>
      <c r="AB454" s="225"/>
      <c r="AC454" s="225"/>
      <c r="AD454" s="225"/>
      <c r="AE454" s="225"/>
      <c r="AF454" s="225"/>
      <c r="AG454" s="225"/>
      <c r="AH454" s="225"/>
      <c r="AI454" s="225"/>
      <c r="AJ454" s="225"/>
      <c r="AK454" s="225"/>
      <c r="AL454" s="225"/>
      <c r="AM454" s="225"/>
      <c r="AN454" s="225"/>
      <c r="AO454" s="225"/>
      <c r="AP454" s="225"/>
      <c r="AQ454" s="225"/>
      <c r="AR454" s="225"/>
      <c r="AS454" s="225"/>
      <c r="AT454" s="225"/>
      <c r="AU454" s="225"/>
      <c r="AV454" s="225"/>
      <c r="AW454" s="225"/>
      <c r="AX454" s="225"/>
      <c r="AY454" s="225"/>
      <c r="AZ454" s="225"/>
      <c r="BA454" s="225"/>
      <c r="BB454" s="225"/>
      <c r="BC454" s="225"/>
      <c r="BD454" s="225"/>
      <c r="BE454" s="225"/>
      <c r="BF454" s="225"/>
      <c r="BG454" s="225"/>
      <c r="BH454" s="225"/>
      <c r="BI454" s="225"/>
      <c r="BJ454" s="225"/>
      <c r="BK454" s="225"/>
      <c r="BL454" s="225"/>
      <c r="BM454" s="230">
        <v>1</v>
      </c>
    </row>
    <row r="455" spans="1:65">
      <c r="A455" s="30"/>
      <c r="B455" s="19">
        <v>1</v>
      </c>
      <c r="C455" s="9">
        <v>2</v>
      </c>
      <c r="D455" s="223">
        <v>12.1</v>
      </c>
      <c r="E455" s="224"/>
      <c r="F455" s="225"/>
      <c r="G455" s="225"/>
      <c r="H455" s="225"/>
      <c r="I455" s="225"/>
      <c r="J455" s="225"/>
      <c r="K455" s="225"/>
      <c r="L455" s="225"/>
      <c r="M455" s="225"/>
      <c r="N455" s="225"/>
      <c r="O455" s="225"/>
      <c r="P455" s="225"/>
      <c r="Q455" s="225"/>
      <c r="R455" s="225"/>
      <c r="S455" s="225"/>
      <c r="T455" s="225"/>
      <c r="U455" s="225"/>
      <c r="V455" s="225"/>
      <c r="W455" s="225"/>
      <c r="X455" s="225"/>
      <c r="Y455" s="225"/>
      <c r="Z455" s="225"/>
      <c r="AA455" s="225"/>
      <c r="AB455" s="225"/>
      <c r="AC455" s="225"/>
      <c r="AD455" s="225"/>
      <c r="AE455" s="225"/>
      <c r="AF455" s="225"/>
      <c r="AG455" s="225"/>
      <c r="AH455" s="225"/>
      <c r="AI455" s="225"/>
      <c r="AJ455" s="225"/>
      <c r="AK455" s="225"/>
      <c r="AL455" s="225"/>
      <c r="AM455" s="225"/>
      <c r="AN455" s="225"/>
      <c r="AO455" s="225"/>
      <c r="AP455" s="225"/>
      <c r="AQ455" s="225"/>
      <c r="AR455" s="225"/>
      <c r="AS455" s="225"/>
      <c r="AT455" s="225"/>
      <c r="AU455" s="225"/>
      <c r="AV455" s="225"/>
      <c r="AW455" s="225"/>
      <c r="AX455" s="225"/>
      <c r="AY455" s="225"/>
      <c r="AZ455" s="225"/>
      <c r="BA455" s="225"/>
      <c r="BB455" s="225"/>
      <c r="BC455" s="225"/>
      <c r="BD455" s="225"/>
      <c r="BE455" s="225"/>
      <c r="BF455" s="225"/>
      <c r="BG455" s="225"/>
      <c r="BH455" s="225"/>
      <c r="BI455" s="225"/>
      <c r="BJ455" s="225"/>
      <c r="BK455" s="225"/>
      <c r="BL455" s="225"/>
      <c r="BM455" s="230">
        <v>33</v>
      </c>
    </row>
    <row r="456" spans="1:65">
      <c r="A456" s="30"/>
      <c r="B456" s="20" t="s">
        <v>267</v>
      </c>
      <c r="C456" s="12"/>
      <c r="D456" s="233">
        <v>12.2</v>
      </c>
      <c r="E456" s="224"/>
      <c r="F456" s="225"/>
      <c r="G456" s="225"/>
      <c r="H456" s="225"/>
      <c r="I456" s="225"/>
      <c r="J456" s="225"/>
      <c r="K456" s="225"/>
      <c r="L456" s="225"/>
      <c r="M456" s="225"/>
      <c r="N456" s="225"/>
      <c r="O456" s="225"/>
      <c r="P456" s="225"/>
      <c r="Q456" s="225"/>
      <c r="R456" s="225"/>
      <c r="S456" s="225"/>
      <c r="T456" s="225"/>
      <c r="U456" s="225"/>
      <c r="V456" s="225"/>
      <c r="W456" s="225"/>
      <c r="X456" s="225"/>
      <c r="Y456" s="225"/>
      <c r="Z456" s="225"/>
      <c r="AA456" s="225"/>
      <c r="AB456" s="225"/>
      <c r="AC456" s="225"/>
      <c r="AD456" s="225"/>
      <c r="AE456" s="225"/>
      <c r="AF456" s="225"/>
      <c r="AG456" s="225"/>
      <c r="AH456" s="225"/>
      <c r="AI456" s="225"/>
      <c r="AJ456" s="225"/>
      <c r="AK456" s="225"/>
      <c r="AL456" s="225"/>
      <c r="AM456" s="225"/>
      <c r="AN456" s="225"/>
      <c r="AO456" s="225"/>
      <c r="AP456" s="225"/>
      <c r="AQ456" s="225"/>
      <c r="AR456" s="225"/>
      <c r="AS456" s="225"/>
      <c r="AT456" s="225"/>
      <c r="AU456" s="225"/>
      <c r="AV456" s="225"/>
      <c r="AW456" s="225"/>
      <c r="AX456" s="225"/>
      <c r="AY456" s="225"/>
      <c r="AZ456" s="225"/>
      <c r="BA456" s="225"/>
      <c r="BB456" s="225"/>
      <c r="BC456" s="225"/>
      <c r="BD456" s="225"/>
      <c r="BE456" s="225"/>
      <c r="BF456" s="225"/>
      <c r="BG456" s="225"/>
      <c r="BH456" s="225"/>
      <c r="BI456" s="225"/>
      <c r="BJ456" s="225"/>
      <c r="BK456" s="225"/>
      <c r="BL456" s="225"/>
      <c r="BM456" s="230">
        <v>16</v>
      </c>
    </row>
    <row r="457" spans="1:65">
      <c r="A457" s="30"/>
      <c r="B457" s="3" t="s">
        <v>268</v>
      </c>
      <c r="C457" s="29"/>
      <c r="D457" s="223">
        <v>12.2</v>
      </c>
      <c r="E457" s="224"/>
      <c r="F457" s="225"/>
      <c r="G457" s="225"/>
      <c r="H457" s="225"/>
      <c r="I457" s="225"/>
      <c r="J457" s="225"/>
      <c r="K457" s="225"/>
      <c r="L457" s="225"/>
      <c r="M457" s="225"/>
      <c r="N457" s="225"/>
      <c r="O457" s="225"/>
      <c r="P457" s="225"/>
      <c r="Q457" s="225"/>
      <c r="R457" s="225"/>
      <c r="S457" s="225"/>
      <c r="T457" s="225"/>
      <c r="U457" s="225"/>
      <c r="V457" s="225"/>
      <c r="W457" s="225"/>
      <c r="X457" s="225"/>
      <c r="Y457" s="225"/>
      <c r="Z457" s="225"/>
      <c r="AA457" s="225"/>
      <c r="AB457" s="225"/>
      <c r="AC457" s="225"/>
      <c r="AD457" s="225"/>
      <c r="AE457" s="225"/>
      <c r="AF457" s="225"/>
      <c r="AG457" s="225"/>
      <c r="AH457" s="225"/>
      <c r="AI457" s="225"/>
      <c r="AJ457" s="225"/>
      <c r="AK457" s="225"/>
      <c r="AL457" s="225"/>
      <c r="AM457" s="225"/>
      <c r="AN457" s="225"/>
      <c r="AO457" s="225"/>
      <c r="AP457" s="225"/>
      <c r="AQ457" s="225"/>
      <c r="AR457" s="225"/>
      <c r="AS457" s="225"/>
      <c r="AT457" s="225"/>
      <c r="AU457" s="225"/>
      <c r="AV457" s="225"/>
      <c r="AW457" s="225"/>
      <c r="AX457" s="225"/>
      <c r="AY457" s="225"/>
      <c r="AZ457" s="225"/>
      <c r="BA457" s="225"/>
      <c r="BB457" s="225"/>
      <c r="BC457" s="225"/>
      <c r="BD457" s="225"/>
      <c r="BE457" s="225"/>
      <c r="BF457" s="225"/>
      <c r="BG457" s="225"/>
      <c r="BH457" s="225"/>
      <c r="BI457" s="225"/>
      <c r="BJ457" s="225"/>
      <c r="BK457" s="225"/>
      <c r="BL457" s="225"/>
      <c r="BM457" s="230">
        <v>12.2</v>
      </c>
    </row>
    <row r="458" spans="1:65">
      <c r="A458" s="30"/>
      <c r="B458" s="3" t="s">
        <v>269</v>
      </c>
      <c r="C458" s="29"/>
      <c r="D458" s="223">
        <v>0.14142135623731025</v>
      </c>
      <c r="E458" s="224"/>
      <c r="F458" s="225"/>
      <c r="G458" s="225"/>
      <c r="H458" s="225"/>
      <c r="I458" s="225"/>
      <c r="J458" s="225"/>
      <c r="K458" s="225"/>
      <c r="L458" s="225"/>
      <c r="M458" s="225"/>
      <c r="N458" s="225"/>
      <c r="O458" s="225"/>
      <c r="P458" s="225"/>
      <c r="Q458" s="225"/>
      <c r="R458" s="225"/>
      <c r="S458" s="225"/>
      <c r="T458" s="225"/>
      <c r="U458" s="225"/>
      <c r="V458" s="225"/>
      <c r="W458" s="225"/>
      <c r="X458" s="225"/>
      <c r="Y458" s="225"/>
      <c r="Z458" s="225"/>
      <c r="AA458" s="225"/>
      <c r="AB458" s="225"/>
      <c r="AC458" s="225"/>
      <c r="AD458" s="225"/>
      <c r="AE458" s="225"/>
      <c r="AF458" s="225"/>
      <c r="AG458" s="225"/>
      <c r="AH458" s="225"/>
      <c r="AI458" s="225"/>
      <c r="AJ458" s="225"/>
      <c r="AK458" s="225"/>
      <c r="AL458" s="225"/>
      <c r="AM458" s="225"/>
      <c r="AN458" s="225"/>
      <c r="AO458" s="225"/>
      <c r="AP458" s="225"/>
      <c r="AQ458" s="225"/>
      <c r="AR458" s="225"/>
      <c r="AS458" s="225"/>
      <c r="AT458" s="225"/>
      <c r="AU458" s="225"/>
      <c r="AV458" s="225"/>
      <c r="AW458" s="225"/>
      <c r="AX458" s="225"/>
      <c r="AY458" s="225"/>
      <c r="AZ458" s="225"/>
      <c r="BA458" s="225"/>
      <c r="BB458" s="225"/>
      <c r="BC458" s="225"/>
      <c r="BD458" s="225"/>
      <c r="BE458" s="225"/>
      <c r="BF458" s="225"/>
      <c r="BG458" s="225"/>
      <c r="BH458" s="225"/>
      <c r="BI458" s="225"/>
      <c r="BJ458" s="225"/>
      <c r="BK458" s="225"/>
      <c r="BL458" s="225"/>
      <c r="BM458" s="230">
        <v>39</v>
      </c>
    </row>
    <row r="459" spans="1:65">
      <c r="A459" s="30"/>
      <c r="B459" s="3" t="s">
        <v>86</v>
      </c>
      <c r="C459" s="29"/>
      <c r="D459" s="13">
        <v>1.1591914445681169E-2</v>
      </c>
      <c r="E459" s="151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55"/>
    </row>
    <row r="460" spans="1:65">
      <c r="A460" s="30"/>
      <c r="B460" s="3" t="s">
        <v>270</v>
      </c>
      <c r="C460" s="29"/>
      <c r="D460" s="13">
        <v>0</v>
      </c>
      <c r="E460" s="151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55"/>
    </row>
    <row r="461" spans="1:65">
      <c r="A461" s="30"/>
      <c r="B461" s="46" t="s">
        <v>271</v>
      </c>
      <c r="C461" s="47"/>
      <c r="D461" s="45" t="s">
        <v>272</v>
      </c>
      <c r="E461" s="151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55"/>
    </row>
    <row r="462" spans="1:65">
      <c r="B462" s="31"/>
      <c r="C462" s="20"/>
      <c r="D462" s="20"/>
      <c r="BM462" s="55"/>
    </row>
    <row r="463" spans="1:65" ht="15">
      <c r="B463" s="8" t="s">
        <v>657</v>
      </c>
      <c r="BM463" s="28" t="s">
        <v>312</v>
      </c>
    </row>
    <row r="464" spans="1:65" ht="15">
      <c r="A464" s="25" t="s">
        <v>61</v>
      </c>
      <c r="B464" s="18" t="s">
        <v>110</v>
      </c>
      <c r="C464" s="15" t="s">
        <v>111</v>
      </c>
      <c r="D464" s="16" t="s">
        <v>334</v>
      </c>
      <c r="E464" s="151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28">
        <v>1</v>
      </c>
    </row>
    <row r="465" spans="1:65">
      <c r="A465" s="30"/>
      <c r="B465" s="19" t="s">
        <v>233</v>
      </c>
      <c r="C465" s="9" t="s">
        <v>233</v>
      </c>
      <c r="D465" s="10" t="s">
        <v>112</v>
      </c>
      <c r="E465" s="151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28" t="s">
        <v>3</v>
      </c>
    </row>
    <row r="466" spans="1:65">
      <c r="A466" s="30"/>
      <c r="B466" s="19"/>
      <c r="C466" s="9"/>
      <c r="D466" s="10" t="s">
        <v>344</v>
      </c>
      <c r="E466" s="151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28">
        <v>2</v>
      </c>
    </row>
    <row r="467" spans="1:65">
      <c r="A467" s="30"/>
      <c r="B467" s="19"/>
      <c r="C467" s="9"/>
      <c r="D467" s="26"/>
      <c r="E467" s="151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28">
        <v>2</v>
      </c>
    </row>
    <row r="468" spans="1:65">
      <c r="A468" s="30"/>
      <c r="B468" s="18">
        <v>1</v>
      </c>
      <c r="C468" s="14">
        <v>1</v>
      </c>
      <c r="D468" s="152" t="s">
        <v>103</v>
      </c>
      <c r="E468" s="151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28">
        <v>1</v>
      </c>
    </row>
    <row r="469" spans="1:65">
      <c r="A469" s="30"/>
      <c r="B469" s="19">
        <v>1</v>
      </c>
      <c r="C469" s="9">
        <v>2</v>
      </c>
      <c r="D469" s="153" t="s">
        <v>103</v>
      </c>
      <c r="E469" s="151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28">
        <v>34</v>
      </c>
    </row>
    <row r="470" spans="1:65">
      <c r="A470" s="30"/>
      <c r="B470" s="20" t="s">
        <v>267</v>
      </c>
      <c r="C470" s="12"/>
      <c r="D470" s="23" t="s">
        <v>675</v>
      </c>
      <c r="E470" s="151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28">
        <v>16</v>
      </c>
    </row>
    <row r="471" spans="1:65">
      <c r="A471" s="30"/>
      <c r="B471" s="3" t="s">
        <v>268</v>
      </c>
      <c r="C471" s="29"/>
      <c r="D471" s="11" t="s">
        <v>675</v>
      </c>
      <c r="E471" s="151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28" t="s">
        <v>103</v>
      </c>
    </row>
    <row r="472" spans="1:65">
      <c r="A472" s="30"/>
      <c r="B472" s="3" t="s">
        <v>269</v>
      </c>
      <c r="C472" s="29"/>
      <c r="D472" s="24" t="s">
        <v>675</v>
      </c>
      <c r="E472" s="151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28">
        <v>40</v>
      </c>
    </row>
    <row r="473" spans="1:65">
      <c r="A473" s="30"/>
      <c r="B473" s="3" t="s">
        <v>86</v>
      </c>
      <c r="C473" s="29"/>
      <c r="D473" s="13" t="s">
        <v>675</v>
      </c>
      <c r="E473" s="151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55"/>
    </row>
    <row r="474" spans="1:65">
      <c r="A474" s="30"/>
      <c r="B474" s="3" t="s">
        <v>270</v>
      </c>
      <c r="C474" s="29"/>
      <c r="D474" s="13" t="s">
        <v>675</v>
      </c>
      <c r="E474" s="151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55"/>
    </row>
    <row r="475" spans="1:65">
      <c r="A475" s="30"/>
      <c r="B475" s="46" t="s">
        <v>271</v>
      </c>
      <c r="C475" s="47"/>
      <c r="D475" s="45" t="s">
        <v>272</v>
      </c>
      <c r="E475" s="151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55"/>
    </row>
    <row r="476" spans="1:65">
      <c r="B476" s="31"/>
      <c r="C476" s="20"/>
      <c r="D476" s="20"/>
      <c r="BM476" s="55"/>
    </row>
    <row r="477" spans="1:65" ht="15">
      <c r="B477" s="8" t="s">
        <v>658</v>
      </c>
      <c r="BM477" s="28" t="s">
        <v>312</v>
      </c>
    </row>
    <row r="478" spans="1:65" ht="15">
      <c r="A478" s="25" t="s">
        <v>12</v>
      </c>
      <c r="B478" s="18" t="s">
        <v>110</v>
      </c>
      <c r="C478" s="15" t="s">
        <v>111</v>
      </c>
      <c r="D478" s="16" t="s">
        <v>334</v>
      </c>
      <c r="E478" s="151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28">
        <v>1</v>
      </c>
    </row>
    <row r="479" spans="1:65">
      <c r="A479" s="30"/>
      <c r="B479" s="19" t="s">
        <v>233</v>
      </c>
      <c r="C479" s="9" t="s">
        <v>233</v>
      </c>
      <c r="D479" s="10" t="s">
        <v>112</v>
      </c>
      <c r="E479" s="151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28" t="s">
        <v>3</v>
      </c>
    </row>
    <row r="480" spans="1:65">
      <c r="A480" s="30"/>
      <c r="B480" s="19"/>
      <c r="C480" s="9"/>
      <c r="D480" s="10" t="s">
        <v>344</v>
      </c>
      <c r="E480" s="151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28">
        <v>2</v>
      </c>
    </row>
    <row r="481" spans="1:65">
      <c r="A481" s="30"/>
      <c r="B481" s="19"/>
      <c r="C481" s="9"/>
      <c r="D481" s="26"/>
      <c r="E481" s="151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28">
        <v>2</v>
      </c>
    </row>
    <row r="482" spans="1:65">
      <c r="A482" s="30"/>
      <c r="B482" s="18">
        <v>1</v>
      </c>
      <c r="C482" s="14">
        <v>1</v>
      </c>
      <c r="D482" s="22">
        <v>7.24</v>
      </c>
      <c r="E482" s="151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28">
        <v>1</v>
      </c>
    </row>
    <row r="483" spans="1:65">
      <c r="A483" s="30"/>
      <c r="B483" s="19">
        <v>1</v>
      </c>
      <c r="C483" s="9">
        <v>2</v>
      </c>
      <c r="D483" s="11">
        <v>7.4</v>
      </c>
      <c r="E483" s="151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28">
        <v>18</v>
      </c>
    </row>
    <row r="484" spans="1:65">
      <c r="A484" s="30"/>
      <c r="B484" s="20" t="s">
        <v>267</v>
      </c>
      <c r="C484" s="12"/>
      <c r="D484" s="23">
        <v>7.32</v>
      </c>
      <c r="E484" s="151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28">
        <v>16</v>
      </c>
    </row>
    <row r="485" spans="1:65">
      <c r="A485" s="30"/>
      <c r="B485" s="3" t="s">
        <v>268</v>
      </c>
      <c r="C485" s="29"/>
      <c r="D485" s="11">
        <v>7.32</v>
      </c>
      <c r="E485" s="151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28">
        <v>7.32</v>
      </c>
    </row>
    <row r="486" spans="1:65">
      <c r="A486" s="30"/>
      <c r="B486" s="3" t="s">
        <v>269</v>
      </c>
      <c r="C486" s="29"/>
      <c r="D486" s="24">
        <v>0.1131370849898477</v>
      </c>
      <c r="E486" s="151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28">
        <v>24</v>
      </c>
    </row>
    <row r="487" spans="1:65">
      <c r="A487" s="30"/>
      <c r="B487" s="3" t="s">
        <v>86</v>
      </c>
      <c r="C487" s="29"/>
      <c r="D487" s="13">
        <v>1.5455885927574822E-2</v>
      </c>
      <c r="E487" s="151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55"/>
    </row>
    <row r="488" spans="1:65">
      <c r="A488" s="30"/>
      <c r="B488" s="3" t="s">
        <v>270</v>
      </c>
      <c r="C488" s="29"/>
      <c r="D488" s="13">
        <v>0</v>
      </c>
      <c r="E488" s="151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55"/>
    </row>
    <row r="489" spans="1:65">
      <c r="A489" s="30"/>
      <c r="B489" s="46" t="s">
        <v>271</v>
      </c>
      <c r="C489" s="47"/>
      <c r="D489" s="45" t="s">
        <v>272</v>
      </c>
      <c r="E489" s="151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55"/>
    </row>
    <row r="490" spans="1:65">
      <c r="B490" s="31"/>
      <c r="C490" s="20"/>
      <c r="D490" s="20"/>
      <c r="BM490" s="55"/>
    </row>
    <row r="491" spans="1:65" ht="15">
      <c r="B491" s="8" t="s">
        <v>659</v>
      </c>
      <c r="BM491" s="28" t="s">
        <v>312</v>
      </c>
    </row>
    <row r="492" spans="1:65" ht="15">
      <c r="A492" s="25" t="s">
        <v>15</v>
      </c>
      <c r="B492" s="18" t="s">
        <v>110</v>
      </c>
      <c r="C492" s="15" t="s">
        <v>111</v>
      </c>
      <c r="D492" s="16" t="s">
        <v>334</v>
      </c>
      <c r="E492" s="151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28">
        <v>1</v>
      </c>
    </row>
    <row r="493" spans="1:65">
      <c r="A493" s="30"/>
      <c r="B493" s="19" t="s">
        <v>233</v>
      </c>
      <c r="C493" s="9" t="s">
        <v>233</v>
      </c>
      <c r="D493" s="10" t="s">
        <v>112</v>
      </c>
      <c r="E493" s="151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28" t="s">
        <v>3</v>
      </c>
    </row>
    <row r="494" spans="1:65">
      <c r="A494" s="30"/>
      <c r="B494" s="19"/>
      <c r="C494" s="9"/>
      <c r="D494" s="10" t="s">
        <v>344</v>
      </c>
      <c r="E494" s="151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28">
        <v>2</v>
      </c>
    </row>
    <row r="495" spans="1:65">
      <c r="A495" s="30"/>
      <c r="B495" s="19"/>
      <c r="C495" s="9"/>
      <c r="D495" s="26"/>
      <c r="E495" s="151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28">
        <v>2</v>
      </c>
    </row>
    <row r="496" spans="1:65">
      <c r="A496" s="30"/>
      <c r="B496" s="18">
        <v>1</v>
      </c>
      <c r="C496" s="14">
        <v>1</v>
      </c>
      <c r="D496" s="22">
        <v>9.1999999999999993</v>
      </c>
      <c r="E496" s="151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28">
        <v>1</v>
      </c>
    </row>
    <row r="497" spans="1:65">
      <c r="A497" s="30"/>
      <c r="B497" s="19">
        <v>1</v>
      </c>
      <c r="C497" s="9">
        <v>2</v>
      </c>
      <c r="D497" s="11">
        <v>9.8000000000000007</v>
      </c>
      <c r="E497" s="151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28">
        <v>7</v>
      </c>
    </row>
    <row r="498" spans="1:65">
      <c r="A498" s="30"/>
      <c r="B498" s="20" t="s">
        <v>267</v>
      </c>
      <c r="C498" s="12"/>
      <c r="D498" s="23">
        <v>9.5</v>
      </c>
      <c r="E498" s="151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28">
        <v>16</v>
      </c>
    </row>
    <row r="499" spans="1:65">
      <c r="A499" s="30"/>
      <c r="B499" s="3" t="s">
        <v>268</v>
      </c>
      <c r="C499" s="29"/>
      <c r="D499" s="11">
        <v>9.5</v>
      </c>
      <c r="E499" s="151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28">
        <v>9.5</v>
      </c>
    </row>
    <row r="500" spans="1:65">
      <c r="A500" s="30"/>
      <c r="B500" s="3" t="s">
        <v>269</v>
      </c>
      <c r="C500" s="29"/>
      <c r="D500" s="24">
        <v>0.42426406871192951</v>
      </c>
      <c r="E500" s="151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28">
        <v>25</v>
      </c>
    </row>
    <row r="501" spans="1:65">
      <c r="A501" s="30"/>
      <c r="B501" s="3" t="s">
        <v>86</v>
      </c>
      <c r="C501" s="29"/>
      <c r="D501" s="13">
        <v>4.4659375653887314E-2</v>
      </c>
      <c r="E501" s="151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  <c r="AS501" s="3"/>
      <c r="AT501" s="3"/>
      <c r="AU501" s="3"/>
      <c r="AV501" s="3"/>
      <c r="AW501" s="3"/>
      <c r="AX501" s="3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55"/>
    </row>
    <row r="502" spans="1:65">
      <c r="A502" s="30"/>
      <c r="B502" s="3" t="s">
        <v>270</v>
      </c>
      <c r="C502" s="29"/>
      <c r="D502" s="13">
        <v>0</v>
      </c>
      <c r="E502" s="151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  <c r="AS502" s="3"/>
      <c r="AT502" s="3"/>
      <c r="AU502" s="3"/>
      <c r="AV502" s="3"/>
      <c r="AW502" s="3"/>
      <c r="AX502" s="3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55"/>
    </row>
    <row r="503" spans="1:65">
      <c r="A503" s="30"/>
      <c r="B503" s="46" t="s">
        <v>271</v>
      </c>
      <c r="C503" s="47"/>
      <c r="D503" s="45" t="s">
        <v>272</v>
      </c>
      <c r="E503" s="151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  <c r="AS503" s="3"/>
      <c r="AT503" s="3"/>
      <c r="AU503" s="3"/>
      <c r="AV503" s="3"/>
      <c r="AW503" s="3"/>
      <c r="AX503" s="3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55"/>
    </row>
    <row r="504" spans="1:65">
      <c r="B504" s="31"/>
      <c r="C504" s="20"/>
      <c r="D504" s="20"/>
      <c r="BM504" s="55"/>
    </row>
    <row r="505" spans="1:65" ht="15">
      <c r="B505" s="8" t="s">
        <v>660</v>
      </c>
      <c r="BM505" s="28" t="s">
        <v>312</v>
      </c>
    </row>
    <row r="506" spans="1:65" ht="15">
      <c r="A506" s="25" t="s">
        <v>18</v>
      </c>
      <c r="B506" s="18" t="s">
        <v>110</v>
      </c>
      <c r="C506" s="15" t="s">
        <v>111</v>
      </c>
      <c r="D506" s="16" t="s">
        <v>334</v>
      </c>
      <c r="E506" s="151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  <c r="AS506" s="3"/>
      <c r="AT506" s="3"/>
      <c r="AU506" s="3"/>
      <c r="AV506" s="3"/>
      <c r="AW506" s="3"/>
      <c r="AX506" s="3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28">
        <v>1</v>
      </c>
    </row>
    <row r="507" spans="1:65">
      <c r="A507" s="30"/>
      <c r="B507" s="19" t="s">
        <v>233</v>
      </c>
      <c r="C507" s="9" t="s">
        <v>233</v>
      </c>
      <c r="D507" s="10" t="s">
        <v>112</v>
      </c>
      <c r="E507" s="151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  <c r="AS507" s="3"/>
      <c r="AT507" s="3"/>
      <c r="AU507" s="3"/>
      <c r="AV507" s="3"/>
      <c r="AW507" s="3"/>
      <c r="AX507" s="3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28" t="s">
        <v>3</v>
      </c>
    </row>
    <row r="508" spans="1:65">
      <c r="A508" s="30"/>
      <c r="B508" s="19"/>
      <c r="C508" s="9"/>
      <c r="D508" s="10" t="s">
        <v>344</v>
      </c>
      <c r="E508" s="151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  <c r="AS508" s="3"/>
      <c r="AT508" s="3"/>
      <c r="AU508" s="3"/>
      <c r="AV508" s="3"/>
      <c r="AW508" s="3"/>
      <c r="AX508" s="3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28">
        <v>0</v>
      </c>
    </row>
    <row r="509" spans="1:65">
      <c r="A509" s="30"/>
      <c r="B509" s="19"/>
      <c r="C509" s="9"/>
      <c r="D509" s="26"/>
      <c r="E509" s="151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  <c r="AS509" s="3"/>
      <c r="AT509" s="3"/>
      <c r="AU509" s="3"/>
      <c r="AV509" s="3"/>
      <c r="AW509" s="3"/>
      <c r="AX509" s="3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28">
        <v>0</v>
      </c>
    </row>
    <row r="510" spans="1:65">
      <c r="A510" s="30"/>
      <c r="B510" s="18">
        <v>1</v>
      </c>
      <c r="C510" s="14">
        <v>1</v>
      </c>
      <c r="D510" s="212">
        <v>190</v>
      </c>
      <c r="E510" s="215"/>
      <c r="F510" s="216"/>
      <c r="G510" s="216"/>
      <c r="H510" s="216"/>
      <c r="I510" s="216"/>
      <c r="J510" s="216"/>
      <c r="K510" s="216"/>
      <c r="L510" s="216"/>
      <c r="M510" s="216"/>
      <c r="N510" s="216"/>
      <c r="O510" s="216"/>
      <c r="P510" s="216"/>
      <c r="Q510" s="216"/>
      <c r="R510" s="216"/>
      <c r="S510" s="216"/>
      <c r="T510" s="216"/>
      <c r="U510" s="216"/>
      <c r="V510" s="216"/>
      <c r="W510" s="216"/>
      <c r="X510" s="216"/>
      <c r="Y510" s="216"/>
      <c r="Z510" s="216"/>
      <c r="AA510" s="216"/>
      <c r="AB510" s="216"/>
      <c r="AC510" s="216"/>
      <c r="AD510" s="216"/>
      <c r="AE510" s="216"/>
      <c r="AF510" s="216"/>
      <c r="AG510" s="216"/>
      <c r="AH510" s="216"/>
      <c r="AI510" s="216"/>
      <c r="AJ510" s="216"/>
      <c r="AK510" s="216"/>
      <c r="AL510" s="216"/>
      <c r="AM510" s="216"/>
      <c r="AN510" s="216"/>
      <c r="AO510" s="216"/>
      <c r="AP510" s="216"/>
      <c r="AQ510" s="216"/>
      <c r="AR510" s="216"/>
      <c r="AS510" s="216"/>
      <c r="AT510" s="216"/>
      <c r="AU510" s="216"/>
      <c r="AV510" s="216"/>
      <c r="AW510" s="216"/>
      <c r="AX510" s="216"/>
      <c r="AY510" s="216"/>
      <c r="AZ510" s="216"/>
      <c r="BA510" s="216"/>
      <c r="BB510" s="216"/>
      <c r="BC510" s="216"/>
      <c r="BD510" s="216"/>
      <c r="BE510" s="216"/>
      <c r="BF510" s="216"/>
      <c r="BG510" s="216"/>
      <c r="BH510" s="216"/>
      <c r="BI510" s="216"/>
      <c r="BJ510" s="216"/>
      <c r="BK510" s="216"/>
      <c r="BL510" s="216"/>
      <c r="BM510" s="217">
        <v>1</v>
      </c>
    </row>
    <row r="511" spans="1:65">
      <c r="A511" s="30"/>
      <c r="B511" s="19">
        <v>1</v>
      </c>
      <c r="C511" s="9">
        <v>2</v>
      </c>
      <c r="D511" s="218">
        <v>189</v>
      </c>
      <c r="E511" s="215"/>
      <c r="F511" s="216"/>
      <c r="G511" s="216"/>
      <c r="H511" s="216"/>
      <c r="I511" s="216"/>
      <c r="J511" s="216"/>
      <c r="K511" s="216"/>
      <c r="L511" s="216"/>
      <c r="M511" s="216"/>
      <c r="N511" s="216"/>
      <c r="O511" s="216"/>
      <c r="P511" s="216"/>
      <c r="Q511" s="216"/>
      <c r="R511" s="216"/>
      <c r="S511" s="216"/>
      <c r="T511" s="216"/>
      <c r="U511" s="216"/>
      <c r="V511" s="216"/>
      <c r="W511" s="216"/>
      <c r="X511" s="216"/>
      <c r="Y511" s="216"/>
      <c r="Z511" s="216"/>
      <c r="AA511" s="216"/>
      <c r="AB511" s="216"/>
      <c r="AC511" s="216"/>
      <c r="AD511" s="216"/>
      <c r="AE511" s="216"/>
      <c r="AF511" s="216"/>
      <c r="AG511" s="216"/>
      <c r="AH511" s="216"/>
      <c r="AI511" s="216"/>
      <c r="AJ511" s="216"/>
      <c r="AK511" s="216"/>
      <c r="AL511" s="216"/>
      <c r="AM511" s="216"/>
      <c r="AN511" s="216"/>
      <c r="AO511" s="216"/>
      <c r="AP511" s="216"/>
      <c r="AQ511" s="216"/>
      <c r="AR511" s="216"/>
      <c r="AS511" s="216"/>
      <c r="AT511" s="216"/>
      <c r="AU511" s="216"/>
      <c r="AV511" s="216"/>
      <c r="AW511" s="216"/>
      <c r="AX511" s="216"/>
      <c r="AY511" s="216"/>
      <c r="AZ511" s="216"/>
      <c r="BA511" s="216"/>
      <c r="BB511" s="216"/>
      <c r="BC511" s="216"/>
      <c r="BD511" s="216"/>
      <c r="BE511" s="216"/>
      <c r="BF511" s="216"/>
      <c r="BG511" s="216"/>
      <c r="BH511" s="216"/>
      <c r="BI511" s="216"/>
      <c r="BJ511" s="216"/>
      <c r="BK511" s="216"/>
      <c r="BL511" s="216"/>
      <c r="BM511" s="217">
        <v>8</v>
      </c>
    </row>
    <row r="512" spans="1:65">
      <c r="A512" s="30"/>
      <c r="B512" s="20" t="s">
        <v>267</v>
      </c>
      <c r="C512" s="12"/>
      <c r="D512" s="222">
        <v>189.5</v>
      </c>
      <c r="E512" s="215"/>
      <c r="F512" s="216"/>
      <c r="G512" s="216"/>
      <c r="H512" s="216"/>
      <c r="I512" s="216"/>
      <c r="J512" s="216"/>
      <c r="K512" s="216"/>
      <c r="L512" s="216"/>
      <c r="M512" s="216"/>
      <c r="N512" s="216"/>
      <c r="O512" s="216"/>
      <c r="P512" s="216"/>
      <c r="Q512" s="216"/>
      <c r="R512" s="216"/>
      <c r="S512" s="216"/>
      <c r="T512" s="216"/>
      <c r="U512" s="216"/>
      <c r="V512" s="216"/>
      <c r="W512" s="216"/>
      <c r="X512" s="216"/>
      <c r="Y512" s="216"/>
      <c r="Z512" s="216"/>
      <c r="AA512" s="216"/>
      <c r="AB512" s="216"/>
      <c r="AC512" s="216"/>
      <c r="AD512" s="216"/>
      <c r="AE512" s="216"/>
      <c r="AF512" s="216"/>
      <c r="AG512" s="216"/>
      <c r="AH512" s="216"/>
      <c r="AI512" s="216"/>
      <c r="AJ512" s="216"/>
      <c r="AK512" s="216"/>
      <c r="AL512" s="216"/>
      <c r="AM512" s="216"/>
      <c r="AN512" s="216"/>
      <c r="AO512" s="216"/>
      <c r="AP512" s="216"/>
      <c r="AQ512" s="216"/>
      <c r="AR512" s="216"/>
      <c r="AS512" s="216"/>
      <c r="AT512" s="216"/>
      <c r="AU512" s="216"/>
      <c r="AV512" s="216"/>
      <c r="AW512" s="216"/>
      <c r="AX512" s="216"/>
      <c r="AY512" s="216"/>
      <c r="AZ512" s="216"/>
      <c r="BA512" s="216"/>
      <c r="BB512" s="216"/>
      <c r="BC512" s="216"/>
      <c r="BD512" s="216"/>
      <c r="BE512" s="216"/>
      <c r="BF512" s="216"/>
      <c r="BG512" s="216"/>
      <c r="BH512" s="216"/>
      <c r="BI512" s="216"/>
      <c r="BJ512" s="216"/>
      <c r="BK512" s="216"/>
      <c r="BL512" s="216"/>
      <c r="BM512" s="217">
        <v>16</v>
      </c>
    </row>
    <row r="513" spans="1:65">
      <c r="A513" s="30"/>
      <c r="B513" s="3" t="s">
        <v>268</v>
      </c>
      <c r="C513" s="29"/>
      <c r="D513" s="218">
        <v>189.5</v>
      </c>
      <c r="E513" s="215"/>
      <c r="F513" s="216"/>
      <c r="G513" s="216"/>
      <c r="H513" s="216"/>
      <c r="I513" s="216"/>
      <c r="J513" s="216"/>
      <c r="K513" s="216"/>
      <c r="L513" s="216"/>
      <c r="M513" s="216"/>
      <c r="N513" s="216"/>
      <c r="O513" s="216"/>
      <c r="P513" s="216"/>
      <c r="Q513" s="216"/>
      <c r="R513" s="216"/>
      <c r="S513" s="216"/>
      <c r="T513" s="216"/>
      <c r="U513" s="216"/>
      <c r="V513" s="216"/>
      <c r="W513" s="216"/>
      <c r="X513" s="216"/>
      <c r="Y513" s="216"/>
      <c r="Z513" s="216"/>
      <c r="AA513" s="216"/>
      <c r="AB513" s="216"/>
      <c r="AC513" s="216"/>
      <c r="AD513" s="216"/>
      <c r="AE513" s="216"/>
      <c r="AF513" s="216"/>
      <c r="AG513" s="216"/>
      <c r="AH513" s="216"/>
      <c r="AI513" s="216"/>
      <c r="AJ513" s="216"/>
      <c r="AK513" s="216"/>
      <c r="AL513" s="216"/>
      <c r="AM513" s="216"/>
      <c r="AN513" s="216"/>
      <c r="AO513" s="216"/>
      <c r="AP513" s="216"/>
      <c r="AQ513" s="216"/>
      <c r="AR513" s="216"/>
      <c r="AS513" s="216"/>
      <c r="AT513" s="216"/>
      <c r="AU513" s="216"/>
      <c r="AV513" s="216"/>
      <c r="AW513" s="216"/>
      <c r="AX513" s="216"/>
      <c r="AY513" s="216"/>
      <c r="AZ513" s="216"/>
      <c r="BA513" s="216"/>
      <c r="BB513" s="216"/>
      <c r="BC513" s="216"/>
      <c r="BD513" s="216"/>
      <c r="BE513" s="216"/>
      <c r="BF513" s="216"/>
      <c r="BG513" s="216"/>
      <c r="BH513" s="216"/>
      <c r="BI513" s="216"/>
      <c r="BJ513" s="216"/>
      <c r="BK513" s="216"/>
      <c r="BL513" s="216"/>
      <c r="BM513" s="217">
        <v>189.5</v>
      </c>
    </row>
    <row r="514" spans="1:65">
      <c r="A514" s="30"/>
      <c r="B514" s="3" t="s">
        <v>269</v>
      </c>
      <c r="C514" s="29"/>
      <c r="D514" s="218">
        <v>0.70710678118654757</v>
      </c>
      <c r="E514" s="215"/>
      <c r="F514" s="216"/>
      <c r="G514" s="216"/>
      <c r="H514" s="216"/>
      <c r="I514" s="216"/>
      <c r="J514" s="216"/>
      <c r="K514" s="216"/>
      <c r="L514" s="216"/>
      <c r="M514" s="216"/>
      <c r="N514" s="216"/>
      <c r="O514" s="216"/>
      <c r="P514" s="216"/>
      <c r="Q514" s="216"/>
      <c r="R514" s="216"/>
      <c r="S514" s="216"/>
      <c r="T514" s="216"/>
      <c r="U514" s="216"/>
      <c r="V514" s="216"/>
      <c r="W514" s="216"/>
      <c r="X514" s="216"/>
      <c r="Y514" s="216"/>
      <c r="Z514" s="216"/>
      <c r="AA514" s="216"/>
      <c r="AB514" s="216"/>
      <c r="AC514" s="216"/>
      <c r="AD514" s="216"/>
      <c r="AE514" s="216"/>
      <c r="AF514" s="216"/>
      <c r="AG514" s="216"/>
      <c r="AH514" s="216"/>
      <c r="AI514" s="216"/>
      <c r="AJ514" s="216"/>
      <c r="AK514" s="216"/>
      <c r="AL514" s="216"/>
      <c r="AM514" s="216"/>
      <c r="AN514" s="216"/>
      <c r="AO514" s="216"/>
      <c r="AP514" s="216"/>
      <c r="AQ514" s="216"/>
      <c r="AR514" s="216"/>
      <c r="AS514" s="216"/>
      <c r="AT514" s="216"/>
      <c r="AU514" s="216"/>
      <c r="AV514" s="216"/>
      <c r="AW514" s="216"/>
      <c r="AX514" s="216"/>
      <c r="AY514" s="216"/>
      <c r="AZ514" s="216"/>
      <c r="BA514" s="216"/>
      <c r="BB514" s="216"/>
      <c r="BC514" s="216"/>
      <c r="BD514" s="216"/>
      <c r="BE514" s="216"/>
      <c r="BF514" s="216"/>
      <c r="BG514" s="216"/>
      <c r="BH514" s="216"/>
      <c r="BI514" s="216"/>
      <c r="BJ514" s="216"/>
      <c r="BK514" s="216"/>
      <c r="BL514" s="216"/>
      <c r="BM514" s="217">
        <v>26</v>
      </c>
    </row>
    <row r="515" spans="1:65">
      <c r="A515" s="30"/>
      <c r="B515" s="3" t="s">
        <v>86</v>
      </c>
      <c r="C515" s="29"/>
      <c r="D515" s="13">
        <v>3.7314342015121243E-3</v>
      </c>
      <c r="E515" s="151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  <c r="AS515" s="3"/>
      <c r="AT515" s="3"/>
      <c r="AU515" s="3"/>
      <c r="AV515" s="3"/>
      <c r="AW515" s="3"/>
      <c r="AX515" s="3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55"/>
    </row>
    <row r="516" spans="1:65">
      <c r="A516" s="30"/>
      <c r="B516" s="3" t="s">
        <v>270</v>
      </c>
      <c r="C516" s="29"/>
      <c r="D516" s="13">
        <v>0</v>
      </c>
      <c r="E516" s="151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  <c r="AS516" s="3"/>
      <c r="AT516" s="3"/>
      <c r="AU516" s="3"/>
      <c r="AV516" s="3"/>
      <c r="AW516" s="3"/>
      <c r="AX516" s="3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55"/>
    </row>
    <row r="517" spans="1:65">
      <c r="A517" s="30"/>
      <c r="B517" s="46" t="s">
        <v>271</v>
      </c>
      <c r="C517" s="47"/>
      <c r="D517" s="45" t="s">
        <v>272</v>
      </c>
      <c r="E517" s="151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  <c r="AS517" s="3"/>
      <c r="AT517" s="3"/>
      <c r="AU517" s="3"/>
      <c r="AV517" s="3"/>
      <c r="AW517" s="3"/>
      <c r="AX517" s="3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55"/>
    </row>
    <row r="518" spans="1:65">
      <c r="B518" s="31"/>
      <c r="C518" s="20"/>
      <c r="D518" s="20"/>
      <c r="BM518" s="55"/>
    </row>
    <row r="519" spans="1:65" ht="15">
      <c r="B519" s="8" t="s">
        <v>661</v>
      </c>
      <c r="BM519" s="28" t="s">
        <v>312</v>
      </c>
    </row>
    <row r="520" spans="1:65" ht="15">
      <c r="A520" s="25" t="s">
        <v>21</v>
      </c>
      <c r="B520" s="18" t="s">
        <v>110</v>
      </c>
      <c r="C520" s="15" t="s">
        <v>111</v>
      </c>
      <c r="D520" s="16" t="s">
        <v>334</v>
      </c>
      <c r="E520" s="151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  <c r="AS520" s="3"/>
      <c r="AT520" s="3"/>
      <c r="AU520" s="3"/>
      <c r="AV520" s="3"/>
      <c r="AW520" s="3"/>
      <c r="AX520" s="3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28">
        <v>1</v>
      </c>
    </row>
    <row r="521" spans="1:65">
      <c r="A521" s="30"/>
      <c r="B521" s="19" t="s">
        <v>233</v>
      </c>
      <c r="C521" s="9" t="s">
        <v>233</v>
      </c>
      <c r="D521" s="10" t="s">
        <v>112</v>
      </c>
      <c r="E521" s="151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  <c r="AS521" s="3"/>
      <c r="AT521" s="3"/>
      <c r="AU521" s="3"/>
      <c r="AV521" s="3"/>
      <c r="AW521" s="3"/>
      <c r="AX521" s="3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28" t="s">
        <v>3</v>
      </c>
    </row>
    <row r="522" spans="1:65">
      <c r="A522" s="30"/>
      <c r="B522" s="19"/>
      <c r="C522" s="9"/>
      <c r="D522" s="10" t="s">
        <v>344</v>
      </c>
      <c r="E522" s="151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  <c r="AS522" s="3"/>
      <c r="AT522" s="3"/>
      <c r="AU522" s="3"/>
      <c r="AV522" s="3"/>
      <c r="AW522" s="3"/>
      <c r="AX522" s="3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28">
        <v>2</v>
      </c>
    </row>
    <row r="523" spans="1:65">
      <c r="A523" s="30"/>
      <c r="B523" s="19"/>
      <c r="C523" s="9"/>
      <c r="D523" s="26"/>
      <c r="E523" s="151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  <c r="AS523" s="3"/>
      <c r="AT523" s="3"/>
      <c r="AU523" s="3"/>
      <c r="AV523" s="3"/>
      <c r="AW523" s="3"/>
      <c r="AX523" s="3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28">
        <v>2</v>
      </c>
    </row>
    <row r="524" spans="1:65">
      <c r="A524" s="30"/>
      <c r="B524" s="18">
        <v>1</v>
      </c>
      <c r="C524" s="14">
        <v>1</v>
      </c>
      <c r="D524" s="22">
        <v>1.7</v>
      </c>
      <c r="E524" s="151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  <c r="AS524" s="3"/>
      <c r="AT524" s="3"/>
      <c r="AU524" s="3"/>
      <c r="AV524" s="3"/>
      <c r="AW524" s="3"/>
      <c r="AX524" s="3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28">
        <v>1</v>
      </c>
    </row>
    <row r="525" spans="1:65">
      <c r="A525" s="30"/>
      <c r="B525" s="19">
        <v>1</v>
      </c>
      <c r="C525" s="9">
        <v>2</v>
      </c>
      <c r="D525" s="11">
        <v>1.67</v>
      </c>
      <c r="E525" s="151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  <c r="AS525" s="3"/>
      <c r="AT525" s="3"/>
      <c r="AU525" s="3"/>
      <c r="AV525" s="3"/>
      <c r="AW525" s="3"/>
      <c r="AX525" s="3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28">
        <v>21</v>
      </c>
    </row>
    <row r="526" spans="1:65">
      <c r="A526" s="30"/>
      <c r="B526" s="20" t="s">
        <v>267</v>
      </c>
      <c r="C526" s="12"/>
      <c r="D526" s="23">
        <v>1.6850000000000001</v>
      </c>
      <c r="E526" s="151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  <c r="AS526" s="3"/>
      <c r="AT526" s="3"/>
      <c r="AU526" s="3"/>
      <c r="AV526" s="3"/>
      <c r="AW526" s="3"/>
      <c r="AX526" s="3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28">
        <v>16</v>
      </c>
    </row>
    <row r="527" spans="1:65">
      <c r="A527" s="30"/>
      <c r="B527" s="3" t="s">
        <v>268</v>
      </c>
      <c r="C527" s="29"/>
      <c r="D527" s="11">
        <v>1.6850000000000001</v>
      </c>
      <c r="E527" s="151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  <c r="AS527" s="3"/>
      <c r="AT527" s="3"/>
      <c r="AU527" s="3"/>
      <c r="AV527" s="3"/>
      <c r="AW527" s="3"/>
      <c r="AX527" s="3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28">
        <v>1.6850000000000001</v>
      </c>
    </row>
    <row r="528" spans="1:65">
      <c r="A528" s="30"/>
      <c r="B528" s="3" t="s">
        <v>269</v>
      </c>
      <c r="C528" s="29"/>
      <c r="D528" s="24">
        <v>2.1213203435596444E-2</v>
      </c>
      <c r="E528" s="151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  <c r="AS528" s="3"/>
      <c r="AT528" s="3"/>
      <c r="AU528" s="3"/>
      <c r="AV528" s="3"/>
      <c r="AW528" s="3"/>
      <c r="AX528" s="3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28">
        <v>27</v>
      </c>
    </row>
    <row r="529" spans="1:65">
      <c r="A529" s="30"/>
      <c r="B529" s="3" t="s">
        <v>86</v>
      </c>
      <c r="C529" s="29"/>
      <c r="D529" s="13">
        <v>1.2589438240710056E-2</v>
      </c>
      <c r="E529" s="151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  <c r="AS529" s="3"/>
      <c r="AT529" s="3"/>
      <c r="AU529" s="3"/>
      <c r="AV529" s="3"/>
      <c r="AW529" s="3"/>
      <c r="AX529" s="3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55"/>
    </row>
    <row r="530" spans="1:65">
      <c r="A530" s="30"/>
      <c r="B530" s="3" t="s">
        <v>270</v>
      </c>
      <c r="C530" s="29"/>
      <c r="D530" s="13">
        <v>0</v>
      </c>
      <c r="E530" s="151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  <c r="AS530" s="3"/>
      <c r="AT530" s="3"/>
      <c r="AU530" s="3"/>
      <c r="AV530" s="3"/>
      <c r="AW530" s="3"/>
      <c r="AX530" s="3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55"/>
    </row>
    <row r="531" spans="1:65">
      <c r="A531" s="30"/>
      <c r="B531" s="46" t="s">
        <v>271</v>
      </c>
      <c r="C531" s="47"/>
      <c r="D531" s="45" t="s">
        <v>272</v>
      </c>
      <c r="E531" s="151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  <c r="AS531" s="3"/>
      <c r="AT531" s="3"/>
      <c r="AU531" s="3"/>
      <c r="AV531" s="3"/>
      <c r="AW531" s="3"/>
      <c r="AX531" s="3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55"/>
    </row>
    <row r="532" spans="1:65">
      <c r="B532" s="31"/>
      <c r="C532" s="20"/>
      <c r="D532" s="20"/>
      <c r="BM532" s="55"/>
    </row>
    <row r="533" spans="1:65" ht="15">
      <c r="B533" s="8" t="s">
        <v>662</v>
      </c>
      <c r="BM533" s="28" t="s">
        <v>312</v>
      </c>
    </row>
    <row r="534" spans="1:65" ht="15">
      <c r="A534" s="25" t="s">
        <v>24</v>
      </c>
      <c r="B534" s="18" t="s">
        <v>110</v>
      </c>
      <c r="C534" s="15" t="s">
        <v>111</v>
      </c>
      <c r="D534" s="16" t="s">
        <v>334</v>
      </c>
      <c r="E534" s="151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  <c r="AS534" s="3"/>
      <c r="AT534" s="3"/>
      <c r="AU534" s="3"/>
      <c r="AV534" s="3"/>
      <c r="AW534" s="3"/>
      <c r="AX534" s="3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28">
        <v>1</v>
      </c>
    </row>
    <row r="535" spans="1:65">
      <c r="A535" s="30"/>
      <c r="B535" s="19" t="s">
        <v>233</v>
      </c>
      <c r="C535" s="9" t="s">
        <v>233</v>
      </c>
      <c r="D535" s="10" t="s">
        <v>112</v>
      </c>
      <c r="E535" s="151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  <c r="AS535" s="3"/>
      <c r="AT535" s="3"/>
      <c r="AU535" s="3"/>
      <c r="AV535" s="3"/>
      <c r="AW535" s="3"/>
      <c r="AX535" s="3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28" t="s">
        <v>3</v>
      </c>
    </row>
    <row r="536" spans="1:65">
      <c r="A536" s="30"/>
      <c r="B536" s="19"/>
      <c r="C536" s="9"/>
      <c r="D536" s="10" t="s">
        <v>344</v>
      </c>
      <c r="E536" s="151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  <c r="AS536" s="3"/>
      <c r="AT536" s="3"/>
      <c r="AU536" s="3"/>
      <c r="AV536" s="3"/>
      <c r="AW536" s="3"/>
      <c r="AX536" s="3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28">
        <v>2</v>
      </c>
    </row>
    <row r="537" spans="1:65">
      <c r="A537" s="30"/>
      <c r="B537" s="19"/>
      <c r="C537" s="9"/>
      <c r="D537" s="26"/>
      <c r="E537" s="151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  <c r="AS537" s="3"/>
      <c r="AT537" s="3"/>
      <c r="AU537" s="3"/>
      <c r="AV537" s="3"/>
      <c r="AW537" s="3"/>
      <c r="AX537" s="3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28">
        <v>2</v>
      </c>
    </row>
    <row r="538" spans="1:65">
      <c r="A538" s="30"/>
      <c r="B538" s="18">
        <v>1</v>
      </c>
      <c r="C538" s="14">
        <v>1</v>
      </c>
      <c r="D538" s="22">
        <v>0.93</v>
      </c>
      <c r="E538" s="151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  <c r="AS538" s="3"/>
      <c r="AT538" s="3"/>
      <c r="AU538" s="3"/>
      <c r="AV538" s="3"/>
      <c r="AW538" s="3"/>
      <c r="AX538" s="3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28">
        <v>1</v>
      </c>
    </row>
    <row r="539" spans="1:65">
      <c r="A539" s="30"/>
      <c r="B539" s="19">
        <v>1</v>
      </c>
      <c r="C539" s="9">
        <v>2</v>
      </c>
      <c r="D539" s="11">
        <v>0.9</v>
      </c>
      <c r="E539" s="151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  <c r="AS539" s="3"/>
      <c r="AT539" s="3"/>
      <c r="AU539" s="3"/>
      <c r="AV539" s="3"/>
      <c r="AW539" s="3"/>
      <c r="AX539" s="3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28">
        <v>22</v>
      </c>
    </row>
    <row r="540" spans="1:65">
      <c r="A540" s="30"/>
      <c r="B540" s="20" t="s">
        <v>267</v>
      </c>
      <c r="C540" s="12"/>
      <c r="D540" s="23">
        <v>0.91500000000000004</v>
      </c>
      <c r="E540" s="151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  <c r="AS540" s="3"/>
      <c r="AT540" s="3"/>
      <c r="AU540" s="3"/>
      <c r="AV540" s="3"/>
      <c r="AW540" s="3"/>
      <c r="AX540" s="3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28">
        <v>16</v>
      </c>
    </row>
    <row r="541" spans="1:65">
      <c r="A541" s="30"/>
      <c r="B541" s="3" t="s">
        <v>268</v>
      </c>
      <c r="C541" s="29"/>
      <c r="D541" s="11">
        <v>0.91500000000000004</v>
      </c>
      <c r="E541" s="151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  <c r="AS541" s="3"/>
      <c r="AT541" s="3"/>
      <c r="AU541" s="3"/>
      <c r="AV541" s="3"/>
      <c r="AW541" s="3"/>
      <c r="AX541" s="3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28">
        <v>0.91500000000000004</v>
      </c>
    </row>
    <row r="542" spans="1:65">
      <c r="A542" s="30"/>
      <c r="B542" s="3" t="s">
        <v>269</v>
      </c>
      <c r="C542" s="29"/>
      <c r="D542" s="24">
        <v>2.1213203435596444E-2</v>
      </c>
      <c r="E542" s="151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  <c r="AS542" s="3"/>
      <c r="AT542" s="3"/>
      <c r="AU542" s="3"/>
      <c r="AV542" s="3"/>
      <c r="AW542" s="3"/>
      <c r="AX542" s="3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28">
        <v>28</v>
      </c>
    </row>
    <row r="543" spans="1:65">
      <c r="A543" s="30"/>
      <c r="B543" s="3" t="s">
        <v>86</v>
      </c>
      <c r="C543" s="29"/>
      <c r="D543" s="13">
        <v>2.3183828891362234E-2</v>
      </c>
      <c r="E543" s="151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  <c r="AS543" s="3"/>
      <c r="AT543" s="3"/>
      <c r="AU543" s="3"/>
      <c r="AV543" s="3"/>
      <c r="AW543" s="3"/>
      <c r="AX543" s="3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55"/>
    </row>
    <row r="544" spans="1:65">
      <c r="A544" s="30"/>
      <c r="B544" s="3" t="s">
        <v>270</v>
      </c>
      <c r="C544" s="29"/>
      <c r="D544" s="13">
        <v>0</v>
      </c>
      <c r="E544" s="151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  <c r="AS544" s="3"/>
      <c r="AT544" s="3"/>
      <c r="AU544" s="3"/>
      <c r="AV544" s="3"/>
      <c r="AW544" s="3"/>
      <c r="AX544" s="3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55"/>
    </row>
    <row r="545" spans="1:65">
      <c r="A545" s="30"/>
      <c r="B545" s="46" t="s">
        <v>271</v>
      </c>
      <c r="C545" s="47"/>
      <c r="D545" s="45" t="s">
        <v>272</v>
      </c>
      <c r="E545" s="151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  <c r="AS545" s="3"/>
      <c r="AT545" s="3"/>
      <c r="AU545" s="3"/>
      <c r="AV545" s="3"/>
      <c r="AW545" s="3"/>
      <c r="AX545" s="3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55"/>
    </row>
    <row r="546" spans="1:65">
      <c r="B546" s="31"/>
      <c r="C546" s="20"/>
      <c r="D546" s="20"/>
      <c r="BM546" s="55"/>
    </row>
    <row r="547" spans="1:65" ht="15">
      <c r="B547" s="8" t="s">
        <v>663</v>
      </c>
      <c r="BM547" s="28" t="s">
        <v>312</v>
      </c>
    </row>
    <row r="548" spans="1:65" ht="15">
      <c r="A548" s="25" t="s">
        <v>27</v>
      </c>
      <c r="B548" s="18" t="s">
        <v>110</v>
      </c>
      <c r="C548" s="15" t="s">
        <v>111</v>
      </c>
      <c r="D548" s="16" t="s">
        <v>334</v>
      </c>
      <c r="E548" s="151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  <c r="AS548" s="3"/>
      <c r="AT548" s="3"/>
      <c r="AU548" s="3"/>
      <c r="AV548" s="3"/>
      <c r="AW548" s="3"/>
      <c r="AX548" s="3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28">
        <v>1</v>
      </c>
    </row>
    <row r="549" spans="1:65">
      <c r="A549" s="30"/>
      <c r="B549" s="19" t="s">
        <v>233</v>
      </c>
      <c r="C549" s="9" t="s">
        <v>233</v>
      </c>
      <c r="D549" s="10" t="s">
        <v>112</v>
      </c>
      <c r="E549" s="151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  <c r="AS549" s="3"/>
      <c r="AT549" s="3"/>
      <c r="AU549" s="3"/>
      <c r="AV549" s="3"/>
      <c r="AW549" s="3"/>
      <c r="AX549" s="3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28" t="s">
        <v>3</v>
      </c>
    </row>
    <row r="550" spans="1:65">
      <c r="A550" s="30"/>
      <c r="B550" s="19"/>
      <c r="C550" s="9"/>
      <c r="D550" s="10" t="s">
        <v>344</v>
      </c>
      <c r="E550" s="151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  <c r="AS550" s="3"/>
      <c r="AT550" s="3"/>
      <c r="AU550" s="3"/>
      <c r="AV550" s="3"/>
      <c r="AW550" s="3"/>
      <c r="AX550" s="3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28">
        <v>2</v>
      </c>
    </row>
    <row r="551" spans="1:65">
      <c r="A551" s="30"/>
      <c r="B551" s="19"/>
      <c r="C551" s="9"/>
      <c r="D551" s="26"/>
      <c r="E551" s="151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  <c r="AS551" s="3"/>
      <c r="AT551" s="3"/>
      <c r="AU551" s="3"/>
      <c r="AV551" s="3"/>
      <c r="AW551" s="3"/>
      <c r="AX551" s="3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28">
        <v>2</v>
      </c>
    </row>
    <row r="552" spans="1:65">
      <c r="A552" s="30"/>
      <c r="B552" s="18">
        <v>1</v>
      </c>
      <c r="C552" s="14">
        <v>1</v>
      </c>
      <c r="D552" s="152" t="s">
        <v>96</v>
      </c>
      <c r="E552" s="151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  <c r="AS552" s="3"/>
      <c r="AT552" s="3"/>
      <c r="AU552" s="3"/>
      <c r="AV552" s="3"/>
      <c r="AW552" s="3"/>
      <c r="AX552" s="3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28">
        <v>1</v>
      </c>
    </row>
    <row r="553" spans="1:65">
      <c r="A553" s="30"/>
      <c r="B553" s="19">
        <v>1</v>
      </c>
      <c r="C553" s="9">
        <v>2</v>
      </c>
      <c r="D553" s="153" t="s">
        <v>96</v>
      </c>
      <c r="E553" s="151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  <c r="AS553" s="3"/>
      <c r="AT553" s="3"/>
      <c r="AU553" s="3"/>
      <c r="AV553" s="3"/>
      <c r="AW553" s="3"/>
      <c r="AX553" s="3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28">
        <v>23</v>
      </c>
    </row>
    <row r="554" spans="1:65">
      <c r="A554" s="30"/>
      <c r="B554" s="20" t="s">
        <v>267</v>
      </c>
      <c r="C554" s="12"/>
      <c r="D554" s="23" t="s">
        <v>675</v>
      </c>
      <c r="E554" s="151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  <c r="AS554" s="3"/>
      <c r="AT554" s="3"/>
      <c r="AU554" s="3"/>
      <c r="AV554" s="3"/>
      <c r="AW554" s="3"/>
      <c r="AX554" s="3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28">
        <v>16</v>
      </c>
    </row>
    <row r="555" spans="1:65">
      <c r="A555" s="30"/>
      <c r="B555" s="3" t="s">
        <v>268</v>
      </c>
      <c r="C555" s="29"/>
      <c r="D555" s="11" t="s">
        <v>675</v>
      </c>
      <c r="E555" s="151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  <c r="AS555" s="3"/>
      <c r="AT555" s="3"/>
      <c r="AU555" s="3"/>
      <c r="AV555" s="3"/>
      <c r="AW555" s="3"/>
      <c r="AX555" s="3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28" t="s">
        <v>96</v>
      </c>
    </row>
    <row r="556" spans="1:65">
      <c r="A556" s="30"/>
      <c r="B556" s="3" t="s">
        <v>269</v>
      </c>
      <c r="C556" s="29"/>
      <c r="D556" s="24" t="s">
        <v>675</v>
      </c>
      <c r="E556" s="151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  <c r="AS556" s="3"/>
      <c r="AT556" s="3"/>
      <c r="AU556" s="3"/>
      <c r="AV556" s="3"/>
      <c r="AW556" s="3"/>
      <c r="AX556" s="3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28">
        <v>29</v>
      </c>
    </row>
    <row r="557" spans="1:65">
      <c r="A557" s="30"/>
      <c r="B557" s="3" t="s">
        <v>86</v>
      </c>
      <c r="C557" s="29"/>
      <c r="D557" s="13" t="s">
        <v>675</v>
      </c>
      <c r="E557" s="151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  <c r="AS557" s="3"/>
      <c r="AT557" s="3"/>
      <c r="AU557" s="3"/>
      <c r="AV557" s="3"/>
      <c r="AW557" s="3"/>
      <c r="AX557" s="3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55"/>
    </row>
    <row r="558" spans="1:65">
      <c r="A558" s="30"/>
      <c r="B558" s="3" t="s">
        <v>270</v>
      </c>
      <c r="C558" s="29"/>
      <c r="D558" s="13" t="s">
        <v>675</v>
      </c>
      <c r="E558" s="151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  <c r="AS558" s="3"/>
      <c r="AT558" s="3"/>
      <c r="AU558" s="3"/>
      <c r="AV558" s="3"/>
      <c r="AW558" s="3"/>
      <c r="AX558" s="3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55"/>
    </row>
    <row r="559" spans="1:65">
      <c r="A559" s="30"/>
      <c r="B559" s="46" t="s">
        <v>271</v>
      </c>
      <c r="C559" s="47"/>
      <c r="D559" s="45" t="s">
        <v>272</v>
      </c>
      <c r="E559" s="151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  <c r="AS559" s="3"/>
      <c r="AT559" s="3"/>
      <c r="AU559" s="3"/>
      <c r="AV559" s="3"/>
      <c r="AW559" s="3"/>
      <c r="AX559" s="3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55"/>
    </row>
    <row r="560" spans="1:65">
      <c r="B560" s="31"/>
      <c r="C560" s="20"/>
      <c r="D560" s="20"/>
      <c r="BM560" s="55"/>
    </row>
    <row r="561" spans="1:65" ht="15">
      <c r="B561" s="8" t="s">
        <v>664</v>
      </c>
      <c r="BM561" s="28" t="s">
        <v>312</v>
      </c>
    </row>
    <row r="562" spans="1:65" ht="15">
      <c r="A562" s="25" t="s">
        <v>30</v>
      </c>
      <c r="B562" s="18" t="s">
        <v>110</v>
      </c>
      <c r="C562" s="15" t="s">
        <v>111</v>
      </c>
      <c r="D562" s="16" t="s">
        <v>334</v>
      </c>
      <c r="E562" s="151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  <c r="AS562" s="3"/>
      <c r="AT562" s="3"/>
      <c r="AU562" s="3"/>
      <c r="AV562" s="3"/>
      <c r="AW562" s="3"/>
      <c r="AX562" s="3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28">
        <v>1</v>
      </c>
    </row>
    <row r="563" spans="1:65">
      <c r="A563" s="30"/>
      <c r="B563" s="19" t="s">
        <v>233</v>
      </c>
      <c r="C563" s="9" t="s">
        <v>233</v>
      </c>
      <c r="D563" s="10" t="s">
        <v>112</v>
      </c>
      <c r="E563" s="151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  <c r="AS563" s="3"/>
      <c r="AT563" s="3"/>
      <c r="AU563" s="3"/>
      <c r="AV563" s="3"/>
      <c r="AW563" s="3"/>
      <c r="AX563" s="3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28" t="s">
        <v>3</v>
      </c>
    </row>
    <row r="564" spans="1:65">
      <c r="A564" s="30"/>
      <c r="B564" s="19"/>
      <c r="C564" s="9"/>
      <c r="D564" s="10" t="s">
        <v>344</v>
      </c>
      <c r="E564" s="151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  <c r="AS564" s="3"/>
      <c r="AT564" s="3"/>
      <c r="AU564" s="3"/>
      <c r="AV564" s="3"/>
      <c r="AW564" s="3"/>
      <c r="AX564" s="3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28">
        <v>1</v>
      </c>
    </row>
    <row r="565" spans="1:65">
      <c r="A565" s="30"/>
      <c r="B565" s="19"/>
      <c r="C565" s="9"/>
      <c r="D565" s="26"/>
      <c r="E565" s="151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  <c r="AS565" s="3"/>
      <c r="AT565" s="3"/>
      <c r="AU565" s="3"/>
      <c r="AV565" s="3"/>
      <c r="AW565" s="3"/>
      <c r="AX565" s="3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28">
        <v>1</v>
      </c>
    </row>
    <row r="566" spans="1:65">
      <c r="A566" s="30"/>
      <c r="B566" s="18">
        <v>1</v>
      </c>
      <c r="C566" s="14">
        <v>1</v>
      </c>
      <c r="D566" s="227">
        <v>13.2</v>
      </c>
      <c r="E566" s="224"/>
      <c r="F566" s="225"/>
      <c r="G566" s="225"/>
      <c r="H566" s="225"/>
      <c r="I566" s="225"/>
      <c r="J566" s="225"/>
      <c r="K566" s="225"/>
      <c r="L566" s="225"/>
      <c r="M566" s="225"/>
      <c r="N566" s="225"/>
      <c r="O566" s="225"/>
      <c r="P566" s="225"/>
      <c r="Q566" s="225"/>
      <c r="R566" s="225"/>
      <c r="S566" s="225"/>
      <c r="T566" s="225"/>
      <c r="U566" s="225"/>
      <c r="V566" s="225"/>
      <c r="W566" s="225"/>
      <c r="X566" s="225"/>
      <c r="Y566" s="225"/>
      <c r="Z566" s="225"/>
      <c r="AA566" s="225"/>
      <c r="AB566" s="225"/>
      <c r="AC566" s="225"/>
      <c r="AD566" s="225"/>
      <c r="AE566" s="225"/>
      <c r="AF566" s="225"/>
      <c r="AG566" s="225"/>
      <c r="AH566" s="225"/>
      <c r="AI566" s="225"/>
      <c r="AJ566" s="225"/>
      <c r="AK566" s="225"/>
      <c r="AL566" s="225"/>
      <c r="AM566" s="225"/>
      <c r="AN566" s="225"/>
      <c r="AO566" s="225"/>
      <c r="AP566" s="225"/>
      <c r="AQ566" s="225"/>
      <c r="AR566" s="225"/>
      <c r="AS566" s="225"/>
      <c r="AT566" s="225"/>
      <c r="AU566" s="225"/>
      <c r="AV566" s="225"/>
      <c r="AW566" s="225"/>
      <c r="AX566" s="225"/>
      <c r="AY566" s="225"/>
      <c r="AZ566" s="225"/>
      <c r="BA566" s="225"/>
      <c r="BB566" s="225"/>
      <c r="BC566" s="225"/>
      <c r="BD566" s="225"/>
      <c r="BE566" s="225"/>
      <c r="BF566" s="225"/>
      <c r="BG566" s="225"/>
      <c r="BH566" s="225"/>
      <c r="BI566" s="225"/>
      <c r="BJ566" s="225"/>
      <c r="BK566" s="225"/>
      <c r="BL566" s="225"/>
      <c r="BM566" s="230">
        <v>1</v>
      </c>
    </row>
    <row r="567" spans="1:65">
      <c r="A567" s="30"/>
      <c r="B567" s="19">
        <v>1</v>
      </c>
      <c r="C567" s="9">
        <v>2</v>
      </c>
      <c r="D567" s="223">
        <v>13.3</v>
      </c>
      <c r="E567" s="224"/>
      <c r="F567" s="225"/>
      <c r="G567" s="225"/>
      <c r="H567" s="225"/>
      <c r="I567" s="225"/>
      <c r="J567" s="225"/>
      <c r="K567" s="225"/>
      <c r="L567" s="225"/>
      <c r="M567" s="225"/>
      <c r="N567" s="225"/>
      <c r="O567" s="225"/>
      <c r="P567" s="225"/>
      <c r="Q567" s="225"/>
      <c r="R567" s="225"/>
      <c r="S567" s="225"/>
      <c r="T567" s="225"/>
      <c r="U567" s="225"/>
      <c r="V567" s="225"/>
      <c r="W567" s="225"/>
      <c r="X567" s="225"/>
      <c r="Y567" s="225"/>
      <c r="Z567" s="225"/>
      <c r="AA567" s="225"/>
      <c r="AB567" s="225"/>
      <c r="AC567" s="225"/>
      <c r="AD567" s="225"/>
      <c r="AE567" s="225"/>
      <c r="AF567" s="225"/>
      <c r="AG567" s="225"/>
      <c r="AH567" s="225"/>
      <c r="AI567" s="225"/>
      <c r="AJ567" s="225"/>
      <c r="AK567" s="225"/>
      <c r="AL567" s="225"/>
      <c r="AM567" s="225"/>
      <c r="AN567" s="225"/>
      <c r="AO567" s="225"/>
      <c r="AP567" s="225"/>
      <c r="AQ567" s="225"/>
      <c r="AR567" s="225"/>
      <c r="AS567" s="225"/>
      <c r="AT567" s="225"/>
      <c r="AU567" s="225"/>
      <c r="AV567" s="225"/>
      <c r="AW567" s="225"/>
      <c r="AX567" s="225"/>
      <c r="AY567" s="225"/>
      <c r="AZ567" s="225"/>
      <c r="BA567" s="225"/>
      <c r="BB567" s="225"/>
      <c r="BC567" s="225"/>
      <c r="BD567" s="225"/>
      <c r="BE567" s="225"/>
      <c r="BF567" s="225"/>
      <c r="BG567" s="225"/>
      <c r="BH567" s="225"/>
      <c r="BI567" s="225"/>
      <c r="BJ567" s="225"/>
      <c r="BK567" s="225"/>
      <c r="BL567" s="225"/>
      <c r="BM567" s="230">
        <v>24</v>
      </c>
    </row>
    <row r="568" spans="1:65">
      <c r="A568" s="30"/>
      <c r="B568" s="20" t="s">
        <v>267</v>
      </c>
      <c r="C568" s="12"/>
      <c r="D568" s="233">
        <v>13.25</v>
      </c>
      <c r="E568" s="224"/>
      <c r="F568" s="225"/>
      <c r="G568" s="225"/>
      <c r="H568" s="225"/>
      <c r="I568" s="225"/>
      <c r="J568" s="225"/>
      <c r="K568" s="225"/>
      <c r="L568" s="225"/>
      <c r="M568" s="225"/>
      <c r="N568" s="225"/>
      <c r="O568" s="225"/>
      <c r="P568" s="225"/>
      <c r="Q568" s="225"/>
      <c r="R568" s="225"/>
      <c r="S568" s="225"/>
      <c r="T568" s="225"/>
      <c r="U568" s="225"/>
      <c r="V568" s="225"/>
      <c r="W568" s="225"/>
      <c r="X568" s="225"/>
      <c r="Y568" s="225"/>
      <c r="Z568" s="225"/>
      <c r="AA568" s="225"/>
      <c r="AB568" s="225"/>
      <c r="AC568" s="225"/>
      <c r="AD568" s="225"/>
      <c r="AE568" s="225"/>
      <c r="AF568" s="225"/>
      <c r="AG568" s="225"/>
      <c r="AH568" s="225"/>
      <c r="AI568" s="225"/>
      <c r="AJ568" s="225"/>
      <c r="AK568" s="225"/>
      <c r="AL568" s="225"/>
      <c r="AM568" s="225"/>
      <c r="AN568" s="225"/>
      <c r="AO568" s="225"/>
      <c r="AP568" s="225"/>
      <c r="AQ568" s="225"/>
      <c r="AR568" s="225"/>
      <c r="AS568" s="225"/>
      <c r="AT568" s="225"/>
      <c r="AU568" s="225"/>
      <c r="AV568" s="225"/>
      <c r="AW568" s="225"/>
      <c r="AX568" s="225"/>
      <c r="AY568" s="225"/>
      <c r="AZ568" s="225"/>
      <c r="BA568" s="225"/>
      <c r="BB568" s="225"/>
      <c r="BC568" s="225"/>
      <c r="BD568" s="225"/>
      <c r="BE568" s="225"/>
      <c r="BF568" s="225"/>
      <c r="BG568" s="225"/>
      <c r="BH568" s="225"/>
      <c r="BI568" s="225"/>
      <c r="BJ568" s="225"/>
      <c r="BK568" s="225"/>
      <c r="BL568" s="225"/>
      <c r="BM568" s="230">
        <v>16</v>
      </c>
    </row>
    <row r="569" spans="1:65">
      <c r="A569" s="30"/>
      <c r="B569" s="3" t="s">
        <v>268</v>
      </c>
      <c r="C569" s="29"/>
      <c r="D569" s="223">
        <v>13.25</v>
      </c>
      <c r="E569" s="224"/>
      <c r="F569" s="225"/>
      <c r="G569" s="225"/>
      <c r="H569" s="225"/>
      <c r="I569" s="225"/>
      <c r="J569" s="225"/>
      <c r="K569" s="225"/>
      <c r="L569" s="225"/>
      <c r="M569" s="225"/>
      <c r="N569" s="225"/>
      <c r="O569" s="225"/>
      <c r="P569" s="225"/>
      <c r="Q569" s="225"/>
      <c r="R569" s="225"/>
      <c r="S569" s="225"/>
      <c r="T569" s="225"/>
      <c r="U569" s="225"/>
      <c r="V569" s="225"/>
      <c r="W569" s="225"/>
      <c r="X569" s="225"/>
      <c r="Y569" s="225"/>
      <c r="Z569" s="225"/>
      <c r="AA569" s="225"/>
      <c r="AB569" s="225"/>
      <c r="AC569" s="225"/>
      <c r="AD569" s="225"/>
      <c r="AE569" s="225"/>
      <c r="AF569" s="225"/>
      <c r="AG569" s="225"/>
      <c r="AH569" s="225"/>
      <c r="AI569" s="225"/>
      <c r="AJ569" s="225"/>
      <c r="AK569" s="225"/>
      <c r="AL569" s="225"/>
      <c r="AM569" s="225"/>
      <c r="AN569" s="225"/>
      <c r="AO569" s="225"/>
      <c r="AP569" s="225"/>
      <c r="AQ569" s="225"/>
      <c r="AR569" s="225"/>
      <c r="AS569" s="225"/>
      <c r="AT569" s="225"/>
      <c r="AU569" s="225"/>
      <c r="AV569" s="225"/>
      <c r="AW569" s="225"/>
      <c r="AX569" s="225"/>
      <c r="AY569" s="225"/>
      <c r="AZ569" s="225"/>
      <c r="BA569" s="225"/>
      <c r="BB569" s="225"/>
      <c r="BC569" s="225"/>
      <c r="BD569" s="225"/>
      <c r="BE569" s="225"/>
      <c r="BF569" s="225"/>
      <c r="BG569" s="225"/>
      <c r="BH569" s="225"/>
      <c r="BI569" s="225"/>
      <c r="BJ569" s="225"/>
      <c r="BK569" s="225"/>
      <c r="BL569" s="225"/>
      <c r="BM569" s="230">
        <v>13.25</v>
      </c>
    </row>
    <row r="570" spans="1:65">
      <c r="A570" s="30"/>
      <c r="B570" s="3" t="s">
        <v>269</v>
      </c>
      <c r="C570" s="29"/>
      <c r="D570" s="223">
        <v>7.0710678118655765E-2</v>
      </c>
      <c r="E570" s="224"/>
      <c r="F570" s="225"/>
      <c r="G570" s="225"/>
      <c r="H570" s="225"/>
      <c r="I570" s="225"/>
      <c r="J570" s="225"/>
      <c r="K570" s="225"/>
      <c r="L570" s="225"/>
      <c r="M570" s="225"/>
      <c r="N570" s="225"/>
      <c r="O570" s="225"/>
      <c r="P570" s="225"/>
      <c r="Q570" s="225"/>
      <c r="R570" s="225"/>
      <c r="S570" s="225"/>
      <c r="T570" s="225"/>
      <c r="U570" s="225"/>
      <c r="V570" s="225"/>
      <c r="W570" s="225"/>
      <c r="X570" s="225"/>
      <c r="Y570" s="225"/>
      <c r="Z570" s="225"/>
      <c r="AA570" s="225"/>
      <c r="AB570" s="225"/>
      <c r="AC570" s="225"/>
      <c r="AD570" s="225"/>
      <c r="AE570" s="225"/>
      <c r="AF570" s="225"/>
      <c r="AG570" s="225"/>
      <c r="AH570" s="225"/>
      <c r="AI570" s="225"/>
      <c r="AJ570" s="225"/>
      <c r="AK570" s="225"/>
      <c r="AL570" s="225"/>
      <c r="AM570" s="225"/>
      <c r="AN570" s="225"/>
      <c r="AO570" s="225"/>
      <c r="AP570" s="225"/>
      <c r="AQ570" s="225"/>
      <c r="AR570" s="225"/>
      <c r="AS570" s="225"/>
      <c r="AT570" s="225"/>
      <c r="AU570" s="225"/>
      <c r="AV570" s="225"/>
      <c r="AW570" s="225"/>
      <c r="AX570" s="225"/>
      <c r="AY570" s="225"/>
      <c r="AZ570" s="225"/>
      <c r="BA570" s="225"/>
      <c r="BB570" s="225"/>
      <c r="BC570" s="225"/>
      <c r="BD570" s="225"/>
      <c r="BE570" s="225"/>
      <c r="BF570" s="225"/>
      <c r="BG570" s="225"/>
      <c r="BH570" s="225"/>
      <c r="BI570" s="225"/>
      <c r="BJ570" s="225"/>
      <c r="BK570" s="225"/>
      <c r="BL570" s="225"/>
      <c r="BM570" s="230">
        <v>30</v>
      </c>
    </row>
    <row r="571" spans="1:65">
      <c r="A571" s="30"/>
      <c r="B571" s="3" t="s">
        <v>86</v>
      </c>
      <c r="C571" s="29"/>
      <c r="D571" s="13">
        <v>5.3366549523513789E-3</v>
      </c>
      <c r="E571" s="151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  <c r="AS571" s="3"/>
      <c r="AT571" s="3"/>
      <c r="AU571" s="3"/>
      <c r="AV571" s="3"/>
      <c r="AW571" s="3"/>
      <c r="AX571" s="3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55"/>
    </row>
    <row r="572" spans="1:65">
      <c r="A572" s="30"/>
      <c r="B572" s="3" t="s">
        <v>270</v>
      </c>
      <c r="C572" s="29"/>
      <c r="D572" s="13">
        <v>0</v>
      </c>
      <c r="E572" s="151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  <c r="AS572" s="3"/>
      <c r="AT572" s="3"/>
      <c r="AU572" s="3"/>
      <c r="AV572" s="3"/>
      <c r="AW572" s="3"/>
      <c r="AX572" s="3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55"/>
    </row>
    <row r="573" spans="1:65">
      <c r="A573" s="30"/>
      <c r="B573" s="46" t="s">
        <v>271</v>
      </c>
      <c r="C573" s="47"/>
      <c r="D573" s="45" t="s">
        <v>272</v>
      </c>
      <c r="E573" s="151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  <c r="AS573" s="3"/>
      <c r="AT573" s="3"/>
      <c r="AU573" s="3"/>
      <c r="AV573" s="3"/>
      <c r="AW573" s="3"/>
      <c r="AX573" s="3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55"/>
    </row>
    <row r="574" spans="1:65">
      <c r="B574" s="31"/>
      <c r="C574" s="20"/>
      <c r="D574" s="20"/>
      <c r="BM574" s="55"/>
    </row>
    <row r="575" spans="1:65" ht="15">
      <c r="B575" s="8" t="s">
        <v>665</v>
      </c>
      <c r="BM575" s="28" t="s">
        <v>312</v>
      </c>
    </row>
    <row r="576" spans="1:65" ht="15">
      <c r="A576" s="25" t="s">
        <v>62</v>
      </c>
      <c r="B576" s="18" t="s">
        <v>110</v>
      </c>
      <c r="C576" s="15" t="s">
        <v>111</v>
      </c>
      <c r="D576" s="16" t="s">
        <v>334</v>
      </c>
      <c r="E576" s="151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  <c r="AS576" s="3"/>
      <c r="AT576" s="3"/>
      <c r="AU576" s="3"/>
      <c r="AV576" s="3"/>
      <c r="AW576" s="3"/>
      <c r="AX576" s="3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28">
        <v>1</v>
      </c>
    </row>
    <row r="577" spans="1:65">
      <c r="A577" s="30"/>
      <c r="B577" s="19" t="s">
        <v>233</v>
      </c>
      <c r="C577" s="9" t="s">
        <v>233</v>
      </c>
      <c r="D577" s="10" t="s">
        <v>112</v>
      </c>
      <c r="E577" s="151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  <c r="AS577" s="3"/>
      <c r="AT577" s="3"/>
      <c r="AU577" s="3"/>
      <c r="AV577" s="3"/>
      <c r="AW577" s="3"/>
      <c r="AX577" s="3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28" t="s">
        <v>1</v>
      </c>
    </row>
    <row r="578" spans="1:65">
      <c r="A578" s="30"/>
      <c r="B578" s="19"/>
      <c r="C578" s="9"/>
      <c r="D578" s="10" t="s">
        <v>344</v>
      </c>
      <c r="E578" s="151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  <c r="AS578" s="3"/>
      <c r="AT578" s="3"/>
      <c r="AU578" s="3"/>
      <c r="AV578" s="3"/>
      <c r="AW578" s="3"/>
      <c r="AX578" s="3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28">
        <v>3</v>
      </c>
    </row>
    <row r="579" spans="1:65">
      <c r="A579" s="30"/>
      <c r="B579" s="19"/>
      <c r="C579" s="9"/>
      <c r="D579" s="26"/>
      <c r="E579" s="151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  <c r="AS579" s="3"/>
      <c r="AT579" s="3"/>
      <c r="AU579" s="3"/>
      <c r="AV579" s="3"/>
      <c r="AW579" s="3"/>
      <c r="AX579" s="3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28">
        <v>3</v>
      </c>
    </row>
    <row r="580" spans="1:65">
      <c r="A580" s="30"/>
      <c r="B580" s="18">
        <v>1</v>
      </c>
      <c r="C580" s="14">
        <v>1</v>
      </c>
      <c r="D580" s="205">
        <v>0.54500000000000004</v>
      </c>
      <c r="E580" s="203"/>
      <c r="F580" s="204"/>
      <c r="G580" s="204"/>
      <c r="H580" s="204"/>
      <c r="I580" s="204"/>
      <c r="J580" s="204"/>
      <c r="K580" s="204"/>
      <c r="L580" s="204"/>
      <c r="M580" s="204"/>
      <c r="N580" s="204"/>
      <c r="O580" s="204"/>
      <c r="P580" s="204"/>
      <c r="Q580" s="204"/>
      <c r="R580" s="204"/>
      <c r="S580" s="204"/>
      <c r="T580" s="204"/>
      <c r="U580" s="204"/>
      <c r="V580" s="204"/>
      <c r="W580" s="204"/>
      <c r="X580" s="204"/>
      <c r="Y580" s="204"/>
      <c r="Z580" s="204"/>
      <c r="AA580" s="204"/>
      <c r="AB580" s="204"/>
      <c r="AC580" s="204"/>
      <c r="AD580" s="204"/>
      <c r="AE580" s="204"/>
      <c r="AF580" s="204"/>
      <c r="AG580" s="204"/>
      <c r="AH580" s="204"/>
      <c r="AI580" s="204"/>
      <c r="AJ580" s="204"/>
      <c r="AK580" s="204"/>
      <c r="AL580" s="204"/>
      <c r="AM580" s="204"/>
      <c r="AN580" s="204"/>
      <c r="AO580" s="204"/>
      <c r="AP580" s="204"/>
      <c r="AQ580" s="204"/>
      <c r="AR580" s="204"/>
      <c r="AS580" s="204"/>
      <c r="AT580" s="204"/>
      <c r="AU580" s="204"/>
      <c r="AV580" s="204"/>
      <c r="AW580" s="204"/>
      <c r="AX580" s="204"/>
      <c r="AY580" s="204"/>
      <c r="AZ580" s="204"/>
      <c r="BA580" s="204"/>
      <c r="BB580" s="204"/>
      <c r="BC580" s="204"/>
      <c r="BD580" s="204"/>
      <c r="BE580" s="204"/>
      <c r="BF580" s="204"/>
      <c r="BG580" s="204"/>
      <c r="BH580" s="204"/>
      <c r="BI580" s="204"/>
      <c r="BJ580" s="204"/>
      <c r="BK580" s="204"/>
      <c r="BL580" s="204"/>
      <c r="BM580" s="208">
        <v>1</v>
      </c>
    </row>
    <row r="581" spans="1:65">
      <c r="A581" s="30"/>
      <c r="B581" s="19">
        <v>1</v>
      </c>
      <c r="C581" s="9">
        <v>2</v>
      </c>
      <c r="D581" s="24">
        <v>0.54700000000000004</v>
      </c>
      <c r="E581" s="203"/>
      <c r="F581" s="204"/>
      <c r="G581" s="204"/>
      <c r="H581" s="204"/>
      <c r="I581" s="204"/>
      <c r="J581" s="204"/>
      <c r="K581" s="204"/>
      <c r="L581" s="204"/>
      <c r="M581" s="204"/>
      <c r="N581" s="204"/>
      <c r="O581" s="204"/>
      <c r="P581" s="204"/>
      <c r="Q581" s="204"/>
      <c r="R581" s="204"/>
      <c r="S581" s="204"/>
      <c r="T581" s="204"/>
      <c r="U581" s="204"/>
      <c r="V581" s="204"/>
      <c r="W581" s="204"/>
      <c r="X581" s="204"/>
      <c r="Y581" s="204"/>
      <c r="Z581" s="204"/>
      <c r="AA581" s="204"/>
      <c r="AB581" s="204"/>
      <c r="AC581" s="204"/>
      <c r="AD581" s="204"/>
      <c r="AE581" s="204"/>
      <c r="AF581" s="204"/>
      <c r="AG581" s="204"/>
      <c r="AH581" s="204"/>
      <c r="AI581" s="204"/>
      <c r="AJ581" s="204"/>
      <c r="AK581" s="204"/>
      <c r="AL581" s="204"/>
      <c r="AM581" s="204"/>
      <c r="AN581" s="204"/>
      <c r="AO581" s="204"/>
      <c r="AP581" s="204"/>
      <c r="AQ581" s="204"/>
      <c r="AR581" s="204"/>
      <c r="AS581" s="204"/>
      <c r="AT581" s="204"/>
      <c r="AU581" s="204"/>
      <c r="AV581" s="204"/>
      <c r="AW581" s="204"/>
      <c r="AX581" s="204"/>
      <c r="AY581" s="204"/>
      <c r="AZ581" s="204"/>
      <c r="BA581" s="204"/>
      <c r="BB581" s="204"/>
      <c r="BC581" s="204"/>
      <c r="BD581" s="204"/>
      <c r="BE581" s="204"/>
      <c r="BF581" s="204"/>
      <c r="BG581" s="204"/>
      <c r="BH581" s="204"/>
      <c r="BI581" s="204"/>
      <c r="BJ581" s="204"/>
      <c r="BK581" s="204"/>
      <c r="BL581" s="204"/>
      <c r="BM581" s="208">
        <v>25</v>
      </c>
    </row>
    <row r="582" spans="1:65">
      <c r="A582" s="30"/>
      <c r="B582" s="20" t="s">
        <v>267</v>
      </c>
      <c r="C582" s="12"/>
      <c r="D582" s="211">
        <v>0.54600000000000004</v>
      </c>
      <c r="E582" s="203"/>
      <c r="F582" s="204"/>
      <c r="G582" s="204"/>
      <c r="H582" s="204"/>
      <c r="I582" s="204"/>
      <c r="J582" s="204"/>
      <c r="K582" s="204"/>
      <c r="L582" s="204"/>
      <c r="M582" s="204"/>
      <c r="N582" s="204"/>
      <c r="O582" s="204"/>
      <c r="P582" s="204"/>
      <c r="Q582" s="204"/>
      <c r="R582" s="204"/>
      <c r="S582" s="204"/>
      <c r="T582" s="204"/>
      <c r="U582" s="204"/>
      <c r="V582" s="204"/>
      <c r="W582" s="204"/>
      <c r="X582" s="204"/>
      <c r="Y582" s="204"/>
      <c r="Z582" s="204"/>
      <c r="AA582" s="204"/>
      <c r="AB582" s="204"/>
      <c r="AC582" s="204"/>
      <c r="AD582" s="204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04"/>
      <c r="AT582" s="204"/>
      <c r="AU582" s="204"/>
      <c r="AV582" s="204"/>
      <c r="AW582" s="204"/>
      <c r="AX582" s="204"/>
      <c r="AY582" s="204"/>
      <c r="AZ582" s="204"/>
      <c r="BA582" s="204"/>
      <c r="BB582" s="204"/>
      <c r="BC582" s="204"/>
      <c r="BD582" s="204"/>
      <c r="BE582" s="204"/>
      <c r="BF582" s="204"/>
      <c r="BG582" s="204"/>
      <c r="BH582" s="204"/>
      <c r="BI582" s="204"/>
      <c r="BJ582" s="204"/>
      <c r="BK582" s="204"/>
      <c r="BL582" s="204"/>
      <c r="BM582" s="208">
        <v>16</v>
      </c>
    </row>
    <row r="583" spans="1:65">
      <c r="A583" s="30"/>
      <c r="B583" s="3" t="s">
        <v>268</v>
      </c>
      <c r="C583" s="29"/>
      <c r="D583" s="24">
        <v>0.54600000000000004</v>
      </c>
      <c r="E583" s="203"/>
      <c r="F583" s="204"/>
      <c r="G583" s="204"/>
      <c r="H583" s="204"/>
      <c r="I583" s="204"/>
      <c r="J583" s="204"/>
      <c r="K583" s="204"/>
      <c r="L583" s="204"/>
      <c r="M583" s="204"/>
      <c r="N583" s="204"/>
      <c r="O583" s="204"/>
      <c r="P583" s="204"/>
      <c r="Q583" s="204"/>
      <c r="R583" s="204"/>
      <c r="S583" s="204"/>
      <c r="T583" s="204"/>
      <c r="U583" s="204"/>
      <c r="V583" s="204"/>
      <c r="W583" s="204"/>
      <c r="X583" s="204"/>
      <c r="Y583" s="204"/>
      <c r="Z583" s="204"/>
      <c r="AA583" s="204"/>
      <c r="AB583" s="204"/>
      <c r="AC583" s="204"/>
      <c r="AD583" s="204"/>
      <c r="AE583" s="204"/>
      <c r="AF583" s="204"/>
      <c r="AG583" s="204"/>
      <c r="AH583" s="204"/>
      <c r="AI583" s="204"/>
      <c r="AJ583" s="204"/>
      <c r="AK583" s="204"/>
      <c r="AL583" s="204"/>
      <c r="AM583" s="204"/>
      <c r="AN583" s="204"/>
      <c r="AO583" s="204"/>
      <c r="AP583" s="204"/>
      <c r="AQ583" s="204"/>
      <c r="AR583" s="204"/>
      <c r="AS583" s="204"/>
      <c r="AT583" s="204"/>
      <c r="AU583" s="204"/>
      <c r="AV583" s="204"/>
      <c r="AW583" s="204"/>
      <c r="AX583" s="204"/>
      <c r="AY583" s="204"/>
      <c r="AZ583" s="204"/>
      <c r="BA583" s="204"/>
      <c r="BB583" s="204"/>
      <c r="BC583" s="204"/>
      <c r="BD583" s="204"/>
      <c r="BE583" s="204"/>
      <c r="BF583" s="204"/>
      <c r="BG583" s="204"/>
      <c r="BH583" s="204"/>
      <c r="BI583" s="204"/>
      <c r="BJ583" s="204"/>
      <c r="BK583" s="204"/>
      <c r="BL583" s="204"/>
      <c r="BM583" s="208">
        <v>0.54600000000000004</v>
      </c>
    </row>
    <row r="584" spans="1:65">
      <c r="A584" s="30"/>
      <c r="B584" s="3" t="s">
        <v>269</v>
      </c>
      <c r="C584" s="29"/>
      <c r="D584" s="24">
        <v>1.4142135623730963E-3</v>
      </c>
      <c r="E584" s="203"/>
      <c r="F584" s="204"/>
      <c r="G584" s="204"/>
      <c r="H584" s="204"/>
      <c r="I584" s="204"/>
      <c r="J584" s="204"/>
      <c r="K584" s="204"/>
      <c r="L584" s="204"/>
      <c r="M584" s="204"/>
      <c r="N584" s="204"/>
      <c r="O584" s="204"/>
      <c r="P584" s="204"/>
      <c r="Q584" s="204"/>
      <c r="R584" s="204"/>
      <c r="S584" s="204"/>
      <c r="T584" s="204"/>
      <c r="U584" s="204"/>
      <c r="V584" s="204"/>
      <c r="W584" s="204"/>
      <c r="X584" s="204"/>
      <c r="Y584" s="204"/>
      <c r="Z584" s="204"/>
      <c r="AA584" s="204"/>
      <c r="AB584" s="204"/>
      <c r="AC584" s="204"/>
      <c r="AD584" s="204"/>
      <c r="AE584" s="204"/>
      <c r="AF584" s="204"/>
      <c r="AG584" s="204"/>
      <c r="AH584" s="204"/>
      <c r="AI584" s="204"/>
      <c r="AJ584" s="204"/>
      <c r="AK584" s="204"/>
      <c r="AL584" s="204"/>
      <c r="AM584" s="204"/>
      <c r="AN584" s="204"/>
      <c r="AO584" s="204"/>
      <c r="AP584" s="204"/>
      <c r="AQ584" s="204"/>
      <c r="AR584" s="204"/>
      <c r="AS584" s="204"/>
      <c r="AT584" s="204"/>
      <c r="AU584" s="204"/>
      <c r="AV584" s="204"/>
      <c r="AW584" s="204"/>
      <c r="AX584" s="204"/>
      <c r="AY584" s="204"/>
      <c r="AZ584" s="204"/>
      <c r="BA584" s="204"/>
      <c r="BB584" s="204"/>
      <c r="BC584" s="204"/>
      <c r="BD584" s="204"/>
      <c r="BE584" s="204"/>
      <c r="BF584" s="204"/>
      <c r="BG584" s="204"/>
      <c r="BH584" s="204"/>
      <c r="BI584" s="204"/>
      <c r="BJ584" s="204"/>
      <c r="BK584" s="204"/>
      <c r="BL584" s="204"/>
      <c r="BM584" s="208">
        <v>31</v>
      </c>
    </row>
    <row r="585" spans="1:65">
      <c r="A585" s="30"/>
      <c r="B585" s="3" t="s">
        <v>86</v>
      </c>
      <c r="C585" s="29"/>
      <c r="D585" s="13">
        <v>2.5901347296210554E-3</v>
      </c>
      <c r="E585" s="151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  <c r="AS585" s="3"/>
      <c r="AT585" s="3"/>
      <c r="AU585" s="3"/>
      <c r="AV585" s="3"/>
      <c r="AW585" s="3"/>
      <c r="AX585" s="3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55"/>
    </row>
    <row r="586" spans="1:65">
      <c r="A586" s="30"/>
      <c r="B586" s="3" t="s">
        <v>270</v>
      </c>
      <c r="C586" s="29"/>
      <c r="D586" s="13">
        <v>0</v>
      </c>
      <c r="E586" s="151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  <c r="AS586" s="3"/>
      <c r="AT586" s="3"/>
      <c r="AU586" s="3"/>
      <c r="AV586" s="3"/>
      <c r="AW586" s="3"/>
      <c r="AX586" s="3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55"/>
    </row>
    <row r="587" spans="1:65">
      <c r="A587" s="30"/>
      <c r="B587" s="46" t="s">
        <v>271</v>
      </c>
      <c r="C587" s="47"/>
      <c r="D587" s="45" t="s">
        <v>272</v>
      </c>
      <c r="E587" s="151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  <c r="AS587" s="3"/>
      <c r="AT587" s="3"/>
      <c r="AU587" s="3"/>
      <c r="AV587" s="3"/>
      <c r="AW587" s="3"/>
      <c r="AX587" s="3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55"/>
    </row>
    <row r="588" spans="1:65">
      <c r="B588" s="31"/>
      <c r="C588" s="20"/>
      <c r="D588" s="20"/>
      <c r="BM588" s="55"/>
    </row>
    <row r="589" spans="1:65" ht="15">
      <c r="B589" s="8" t="s">
        <v>666</v>
      </c>
      <c r="BM589" s="28" t="s">
        <v>312</v>
      </c>
    </row>
    <row r="590" spans="1:65" ht="15">
      <c r="A590" s="25" t="s">
        <v>63</v>
      </c>
      <c r="B590" s="18" t="s">
        <v>110</v>
      </c>
      <c r="C590" s="15" t="s">
        <v>111</v>
      </c>
      <c r="D590" s="16" t="s">
        <v>334</v>
      </c>
      <c r="E590" s="151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  <c r="AS590" s="3"/>
      <c r="AT590" s="3"/>
      <c r="AU590" s="3"/>
      <c r="AV590" s="3"/>
      <c r="AW590" s="3"/>
      <c r="AX590" s="3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28">
        <v>1</v>
      </c>
    </row>
    <row r="591" spans="1:65">
      <c r="A591" s="30"/>
      <c r="B591" s="19" t="s">
        <v>233</v>
      </c>
      <c r="C591" s="9" t="s">
        <v>233</v>
      </c>
      <c r="D591" s="10" t="s">
        <v>112</v>
      </c>
      <c r="E591" s="151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  <c r="AS591" s="3"/>
      <c r="AT591" s="3"/>
      <c r="AU591" s="3"/>
      <c r="AV591" s="3"/>
      <c r="AW591" s="3"/>
      <c r="AX591" s="3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28" t="s">
        <v>3</v>
      </c>
    </row>
    <row r="592" spans="1:65">
      <c r="A592" s="30"/>
      <c r="B592" s="19"/>
      <c r="C592" s="9"/>
      <c r="D592" s="10" t="s">
        <v>344</v>
      </c>
      <c r="E592" s="151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  <c r="AS592" s="3"/>
      <c r="AT592" s="3"/>
      <c r="AU592" s="3"/>
      <c r="AV592" s="3"/>
      <c r="AW592" s="3"/>
      <c r="AX592" s="3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28">
        <v>2</v>
      </c>
    </row>
    <row r="593" spans="1:65">
      <c r="A593" s="30"/>
      <c r="B593" s="19"/>
      <c r="C593" s="9"/>
      <c r="D593" s="26"/>
      <c r="E593" s="151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  <c r="AS593" s="3"/>
      <c r="AT593" s="3"/>
      <c r="AU593" s="3"/>
      <c r="AV593" s="3"/>
      <c r="AW593" s="3"/>
      <c r="AX593" s="3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28">
        <v>2</v>
      </c>
    </row>
    <row r="594" spans="1:65">
      <c r="A594" s="30"/>
      <c r="B594" s="18">
        <v>1</v>
      </c>
      <c r="C594" s="14">
        <v>1</v>
      </c>
      <c r="D594" s="22">
        <v>0.2</v>
      </c>
      <c r="E594" s="151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  <c r="AS594" s="3"/>
      <c r="AT594" s="3"/>
      <c r="AU594" s="3"/>
      <c r="AV594" s="3"/>
      <c r="AW594" s="3"/>
      <c r="AX594" s="3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28">
        <v>1</v>
      </c>
    </row>
    <row r="595" spans="1:65">
      <c r="A595" s="30"/>
      <c r="B595" s="19">
        <v>1</v>
      </c>
      <c r="C595" s="9">
        <v>2</v>
      </c>
      <c r="D595" s="11">
        <v>0.2</v>
      </c>
      <c r="E595" s="151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  <c r="AS595" s="3"/>
      <c r="AT595" s="3"/>
      <c r="AU595" s="3"/>
      <c r="AV595" s="3"/>
      <c r="AW595" s="3"/>
      <c r="AX595" s="3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28">
        <v>26</v>
      </c>
    </row>
    <row r="596" spans="1:65">
      <c r="A596" s="30"/>
      <c r="B596" s="20" t="s">
        <v>267</v>
      </c>
      <c r="C596" s="12"/>
      <c r="D596" s="23">
        <v>0.2</v>
      </c>
      <c r="E596" s="151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  <c r="AS596" s="3"/>
      <c r="AT596" s="3"/>
      <c r="AU596" s="3"/>
      <c r="AV596" s="3"/>
      <c r="AW596" s="3"/>
      <c r="AX596" s="3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28">
        <v>16</v>
      </c>
    </row>
    <row r="597" spans="1:65">
      <c r="A597" s="30"/>
      <c r="B597" s="3" t="s">
        <v>268</v>
      </c>
      <c r="C597" s="29"/>
      <c r="D597" s="11">
        <v>0.2</v>
      </c>
      <c r="E597" s="151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  <c r="AS597" s="3"/>
      <c r="AT597" s="3"/>
      <c r="AU597" s="3"/>
      <c r="AV597" s="3"/>
      <c r="AW597" s="3"/>
      <c r="AX597" s="3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28">
        <v>0.2</v>
      </c>
    </row>
    <row r="598" spans="1:65">
      <c r="A598" s="30"/>
      <c r="B598" s="3" t="s">
        <v>269</v>
      </c>
      <c r="C598" s="29"/>
      <c r="D598" s="24">
        <v>0</v>
      </c>
      <c r="E598" s="151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  <c r="AS598" s="3"/>
      <c r="AT598" s="3"/>
      <c r="AU598" s="3"/>
      <c r="AV598" s="3"/>
      <c r="AW598" s="3"/>
      <c r="AX598" s="3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28">
        <v>32</v>
      </c>
    </row>
    <row r="599" spans="1:65">
      <c r="A599" s="30"/>
      <c r="B599" s="3" t="s">
        <v>86</v>
      </c>
      <c r="C599" s="29"/>
      <c r="D599" s="13">
        <v>0</v>
      </c>
      <c r="E599" s="151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  <c r="AS599" s="3"/>
      <c r="AT599" s="3"/>
      <c r="AU599" s="3"/>
      <c r="AV599" s="3"/>
      <c r="AW599" s="3"/>
      <c r="AX599" s="3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55"/>
    </row>
    <row r="600" spans="1:65">
      <c r="A600" s="30"/>
      <c r="B600" s="3" t="s">
        <v>270</v>
      </c>
      <c r="C600" s="29"/>
      <c r="D600" s="13">
        <v>0</v>
      </c>
      <c r="E600" s="151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  <c r="AS600" s="3"/>
      <c r="AT600" s="3"/>
      <c r="AU600" s="3"/>
      <c r="AV600" s="3"/>
      <c r="AW600" s="3"/>
      <c r="AX600" s="3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55"/>
    </row>
    <row r="601" spans="1:65">
      <c r="A601" s="30"/>
      <c r="B601" s="46" t="s">
        <v>271</v>
      </c>
      <c r="C601" s="47"/>
      <c r="D601" s="45" t="s">
        <v>272</v>
      </c>
      <c r="E601" s="151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  <c r="AS601" s="3"/>
      <c r="AT601" s="3"/>
      <c r="AU601" s="3"/>
      <c r="AV601" s="3"/>
      <c r="AW601" s="3"/>
      <c r="AX601" s="3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55"/>
    </row>
    <row r="602" spans="1:65">
      <c r="B602" s="31"/>
      <c r="C602" s="20"/>
      <c r="D602" s="20"/>
      <c r="BM602" s="55"/>
    </row>
    <row r="603" spans="1:65" ht="15">
      <c r="B603" s="8" t="s">
        <v>667</v>
      </c>
      <c r="BM603" s="28" t="s">
        <v>312</v>
      </c>
    </row>
    <row r="604" spans="1:65" ht="15">
      <c r="A604" s="25" t="s">
        <v>64</v>
      </c>
      <c r="B604" s="18" t="s">
        <v>110</v>
      </c>
      <c r="C604" s="15" t="s">
        <v>111</v>
      </c>
      <c r="D604" s="16" t="s">
        <v>334</v>
      </c>
      <c r="E604" s="151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  <c r="AS604" s="3"/>
      <c r="AT604" s="3"/>
      <c r="AU604" s="3"/>
      <c r="AV604" s="3"/>
      <c r="AW604" s="3"/>
      <c r="AX604" s="3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28">
        <v>1</v>
      </c>
    </row>
    <row r="605" spans="1:65">
      <c r="A605" s="30"/>
      <c r="B605" s="19" t="s">
        <v>233</v>
      </c>
      <c r="C605" s="9" t="s">
        <v>233</v>
      </c>
      <c r="D605" s="10" t="s">
        <v>112</v>
      </c>
      <c r="E605" s="151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  <c r="AS605" s="3"/>
      <c r="AT605" s="3"/>
      <c r="AU605" s="3"/>
      <c r="AV605" s="3"/>
      <c r="AW605" s="3"/>
      <c r="AX605" s="3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28" t="s">
        <v>3</v>
      </c>
    </row>
    <row r="606" spans="1:65">
      <c r="A606" s="30"/>
      <c r="B606" s="19"/>
      <c r="C606" s="9"/>
      <c r="D606" s="10" t="s">
        <v>344</v>
      </c>
      <c r="E606" s="151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  <c r="AS606" s="3"/>
      <c r="AT606" s="3"/>
      <c r="AU606" s="3"/>
      <c r="AV606" s="3"/>
      <c r="AW606" s="3"/>
      <c r="AX606" s="3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28">
        <v>2</v>
      </c>
    </row>
    <row r="607" spans="1:65">
      <c r="A607" s="30"/>
      <c r="B607" s="19"/>
      <c r="C607" s="9"/>
      <c r="D607" s="26"/>
      <c r="E607" s="151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  <c r="AS607" s="3"/>
      <c r="AT607" s="3"/>
      <c r="AU607" s="3"/>
      <c r="AV607" s="3"/>
      <c r="AW607" s="3"/>
      <c r="AX607" s="3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28">
        <v>2</v>
      </c>
    </row>
    <row r="608" spans="1:65">
      <c r="A608" s="30"/>
      <c r="B608" s="18">
        <v>1</v>
      </c>
      <c r="C608" s="14">
        <v>1</v>
      </c>
      <c r="D608" s="22">
        <v>0.4</v>
      </c>
      <c r="E608" s="151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  <c r="AS608" s="3"/>
      <c r="AT608" s="3"/>
      <c r="AU608" s="3"/>
      <c r="AV608" s="3"/>
      <c r="AW608" s="3"/>
      <c r="AX608" s="3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28">
        <v>1</v>
      </c>
    </row>
    <row r="609" spans="1:65">
      <c r="A609" s="30"/>
      <c r="B609" s="19">
        <v>1</v>
      </c>
      <c r="C609" s="9">
        <v>2</v>
      </c>
      <c r="D609" s="11">
        <v>0.39</v>
      </c>
      <c r="E609" s="151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  <c r="AS609" s="3"/>
      <c r="AT609" s="3"/>
      <c r="AU609" s="3"/>
      <c r="AV609" s="3"/>
      <c r="AW609" s="3"/>
      <c r="AX609" s="3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28">
        <v>27</v>
      </c>
    </row>
    <row r="610" spans="1:65">
      <c r="A610" s="30"/>
      <c r="B610" s="20" t="s">
        <v>267</v>
      </c>
      <c r="C610" s="12"/>
      <c r="D610" s="23">
        <v>0.39500000000000002</v>
      </c>
      <c r="E610" s="151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  <c r="AS610" s="3"/>
      <c r="AT610" s="3"/>
      <c r="AU610" s="3"/>
      <c r="AV610" s="3"/>
      <c r="AW610" s="3"/>
      <c r="AX610" s="3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28">
        <v>16</v>
      </c>
    </row>
    <row r="611" spans="1:65">
      <c r="A611" s="30"/>
      <c r="B611" s="3" t="s">
        <v>268</v>
      </c>
      <c r="C611" s="29"/>
      <c r="D611" s="11">
        <v>0.39500000000000002</v>
      </c>
      <c r="E611" s="151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  <c r="AS611" s="3"/>
      <c r="AT611" s="3"/>
      <c r="AU611" s="3"/>
      <c r="AV611" s="3"/>
      <c r="AW611" s="3"/>
      <c r="AX611" s="3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28">
        <v>0.39500000000000002</v>
      </c>
    </row>
    <row r="612" spans="1:65">
      <c r="A612" s="30"/>
      <c r="B612" s="3" t="s">
        <v>269</v>
      </c>
      <c r="C612" s="29"/>
      <c r="D612" s="24">
        <v>7.0710678118654814E-3</v>
      </c>
      <c r="E612" s="151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  <c r="AS612" s="3"/>
      <c r="AT612" s="3"/>
      <c r="AU612" s="3"/>
      <c r="AV612" s="3"/>
      <c r="AW612" s="3"/>
      <c r="AX612" s="3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28">
        <v>33</v>
      </c>
    </row>
    <row r="613" spans="1:65">
      <c r="A613" s="30"/>
      <c r="B613" s="3" t="s">
        <v>86</v>
      </c>
      <c r="C613" s="29"/>
      <c r="D613" s="13">
        <v>1.7901437498393624E-2</v>
      </c>
      <c r="E613" s="151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  <c r="AS613" s="3"/>
      <c r="AT613" s="3"/>
      <c r="AU613" s="3"/>
      <c r="AV613" s="3"/>
      <c r="AW613" s="3"/>
      <c r="AX613" s="3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55"/>
    </row>
    <row r="614" spans="1:65">
      <c r="A614" s="30"/>
      <c r="B614" s="3" t="s">
        <v>270</v>
      </c>
      <c r="C614" s="29"/>
      <c r="D614" s="13">
        <v>0</v>
      </c>
      <c r="E614" s="151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  <c r="AS614" s="3"/>
      <c r="AT614" s="3"/>
      <c r="AU614" s="3"/>
      <c r="AV614" s="3"/>
      <c r="AW614" s="3"/>
      <c r="AX614" s="3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55"/>
    </row>
    <row r="615" spans="1:65">
      <c r="A615" s="30"/>
      <c r="B615" s="46" t="s">
        <v>271</v>
      </c>
      <c r="C615" s="47"/>
      <c r="D615" s="45" t="s">
        <v>272</v>
      </c>
      <c r="E615" s="151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  <c r="AS615" s="3"/>
      <c r="AT615" s="3"/>
      <c r="AU615" s="3"/>
      <c r="AV615" s="3"/>
      <c r="AW615" s="3"/>
      <c r="AX615" s="3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55"/>
    </row>
    <row r="616" spans="1:65">
      <c r="B616" s="31"/>
      <c r="C616" s="20"/>
      <c r="D616" s="20"/>
      <c r="BM616" s="55"/>
    </row>
    <row r="617" spans="1:65" ht="15">
      <c r="B617" s="8" t="s">
        <v>668</v>
      </c>
      <c r="BM617" s="28" t="s">
        <v>312</v>
      </c>
    </row>
    <row r="618" spans="1:65" ht="15">
      <c r="A618" s="25" t="s">
        <v>32</v>
      </c>
      <c r="B618" s="18" t="s">
        <v>110</v>
      </c>
      <c r="C618" s="15" t="s">
        <v>111</v>
      </c>
      <c r="D618" s="16" t="s">
        <v>334</v>
      </c>
      <c r="E618" s="151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  <c r="AS618" s="3"/>
      <c r="AT618" s="3"/>
      <c r="AU618" s="3"/>
      <c r="AV618" s="3"/>
      <c r="AW618" s="3"/>
      <c r="AX618" s="3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28">
        <v>1</v>
      </c>
    </row>
    <row r="619" spans="1:65">
      <c r="A619" s="30"/>
      <c r="B619" s="19" t="s">
        <v>233</v>
      </c>
      <c r="C619" s="9" t="s">
        <v>233</v>
      </c>
      <c r="D619" s="10" t="s">
        <v>112</v>
      </c>
      <c r="E619" s="151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  <c r="AS619" s="3"/>
      <c r="AT619" s="3"/>
      <c r="AU619" s="3"/>
      <c r="AV619" s="3"/>
      <c r="AW619" s="3"/>
      <c r="AX619" s="3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28" t="s">
        <v>3</v>
      </c>
    </row>
    <row r="620" spans="1:65">
      <c r="A620" s="30"/>
      <c r="B620" s="19"/>
      <c r="C620" s="9"/>
      <c r="D620" s="10" t="s">
        <v>344</v>
      </c>
      <c r="E620" s="151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  <c r="AS620" s="3"/>
      <c r="AT620" s="3"/>
      <c r="AU620" s="3"/>
      <c r="AV620" s="3"/>
      <c r="AW620" s="3"/>
      <c r="AX620" s="3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28">
        <v>2</v>
      </c>
    </row>
    <row r="621" spans="1:65">
      <c r="A621" s="30"/>
      <c r="B621" s="19"/>
      <c r="C621" s="9"/>
      <c r="D621" s="26"/>
      <c r="E621" s="151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  <c r="AS621" s="3"/>
      <c r="AT621" s="3"/>
      <c r="AU621" s="3"/>
      <c r="AV621" s="3"/>
      <c r="AW621" s="3"/>
      <c r="AX621" s="3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28">
        <v>2</v>
      </c>
    </row>
    <row r="622" spans="1:65">
      <c r="A622" s="30"/>
      <c r="B622" s="18">
        <v>1</v>
      </c>
      <c r="C622" s="14">
        <v>1</v>
      </c>
      <c r="D622" s="22">
        <v>2.42</v>
      </c>
      <c r="E622" s="151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  <c r="AS622" s="3"/>
      <c r="AT622" s="3"/>
      <c r="AU622" s="3"/>
      <c r="AV622" s="3"/>
      <c r="AW622" s="3"/>
      <c r="AX622" s="3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28">
        <v>1</v>
      </c>
    </row>
    <row r="623" spans="1:65">
      <c r="A623" s="30"/>
      <c r="B623" s="19">
        <v>1</v>
      </c>
      <c r="C623" s="9">
        <v>2</v>
      </c>
      <c r="D623" s="11">
        <v>2.44</v>
      </c>
      <c r="E623" s="151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  <c r="AS623" s="3"/>
      <c r="AT623" s="3"/>
      <c r="AU623" s="3"/>
      <c r="AV623" s="3"/>
      <c r="AW623" s="3"/>
      <c r="AX623" s="3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28">
        <v>28</v>
      </c>
    </row>
    <row r="624" spans="1:65">
      <c r="A624" s="30"/>
      <c r="B624" s="20" t="s">
        <v>267</v>
      </c>
      <c r="C624" s="12"/>
      <c r="D624" s="23">
        <v>2.4299999999999997</v>
      </c>
      <c r="E624" s="151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  <c r="AS624" s="3"/>
      <c r="AT624" s="3"/>
      <c r="AU624" s="3"/>
      <c r="AV624" s="3"/>
      <c r="AW624" s="3"/>
      <c r="AX624" s="3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28">
        <v>16</v>
      </c>
    </row>
    <row r="625" spans="1:65">
      <c r="A625" s="30"/>
      <c r="B625" s="3" t="s">
        <v>268</v>
      </c>
      <c r="C625" s="29"/>
      <c r="D625" s="11">
        <v>2.4299999999999997</v>
      </c>
      <c r="E625" s="151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  <c r="AS625" s="3"/>
      <c r="AT625" s="3"/>
      <c r="AU625" s="3"/>
      <c r="AV625" s="3"/>
      <c r="AW625" s="3"/>
      <c r="AX625" s="3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28">
        <v>2.4300000000000002</v>
      </c>
    </row>
    <row r="626" spans="1:65">
      <c r="A626" s="30"/>
      <c r="B626" s="3" t="s">
        <v>269</v>
      </c>
      <c r="C626" s="29"/>
      <c r="D626" s="24">
        <v>1.4142135623730963E-2</v>
      </c>
      <c r="E626" s="151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  <c r="AS626" s="3"/>
      <c r="AT626" s="3"/>
      <c r="AU626" s="3"/>
      <c r="AV626" s="3"/>
      <c r="AW626" s="3"/>
      <c r="AX626" s="3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28">
        <v>34</v>
      </c>
    </row>
    <row r="627" spans="1:65">
      <c r="A627" s="30"/>
      <c r="B627" s="3" t="s">
        <v>86</v>
      </c>
      <c r="C627" s="29"/>
      <c r="D627" s="13">
        <v>5.8198088986547176E-3</v>
      </c>
      <c r="E627" s="151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  <c r="AS627" s="3"/>
      <c r="AT627" s="3"/>
      <c r="AU627" s="3"/>
      <c r="AV627" s="3"/>
      <c r="AW627" s="3"/>
      <c r="AX627" s="3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55"/>
    </row>
    <row r="628" spans="1:65">
      <c r="A628" s="30"/>
      <c r="B628" s="3" t="s">
        <v>270</v>
      </c>
      <c r="C628" s="29"/>
      <c r="D628" s="13">
        <v>-2.2204460492503131E-16</v>
      </c>
      <c r="E628" s="151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  <c r="AS628" s="3"/>
      <c r="AT628" s="3"/>
      <c r="AU628" s="3"/>
      <c r="AV628" s="3"/>
      <c r="AW628" s="3"/>
      <c r="AX628" s="3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55"/>
    </row>
    <row r="629" spans="1:65">
      <c r="A629" s="30"/>
      <c r="B629" s="46" t="s">
        <v>271</v>
      </c>
      <c r="C629" s="47"/>
      <c r="D629" s="45" t="s">
        <v>272</v>
      </c>
      <c r="E629" s="151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  <c r="AS629" s="3"/>
      <c r="AT629" s="3"/>
      <c r="AU629" s="3"/>
      <c r="AV629" s="3"/>
      <c r="AW629" s="3"/>
      <c r="AX629" s="3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55"/>
    </row>
    <row r="630" spans="1:65">
      <c r="B630" s="31"/>
      <c r="C630" s="20"/>
      <c r="D630" s="20"/>
      <c r="BM630" s="55"/>
    </row>
    <row r="631" spans="1:65" ht="15">
      <c r="B631" s="8" t="s">
        <v>669</v>
      </c>
      <c r="BM631" s="28" t="s">
        <v>312</v>
      </c>
    </row>
    <row r="632" spans="1:65" ht="15">
      <c r="A632" s="25" t="s">
        <v>65</v>
      </c>
      <c r="B632" s="18" t="s">
        <v>110</v>
      </c>
      <c r="C632" s="15" t="s">
        <v>111</v>
      </c>
      <c r="D632" s="16" t="s">
        <v>334</v>
      </c>
      <c r="E632" s="151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  <c r="AS632" s="3"/>
      <c r="AT632" s="3"/>
      <c r="AU632" s="3"/>
      <c r="AV632" s="3"/>
      <c r="AW632" s="3"/>
      <c r="AX632" s="3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28">
        <v>1</v>
      </c>
    </row>
    <row r="633" spans="1:65">
      <c r="A633" s="30"/>
      <c r="B633" s="19" t="s">
        <v>233</v>
      </c>
      <c r="C633" s="9" t="s">
        <v>233</v>
      </c>
      <c r="D633" s="10" t="s">
        <v>112</v>
      </c>
      <c r="E633" s="151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  <c r="AS633" s="3"/>
      <c r="AT633" s="3"/>
      <c r="AU633" s="3"/>
      <c r="AV633" s="3"/>
      <c r="AW633" s="3"/>
      <c r="AX633" s="3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28" t="s">
        <v>3</v>
      </c>
    </row>
    <row r="634" spans="1:65">
      <c r="A634" s="30"/>
      <c r="B634" s="19"/>
      <c r="C634" s="9"/>
      <c r="D634" s="10" t="s">
        <v>344</v>
      </c>
      <c r="E634" s="151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  <c r="AS634" s="3"/>
      <c r="AT634" s="3"/>
      <c r="AU634" s="3"/>
      <c r="AV634" s="3"/>
      <c r="AW634" s="3"/>
      <c r="AX634" s="3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28">
        <v>0</v>
      </c>
    </row>
    <row r="635" spans="1:65">
      <c r="A635" s="30"/>
      <c r="B635" s="19"/>
      <c r="C635" s="9"/>
      <c r="D635" s="26"/>
      <c r="E635" s="151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  <c r="AS635" s="3"/>
      <c r="AT635" s="3"/>
      <c r="AU635" s="3"/>
      <c r="AV635" s="3"/>
      <c r="AW635" s="3"/>
      <c r="AX635" s="3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28">
        <v>0</v>
      </c>
    </row>
    <row r="636" spans="1:65">
      <c r="A636" s="30"/>
      <c r="B636" s="18">
        <v>1</v>
      </c>
      <c r="C636" s="14">
        <v>1</v>
      </c>
      <c r="D636" s="212">
        <v>97.8</v>
      </c>
      <c r="E636" s="215"/>
      <c r="F636" s="216"/>
      <c r="G636" s="216"/>
      <c r="H636" s="216"/>
      <c r="I636" s="216"/>
      <c r="J636" s="216"/>
      <c r="K636" s="216"/>
      <c r="L636" s="216"/>
      <c r="M636" s="216"/>
      <c r="N636" s="216"/>
      <c r="O636" s="216"/>
      <c r="P636" s="216"/>
      <c r="Q636" s="216"/>
      <c r="R636" s="216"/>
      <c r="S636" s="216"/>
      <c r="T636" s="216"/>
      <c r="U636" s="216"/>
      <c r="V636" s="216"/>
      <c r="W636" s="216"/>
      <c r="X636" s="216"/>
      <c r="Y636" s="216"/>
      <c r="Z636" s="216"/>
      <c r="AA636" s="216"/>
      <c r="AB636" s="216"/>
      <c r="AC636" s="216"/>
      <c r="AD636" s="216"/>
      <c r="AE636" s="216"/>
      <c r="AF636" s="216"/>
      <c r="AG636" s="216"/>
      <c r="AH636" s="216"/>
      <c r="AI636" s="216"/>
      <c r="AJ636" s="216"/>
      <c r="AK636" s="216"/>
      <c r="AL636" s="216"/>
      <c r="AM636" s="216"/>
      <c r="AN636" s="216"/>
      <c r="AO636" s="216"/>
      <c r="AP636" s="216"/>
      <c r="AQ636" s="216"/>
      <c r="AR636" s="216"/>
      <c r="AS636" s="216"/>
      <c r="AT636" s="216"/>
      <c r="AU636" s="216"/>
      <c r="AV636" s="216"/>
      <c r="AW636" s="216"/>
      <c r="AX636" s="216"/>
      <c r="AY636" s="216"/>
      <c r="AZ636" s="216"/>
      <c r="BA636" s="216"/>
      <c r="BB636" s="216"/>
      <c r="BC636" s="216"/>
      <c r="BD636" s="216"/>
      <c r="BE636" s="216"/>
      <c r="BF636" s="216"/>
      <c r="BG636" s="216"/>
      <c r="BH636" s="216"/>
      <c r="BI636" s="216"/>
      <c r="BJ636" s="216"/>
      <c r="BK636" s="216"/>
      <c r="BL636" s="216"/>
      <c r="BM636" s="217">
        <v>1</v>
      </c>
    </row>
    <row r="637" spans="1:65">
      <c r="A637" s="30"/>
      <c r="B637" s="19">
        <v>1</v>
      </c>
      <c r="C637" s="9">
        <v>2</v>
      </c>
      <c r="D637" s="218">
        <v>99</v>
      </c>
      <c r="E637" s="215"/>
      <c r="F637" s="216"/>
      <c r="G637" s="216"/>
      <c r="H637" s="216"/>
      <c r="I637" s="216"/>
      <c r="J637" s="216"/>
      <c r="K637" s="216"/>
      <c r="L637" s="216"/>
      <c r="M637" s="216"/>
      <c r="N637" s="216"/>
      <c r="O637" s="216"/>
      <c r="P637" s="216"/>
      <c r="Q637" s="216"/>
      <c r="R637" s="216"/>
      <c r="S637" s="216"/>
      <c r="T637" s="216"/>
      <c r="U637" s="216"/>
      <c r="V637" s="216"/>
      <c r="W637" s="216"/>
      <c r="X637" s="216"/>
      <c r="Y637" s="216"/>
      <c r="Z637" s="216"/>
      <c r="AA637" s="216"/>
      <c r="AB637" s="216"/>
      <c r="AC637" s="216"/>
      <c r="AD637" s="216"/>
      <c r="AE637" s="216"/>
      <c r="AF637" s="216"/>
      <c r="AG637" s="216"/>
      <c r="AH637" s="216"/>
      <c r="AI637" s="216"/>
      <c r="AJ637" s="216"/>
      <c r="AK637" s="216"/>
      <c r="AL637" s="216"/>
      <c r="AM637" s="216"/>
      <c r="AN637" s="216"/>
      <c r="AO637" s="216"/>
      <c r="AP637" s="216"/>
      <c r="AQ637" s="216"/>
      <c r="AR637" s="216"/>
      <c r="AS637" s="216"/>
      <c r="AT637" s="216"/>
      <c r="AU637" s="216"/>
      <c r="AV637" s="216"/>
      <c r="AW637" s="216"/>
      <c r="AX637" s="216"/>
      <c r="AY637" s="216"/>
      <c r="AZ637" s="216"/>
      <c r="BA637" s="216"/>
      <c r="BB637" s="216"/>
      <c r="BC637" s="216"/>
      <c r="BD637" s="216"/>
      <c r="BE637" s="216"/>
      <c r="BF637" s="216"/>
      <c r="BG637" s="216"/>
      <c r="BH637" s="216"/>
      <c r="BI637" s="216"/>
      <c r="BJ637" s="216"/>
      <c r="BK637" s="216"/>
      <c r="BL637" s="216"/>
      <c r="BM637" s="217">
        <v>29</v>
      </c>
    </row>
    <row r="638" spans="1:65">
      <c r="A638" s="30"/>
      <c r="B638" s="20" t="s">
        <v>267</v>
      </c>
      <c r="C638" s="12"/>
      <c r="D638" s="222">
        <v>98.4</v>
      </c>
      <c r="E638" s="215"/>
      <c r="F638" s="216"/>
      <c r="G638" s="216"/>
      <c r="H638" s="216"/>
      <c r="I638" s="216"/>
      <c r="J638" s="216"/>
      <c r="K638" s="216"/>
      <c r="L638" s="216"/>
      <c r="M638" s="216"/>
      <c r="N638" s="216"/>
      <c r="O638" s="216"/>
      <c r="P638" s="216"/>
      <c r="Q638" s="216"/>
      <c r="R638" s="216"/>
      <c r="S638" s="216"/>
      <c r="T638" s="216"/>
      <c r="U638" s="216"/>
      <c r="V638" s="216"/>
      <c r="W638" s="216"/>
      <c r="X638" s="216"/>
      <c r="Y638" s="216"/>
      <c r="Z638" s="216"/>
      <c r="AA638" s="216"/>
      <c r="AB638" s="216"/>
      <c r="AC638" s="216"/>
      <c r="AD638" s="216"/>
      <c r="AE638" s="216"/>
      <c r="AF638" s="216"/>
      <c r="AG638" s="216"/>
      <c r="AH638" s="216"/>
      <c r="AI638" s="216"/>
      <c r="AJ638" s="216"/>
      <c r="AK638" s="216"/>
      <c r="AL638" s="216"/>
      <c r="AM638" s="216"/>
      <c r="AN638" s="216"/>
      <c r="AO638" s="216"/>
      <c r="AP638" s="216"/>
      <c r="AQ638" s="216"/>
      <c r="AR638" s="216"/>
      <c r="AS638" s="216"/>
      <c r="AT638" s="216"/>
      <c r="AU638" s="216"/>
      <c r="AV638" s="216"/>
      <c r="AW638" s="216"/>
      <c r="AX638" s="216"/>
      <c r="AY638" s="216"/>
      <c r="AZ638" s="216"/>
      <c r="BA638" s="216"/>
      <c r="BB638" s="216"/>
      <c r="BC638" s="216"/>
      <c r="BD638" s="216"/>
      <c r="BE638" s="216"/>
      <c r="BF638" s="216"/>
      <c r="BG638" s="216"/>
      <c r="BH638" s="216"/>
      <c r="BI638" s="216"/>
      <c r="BJ638" s="216"/>
      <c r="BK638" s="216"/>
      <c r="BL638" s="216"/>
      <c r="BM638" s="217">
        <v>16</v>
      </c>
    </row>
    <row r="639" spans="1:65">
      <c r="A639" s="30"/>
      <c r="B639" s="3" t="s">
        <v>268</v>
      </c>
      <c r="C639" s="29"/>
      <c r="D639" s="218">
        <v>98.4</v>
      </c>
      <c r="E639" s="215"/>
      <c r="F639" s="216"/>
      <c r="G639" s="216"/>
      <c r="H639" s="216"/>
      <c r="I639" s="216"/>
      <c r="J639" s="216"/>
      <c r="K639" s="216"/>
      <c r="L639" s="216"/>
      <c r="M639" s="216"/>
      <c r="N639" s="216"/>
      <c r="O639" s="216"/>
      <c r="P639" s="216"/>
      <c r="Q639" s="216"/>
      <c r="R639" s="216"/>
      <c r="S639" s="216"/>
      <c r="T639" s="216"/>
      <c r="U639" s="216"/>
      <c r="V639" s="216"/>
      <c r="W639" s="216"/>
      <c r="X639" s="216"/>
      <c r="Y639" s="216"/>
      <c r="Z639" s="216"/>
      <c r="AA639" s="216"/>
      <c r="AB639" s="216"/>
      <c r="AC639" s="216"/>
      <c r="AD639" s="216"/>
      <c r="AE639" s="216"/>
      <c r="AF639" s="216"/>
      <c r="AG639" s="216"/>
      <c r="AH639" s="216"/>
      <c r="AI639" s="216"/>
      <c r="AJ639" s="216"/>
      <c r="AK639" s="216"/>
      <c r="AL639" s="216"/>
      <c r="AM639" s="216"/>
      <c r="AN639" s="216"/>
      <c r="AO639" s="216"/>
      <c r="AP639" s="216"/>
      <c r="AQ639" s="216"/>
      <c r="AR639" s="216"/>
      <c r="AS639" s="216"/>
      <c r="AT639" s="216"/>
      <c r="AU639" s="216"/>
      <c r="AV639" s="216"/>
      <c r="AW639" s="216"/>
      <c r="AX639" s="216"/>
      <c r="AY639" s="216"/>
      <c r="AZ639" s="216"/>
      <c r="BA639" s="216"/>
      <c r="BB639" s="216"/>
      <c r="BC639" s="216"/>
      <c r="BD639" s="216"/>
      <c r="BE639" s="216"/>
      <c r="BF639" s="216"/>
      <c r="BG639" s="216"/>
      <c r="BH639" s="216"/>
      <c r="BI639" s="216"/>
      <c r="BJ639" s="216"/>
      <c r="BK639" s="216"/>
      <c r="BL639" s="216"/>
      <c r="BM639" s="217">
        <v>98.4</v>
      </c>
    </row>
    <row r="640" spans="1:65">
      <c r="A640" s="30"/>
      <c r="B640" s="3" t="s">
        <v>269</v>
      </c>
      <c r="C640" s="29"/>
      <c r="D640" s="218">
        <v>0.84852813742385902</v>
      </c>
      <c r="E640" s="215"/>
      <c r="F640" s="216"/>
      <c r="G640" s="216"/>
      <c r="H640" s="216"/>
      <c r="I640" s="216"/>
      <c r="J640" s="216"/>
      <c r="K640" s="216"/>
      <c r="L640" s="216"/>
      <c r="M640" s="216"/>
      <c r="N640" s="216"/>
      <c r="O640" s="216"/>
      <c r="P640" s="216"/>
      <c r="Q640" s="216"/>
      <c r="R640" s="216"/>
      <c r="S640" s="216"/>
      <c r="T640" s="216"/>
      <c r="U640" s="216"/>
      <c r="V640" s="216"/>
      <c r="W640" s="216"/>
      <c r="X640" s="216"/>
      <c r="Y640" s="216"/>
      <c r="Z640" s="216"/>
      <c r="AA640" s="216"/>
      <c r="AB640" s="216"/>
      <c r="AC640" s="216"/>
      <c r="AD640" s="216"/>
      <c r="AE640" s="216"/>
      <c r="AF640" s="216"/>
      <c r="AG640" s="216"/>
      <c r="AH640" s="216"/>
      <c r="AI640" s="216"/>
      <c r="AJ640" s="216"/>
      <c r="AK640" s="216"/>
      <c r="AL640" s="216"/>
      <c r="AM640" s="216"/>
      <c r="AN640" s="216"/>
      <c r="AO640" s="216"/>
      <c r="AP640" s="216"/>
      <c r="AQ640" s="216"/>
      <c r="AR640" s="216"/>
      <c r="AS640" s="216"/>
      <c r="AT640" s="216"/>
      <c r="AU640" s="216"/>
      <c r="AV640" s="216"/>
      <c r="AW640" s="216"/>
      <c r="AX640" s="216"/>
      <c r="AY640" s="216"/>
      <c r="AZ640" s="216"/>
      <c r="BA640" s="216"/>
      <c r="BB640" s="216"/>
      <c r="BC640" s="216"/>
      <c r="BD640" s="216"/>
      <c r="BE640" s="216"/>
      <c r="BF640" s="216"/>
      <c r="BG640" s="216"/>
      <c r="BH640" s="216"/>
      <c r="BI640" s="216"/>
      <c r="BJ640" s="216"/>
      <c r="BK640" s="216"/>
      <c r="BL640" s="216"/>
      <c r="BM640" s="217">
        <v>35</v>
      </c>
    </row>
    <row r="641" spans="1:65">
      <c r="A641" s="30"/>
      <c r="B641" s="3" t="s">
        <v>86</v>
      </c>
      <c r="C641" s="29"/>
      <c r="D641" s="13">
        <v>8.6232534291042582E-3</v>
      </c>
      <c r="E641" s="151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  <c r="AS641" s="3"/>
      <c r="AT641" s="3"/>
      <c r="AU641" s="3"/>
      <c r="AV641" s="3"/>
      <c r="AW641" s="3"/>
      <c r="AX641" s="3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55"/>
    </row>
    <row r="642" spans="1:65">
      <c r="A642" s="30"/>
      <c r="B642" s="3" t="s">
        <v>270</v>
      </c>
      <c r="C642" s="29"/>
      <c r="D642" s="13">
        <v>0</v>
      </c>
      <c r="E642" s="151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  <c r="AS642" s="3"/>
      <c r="AT642" s="3"/>
      <c r="AU642" s="3"/>
      <c r="AV642" s="3"/>
      <c r="AW642" s="3"/>
      <c r="AX642" s="3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55"/>
    </row>
    <row r="643" spans="1:65">
      <c r="A643" s="30"/>
      <c r="B643" s="46" t="s">
        <v>271</v>
      </c>
      <c r="C643" s="47"/>
      <c r="D643" s="45" t="s">
        <v>272</v>
      </c>
      <c r="E643" s="151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  <c r="AS643" s="3"/>
      <c r="AT643" s="3"/>
      <c r="AU643" s="3"/>
      <c r="AV643" s="3"/>
      <c r="AW643" s="3"/>
      <c r="AX643" s="3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55"/>
    </row>
    <row r="644" spans="1:65">
      <c r="B644" s="31"/>
      <c r="C644" s="20"/>
      <c r="D644" s="20"/>
      <c r="BM644" s="55"/>
    </row>
    <row r="645" spans="1:65" ht="15">
      <c r="B645" s="8" t="s">
        <v>670</v>
      </c>
      <c r="BM645" s="28" t="s">
        <v>312</v>
      </c>
    </row>
    <row r="646" spans="1:65" ht="15">
      <c r="A646" s="25" t="s">
        <v>35</v>
      </c>
      <c r="B646" s="18" t="s">
        <v>110</v>
      </c>
      <c r="C646" s="15" t="s">
        <v>111</v>
      </c>
      <c r="D646" s="16" t="s">
        <v>334</v>
      </c>
      <c r="E646" s="151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  <c r="AS646" s="3"/>
      <c r="AT646" s="3"/>
      <c r="AU646" s="3"/>
      <c r="AV646" s="3"/>
      <c r="AW646" s="3"/>
      <c r="AX646" s="3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28">
        <v>1</v>
      </c>
    </row>
    <row r="647" spans="1:65">
      <c r="A647" s="30"/>
      <c r="B647" s="19" t="s">
        <v>233</v>
      </c>
      <c r="C647" s="9" t="s">
        <v>233</v>
      </c>
      <c r="D647" s="10" t="s">
        <v>112</v>
      </c>
      <c r="E647" s="151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  <c r="AS647" s="3"/>
      <c r="AT647" s="3"/>
      <c r="AU647" s="3"/>
      <c r="AV647" s="3"/>
      <c r="AW647" s="3"/>
      <c r="AX647" s="3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28" t="s">
        <v>3</v>
      </c>
    </row>
    <row r="648" spans="1:65">
      <c r="A648" s="30"/>
      <c r="B648" s="19"/>
      <c r="C648" s="9"/>
      <c r="D648" s="10" t="s">
        <v>344</v>
      </c>
      <c r="E648" s="151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  <c r="AS648" s="3"/>
      <c r="AT648" s="3"/>
      <c r="AU648" s="3"/>
      <c r="AV648" s="3"/>
      <c r="AW648" s="3"/>
      <c r="AX648" s="3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28">
        <v>1</v>
      </c>
    </row>
    <row r="649" spans="1:65">
      <c r="A649" s="30"/>
      <c r="B649" s="19"/>
      <c r="C649" s="9"/>
      <c r="D649" s="26"/>
      <c r="E649" s="151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  <c r="AS649" s="3"/>
      <c r="AT649" s="3"/>
      <c r="AU649" s="3"/>
      <c r="AV649" s="3"/>
      <c r="AW649" s="3"/>
      <c r="AX649" s="3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28">
        <v>1</v>
      </c>
    </row>
    <row r="650" spans="1:65">
      <c r="A650" s="30"/>
      <c r="B650" s="18">
        <v>1</v>
      </c>
      <c r="C650" s="14">
        <v>1</v>
      </c>
      <c r="D650" s="227">
        <v>47</v>
      </c>
      <c r="E650" s="224"/>
      <c r="F650" s="225"/>
      <c r="G650" s="225"/>
      <c r="H650" s="225"/>
      <c r="I650" s="225"/>
      <c r="J650" s="225"/>
      <c r="K650" s="225"/>
      <c r="L650" s="225"/>
      <c r="M650" s="225"/>
      <c r="N650" s="225"/>
      <c r="O650" s="225"/>
      <c r="P650" s="225"/>
      <c r="Q650" s="225"/>
      <c r="R650" s="225"/>
      <c r="S650" s="225"/>
      <c r="T650" s="225"/>
      <c r="U650" s="225"/>
      <c r="V650" s="225"/>
      <c r="W650" s="225"/>
      <c r="X650" s="225"/>
      <c r="Y650" s="225"/>
      <c r="Z650" s="225"/>
      <c r="AA650" s="225"/>
      <c r="AB650" s="225"/>
      <c r="AC650" s="225"/>
      <c r="AD650" s="225"/>
      <c r="AE650" s="225"/>
      <c r="AF650" s="225"/>
      <c r="AG650" s="225"/>
      <c r="AH650" s="225"/>
      <c r="AI650" s="225"/>
      <c r="AJ650" s="225"/>
      <c r="AK650" s="225"/>
      <c r="AL650" s="225"/>
      <c r="AM650" s="225"/>
      <c r="AN650" s="225"/>
      <c r="AO650" s="225"/>
      <c r="AP650" s="225"/>
      <c r="AQ650" s="225"/>
      <c r="AR650" s="225"/>
      <c r="AS650" s="225"/>
      <c r="AT650" s="225"/>
      <c r="AU650" s="225"/>
      <c r="AV650" s="225"/>
      <c r="AW650" s="225"/>
      <c r="AX650" s="225"/>
      <c r="AY650" s="225"/>
      <c r="AZ650" s="225"/>
      <c r="BA650" s="225"/>
      <c r="BB650" s="225"/>
      <c r="BC650" s="225"/>
      <c r="BD650" s="225"/>
      <c r="BE650" s="225"/>
      <c r="BF650" s="225"/>
      <c r="BG650" s="225"/>
      <c r="BH650" s="225"/>
      <c r="BI650" s="225"/>
      <c r="BJ650" s="225"/>
      <c r="BK650" s="225"/>
      <c r="BL650" s="225"/>
      <c r="BM650" s="230">
        <v>1</v>
      </c>
    </row>
    <row r="651" spans="1:65">
      <c r="A651" s="30"/>
      <c r="B651" s="19">
        <v>1</v>
      </c>
      <c r="C651" s="9">
        <v>2</v>
      </c>
      <c r="D651" s="223">
        <v>44</v>
      </c>
      <c r="E651" s="224"/>
      <c r="F651" s="225"/>
      <c r="G651" s="225"/>
      <c r="H651" s="225"/>
      <c r="I651" s="225"/>
      <c r="J651" s="225"/>
      <c r="K651" s="225"/>
      <c r="L651" s="225"/>
      <c r="M651" s="225"/>
      <c r="N651" s="225"/>
      <c r="O651" s="225"/>
      <c r="P651" s="225"/>
      <c r="Q651" s="225"/>
      <c r="R651" s="225"/>
      <c r="S651" s="225"/>
      <c r="T651" s="225"/>
      <c r="U651" s="225"/>
      <c r="V651" s="225"/>
      <c r="W651" s="225"/>
      <c r="X651" s="225"/>
      <c r="Y651" s="225"/>
      <c r="Z651" s="225"/>
      <c r="AA651" s="225"/>
      <c r="AB651" s="225"/>
      <c r="AC651" s="225"/>
      <c r="AD651" s="225"/>
      <c r="AE651" s="225"/>
      <c r="AF651" s="225"/>
      <c r="AG651" s="225"/>
      <c r="AH651" s="225"/>
      <c r="AI651" s="225"/>
      <c r="AJ651" s="225"/>
      <c r="AK651" s="225"/>
      <c r="AL651" s="225"/>
      <c r="AM651" s="225"/>
      <c r="AN651" s="225"/>
      <c r="AO651" s="225"/>
      <c r="AP651" s="225"/>
      <c r="AQ651" s="225"/>
      <c r="AR651" s="225"/>
      <c r="AS651" s="225"/>
      <c r="AT651" s="225"/>
      <c r="AU651" s="225"/>
      <c r="AV651" s="225"/>
      <c r="AW651" s="225"/>
      <c r="AX651" s="225"/>
      <c r="AY651" s="225"/>
      <c r="AZ651" s="225"/>
      <c r="BA651" s="225"/>
      <c r="BB651" s="225"/>
      <c r="BC651" s="225"/>
      <c r="BD651" s="225"/>
      <c r="BE651" s="225"/>
      <c r="BF651" s="225"/>
      <c r="BG651" s="225"/>
      <c r="BH651" s="225"/>
      <c r="BI651" s="225"/>
      <c r="BJ651" s="225"/>
      <c r="BK651" s="225"/>
      <c r="BL651" s="225"/>
      <c r="BM651" s="230">
        <v>30</v>
      </c>
    </row>
    <row r="652" spans="1:65">
      <c r="A652" s="30"/>
      <c r="B652" s="20" t="s">
        <v>267</v>
      </c>
      <c r="C652" s="12"/>
      <c r="D652" s="233">
        <v>45.5</v>
      </c>
      <c r="E652" s="224"/>
      <c r="F652" s="225"/>
      <c r="G652" s="225"/>
      <c r="H652" s="225"/>
      <c r="I652" s="225"/>
      <c r="J652" s="225"/>
      <c r="K652" s="225"/>
      <c r="L652" s="225"/>
      <c r="M652" s="225"/>
      <c r="N652" s="225"/>
      <c r="O652" s="225"/>
      <c r="P652" s="225"/>
      <c r="Q652" s="225"/>
      <c r="R652" s="225"/>
      <c r="S652" s="225"/>
      <c r="T652" s="225"/>
      <c r="U652" s="225"/>
      <c r="V652" s="225"/>
      <c r="W652" s="225"/>
      <c r="X652" s="225"/>
      <c r="Y652" s="225"/>
      <c r="Z652" s="225"/>
      <c r="AA652" s="225"/>
      <c r="AB652" s="225"/>
      <c r="AC652" s="225"/>
      <c r="AD652" s="225"/>
      <c r="AE652" s="225"/>
      <c r="AF652" s="225"/>
      <c r="AG652" s="225"/>
      <c r="AH652" s="225"/>
      <c r="AI652" s="225"/>
      <c r="AJ652" s="225"/>
      <c r="AK652" s="225"/>
      <c r="AL652" s="225"/>
      <c r="AM652" s="225"/>
      <c r="AN652" s="225"/>
      <c r="AO652" s="225"/>
      <c r="AP652" s="225"/>
      <c r="AQ652" s="225"/>
      <c r="AR652" s="225"/>
      <c r="AS652" s="225"/>
      <c r="AT652" s="225"/>
      <c r="AU652" s="225"/>
      <c r="AV652" s="225"/>
      <c r="AW652" s="225"/>
      <c r="AX652" s="225"/>
      <c r="AY652" s="225"/>
      <c r="AZ652" s="225"/>
      <c r="BA652" s="225"/>
      <c r="BB652" s="225"/>
      <c r="BC652" s="225"/>
      <c r="BD652" s="225"/>
      <c r="BE652" s="225"/>
      <c r="BF652" s="225"/>
      <c r="BG652" s="225"/>
      <c r="BH652" s="225"/>
      <c r="BI652" s="225"/>
      <c r="BJ652" s="225"/>
      <c r="BK652" s="225"/>
      <c r="BL652" s="225"/>
      <c r="BM652" s="230">
        <v>16</v>
      </c>
    </row>
    <row r="653" spans="1:65">
      <c r="A653" s="30"/>
      <c r="B653" s="3" t="s">
        <v>268</v>
      </c>
      <c r="C653" s="29"/>
      <c r="D653" s="223">
        <v>45.5</v>
      </c>
      <c r="E653" s="224"/>
      <c r="F653" s="225"/>
      <c r="G653" s="225"/>
      <c r="H653" s="225"/>
      <c r="I653" s="225"/>
      <c r="J653" s="225"/>
      <c r="K653" s="225"/>
      <c r="L653" s="225"/>
      <c r="M653" s="225"/>
      <c r="N653" s="225"/>
      <c r="O653" s="225"/>
      <c r="P653" s="225"/>
      <c r="Q653" s="225"/>
      <c r="R653" s="225"/>
      <c r="S653" s="225"/>
      <c r="T653" s="225"/>
      <c r="U653" s="225"/>
      <c r="V653" s="225"/>
      <c r="W653" s="225"/>
      <c r="X653" s="225"/>
      <c r="Y653" s="225"/>
      <c r="Z653" s="225"/>
      <c r="AA653" s="225"/>
      <c r="AB653" s="225"/>
      <c r="AC653" s="225"/>
      <c r="AD653" s="225"/>
      <c r="AE653" s="225"/>
      <c r="AF653" s="225"/>
      <c r="AG653" s="225"/>
      <c r="AH653" s="225"/>
      <c r="AI653" s="225"/>
      <c r="AJ653" s="225"/>
      <c r="AK653" s="225"/>
      <c r="AL653" s="225"/>
      <c r="AM653" s="225"/>
      <c r="AN653" s="225"/>
      <c r="AO653" s="225"/>
      <c r="AP653" s="225"/>
      <c r="AQ653" s="225"/>
      <c r="AR653" s="225"/>
      <c r="AS653" s="225"/>
      <c r="AT653" s="225"/>
      <c r="AU653" s="225"/>
      <c r="AV653" s="225"/>
      <c r="AW653" s="225"/>
      <c r="AX653" s="225"/>
      <c r="AY653" s="225"/>
      <c r="AZ653" s="225"/>
      <c r="BA653" s="225"/>
      <c r="BB653" s="225"/>
      <c r="BC653" s="225"/>
      <c r="BD653" s="225"/>
      <c r="BE653" s="225"/>
      <c r="BF653" s="225"/>
      <c r="BG653" s="225"/>
      <c r="BH653" s="225"/>
      <c r="BI653" s="225"/>
      <c r="BJ653" s="225"/>
      <c r="BK653" s="225"/>
      <c r="BL653" s="225"/>
      <c r="BM653" s="230">
        <v>45.5</v>
      </c>
    </row>
    <row r="654" spans="1:65">
      <c r="A654" s="30"/>
      <c r="B654" s="3" t="s">
        <v>269</v>
      </c>
      <c r="C654" s="29"/>
      <c r="D654" s="223">
        <v>2.1213203435596424</v>
      </c>
      <c r="E654" s="224"/>
      <c r="F654" s="225"/>
      <c r="G654" s="225"/>
      <c r="H654" s="225"/>
      <c r="I654" s="225"/>
      <c r="J654" s="225"/>
      <c r="K654" s="225"/>
      <c r="L654" s="225"/>
      <c r="M654" s="225"/>
      <c r="N654" s="225"/>
      <c r="O654" s="225"/>
      <c r="P654" s="225"/>
      <c r="Q654" s="225"/>
      <c r="R654" s="225"/>
      <c r="S654" s="225"/>
      <c r="T654" s="225"/>
      <c r="U654" s="225"/>
      <c r="V654" s="225"/>
      <c r="W654" s="225"/>
      <c r="X654" s="225"/>
      <c r="Y654" s="225"/>
      <c r="Z654" s="225"/>
      <c r="AA654" s="225"/>
      <c r="AB654" s="225"/>
      <c r="AC654" s="225"/>
      <c r="AD654" s="225"/>
      <c r="AE654" s="225"/>
      <c r="AF654" s="225"/>
      <c r="AG654" s="225"/>
      <c r="AH654" s="225"/>
      <c r="AI654" s="225"/>
      <c r="AJ654" s="225"/>
      <c r="AK654" s="225"/>
      <c r="AL654" s="225"/>
      <c r="AM654" s="225"/>
      <c r="AN654" s="225"/>
      <c r="AO654" s="225"/>
      <c r="AP654" s="225"/>
      <c r="AQ654" s="225"/>
      <c r="AR654" s="225"/>
      <c r="AS654" s="225"/>
      <c r="AT654" s="225"/>
      <c r="AU654" s="225"/>
      <c r="AV654" s="225"/>
      <c r="AW654" s="225"/>
      <c r="AX654" s="225"/>
      <c r="AY654" s="225"/>
      <c r="AZ654" s="225"/>
      <c r="BA654" s="225"/>
      <c r="BB654" s="225"/>
      <c r="BC654" s="225"/>
      <c r="BD654" s="225"/>
      <c r="BE654" s="225"/>
      <c r="BF654" s="225"/>
      <c r="BG654" s="225"/>
      <c r="BH654" s="225"/>
      <c r="BI654" s="225"/>
      <c r="BJ654" s="225"/>
      <c r="BK654" s="225"/>
      <c r="BL654" s="225"/>
      <c r="BM654" s="230">
        <v>36</v>
      </c>
    </row>
    <row r="655" spans="1:65">
      <c r="A655" s="30"/>
      <c r="B655" s="3" t="s">
        <v>86</v>
      </c>
      <c r="C655" s="29"/>
      <c r="D655" s="13">
        <v>4.6622425133178956E-2</v>
      </c>
      <c r="E655" s="151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  <c r="AS655" s="3"/>
      <c r="AT655" s="3"/>
      <c r="AU655" s="3"/>
      <c r="AV655" s="3"/>
      <c r="AW655" s="3"/>
      <c r="AX655" s="3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55"/>
    </row>
    <row r="656" spans="1:65">
      <c r="A656" s="30"/>
      <c r="B656" s="3" t="s">
        <v>270</v>
      </c>
      <c r="C656" s="29"/>
      <c r="D656" s="13">
        <v>0</v>
      </c>
      <c r="E656" s="151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  <c r="AS656" s="3"/>
      <c r="AT656" s="3"/>
      <c r="AU656" s="3"/>
      <c r="AV656" s="3"/>
      <c r="AW656" s="3"/>
      <c r="AX656" s="3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55"/>
    </row>
    <row r="657" spans="1:65">
      <c r="A657" s="30"/>
      <c r="B657" s="46" t="s">
        <v>271</v>
      </c>
      <c r="C657" s="47"/>
      <c r="D657" s="45" t="s">
        <v>272</v>
      </c>
      <c r="E657" s="151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  <c r="AS657" s="3"/>
      <c r="AT657" s="3"/>
      <c r="AU657" s="3"/>
      <c r="AV657" s="3"/>
      <c r="AW657" s="3"/>
      <c r="AX657" s="3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55"/>
    </row>
    <row r="658" spans="1:65">
      <c r="B658" s="31"/>
      <c r="C658" s="20"/>
      <c r="D658" s="20"/>
      <c r="BM658" s="55"/>
    </row>
    <row r="659" spans="1:65" ht="15">
      <c r="B659" s="8" t="s">
        <v>671</v>
      </c>
      <c r="BM659" s="28" t="s">
        <v>312</v>
      </c>
    </row>
    <row r="660" spans="1:65" ht="15">
      <c r="A660" s="25" t="s">
        <v>38</v>
      </c>
      <c r="B660" s="18" t="s">
        <v>110</v>
      </c>
      <c r="C660" s="15" t="s">
        <v>111</v>
      </c>
      <c r="D660" s="16" t="s">
        <v>334</v>
      </c>
      <c r="E660" s="151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  <c r="AS660" s="3"/>
      <c r="AT660" s="3"/>
      <c r="AU660" s="3"/>
      <c r="AV660" s="3"/>
      <c r="AW660" s="3"/>
      <c r="AX660" s="3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28">
        <v>1</v>
      </c>
    </row>
    <row r="661" spans="1:65">
      <c r="A661" s="30"/>
      <c r="B661" s="19" t="s">
        <v>233</v>
      </c>
      <c r="C661" s="9" t="s">
        <v>233</v>
      </c>
      <c r="D661" s="10" t="s">
        <v>112</v>
      </c>
      <c r="E661" s="151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  <c r="AS661" s="3"/>
      <c r="AT661" s="3"/>
      <c r="AU661" s="3"/>
      <c r="AV661" s="3"/>
      <c r="AW661" s="3"/>
      <c r="AX661" s="3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28" t="s">
        <v>3</v>
      </c>
    </row>
    <row r="662" spans="1:65">
      <c r="A662" s="30"/>
      <c r="B662" s="19"/>
      <c r="C662" s="9"/>
      <c r="D662" s="10" t="s">
        <v>344</v>
      </c>
      <c r="E662" s="151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  <c r="AS662" s="3"/>
      <c r="AT662" s="3"/>
      <c r="AU662" s="3"/>
      <c r="AV662" s="3"/>
      <c r="AW662" s="3"/>
      <c r="AX662" s="3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28">
        <v>1</v>
      </c>
    </row>
    <row r="663" spans="1:65">
      <c r="A663" s="30"/>
      <c r="B663" s="19"/>
      <c r="C663" s="9"/>
      <c r="D663" s="26"/>
      <c r="E663" s="151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  <c r="AS663" s="3"/>
      <c r="AT663" s="3"/>
      <c r="AU663" s="3"/>
      <c r="AV663" s="3"/>
      <c r="AW663" s="3"/>
      <c r="AX663" s="3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28">
        <v>1</v>
      </c>
    </row>
    <row r="664" spans="1:65">
      <c r="A664" s="30"/>
      <c r="B664" s="18">
        <v>1</v>
      </c>
      <c r="C664" s="14">
        <v>1</v>
      </c>
      <c r="D664" s="227">
        <v>27.8</v>
      </c>
      <c r="E664" s="224"/>
      <c r="F664" s="225"/>
      <c r="G664" s="225"/>
      <c r="H664" s="225"/>
      <c r="I664" s="225"/>
      <c r="J664" s="225"/>
      <c r="K664" s="225"/>
      <c r="L664" s="225"/>
      <c r="M664" s="225"/>
      <c r="N664" s="225"/>
      <c r="O664" s="225"/>
      <c r="P664" s="225"/>
      <c r="Q664" s="225"/>
      <c r="R664" s="225"/>
      <c r="S664" s="225"/>
      <c r="T664" s="225"/>
      <c r="U664" s="225"/>
      <c r="V664" s="225"/>
      <c r="W664" s="225"/>
      <c r="X664" s="225"/>
      <c r="Y664" s="225"/>
      <c r="Z664" s="225"/>
      <c r="AA664" s="225"/>
      <c r="AB664" s="225"/>
      <c r="AC664" s="225"/>
      <c r="AD664" s="225"/>
      <c r="AE664" s="225"/>
      <c r="AF664" s="225"/>
      <c r="AG664" s="225"/>
      <c r="AH664" s="225"/>
      <c r="AI664" s="225"/>
      <c r="AJ664" s="225"/>
      <c r="AK664" s="225"/>
      <c r="AL664" s="225"/>
      <c r="AM664" s="225"/>
      <c r="AN664" s="225"/>
      <c r="AO664" s="225"/>
      <c r="AP664" s="225"/>
      <c r="AQ664" s="225"/>
      <c r="AR664" s="225"/>
      <c r="AS664" s="225"/>
      <c r="AT664" s="225"/>
      <c r="AU664" s="225"/>
      <c r="AV664" s="225"/>
      <c r="AW664" s="225"/>
      <c r="AX664" s="225"/>
      <c r="AY664" s="225"/>
      <c r="AZ664" s="225"/>
      <c r="BA664" s="225"/>
      <c r="BB664" s="225"/>
      <c r="BC664" s="225"/>
      <c r="BD664" s="225"/>
      <c r="BE664" s="225"/>
      <c r="BF664" s="225"/>
      <c r="BG664" s="225"/>
      <c r="BH664" s="225"/>
      <c r="BI664" s="225"/>
      <c r="BJ664" s="225"/>
      <c r="BK664" s="225"/>
      <c r="BL664" s="225"/>
      <c r="BM664" s="230">
        <v>1</v>
      </c>
    </row>
    <row r="665" spans="1:65">
      <c r="A665" s="30"/>
      <c r="B665" s="19">
        <v>1</v>
      </c>
      <c r="C665" s="9">
        <v>2</v>
      </c>
      <c r="D665" s="223">
        <v>27.8</v>
      </c>
      <c r="E665" s="224"/>
      <c r="F665" s="225"/>
      <c r="G665" s="225"/>
      <c r="H665" s="225"/>
      <c r="I665" s="225"/>
      <c r="J665" s="225"/>
      <c r="K665" s="225"/>
      <c r="L665" s="225"/>
      <c r="M665" s="225"/>
      <c r="N665" s="225"/>
      <c r="O665" s="225"/>
      <c r="P665" s="225"/>
      <c r="Q665" s="225"/>
      <c r="R665" s="225"/>
      <c r="S665" s="225"/>
      <c r="T665" s="225"/>
      <c r="U665" s="225"/>
      <c r="V665" s="225"/>
      <c r="W665" s="225"/>
      <c r="X665" s="225"/>
      <c r="Y665" s="225"/>
      <c r="Z665" s="225"/>
      <c r="AA665" s="225"/>
      <c r="AB665" s="225"/>
      <c r="AC665" s="225"/>
      <c r="AD665" s="225"/>
      <c r="AE665" s="225"/>
      <c r="AF665" s="225"/>
      <c r="AG665" s="225"/>
      <c r="AH665" s="225"/>
      <c r="AI665" s="225"/>
      <c r="AJ665" s="225"/>
      <c r="AK665" s="225"/>
      <c r="AL665" s="225"/>
      <c r="AM665" s="225"/>
      <c r="AN665" s="225"/>
      <c r="AO665" s="225"/>
      <c r="AP665" s="225"/>
      <c r="AQ665" s="225"/>
      <c r="AR665" s="225"/>
      <c r="AS665" s="225"/>
      <c r="AT665" s="225"/>
      <c r="AU665" s="225"/>
      <c r="AV665" s="225"/>
      <c r="AW665" s="225"/>
      <c r="AX665" s="225"/>
      <c r="AY665" s="225"/>
      <c r="AZ665" s="225"/>
      <c r="BA665" s="225"/>
      <c r="BB665" s="225"/>
      <c r="BC665" s="225"/>
      <c r="BD665" s="225"/>
      <c r="BE665" s="225"/>
      <c r="BF665" s="225"/>
      <c r="BG665" s="225"/>
      <c r="BH665" s="225"/>
      <c r="BI665" s="225"/>
      <c r="BJ665" s="225"/>
      <c r="BK665" s="225"/>
      <c r="BL665" s="225"/>
      <c r="BM665" s="230">
        <v>31</v>
      </c>
    </row>
    <row r="666" spans="1:65">
      <c r="A666" s="30"/>
      <c r="B666" s="20" t="s">
        <v>267</v>
      </c>
      <c r="C666" s="12"/>
      <c r="D666" s="233">
        <v>27.8</v>
      </c>
      <c r="E666" s="224"/>
      <c r="F666" s="225"/>
      <c r="G666" s="225"/>
      <c r="H666" s="225"/>
      <c r="I666" s="225"/>
      <c r="J666" s="225"/>
      <c r="K666" s="225"/>
      <c r="L666" s="225"/>
      <c r="M666" s="225"/>
      <c r="N666" s="225"/>
      <c r="O666" s="225"/>
      <c r="P666" s="225"/>
      <c r="Q666" s="225"/>
      <c r="R666" s="225"/>
      <c r="S666" s="225"/>
      <c r="T666" s="225"/>
      <c r="U666" s="225"/>
      <c r="V666" s="225"/>
      <c r="W666" s="225"/>
      <c r="X666" s="225"/>
      <c r="Y666" s="225"/>
      <c r="Z666" s="225"/>
      <c r="AA666" s="225"/>
      <c r="AB666" s="225"/>
      <c r="AC666" s="225"/>
      <c r="AD666" s="225"/>
      <c r="AE666" s="225"/>
      <c r="AF666" s="225"/>
      <c r="AG666" s="225"/>
      <c r="AH666" s="225"/>
      <c r="AI666" s="225"/>
      <c r="AJ666" s="225"/>
      <c r="AK666" s="225"/>
      <c r="AL666" s="225"/>
      <c r="AM666" s="225"/>
      <c r="AN666" s="225"/>
      <c r="AO666" s="225"/>
      <c r="AP666" s="225"/>
      <c r="AQ666" s="225"/>
      <c r="AR666" s="225"/>
      <c r="AS666" s="225"/>
      <c r="AT666" s="225"/>
      <c r="AU666" s="225"/>
      <c r="AV666" s="225"/>
      <c r="AW666" s="225"/>
      <c r="AX666" s="225"/>
      <c r="AY666" s="225"/>
      <c r="AZ666" s="225"/>
      <c r="BA666" s="225"/>
      <c r="BB666" s="225"/>
      <c r="BC666" s="225"/>
      <c r="BD666" s="225"/>
      <c r="BE666" s="225"/>
      <c r="BF666" s="225"/>
      <c r="BG666" s="225"/>
      <c r="BH666" s="225"/>
      <c r="BI666" s="225"/>
      <c r="BJ666" s="225"/>
      <c r="BK666" s="225"/>
      <c r="BL666" s="225"/>
      <c r="BM666" s="230">
        <v>16</v>
      </c>
    </row>
    <row r="667" spans="1:65">
      <c r="A667" s="30"/>
      <c r="B667" s="3" t="s">
        <v>268</v>
      </c>
      <c r="C667" s="29"/>
      <c r="D667" s="223">
        <v>27.8</v>
      </c>
      <c r="E667" s="224"/>
      <c r="F667" s="225"/>
      <c r="G667" s="225"/>
      <c r="H667" s="225"/>
      <c r="I667" s="225"/>
      <c r="J667" s="225"/>
      <c r="K667" s="225"/>
      <c r="L667" s="225"/>
      <c r="M667" s="225"/>
      <c r="N667" s="225"/>
      <c r="O667" s="225"/>
      <c r="P667" s="225"/>
      <c r="Q667" s="225"/>
      <c r="R667" s="225"/>
      <c r="S667" s="225"/>
      <c r="T667" s="225"/>
      <c r="U667" s="225"/>
      <c r="V667" s="225"/>
      <c r="W667" s="225"/>
      <c r="X667" s="225"/>
      <c r="Y667" s="225"/>
      <c r="Z667" s="225"/>
      <c r="AA667" s="225"/>
      <c r="AB667" s="225"/>
      <c r="AC667" s="225"/>
      <c r="AD667" s="225"/>
      <c r="AE667" s="225"/>
      <c r="AF667" s="225"/>
      <c r="AG667" s="225"/>
      <c r="AH667" s="225"/>
      <c r="AI667" s="225"/>
      <c r="AJ667" s="225"/>
      <c r="AK667" s="225"/>
      <c r="AL667" s="225"/>
      <c r="AM667" s="225"/>
      <c r="AN667" s="225"/>
      <c r="AO667" s="225"/>
      <c r="AP667" s="225"/>
      <c r="AQ667" s="225"/>
      <c r="AR667" s="225"/>
      <c r="AS667" s="225"/>
      <c r="AT667" s="225"/>
      <c r="AU667" s="225"/>
      <c r="AV667" s="225"/>
      <c r="AW667" s="225"/>
      <c r="AX667" s="225"/>
      <c r="AY667" s="225"/>
      <c r="AZ667" s="225"/>
      <c r="BA667" s="225"/>
      <c r="BB667" s="225"/>
      <c r="BC667" s="225"/>
      <c r="BD667" s="225"/>
      <c r="BE667" s="225"/>
      <c r="BF667" s="225"/>
      <c r="BG667" s="225"/>
      <c r="BH667" s="225"/>
      <c r="BI667" s="225"/>
      <c r="BJ667" s="225"/>
      <c r="BK667" s="225"/>
      <c r="BL667" s="225"/>
      <c r="BM667" s="230">
        <v>27.8</v>
      </c>
    </row>
    <row r="668" spans="1:65">
      <c r="A668" s="30"/>
      <c r="B668" s="3" t="s">
        <v>269</v>
      </c>
      <c r="C668" s="29"/>
      <c r="D668" s="223">
        <v>0</v>
      </c>
      <c r="E668" s="224"/>
      <c r="F668" s="225"/>
      <c r="G668" s="225"/>
      <c r="H668" s="225"/>
      <c r="I668" s="225"/>
      <c r="J668" s="225"/>
      <c r="K668" s="225"/>
      <c r="L668" s="225"/>
      <c r="M668" s="225"/>
      <c r="N668" s="225"/>
      <c r="O668" s="225"/>
      <c r="P668" s="225"/>
      <c r="Q668" s="225"/>
      <c r="R668" s="225"/>
      <c r="S668" s="225"/>
      <c r="T668" s="225"/>
      <c r="U668" s="225"/>
      <c r="V668" s="225"/>
      <c r="W668" s="225"/>
      <c r="X668" s="225"/>
      <c r="Y668" s="225"/>
      <c r="Z668" s="225"/>
      <c r="AA668" s="225"/>
      <c r="AB668" s="225"/>
      <c r="AC668" s="225"/>
      <c r="AD668" s="225"/>
      <c r="AE668" s="225"/>
      <c r="AF668" s="225"/>
      <c r="AG668" s="225"/>
      <c r="AH668" s="225"/>
      <c r="AI668" s="225"/>
      <c r="AJ668" s="225"/>
      <c r="AK668" s="225"/>
      <c r="AL668" s="225"/>
      <c r="AM668" s="225"/>
      <c r="AN668" s="225"/>
      <c r="AO668" s="225"/>
      <c r="AP668" s="225"/>
      <c r="AQ668" s="225"/>
      <c r="AR668" s="225"/>
      <c r="AS668" s="225"/>
      <c r="AT668" s="225"/>
      <c r="AU668" s="225"/>
      <c r="AV668" s="225"/>
      <c r="AW668" s="225"/>
      <c r="AX668" s="225"/>
      <c r="AY668" s="225"/>
      <c r="AZ668" s="225"/>
      <c r="BA668" s="225"/>
      <c r="BB668" s="225"/>
      <c r="BC668" s="225"/>
      <c r="BD668" s="225"/>
      <c r="BE668" s="225"/>
      <c r="BF668" s="225"/>
      <c r="BG668" s="225"/>
      <c r="BH668" s="225"/>
      <c r="BI668" s="225"/>
      <c r="BJ668" s="225"/>
      <c r="BK668" s="225"/>
      <c r="BL668" s="225"/>
      <c r="BM668" s="230">
        <v>37</v>
      </c>
    </row>
    <row r="669" spans="1:65">
      <c r="A669" s="30"/>
      <c r="B669" s="3" t="s">
        <v>86</v>
      </c>
      <c r="C669" s="29"/>
      <c r="D669" s="13">
        <v>0</v>
      </c>
      <c r="E669" s="151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  <c r="AS669" s="3"/>
      <c r="AT669" s="3"/>
      <c r="AU669" s="3"/>
      <c r="AV669" s="3"/>
      <c r="AW669" s="3"/>
      <c r="AX669" s="3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55"/>
    </row>
    <row r="670" spans="1:65">
      <c r="A670" s="30"/>
      <c r="B670" s="3" t="s">
        <v>270</v>
      </c>
      <c r="C670" s="29"/>
      <c r="D670" s="13">
        <v>0</v>
      </c>
      <c r="E670" s="151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  <c r="AS670" s="3"/>
      <c r="AT670" s="3"/>
      <c r="AU670" s="3"/>
      <c r="AV670" s="3"/>
      <c r="AW670" s="3"/>
      <c r="AX670" s="3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55"/>
    </row>
    <row r="671" spans="1:65">
      <c r="A671" s="30"/>
      <c r="B671" s="46" t="s">
        <v>271</v>
      </c>
      <c r="C671" s="47"/>
      <c r="D671" s="45" t="s">
        <v>272</v>
      </c>
      <c r="E671" s="151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  <c r="AS671" s="3"/>
      <c r="AT671" s="3"/>
      <c r="AU671" s="3"/>
      <c r="AV671" s="3"/>
      <c r="AW671" s="3"/>
      <c r="AX671" s="3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55"/>
    </row>
    <row r="672" spans="1:65">
      <c r="B672" s="31"/>
      <c r="C672" s="20"/>
      <c r="D672" s="20"/>
      <c r="BM672" s="55"/>
    </row>
    <row r="673" spans="1:65" ht="15">
      <c r="B673" s="8" t="s">
        <v>672</v>
      </c>
      <c r="BM673" s="28" t="s">
        <v>312</v>
      </c>
    </row>
    <row r="674" spans="1:65" ht="15">
      <c r="A674" s="25" t="s">
        <v>41</v>
      </c>
      <c r="B674" s="18" t="s">
        <v>110</v>
      </c>
      <c r="C674" s="15" t="s">
        <v>111</v>
      </c>
      <c r="D674" s="16" t="s">
        <v>334</v>
      </c>
      <c r="E674" s="151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  <c r="AS674" s="3"/>
      <c r="AT674" s="3"/>
      <c r="AU674" s="3"/>
      <c r="AV674" s="3"/>
      <c r="AW674" s="3"/>
      <c r="AX674" s="3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28">
        <v>1</v>
      </c>
    </row>
    <row r="675" spans="1:65">
      <c r="A675" s="30"/>
      <c r="B675" s="19" t="s">
        <v>233</v>
      </c>
      <c r="C675" s="9" t="s">
        <v>233</v>
      </c>
      <c r="D675" s="10" t="s">
        <v>112</v>
      </c>
      <c r="E675" s="151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  <c r="AS675" s="3"/>
      <c r="AT675" s="3"/>
      <c r="AU675" s="3"/>
      <c r="AV675" s="3"/>
      <c r="AW675" s="3"/>
      <c r="AX675" s="3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28" t="s">
        <v>3</v>
      </c>
    </row>
    <row r="676" spans="1:65">
      <c r="A676" s="30"/>
      <c r="B676" s="19"/>
      <c r="C676" s="9"/>
      <c r="D676" s="10" t="s">
        <v>344</v>
      </c>
      <c r="E676" s="151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  <c r="AS676" s="3"/>
      <c r="AT676" s="3"/>
      <c r="AU676" s="3"/>
      <c r="AV676" s="3"/>
      <c r="AW676" s="3"/>
      <c r="AX676" s="3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28">
        <v>2</v>
      </c>
    </row>
    <row r="677" spans="1:65">
      <c r="A677" s="30"/>
      <c r="B677" s="19"/>
      <c r="C677" s="9"/>
      <c r="D677" s="26"/>
      <c r="E677" s="151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  <c r="AS677" s="3"/>
      <c r="AT677" s="3"/>
      <c r="AU677" s="3"/>
      <c r="AV677" s="3"/>
      <c r="AW677" s="3"/>
      <c r="AX677" s="3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28">
        <v>2</v>
      </c>
    </row>
    <row r="678" spans="1:65">
      <c r="A678" s="30"/>
      <c r="B678" s="18">
        <v>1</v>
      </c>
      <c r="C678" s="14">
        <v>1</v>
      </c>
      <c r="D678" s="22">
        <v>2.72</v>
      </c>
      <c r="E678" s="151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  <c r="AS678" s="3"/>
      <c r="AT678" s="3"/>
      <c r="AU678" s="3"/>
      <c r="AV678" s="3"/>
      <c r="AW678" s="3"/>
      <c r="AX678" s="3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28">
        <v>1</v>
      </c>
    </row>
    <row r="679" spans="1:65">
      <c r="A679" s="30"/>
      <c r="B679" s="19">
        <v>1</v>
      </c>
      <c r="C679" s="9">
        <v>2</v>
      </c>
      <c r="D679" s="11">
        <v>2.63</v>
      </c>
      <c r="E679" s="151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  <c r="AS679" s="3"/>
      <c r="AT679" s="3"/>
      <c r="AU679" s="3"/>
      <c r="AV679" s="3"/>
      <c r="AW679" s="3"/>
      <c r="AX679" s="3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28">
        <v>32</v>
      </c>
    </row>
    <row r="680" spans="1:65">
      <c r="A680" s="30"/>
      <c r="B680" s="20" t="s">
        <v>267</v>
      </c>
      <c r="C680" s="12"/>
      <c r="D680" s="23">
        <v>2.6749999999999998</v>
      </c>
      <c r="E680" s="151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  <c r="AS680" s="3"/>
      <c r="AT680" s="3"/>
      <c r="AU680" s="3"/>
      <c r="AV680" s="3"/>
      <c r="AW680" s="3"/>
      <c r="AX680" s="3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28">
        <v>16</v>
      </c>
    </row>
    <row r="681" spans="1:65">
      <c r="A681" s="30"/>
      <c r="B681" s="3" t="s">
        <v>268</v>
      </c>
      <c r="C681" s="29"/>
      <c r="D681" s="11">
        <v>2.6749999999999998</v>
      </c>
      <c r="E681" s="151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  <c r="AS681" s="3"/>
      <c r="AT681" s="3"/>
      <c r="AU681" s="3"/>
      <c r="AV681" s="3"/>
      <c r="AW681" s="3"/>
      <c r="AX681" s="3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28">
        <v>2.6749999999999998</v>
      </c>
    </row>
    <row r="682" spans="1:65">
      <c r="A682" s="30"/>
      <c r="B682" s="3" t="s">
        <v>269</v>
      </c>
      <c r="C682" s="29"/>
      <c r="D682" s="24">
        <v>6.3639610306789496E-2</v>
      </c>
      <c r="E682" s="151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  <c r="AS682" s="3"/>
      <c r="AT682" s="3"/>
      <c r="AU682" s="3"/>
      <c r="AV682" s="3"/>
      <c r="AW682" s="3"/>
      <c r="AX682" s="3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28">
        <v>38</v>
      </c>
    </row>
    <row r="683" spans="1:65">
      <c r="A683" s="30"/>
      <c r="B683" s="3" t="s">
        <v>86</v>
      </c>
      <c r="C683" s="29"/>
      <c r="D683" s="13">
        <v>2.3790508525902618E-2</v>
      </c>
      <c r="E683" s="151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  <c r="AS683" s="3"/>
      <c r="AT683" s="3"/>
      <c r="AU683" s="3"/>
      <c r="AV683" s="3"/>
      <c r="AW683" s="3"/>
      <c r="AX683" s="3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55"/>
    </row>
    <row r="684" spans="1:65">
      <c r="A684" s="30"/>
      <c r="B684" s="3" t="s">
        <v>270</v>
      </c>
      <c r="C684" s="29"/>
      <c r="D684" s="13">
        <v>0</v>
      </c>
      <c r="E684" s="151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  <c r="AS684" s="3"/>
      <c r="AT684" s="3"/>
      <c r="AU684" s="3"/>
      <c r="AV684" s="3"/>
      <c r="AW684" s="3"/>
      <c r="AX684" s="3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55"/>
    </row>
    <row r="685" spans="1:65">
      <c r="A685" s="30"/>
      <c r="B685" s="46" t="s">
        <v>271</v>
      </c>
      <c r="C685" s="47"/>
      <c r="D685" s="45" t="s">
        <v>272</v>
      </c>
      <c r="E685" s="151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  <c r="AS685" s="3"/>
      <c r="AT685" s="3"/>
      <c r="AU685" s="3"/>
      <c r="AV685" s="3"/>
      <c r="AW685" s="3"/>
      <c r="AX685" s="3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55"/>
    </row>
    <row r="686" spans="1:65">
      <c r="B686" s="31"/>
      <c r="C686" s="20"/>
      <c r="D686" s="20"/>
      <c r="BM686" s="55"/>
    </row>
    <row r="687" spans="1:65" ht="15">
      <c r="B687" s="8" t="s">
        <v>673</v>
      </c>
      <c r="BM687" s="28" t="s">
        <v>312</v>
      </c>
    </row>
    <row r="688" spans="1:65" ht="15">
      <c r="A688" s="25" t="s">
        <v>44</v>
      </c>
      <c r="B688" s="18" t="s">
        <v>110</v>
      </c>
      <c r="C688" s="15" t="s">
        <v>111</v>
      </c>
      <c r="D688" s="16" t="s">
        <v>334</v>
      </c>
      <c r="E688" s="151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  <c r="AS688" s="3"/>
      <c r="AT688" s="3"/>
      <c r="AU688" s="3"/>
      <c r="AV688" s="3"/>
      <c r="AW688" s="3"/>
      <c r="AX688" s="3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28">
        <v>1</v>
      </c>
    </row>
    <row r="689" spans="1:65">
      <c r="A689" s="30"/>
      <c r="B689" s="19" t="s">
        <v>233</v>
      </c>
      <c r="C689" s="9" t="s">
        <v>233</v>
      </c>
      <c r="D689" s="10" t="s">
        <v>112</v>
      </c>
      <c r="E689" s="151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  <c r="AS689" s="3"/>
      <c r="AT689" s="3"/>
      <c r="AU689" s="3"/>
      <c r="AV689" s="3"/>
      <c r="AW689" s="3"/>
      <c r="AX689" s="3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28" t="s">
        <v>3</v>
      </c>
    </row>
    <row r="690" spans="1:65">
      <c r="A690" s="30"/>
      <c r="B690" s="19"/>
      <c r="C690" s="9"/>
      <c r="D690" s="10" t="s">
        <v>344</v>
      </c>
      <c r="E690" s="151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  <c r="AS690" s="3"/>
      <c r="AT690" s="3"/>
      <c r="AU690" s="3"/>
      <c r="AV690" s="3"/>
      <c r="AW690" s="3"/>
      <c r="AX690" s="3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28">
        <v>0</v>
      </c>
    </row>
    <row r="691" spans="1:65">
      <c r="A691" s="30"/>
      <c r="B691" s="19"/>
      <c r="C691" s="9"/>
      <c r="D691" s="26"/>
      <c r="E691" s="151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  <c r="AS691" s="3"/>
      <c r="AT691" s="3"/>
      <c r="AU691" s="3"/>
      <c r="AV691" s="3"/>
      <c r="AW691" s="3"/>
      <c r="AX691" s="3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28">
        <v>0</v>
      </c>
    </row>
    <row r="692" spans="1:65">
      <c r="A692" s="30"/>
      <c r="B692" s="18">
        <v>1</v>
      </c>
      <c r="C692" s="14">
        <v>1</v>
      </c>
      <c r="D692" s="212">
        <v>80</v>
      </c>
      <c r="E692" s="215"/>
      <c r="F692" s="216"/>
      <c r="G692" s="216"/>
      <c r="H692" s="216"/>
      <c r="I692" s="216"/>
      <c r="J692" s="216"/>
      <c r="K692" s="216"/>
      <c r="L692" s="216"/>
      <c r="M692" s="216"/>
      <c r="N692" s="216"/>
      <c r="O692" s="216"/>
      <c r="P692" s="216"/>
      <c r="Q692" s="216"/>
      <c r="R692" s="216"/>
      <c r="S692" s="216"/>
      <c r="T692" s="216"/>
      <c r="U692" s="216"/>
      <c r="V692" s="216"/>
      <c r="W692" s="216"/>
      <c r="X692" s="216"/>
      <c r="Y692" s="216"/>
      <c r="Z692" s="216"/>
      <c r="AA692" s="216"/>
      <c r="AB692" s="216"/>
      <c r="AC692" s="216"/>
      <c r="AD692" s="216"/>
      <c r="AE692" s="216"/>
      <c r="AF692" s="216"/>
      <c r="AG692" s="216"/>
      <c r="AH692" s="216"/>
      <c r="AI692" s="216"/>
      <c r="AJ692" s="216"/>
      <c r="AK692" s="216"/>
      <c r="AL692" s="216"/>
      <c r="AM692" s="216"/>
      <c r="AN692" s="216"/>
      <c r="AO692" s="216"/>
      <c r="AP692" s="216"/>
      <c r="AQ692" s="216"/>
      <c r="AR692" s="216"/>
      <c r="AS692" s="216"/>
      <c r="AT692" s="216"/>
      <c r="AU692" s="216"/>
      <c r="AV692" s="216"/>
      <c r="AW692" s="216"/>
      <c r="AX692" s="216"/>
      <c r="AY692" s="216"/>
      <c r="AZ692" s="216"/>
      <c r="BA692" s="216"/>
      <c r="BB692" s="216"/>
      <c r="BC692" s="216"/>
      <c r="BD692" s="216"/>
      <c r="BE692" s="216"/>
      <c r="BF692" s="216"/>
      <c r="BG692" s="216"/>
      <c r="BH692" s="216"/>
      <c r="BI692" s="216"/>
      <c r="BJ692" s="216"/>
      <c r="BK692" s="216"/>
      <c r="BL692" s="216"/>
      <c r="BM692" s="217">
        <v>1</v>
      </c>
    </row>
    <row r="693" spans="1:65">
      <c r="A693" s="30"/>
      <c r="B693" s="19">
        <v>1</v>
      </c>
      <c r="C693" s="9">
        <v>2</v>
      </c>
      <c r="D693" s="218">
        <v>80</v>
      </c>
      <c r="E693" s="215"/>
      <c r="F693" s="216"/>
      <c r="G693" s="216"/>
      <c r="H693" s="216"/>
      <c r="I693" s="216"/>
      <c r="J693" s="216"/>
      <c r="K693" s="216"/>
      <c r="L693" s="216"/>
      <c r="M693" s="216"/>
      <c r="N693" s="216"/>
      <c r="O693" s="216"/>
      <c r="P693" s="216"/>
      <c r="Q693" s="216"/>
      <c r="R693" s="216"/>
      <c r="S693" s="216"/>
      <c r="T693" s="216"/>
      <c r="U693" s="216"/>
      <c r="V693" s="216"/>
      <c r="W693" s="216"/>
      <c r="X693" s="216"/>
      <c r="Y693" s="216"/>
      <c r="Z693" s="216"/>
      <c r="AA693" s="216"/>
      <c r="AB693" s="216"/>
      <c r="AC693" s="216"/>
      <c r="AD693" s="216"/>
      <c r="AE693" s="216"/>
      <c r="AF693" s="216"/>
      <c r="AG693" s="216"/>
      <c r="AH693" s="216"/>
      <c r="AI693" s="216"/>
      <c r="AJ693" s="216"/>
      <c r="AK693" s="216"/>
      <c r="AL693" s="216"/>
      <c r="AM693" s="216"/>
      <c r="AN693" s="216"/>
      <c r="AO693" s="216"/>
      <c r="AP693" s="216"/>
      <c r="AQ693" s="216"/>
      <c r="AR693" s="216"/>
      <c r="AS693" s="216"/>
      <c r="AT693" s="216"/>
      <c r="AU693" s="216"/>
      <c r="AV693" s="216"/>
      <c r="AW693" s="216"/>
      <c r="AX693" s="216"/>
      <c r="AY693" s="216"/>
      <c r="AZ693" s="216"/>
      <c r="BA693" s="216"/>
      <c r="BB693" s="216"/>
      <c r="BC693" s="216"/>
      <c r="BD693" s="216"/>
      <c r="BE693" s="216"/>
      <c r="BF693" s="216"/>
      <c r="BG693" s="216"/>
      <c r="BH693" s="216"/>
      <c r="BI693" s="216"/>
      <c r="BJ693" s="216"/>
      <c r="BK693" s="216"/>
      <c r="BL693" s="216"/>
      <c r="BM693" s="217">
        <v>11</v>
      </c>
    </row>
    <row r="694" spans="1:65">
      <c r="A694" s="30"/>
      <c r="B694" s="20" t="s">
        <v>267</v>
      </c>
      <c r="C694" s="12"/>
      <c r="D694" s="222">
        <v>80</v>
      </c>
      <c r="E694" s="215"/>
      <c r="F694" s="216"/>
      <c r="G694" s="216"/>
      <c r="H694" s="216"/>
      <c r="I694" s="216"/>
      <c r="J694" s="216"/>
      <c r="K694" s="216"/>
      <c r="L694" s="216"/>
      <c r="M694" s="216"/>
      <c r="N694" s="216"/>
      <c r="O694" s="216"/>
      <c r="P694" s="216"/>
      <c r="Q694" s="216"/>
      <c r="R694" s="216"/>
      <c r="S694" s="216"/>
      <c r="T694" s="216"/>
      <c r="U694" s="216"/>
      <c r="V694" s="216"/>
      <c r="W694" s="216"/>
      <c r="X694" s="216"/>
      <c r="Y694" s="216"/>
      <c r="Z694" s="216"/>
      <c r="AA694" s="216"/>
      <c r="AB694" s="216"/>
      <c r="AC694" s="216"/>
      <c r="AD694" s="216"/>
      <c r="AE694" s="216"/>
      <c r="AF694" s="216"/>
      <c r="AG694" s="216"/>
      <c r="AH694" s="216"/>
      <c r="AI694" s="216"/>
      <c r="AJ694" s="216"/>
      <c r="AK694" s="216"/>
      <c r="AL694" s="216"/>
      <c r="AM694" s="216"/>
      <c r="AN694" s="216"/>
      <c r="AO694" s="216"/>
      <c r="AP694" s="216"/>
      <c r="AQ694" s="216"/>
      <c r="AR694" s="216"/>
      <c r="AS694" s="216"/>
      <c r="AT694" s="216"/>
      <c r="AU694" s="216"/>
      <c r="AV694" s="216"/>
      <c r="AW694" s="216"/>
      <c r="AX694" s="216"/>
      <c r="AY694" s="216"/>
      <c r="AZ694" s="216"/>
      <c r="BA694" s="216"/>
      <c r="BB694" s="216"/>
      <c r="BC694" s="216"/>
      <c r="BD694" s="216"/>
      <c r="BE694" s="216"/>
      <c r="BF694" s="216"/>
      <c r="BG694" s="216"/>
      <c r="BH694" s="216"/>
      <c r="BI694" s="216"/>
      <c r="BJ694" s="216"/>
      <c r="BK694" s="216"/>
      <c r="BL694" s="216"/>
      <c r="BM694" s="217">
        <v>16</v>
      </c>
    </row>
    <row r="695" spans="1:65">
      <c r="A695" s="30"/>
      <c r="B695" s="3" t="s">
        <v>268</v>
      </c>
      <c r="C695" s="29"/>
      <c r="D695" s="218">
        <v>80</v>
      </c>
      <c r="E695" s="215"/>
      <c r="F695" s="216"/>
      <c r="G695" s="216"/>
      <c r="H695" s="216"/>
      <c r="I695" s="216"/>
      <c r="J695" s="216"/>
      <c r="K695" s="216"/>
      <c r="L695" s="216"/>
      <c r="M695" s="216"/>
      <c r="N695" s="216"/>
      <c r="O695" s="216"/>
      <c r="P695" s="216"/>
      <c r="Q695" s="216"/>
      <c r="R695" s="216"/>
      <c r="S695" s="216"/>
      <c r="T695" s="216"/>
      <c r="U695" s="216"/>
      <c r="V695" s="216"/>
      <c r="W695" s="216"/>
      <c r="X695" s="216"/>
      <c r="Y695" s="216"/>
      <c r="Z695" s="216"/>
      <c r="AA695" s="216"/>
      <c r="AB695" s="216"/>
      <c r="AC695" s="216"/>
      <c r="AD695" s="216"/>
      <c r="AE695" s="216"/>
      <c r="AF695" s="216"/>
      <c r="AG695" s="216"/>
      <c r="AH695" s="216"/>
      <c r="AI695" s="216"/>
      <c r="AJ695" s="216"/>
      <c r="AK695" s="216"/>
      <c r="AL695" s="216"/>
      <c r="AM695" s="216"/>
      <c r="AN695" s="216"/>
      <c r="AO695" s="216"/>
      <c r="AP695" s="216"/>
      <c r="AQ695" s="216"/>
      <c r="AR695" s="216"/>
      <c r="AS695" s="216"/>
      <c r="AT695" s="216"/>
      <c r="AU695" s="216"/>
      <c r="AV695" s="216"/>
      <c r="AW695" s="216"/>
      <c r="AX695" s="216"/>
      <c r="AY695" s="216"/>
      <c r="AZ695" s="216"/>
      <c r="BA695" s="216"/>
      <c r="BB695" s="216"/>
      <c r="BC695" s="216"/>
      <c r="BD695" s="216"/>
      <c r="BE695" s="216"/>
      <c r="BF695" s="216"/>
      <c r="BG695" s="216"/>
      <c r="BH695" s="216"/>
      <c r="BI695" s="216"/>
      <c r="BJ695" s="216"/>
      <c r="BK695" s="216"/>
      <c r="BL695" s="216"/>
      <c r="BM695" s="217">
        <v>80</v>
      </c>
    </row>
    <row r="696" spans="1:65">
      <c r="A696" s="30"/>
      <c r="B696" s="3" t="s">
        <v>269</v>
      </c>
      <c r="C696" s="29"/>
      <c r="D696" s="218">
        <v>0</v>
      </c>
      <c r="E696" s="215"/>
      <c r="F696" s="216"/>
      <c r="G696" s="216"/>
      <c r="H696" s="216"/>
      <c r="I696" s="216"/>
      <c r="J696" s="216"/>
      <c r="K696" s="216"/>
      <c r="L696" s="216"/>
      <c r="M696" s="216"/>
      <c r="N696" s="216"/>
      <c r="O696" s="216"/>
      <c r="P696" s="216"/>
      <c r="Q696" s="216"/>
      <c r="R696" s="216"/>
      <c r="S696" s="216"/>
      <c r="T696" s="216"/>
      <c r="U696" s="216"/>
      <c r="V696" s="216"/>
      <c r="W696" s="216"/>
      <c r="X696" s="216"/>
      <c r="Y696" s="216"/>
      <c r="Z696" s="216"/>
      <c r="AA696" s="216"/>
      <c r="AB696" s="216"/>
      <c r="AC696" s="216"/>
      <c r="AD696" s="216"/>
      <c r="AE696" s="216"/>
      <c r="AF696" s="216"/>
      <c r="AG696" s="216"/>
      <c r="AH696" s="216"/>
      <c r="AI696" s="216"/>
      <c r="AJ696" s="216"/>
      <c r="AK696" s="216"/>
      <c r="AL696" s="216"/>
      <c r="AM696" s="216"/>
      <c r="AN696" s="216"/>
      <c r="AO696" s="216"/>
      <c r="AP696" s="216"/>
      <c r="AQ696" s="216"/>
      <c r="AR696" s="216"/>
      <c r="AS696" s="216"/>
      <c r="AT696" s="216"/>
      <c r="AU696" s="216"/>
      <c r="AV696" s="216"/>
      <c r="AW696" s="216"/>
      <c r="AX696" s="216"/>
      <c r="AY696" s="216"/>
      <c r="AZ696" s="216"/>
      <c r="BA696" s="216"/>
      <c r="BB696" s="216"/>
      <c r="BC696" s="216"/>
      <c r="BD696" s="216"/>
      <c r="BE696" s="216"/>
      <c r="BF696" s="216"/>
      <c r="BG696" s="216"/>
      <c r="BH696" s="216"/>
      <c r="BI696" s="216"/>
      <c r="BJ696" s="216"/>
      <c r="BK696" s="216"/>
      <c r="BL696" s="216"/>
      <c r="BM696" s="217">
        <v>39</v>
      </c>
    </row>
    <row r="697" spans="1:65">
      <c r="A697" s="30"/>
      <c r="B697" s="3" t="s">
        <v>86</v>
      </c>
      <c r="C697" s="29"/>
      <c r="D697" s="13">
        <v>0</v>
      </c>
      <c r="E697" s="151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  <c r="AS697" s="3"/>
      <c r="AT697" s="3"/>
      <c r="AU697" s="3"/>
      <c r="AV697" s="3"/>
      <c r="AW697" s="3"/>
      <c r="AX697" s="3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55"/>
    </row>
    <row r="698" spans="1:65">
      <c r="A698" s="30"/>
      <c r="B698" s="3" t="s">
        <v>270</v>
      </c>
      <c r="C698" s="29"/>
      <c r="D698" s="13">
        <v>0</v>
      </c>
      <c r="E698" s="151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  <c r="AS698" s="3"/>
      <c r="AT698" s="3"/>
      <c r="AU698" s="3"/>
      <c r="AV698" s="3"/>
      <c r="AW698" s="3"/>
      <c r="AX698" s="3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55"/>
    </row>
    <row r="699" spans="1:65">
      <c r="A699" s="30"/>
      <c r="B699" s="46" t="s">
        <v>271</v>
      </c>
      <c r="C699" s="47"/>
      <c r="D699" s="45" t="s">
        <v>272</v>
      </c>
      <c r="E699" s="151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  <c r="AS699" s="3"/>
      <c r="AT699" s="3"/>
      <c r="AU699" s="3"/>
      <c r="AV699" s="3"/>
      <c r="AW699" s="3"/>
      <c r="AX699" s="3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55"/>
    </row>
    <row r="700" spans="1:65">
      <c r="B700" s="31"/>
      <c r="C700" s="20"/>
      <c r="D700" s="20"/>
      <c r="BM700" s="55"/>
    </row>
    <row r="701" spans="1:65" ht="15">
      <c r="B701" s="8" t="s">
        <v>674</v>
      </c>
      <c r="BM701" s="28" t="s">
        <v>312</v>
      </c>
    </row>
    <row r="702" spans="1:65" ht="15">
      <c r="A702" s="25" t="s">
        <v>45</v>
      </c>
      <c r="B702" s="18" t="s">
        <v>110</v>
      </c>
      <c r="C702" s="15" t="s">
        <v>111</v>
      </c>
      <c r="D702" s="16" t="s">
        <v>334</v>
      </c>
      <c r="E702" s="151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  <c r="AS702" s="3"/>
      <c r="AT702" s="3"/>
      <c r="AU702" s="3"/>
      <c r="AV702" s="3"/>
      <c r="AW702" s="3"/>
      <c r="AX702" s="3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28">
        <v>1</v>
      </c>
    </row>
    <row r="703" spans="1:65">
      <c r="A703" s="30"/>
      <c r="B703" s="19" t="s">
        <v>233</v>
      </c>
      <c r="C703" s="9" t="s">
        <v>233</v>
      </c>
      <c r="D703" s="10" t="s">
        <v>112</v>
      </c>
      <c r="E703" s="151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  <c r="AS703" s="3"/>
      <c r="AT703" s="3"/>
      <c r="AU703" s="3"/>
      <c r="AV703" s="3"/>
      <c r="AW703" s="3"/>
      <c r="AX703" s="3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28" t="s">
        <v>3</v>
      </c>
    </row>
    <row r="704" spans="1:65">
      <c r="A704" s="30"/>
      <c r="B704" s="19"/>
      <c r="C704" s="9"/>
      <c r="D704" s="10" t="s">
        <v>344</v>
      </c>
      <c r="E704" s="151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  <c r="AS704" s="3"/>
      <c r="AT704" s="3"/>
      <c r="AU704" s="3"/>
      <c r="AV704" s="3"/>
      <c r="AW704" s="3"/>
      <c r="AX704" s="3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28">
        <v>0</v>
      </c>
    </row>
    <row r="705" spans="1:65">
      <c r="A705" s="30"/>
      <c r="B705" s="19"/>
      <c r="C705" s="9"/>
      <c r="D705" s="26"/>
      <c r="E705" s="151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  <c r="AS705" s="3"/>
      <c r="AT705" s="3"/>
      <c r="AU705" s="3"/>
      <c r="AV705" s="3"/>
      <c r="AW705" s="3"/>
      <c r="AX705" s="3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28">
        <v>0</v>
      </c>
    </row>
    <row r="706" spans="1:65">
      <c r="A706" s="30"/>
      <c r="B706" s="18">
        <v>1</v>
      </c>
      <c r="C706" s="14">
        <v>1</v>
      </c>
      <c r="D706" s="212">
        <v>273</v>
      </c>
      <c r="E706" s="215"/>
      <c r="F706" s="216"/>
      <c r="G706" s="216"/>
      <c r="H706" s="216"/>
      <c r="I706" s="216"/>
      <c r="J706" s="216"/>
      <c r="K706" s="216"/>
      <c r="L706" s="216"/>
      <c r="M706" s="216"/>
      <c r="N706" s="216"/>
      <c r="O706" s="216"/>
      <c r="P706" s="216"/>
      <c r="Q706" s="216"/>
      <c r="R706" s="216"/>
      <c r="S706" s="216"/>
      <c r="T706" s="216"/>
      <c r="U706" s="216"/>
      <c r="V706" s="216"/>
      <c r="W706" s="216"/>
      <c r="X706" s="216"/>
      <c r="Y706" s="216"/>
      <c r="Z706" s="216"/>
      <c r="AA706" s="216"/>
      <c r="AB706" s="216"/>
      <c r="AC706" s="216"/>
      <c r="AD706" s="216"/>
      <c r="AE706" s="216"/>
      <c r="AF706" s="216"/>
      <c r="AG706" s="216"/>
      <c r="AH706" s="216"/>
      <c r="AI706" s="216"/>
      <c r="AJ706" s="216"/>
      <c r="AK706" s="216"/>
      <c r="AL706" s="216"/>
      <c r="AM706" s="216"/>
      <c r="AN706" s="216"/>
      <c r="AO706" s="216"/>
      <c r="AP706" s="216"/>
      <c r="AQ706" s="216"/>
      <c r="AR706" s="216"/>
      <c r="AS706" s="216"/>
      <c r="AT706" s="216"/>
      <c r="AU706" s="216"/>
      <c r="AV706" s="216"/>
      <c r="AW706" s="216"/>
      <c r="AX706" s="216"/>
      <c r="AY706" s="216"/>
      <c r="AZ706" s="216"/>
      <c r="BA706" s="216"/>
      <c r="BB706" s="216"/>
      <c r="BC706" s="216"/>
      <c r="BD706" s="216"/>
      <c r="BE706" s="216"/>
      <c r="BF706" s="216"/>
      <c r="BG706" s="216"/>
      <c r="BH706" s="216"/>
      <c r="BI706" s="216"/>
      <c r="BJ706" s="216"/>
      <c r="BK706" s="216"/>
      <c r="BL706" s="216"/>
      <c r="BM706" s="217">
        <v>1</v>
      </c>
    </row>
    <row r="707" spans="1:65">
      <c r="A707" s="30"/>
      <c r="B707" s="19">
        <v>1</v>
      </c>
      <c r="C707" s="9">
        <v>2</v>
      </c>
      <c r="D707" s="218">
        <v>268</v>
      </c>
      <c r="E707" s="215"/>
      <c r="F707" s="216"/>
      <c r="G707" s="216"/>
      <c r="H707" s="216"/>
      <c r="I707" s="216"/>
      <c r="J707" s="216"/>
      <c r="K707" s="216"/>
      <c r="L707" s="216"/>
      <c r="M707" s="216"/>
      <c r="N707" s="216"/>
      <c r="O707" s="216"/>
      <c r="P707" s="216"/>
      <c r="Q707" s="216"/>
      <c r="R707" s="216"/>
      <c r="S707" s="216"/>
      <c r="T707" s="216"/>
      <c r="U707" s="216"/>
      <c r="V707" s="216"/>
      <c r="W707" s="216"/>
      <c r="X707" s="216"/>
      <c r="Y707" s="216"/>
      <c r="Z707" s="216"/>
      <c r="AA707" s="216"/>
      <c r="AB707" s="216"/>
      <c r="AC707" s="216"/>
      <c r="AD707" s="216"/>
      <c r="AE707" s="216"/>
      <c r="AF707" s="216"/>
      <c r="AG707" s="216"/>
      <c r="AH707" s="216"/>
      <c r="AI707" s="216"/>
      <c r="AJ707" s="216"/>
      <c r="AK707" s="216"/>
      <c r="AL707" s="216"/>
      <c r="AM707" s="216"/>
      <c r="AN707" s="216"/>
      <c r="AO707" s="216"/>
      <c r="AP707" s="216"/>
      <c r="AQ707" s="216"/>
      <c r="AR707" s="216"/>
      <c r="AS707" s="216"/>
      <c r="AT707" s="216"/>
      <c r="AU707" s="216"/>
      <c r="AV707" s="216"/>
      <c r="AW707" s="216"/>
      <c r="AX707" s="216"/>
      <c r="AY707" s="216"/>
      <c r="AZ707" s="216"/>
      <c r="BA707" s="216"/>
      <c r="BB707" s="216"/>
      <c r="BC707" s="216"/>
      <c r="BD707" s="216"/>
      <c r="BE707" s="216"/>
      <c r="BF707" s="216"/>
      <c r="BG707" s="216"/>
      <c r="BH707" s="216"/>
      <c r="BI707" s="216"/>
      <c r="BJ707" s="216"/>
      <c r="BK707" s="216"/>
      <c r="BL707" s="216"/>
      <c r="BM707" s="217">
        <v>12</v>
      </c>
    </row>
    <row r="708" spans="1:65">
      <c r="A708" s="30"/>
      <c r="B708" s="20" t="s">
        <v>267</v>
      </c>
      <c r="C708" s="12"/>
      <c r="D708" s="222">
        <v>270.5</v>
      </c>
      <c r="E708" s="215"/>
      <c r="F708" s="216"/>
      <c r="G708" s="216"/>
      <c r="H708" s="216"/>
      <c r="I708" s="216"/>
      <c r="J708" s="216"/>
      <c r="K708" s="216"/>
      <c r="L708" s="216"/>
      <c r="M708" s="216"/>
      <c r="N708" s="216"/>
      <c r="O708" s="216"/>
      <c r="P708" s="216"/>
      <c r="Q708" s="216"/>
      <c r="R708" s="216"/>
      <c r="S708" s="216"/>
      <c r="T708" s="216"/>
      <c r="U708" s="216"/>
      <c r="V708" s="216"/>
      <c r="W708" s="216"/>
      <c r="X708" s="216"/>
      <c r="Y708" s="216"/>
      <c r="Z708" s="216"/>
      <c r="AA708" s="216"/>
      <c r="AB708" s="216"/>
      <c r="AC708" s="216"/>
      <c r="AD708" s="216"/>
      <c r="AE708" s="216"/>
      <c r="AF708" s="216"/>
      <c r="AG708" s="216"/>
      <c r="AH708" s="216"/>
      <c r="AI708" s="216"/>
      <c r="AJ708" s="216"/>
      <c r="AK708" s="216"/>
      <c r="AL708" s="216"/>
      <c r="AM708" s="216"/>
      <c r="AN708" s="216"/>
      <c r="AO708" s="216"/>
      <c r="AP708" s="216"/>
      <c r="AQ708" s="216"/>
      <c r="AR708" s="216"/>
      <c r="AS708" s="216"/>
      <c r="AT708" s="216"/>
      <c r="AU708" s="216"/>
      <c r="AV708" s="216"/>
      <c r="AW708" s="216"/>
      <c r="AX708" s="216"/>
      <c r="AY708" s="216"/>
      <c r="AZ708" s="216"/>
      <c r="BA708" s="216"/>
      <c r="BB708" s="216"/>
      <c r="BC708" s="216"/>
      <c r="BD708" s="216"/>
      <c r="BE708" s="216"/>
      <c r="BF708" s="216"/>
      <c r="BG708" s="216"/>
      <c r="BH708" s="216"/>
      <c r="BI708" s="216"/>
      <c r="BJ708" s="216"/>
      <c r="BK708" s="216"/>
      <c r="BL708" s="216"/>
      <c r="BM708" s="217">
        <v>16</v>
      </c>
    </row>
    <row r="709" spans="1:65">
      <c r="A709" s="30"/>
      <c r="B709" s="3" t="s">
        <v>268</v>
      </c>
      <c r="C709" s="29"/>
      <c r="D709" s="218">
        <v>270.5</v>
      </c>
      <c r="E709" s="215"/>
      <c r="F709" s="216"/>
      <c r="G709" s="216"/>
      <c r="H709" s="216"/>
      <c r="I709" s="216"/>
      <c r="J709" s="216"/>
      <c r="K709" s="216"/>
      <c r="L709" s="216"/>
      <c r="M709" s="216"/>
      <c r="N709" s="216"/>
      <c r="O709" s="216"/>
      <c r="P709" s="216"/>
      <c r="Q709" s="216"/>
      <c r="R709" s="216"/>
      <c r="S709" s="216"/>
      <c r="T709" s="216"/>
      <c r="U709" s="216"/>
      <c r="V709" s="216"/>
      <c r="W709" s="216"/>
      <c r="X709" s="216"/>
      <c r="Y709" s="216"/>
      <c r="Z709" s="216"/>
      <c r="AA709" s="216"/>
      <c r="AB709" s="216"/>
      <c r="AC709" s="216"/>
      <c r="AD709" s="216"/>
      <c r="AE709" s="216"/>
      <c r="AF709" s="216"/>
      <c r="AG709" s="216"/>
      <c r="AH709" s="216"/>
      <c r="AI709" s="216"/>
      <c r="AJ709" s="216"/>
      <c r="AK709" s="216"/>
      <c r="AL709" s="216"/>
      <c r="AM709" s="216"/>
      <c r="AN709" s="216"/>
      <c r="AO709" s="216"/>
      <c r="AP709" s="216"/>
      <c r="AQ709" s="216"/>
      <c r="AR709" s="216"/>
      <c r="AS709" s="216"/>
      <c r="AT709" s="216"/>
      <c r="AU709" s="216"/>
      <c r="AV709" s="216"/>
      <c r="AW709" s="216"/>
      <c r="AX709" s="216"/>
      <c r="AY709" s="216"/>
      <c r="AZ709" s="216"/>
      <c r="BA709" s="216"/>
      <c r="BB709" s="216"/>
      <c r="BC709" s="216"/>
      <c r="BD709" s="216"/>
      <c r="BE709" s="216"/>
      <c r="BF709" s="216"/>
      <c r="BG709" s="216"/>
      <c r="BH709" s="216"/>
      <c r="BI709" s="216"/>
      <c r="BJ709" s="216"/>
      <c r="BK709" s="216"/>
      <c r="BL709" s="216"/>
      <c r="BM709" s="217">
        <v>270.5</v>
      </c>
    </row>
    <row r="710" spans="1:65">
      <c r="A710" s="30"/>
      <c r="B710" s="3" t="s">
        <v>269</v>
      </c>
      <c r="C710" s="29"/>
      <c r="D710" s="218">
        <v>3.5355339059327378</v>
      </c>
      <c r="E710" s="215"/>
      <c r="F710" s="216"/>
      <c r="G710" s="216"/>
      <c r="H710" s="216"/>
      <c r="I710" s="216"/>
      <c r="J710" s="216"/>
      <c r="K710" s="216"/>
      <c r="L710" s="216"/>
      <c r="M710" s="216"/>
      <c r="N710" s="216"/>
      <c r="O710" s="216"/>
      <c r="P710" s="216"/>
      <c r="Q710" s="216"/>
      <c r="R710" s="216"/>
      <c r="S710" s="216"/>
      <c r="T710" s="216"/>
      <c r="U710" s="216"/>
      <c r="V710" s="216"/>
      <c r="W710" s="216"/>
      <c r="X710" s="216"/>
      <c r="Y710" s="216"/>
      <c r="Z710" s="216"/>
      <c r="AA710" s="216"/>
      <c r="AB710" s="216"/>
      <c r="AC710" s="216"/>
      <c r="AD710" s="216"/>
      <c r="AE710" s="216"/>
      <c r="AF710" s="216"/>
      <c r="AG710" s="216"/>
      <c r="AH710" s="216"/>
      <c r="AI710" s="216"/>
      <c r="AJ710" s="216"/>
      <c r="AK710" s="216"/>
      <c r="AL710" s="216"/>
      <c r="AM710" s="216"/>
      <c r="AN710" s="216"/>
      <c r="AO710" s="216"/>
      <c r="AP710" s="216"/>
      <c r="AQ710" s="216"/>
      <c r="AR710" s="216"/>
      <c r="AS710" s="216"/>
      <c r="AT710" s="216"/>
      <c r="AU710" s="216"/>
      <c r="AV710" s="216"/>
      <c r="AW710" s="216"/>
      <c r="AX710" s="216"/>
      <c r="AY710" s="216"/>
      <c r="AZ710" s="216"/>
      <c r="BA710" s="216"/>
      <c r="BB710" s="216"/>
      <c r="BC710" s="216"/>
      <c r="BD710" s="216"/>
      <c r="BE710" s="216"/>
      <c r="BF710" s="216"/>
      <c r="BG710" s="216"/>
      <c r="BH710" s="216"/>
      <c r="BI710" s="216"/>
      <c r="BJ710" s="216"/>
      <c r="BK710" s="216"/>
      <c r="BL710" s="216"/>
      <c r="BM710" s="217">
        <v>40</v>
      </c>
    </row>
    <row r="711" spans="1:65">
      <c r="A711" s="30"/>
      <c r="B711" s="3" t="s">
        <v>86</v>
      </c>
      <c r="C711" s="29"/>
      <c r="D711" s="13">
        <v>1.3070365641156148E-2</v>
      </c>
      <c r="E711" s="151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  <c r="AS711" s="3"/>
      <c r="AT711" s="3"/>
      <c r="AU711" s="3"/>
      <c r="AV711" s="3"/>
      <c r="AW711" s="3"/>
      <c r="AX711" s="3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55"/>
    </row>
    <row r="712" spans="1:65">
      <c r="A712" s="30"/>
      <c r="B712" s="3" t="s">
        <v>270</v>
      </c>
      <c r="C712" s="29"/>
      <c r="D712" s="13">
        <v>0</v>
      </c>
      <c r="E712" s="151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  <c r="AS712" s="3"/>
      <c r="AT712" s="3"/>
      <c r="AU712" s="3"/>
      <c r="AV712" s="3"/>
      <c r="AW712" s="3"/>
      <c r="AX712" s="3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55"/>
    </row>
    <row r="713" spans="1:65">
      <c r="A713" s="30"/>
      <c r="B713" s="46" t="s">
        <v>271</v>
      </c>
      <c r="C713" s="47"/>
      <c r="D713" s="45" t="s">
        <v>272</v>
      </c>
      <c r="E713" s="151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  <c r="AS713" s="3"/>
      <c r="AT713" s="3"/>
      <c r="AU713" s="3"/>
      <c r="AV713" s="3"/>
      <c r="AW713" s="3"/>
      <c r="AX713" s="3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55"/>
    </row>
    <row r="714" spans="1:65">
      <c r="B714" s="31"/>
      <c r="C714" s="20"/>
      <c r="D714" s="20"/>
      <c r="BM714" s="55"/>
    </row>
    <row r="715" spans="1:65">
      <c r="BM715" s="55"/>
    </row>
    <row r="716" spans="1:65">
      <c r="BM716" s="55"/>
    </row>
    <row r="717" spans="1:65">
      <c r="BM717" s="55"/>
    </row>
    <row r="718" spans="1:65">
      <c r="BM718" s="55"/>
    </row>
    <row r="719" spans="1:65">
      <c r="BM719" s="55"/>
    </row>
    <row r="720" spans="1:65">
      <c r="BM720" s="55"/>
    </row>
    <row r="721" spans="65:65">
      <c r="BM721" s="55"/>
    </row>
    <row r="722" spans="65:65">
      <c r="BM722" s="55"/>
    </row>
    <row r="723" spans="65:65">
      <c r="BM723" s="55"/>
    </row>
    <row r="724" spans="65:65">
      <c r="BM724" s="55"/>
    </row>
    <row r="725" spans="65:65">
      <c r="BM725" s="55"/>
    </row>
    <row r="726" spans="65:65">
      <c r="BM726" s="55"/>
    </row>
    <row r="727" spans="65:65">
      <c r="BM727" s="55"/>
    </row>
    <row r="728" spans="65:65">
      <c r="BM728" s="55"/>
    </row>
    <row r="729" spans="65:65">
      <c r="BM729" s="55"/>
    </row>
    <row r="730" spans="65:65">
      <c r="BM730" s="55"/>
    </row>
    <row r="731" spans="65:65">
      <c r="BM731" s="55"/>
    </row>
    <row r="732" spans="65:65">
      <c r="BM732" s="55"/>
    </row>
    <row r="733" spans="65:65">
      <c r="BM733" s="55"/>
    </row>
    <row r="734" spans="65:65">
      <c r="BM734" s="55"/>
    </row>
    <row r="735" spans="65:65">
      <c r="BM735" s="55"/>
    </row>
    <row r="736" spans="65:65">
      <c r="BM736" s="55"/>
    </row>
    <row r="737" spans="65:65">
      <c r="BM737" s="55"/>
    </row>
    <row r="738" spans="65:65">
      <c r="BM738" s="55"/>
    </row>
    <row r="739" spans="65:65">
      <c r="BM739" s="55"/>
    </row>
    <row r="740" spans="65:65">
      <c r="BM740" s="55"/>
    </row>
    <row r="741" spans="65:65">
      <c r="BM741" s="55"/>
    </row>
    <row r="742" spans="65:65">
      <c r="BM742" s="55"/>
    </row>
    <row r="743" spans="65:65">
      <c r="BM743" s="55"/>
    </row>
    <row r="744" spans="65:65">
      <c r="BM744" s="55"/>
    </row>
    <row r="745" spans="65:65">
      <c r="BM745" s="55"/>
    </row>
    <row r="746" spans="65:65">
      <c r="BM746" s="55"/>
    </row>
    <row r="747" spans="65:65">
      <c r="BM747" s="55"/>
    </row>
    <row r="748" spans="65:65">
      <c r="BM748" s="55"/>
    </row>
    <row r="749" spans="65:65">
      <c r="BM749" s="55"/>
    </row>
    <row r="750" spans="65:65">
      <c r="BM750" s="55"/>
    </row>
    <row r="751" spans="65:65">
      <c r="BM751" s="55"/>
    </row>
    <row r="752" spans="65:65">
      <c r="BM752" s="55"/>
    </row>
    <row r="753" spans="65:65">
      <c r="BM753" s="55"/>
    </row>
    <row r="754" spans="65:65">
      <c r="BM754" s="55"/>
    </row>
    <row r="755" spans="65:65">
      <c r="BM755" s="55"/>
    </row>
    <row r="756" spans="65:65">
      <c r="BM756" s="55"/>
    </row>
    <row r="757" spans="65:65">
      <c r="BM757" s="55"/>
    </row>
    <row r="758" spans="65:65">
      <c r="BM758" s="55"/>
    </row>
    <row r="759" spans="65:65">
      <c r="BM759" s="55"/>
    </row>
    <row r="760" spans="65:65">
      <c r="BM760" s="55"/>
    </row>
    <row r="761" spans="65:65">
      <c r="BM761" s="55"/>
    </row>
    <row r="762" spans="65:65">
      <c r="BM762" s="55"/>
    </row>
    <row r="763" spans="65:65">
      <c r="BM763" s="55"/>
    </row>
    <row r="764" spans="65:65">
      <c r="BM764" s="55"/>
    </row>
    <row r="765" spans="65:65">
      <c r="BM765" s="55"/>
    </row>
    <row r="766" spans="65:65">
      <c r="BM766" s="55"/>
    </row>
    <row r="767" spans="65:65">
      <c r="BM767" s="56"/>
    </row>
    <row r="768" spans="65:65">
      <c r="BM768" s="57"/>
    </row>
    <row r="769" spans="65:65">
      <c r="BM769" s="57"/>
    </row>
    <row r="770" spans="65:65">
      <c r="BM770" s="57"/>
    </row>
    <row r="771" spans="65:65">
      <c r="BM771" s="57"/>
    </row>
    <row r="772" spans="65:65">
      <c r="BM772" s="57"/>
    </row>
    <row r="773" spans="65:65">
      <c r="BM773" s="57"/>
    </row>
    <row r="774" spans="65:65">
      <c r="BM774" s="57"/>
    </row>
    <row r="775" spans="65:65">
      <c r="BM775" s="57"/>
    </row>
    <row r="776" spans="65:65">
      <c r="BM776" s="57"/>
    </row>
    <row r="777" spans="65:65">
      <c r="BM777" s="57"/>
    </row>
    <row r="778" spans="65:65">
      <c r="BM778" s="57"/>
    </row>
    <row r="779" spans="65:65">
      <c r="BM779" s="57"/>
    </row>
    <row r="780" spans="65:65">
      <c r="BM780" s="57"/>
    </row>
    <row r="781" spans="65:65">
      <c r="BM781" s="57"/>
    </row>
    <row r="782" spans="65:65">
      <c r="BM782" s="57"/>
    </row>
    <row r="783" spans="65:65">
      <c r="BM783" s="57"/>
    </row>
    <row r="784" spans="65:65">
      <c r="BM784" s="57"/>
    </row>
    <row r="785" spans="65:65">
      <c r="BM785" s="57"/>
    </row>
    <row r="786" spans="65:65">
      <c r="BM786" s="57"/>
    </row>
    <row r="787" spans="65:65">
      <c r="BM787" s="57"/>
    </row>
    <row r="788" spans="65:65">
      <c r="BM788" s="57"/>
    </row>
    <row r="789" spans="65:65">
      <c r="BM789" s="57"/>
    </row>
    <row r="790" spans="65:65">
      <c r="BM790" s="57"/>
    </row>
    <row r="791" spans="65:65">
      <c r="BM791" s="57"/>
    </row>
    <row r="792" spans="65:65">
      <c r="BM792" s="57"/>
    </row>
    <row r="793" spans="65:65">
      <c r="BM793" s="57"/>
    </row>
    <row r="794" spans="65:65">
      <c r="BM794" s="57"/>
    </row>
    <row r="795" spans="65:65">
      <c r="BM795" s="57"/>
    </row>
    <row r="796" spans="65:65">
      <c r="BM796" s="57"/>
    </row>
    <row r="797" spans="65:65">
      <c r="BM797" s="57"/>
    </row>
    <row r="798" spans="65:65">
      <c r="BM798" s="57"/>
    </row>
    <row r="799" spans="65:65">
      <c r="BM799" s="57"/>
    </row>
    <row r="800" spans="65:65">
      <c r="BM800" s="57"/>
    </row>
    <row r="801" spans="65:65">
      <c r="BM801" s="57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9" priority="15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8" priority="151" stopIfTrue="1">
      <formula>AND(ISBLANK(INDIRECT(Anlyt_LabRefLastCol)),ISBLANK(INDIRECT(Anlyt_LabRefThisCol)))</formula>
    </cfRule>
    <cfRule type="expression" dxfId="7" priority="15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9"/>
  <dimension ref="A1:H138"/>
  <sheetViews>
    <sheetView zoomScaleNormal="10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90" customWidth="1"/>
    <col min="2" max="2" width="24.42578125" style="4" customWidth="1"/>
    <col min="3" max="7" width="12.7109375" style="4" customWidth="1"/>
    <col min="8" max="8" width="12" customWidth="1"/>
  </cols>
  <sheetData>
    <row r="1" spans="1:8" ht="23.25" customHeight="1">
      <c r="B1" s="89" t="s">
        <v>679</v>
      </c>
      <c r="C1" s="89"/>
      <c r="D1" s="89"/>
      <c r="E1" s="89"/>
      <c r="F1" s="89"/>
      <c r="G1" s="89"/>
      <c r="H1" s="73"/>
    </row>
    <row r="2" spans="1:8" ht="15.75" customHeight="1">
      <c r="A2" s="278"/>
      <c r="B2" s="276" t="s">
        <v>2</v>
      </c>
      <c r="C2" s="74" t="s">
        <v>66</v>
      </c>
      <c r="D2" s="274" t="s">
        <v>683</v>
      </c>
      <c r="E2" s="275"/>
      <c r="F2" s="274" t="s">
        <v>93</v>
      </c>
      <c r="G2" s="275"/>
      <c r="H2" s="81"/>
    </row>
    <row r="3" spans="1:8" ht="12.75">
      <c r="A3" s="278"/>
      <c r="B3" s="277"/>
      <c r="C3" s="72" t="s">
        <v>47</v>
      </c>
      <c r="D3" s="175" t="s">
        <v>67</v>
      </c>
      <c r="E3" s="39" t="s">
        <v>68</v>
      </c>
      <c r="F3" s="175" t="s">
        <v>67</v>
      </c>
      <c r="G3" s="39" t="s">
        <v>68</v>
      </c>
      <c r="H3" s="82"/>
    </row>
    <row r="4" spans="1:8" ht="15.75" customHeight="1">
      <c r="A4" s="91"/>
      <c r="B4" s="40" t="s">
        <v>209</v>
      </c>
      <c r="C4" s="177"/>
      <c r="D4" s="177"/>
      <c r="E4" s="177"/>
      <c r="F4" s="177"/>
      <c r="G4" s="176"/>
      <c r="H4" s="83"/>
    </row>
    <row r="5" spans="1:8" ht="15.75" customHeight="1">
      <c r="A5" s="91"/>
      <c r="B5" s="178" t="s">
        <v>404</v>
      </c>
      <c r="C5" s="236">
        <v>1.2418402357435896</v>
      </c>
      <c r="D5" s="237">
        <v>1.2247036178435899</v>
      </c>
      <c r="E5" s="238">
        <v>1.2589768536435892</v>
      </c>
      <c r="F5" s="237">
        <v>1.2240897331726364</v>
      </c>
      <c r="G5" s="238">
        <v>1.2595907383145428</v>
      </c>
      <c r="H5" s="83"/>
    </row>
    <row r="6" spans="1:8" ht="15.75" customHeight="1">
      <c r="A6" s="91"/>
      <c r="B6" s="239" t="s">
        <v>210</v>
      </c>
      <c r="C6" s="177"/>
      <c r="D6" s="177"/>
      <c r="E6" s="177"/>
      <c r="F6" s="177"/>
      <c r="G6" s="176"/>
      <c r="H6" s="83"/>
    </row>
    <row r="7" spans="1:8" ht="15.75" customHeight="1">
      <c r="A7" s="91"/>
      <c r="B7" s="178" t="s">
        <v>404</v>
      </c>
      <c r="C7" s="236">
        <v>1.2277974830407452</v>
      </c>
      <c r="D7" s="237">
        <v>1.2046852870859361</v>
      </c>
      <c r="E7" s="238">
        <v>1.2509096789955543</v>
      </c>
      <c r="F7" s="237">
        <v>1.2085726627581572</v>
      </c>
      <c r="G7" s="238">
        <v>1.2470223033233332</v>
      </c>
      <c r="H7" s="83"/>
    </row>
    <row r="8" spans="1:8" ht="15.75" customHeight="1">
      <c r="A8" s="91"/>
      <c r="B8" s="239" t="s">
        <v>211</v>
      </c>
      <c r="C8" s="177"/>
      <c r="D8" s="177"/>
      <c r="E8" s="177"/>
      <c r="F8" s="177"/>
      <c r="G8" s="176"/>
      <c r="H8" s="83"/>
    </row>
    <row r="9" spans="1:8" ht="15.75" customHeight="1">
      <c r="A9" s="91"/>
      <c r="B9" s="178" t="s">
        <v>404</v>
      </c>
      <c r="C9" s="236">
        <v>1.2100650013725489</v>
      </c>
      <c r="D9" s="237">
        <v>1.1940443636684306</v>
      </c>
      <c r="E9" s="238">
        <v>1.2260856390766672</v>
      </c>
      <c r="F9" s="237">
        <v>1.2033661667477407</v>
      </c>
      <c r="G9" s="238">
        <v>1.2167638359973572</v>
      </c>
      <c r="H9" s="83"/>
    </row>
    <row r="10" spans="1:8" ht="15.75" customHeight="1">
      <c r="A10" s="91"/>
      <c r="B10" s="239" t="s">
        <v>212</v>
      </c>
      <c r="C10" s="177"/>
      <c r="D10" s="177"/>
      <c r="E10" s="177"/>
      <c r="F10" s="177"/>
      <c r="G10" s="176"/>
      <c r="H10" s="83"/>
    </row>
    <row r="11" spans="1:8" ht="15.75" customHeight="1">
      <c r="A11" s="91"/>
      <c r="B11" s="178" t="s">
        <v>404</v>
      </c>
      <c r="C11" s="236">
        <v>1.2575330397453512</v>
      </c>
      <c r="D11" s="237">
        <v>1.2472426295140582</v>
      </c>
      <c r="E11" s="238">
        <v>1.2678234499766443</v>
      </c>
      <c r="F11" s="237">
        <v>1.2522705539531007</v>
      </c>
      <c r="G11" s="238">
        <v>1.2627955255376018</v>
      </c>
      <c r="H11" s="83"/>
    </row>
    <row r="12" spans="1:8" ht="15.75" customHeight="1">
      <c r="A12" s="91"/>
      <c r="B12" s="239" t="s">
        <v>184</v>
      </c>
      <c r="C12" s="177"/>
      <c r="D12" s="177"/>
      <c r="E12" s="177"/>
      <c r="F12" s="177"/>
      <c r="G12" s="176"/>
      <c r="H12" s="83"/>
    </row>
    <row r="13" spans="1:8" ht="15.75" customHeight="1">
      <c r="A13" s="91"/>
      <c r="B13" s="178" t="s">
        <v>405</v>
      </c>
      <c r="C13" s="234">
        <v>0.34766666666666662</v>
      </c>
      <c r="D13" s="240">
        <v>0.31582232581786884</v>
      </c>
      <c r="E13" s="241">
        <v>0.3795110075154644</v>
      </c>
      <c r="F13" s="240">
        <v>0.32613132553009505</v>
      </c>
      <c r="G13" s="241">
        <v>0.3692020078032382</v>
      </c>
      <c r="H13" s="83"/>
    </row>
    <row r="14" spans="1:8" ht="15.75" customHeight="1">
      <c r="A14" s="91"/>
      <c r="B14" s="178" t="s">
        <v>406</v>
      </c>
      <c r="C14" s="236">
        <v>6.2985402394736854</v>
      </c>
      <c r="D14" s="237">
        <v>6.1255058863370637</v>
      </c>
      <c r="E14" s="238">
        <v>6.471574592610307</v>
      </c>
      <c r="F14" s="237">
        <v>6.2044689684806569</v>
      </c>
      <c r="G14" s="238">
        <v>6.3926115104667138</v>
      </c>
      <c r="H14" s="83"/>
    </row>
    <row r="15" spans="1:8" ht="15.75" customHeight="1">
      <c r="A15" s="91"/>
      <c r="B15" s="178" t="s">
        <v>407</v>
      </c>
      <c r="C15" s="235">
        <v>234.72717375005266</v>
      </c>
      <c r="D15" s="243">
        <v>226.26505026972487</v>
      </c>
      <c r="E15" s="244">
        <v>243.18929723038045</v>
      </c>
      <c r="F15" s="243">
        <v>229.89530465647749</v>
      </c>
      <c r="G15" s="244">
        <v>239.55904284362782</v>
      </c>
      <c r="H15" s="83"/>
    </row>
    <row r="16" spans="1:8" ht="15.75" customHeight="1">
      <c r="A16" s="91"/>
      <c r="B16" s="178" t="s">
        <v>408</v>
      </c>
      <c r="C16" s="235">
        <v>481.54097239827053</v>
      </c>
      <c r="D16" s="243">
        <v>467.56516662828454</v>
      </c>
      <c r="E16" s="244">
        <v>495.51677816825651</v>
      </c>
      <c r="F16" s="243">
        <v>473.67078304693666</v>
      </c>
      <c r="G16" s="244">
        <v>489.41116174960439</v>
      </c>
      <c r="H16" s="83"/>
    </row>
    <row r="17" spans="1:8" ht="15.75" customHeight="1">
      <c r="A17" s="91"/>
      <c r="B17" s="178" t="s">
        <v>409</v>
      </c>
      <c r="C17" s="236">
        <v>2.1258796493601624</v>
      </c>
      <c r="D17" s="237">
        <v>1.9750726063399289</v>
      </c>
      <c r="E17" s="238">
        <v>2.2766866923803959</v>
      </c>
      <c r="F17" s="237">
        <v>2.0400416453354189</v>
      </c>
      <c r="G17" s="238">
        <v>2.2117176533849059</v>
      </c>
      <c r="H17" s="83"/>
    </row>
    <row r="18" spans="1:8" ht="15.75" customHeight="1">
      <c r="A18" s="91"/>
      <c r="B18" s="178" t="s">
        <v>410</v>
      </c>
      <c r="C18" s="236">
        <v>4.3398039215686275</v>
      </c>
      <c r="D18" s="237">
        <v>4.0552651657513463</v>
      </c>
      <c r="E18" s="238">
        <v>4.6243426773859087</v>
      </c>
      <c r="F18" s="237">
        <v>4.1145825372891505</v>
      </c>
      <c r="G18" s="238">
        <v>4.5650253058481045</v>
      </c>
      <c r="H18" s="83"/>
    </row>
    <row r="19" spans="1:8" ht="15.75" customHeight="1">
      <c r="A19" s="91"/>
      <c r="B19" s="178" t="s">
        <v>411</v>
      </c>
      <c r="C19" s="236">
        <v>1.2350329197811447</v>
      </c>
      <c r="D19" s="237">
        <v>1.187031325064551</v>
      </c>
      <c r="E19" s="238">
        <v>1.2830345144977384</v>
      </c>
      <c r="F19" s="237">
        <v>1.215839142335714</v>
      </c>
      <c r="G19" s="238">
        <v>1.2542266972265754</v>
      </c>
      <c r="H19" s="83"/>
    </row>
    <row r="20" spans="1:8" ht="15.75" customHeight="1">
      <c r="A20" s="91"/>
      <c r="B20" s="178" t="s">
        <v>412</v>
      </c>
      <c r="C20" s="234">
        <v>5.8863636363636361E-2</v>
      </c>
      <c r="D20" s="240">
        <v>4.0681772488663587E-2</v>
      </c>
      <c r="E20" s="241">
        <v>7.7045500238609135E-2</v>
      </c>
      <c r="F20" s="240" t="s">
        <v>94</v>
      </c>
      <c r="G20" s="241" t="s">
        <v>94</v>
      </c>
      <c r="H20" s="83"/>
    </row>
    <row r="21" spans="1:8" ht="15.75" customHeight="1">
      <c r="A21" s="91"/>
      <c r="B21" s="178" t="s">
        <v>413</v>
      </c>
      <c r="C21" s="235">
        <v>76.281774665374385</v>
      </c>
      <c r="D21" s="243">
        <v>72.699463157029129</v>
      </c>
      <c r="E21" s="244">
        <v>79.864086173719642</v>
      </c>
      <c r="F21" s="243">
        <v>73.941745379577839</v>
      </c>
      <c r="G21" s="244">
        <v>78.621803951170932</v>
      </c>
      <c r="H21" s="83"/>
    </row>
    <row r="22" spans="1:8" ht="15.75" customHeight="1">
      <c r="A22" s="91"/>
      <c r="B22" s="178" t="s">
        <v>414</v>
      </c>
      <c r="C22" s="248">
        <v>14.957965939976065</v>
      </c>
      <c r="D22" s="249">
        <v>14.485794114629028</v>
      </c>
      <c r="E22" s="250">
        <v>15.430137765323101</v>
      </c>
      <c r="F22" s="249">
        <v>14.541277422716325</v>
      </c>
      <c r="G22" s="250">
        <v>15.374654457235804</v>
      </c>
      <c r="H22" s="83"/>
    </row>
    <row r="23" spans="1:8" ht="15.75" customHeight="1">
      <c r="A23" s="91"/>
      <c r="B23" s="178" t="s">
        <v>415</v>
      </c>
      <c r="C23" s="235">
        <v>119.96541875</v>
      </c>
      <c r="D23" s="243">
        <v>110.92442863874982</v>
      </c>
      <c r="E23" s="244">
        <v>129.00640886125018</v>
      </c>
      <c r="F23" s="243">
        <v>116.12600804431791</v>
      </c>
      <c r="G23" s="244">
        <v>123.80482945568208</v>
      </c>
      <c r="H23" s="83"/>
    </row>
    <row r="24" spans="1:8" ht="15.75" customHeight="1">
      <c r="A24" s="91"/>
      <c r="B24" s="178" t="s">
        <v>416</v>
      </c>
      <c r="C24" s="236">
        <v>5.0601063762644838</v>
      </c>
      <c r="D24" s="237">
        <v>4.8537971053244933</v>
      </c>
      <c r="E24" s="238">
        <v>5.2664156472044743</v>
      </c>
      <c r="F24" s="237">
        <v>4.8859327517094773</v>
      </c>
      <c r="G24" s="238">
        <v>5.2342800008194903</v>
      </c>
      <c r="H24" s="83"/>
    </row>
    <row r="25" spans="1:8" ht="15.75" customHeight="1">
      <c r="A25" s="91"/>
      <c r="B25" s="178" t="s">
        <v>417</v>
      </c>
      <c r="C25" s="248">
        <v>38.578111556550098</v>
      </c>
      <c r="D25" s="249">
        <v>37.090131143940596</v>
      </c>
      <c r="E25" s="250">
        <v>40.066091969159601</v>
      </c>
      <c r="F25" s="249">
        <v>37.377676948007412</v>
      </c>
      <c r="G25" s="250">
        <v>39.778546165092784</v>
      </c>
      <c r="H25" s="83"/>
    </row>
    <row r="26" spans="1:8" ht="15.75" customHeight="1">
      <c r="A26" s="91"/>
      <c r="B26" s="178" t="s">
        <v>418</v>
      </c>
      <c r="C26" s="236">
        <v>3.8386685728984702</v>
      </c>
      <c r="D26" s="237">
        <v>3.5344401503755147</v>
      </c>
      <c r="E26" s="238">
        <v>4.1428969954214256</v>
      </c>
      <c r="F26" s="237">
        <v>3.6487126664176404</v>
      </c>
      <c r="G26" s="238">
        <v>4.0286244793792996</v>
      </c>
      <c r="H26" s="83"/>
    </row>
    <row r="27" spans="1:8" ht="15.75" customHeight="1">
      <c r="A27" s="91"/>
      <c r="B27" s="178" t="s">
        <v>419</v>
      </c>
      <c r="C27" s="236">
        <v>1.8139373580780713</v>
      </c>
      <c r="D27" s="237">
        <v>1.5875447466593986</v>
      </c>
      <c r="E27" s="238">
        <v>2.0403299694967441</v>
      </c>
      <c r="F27" s="237">
        <v>1.7051688680316797</v>
      </c>
      <c r="G27" s="238">
        <v>1.922705848124463</v>
      </c>
      <c r="H27" s="83"/>
    </row>
    <row r="28" spans="1:8" ht="15.75" customHeight="1">
      <c r="A28" s="91"/>
      <c r="B28" s="178" t="s">
        <v>420</v>
      </c>
      <c r="C28" s="236">
        <v>1.4529341452987163</v>
      </c>
      <c r="D28" s="237">
        <v>1.3379233931796646</v>
      </c>
      <c r="E28" s="238">
        <v>1.5679448974177681</v>
      </c>
      <c r="F28" s="237">
        <v>1.3773732155955289</v>
      </c>
      <c r="G28" s="238">
        <v>1.5284950750019037</v>
      </c>
      <c r="H28" s="83"/>
    </row>
    <row r="29" spans="1:8" ht="15.75" customHeight="1">
      <c r="A29" s="91"/>
      <c r="B29" s="178" t="s">
        <v>421</v>
      </c>
      <c r="C29" s="236">
        <v>4.0232247022339802</v>
      </c>
      <c r="D29" s="237">
        <v>3.9400624223209166</v>
      </c>
      <c r="E29" s="238">
        <v>4.1063869821470442</v>
      </c>
      <c r="F29" s="237">
        <v>3.9561511339057049</v>
      </c>
      <c r="G29" s="238">
        <v>4.090298270562255</v>
      </c>
      <c r="H29" s="84"/>
    </row>
    <row r="30" spans="1:8" ht="15.75" customHeight="1">
      <c r="A30" s="91"/>
      <c r="B30" s="178" t="s">
        <v>422</v>
      </c>
      <c r="C30" s="248">
        <v>17.319131578947374</v>
      </c>
      <c r="D30" s="249">
        <v>16.549045458527569</v>
      </c>
      <c r="E30" s="250">
        <v>18.089217699367179</v>
      </c>
      <c r="F30" s="249">
        <v>16.91368120199418</v>
      </c>
      <c r="G30" s="250">
        <v>17.724581955900568</v>
      </c>
      <c r="H30" s="83"/>
    </row>
    <row r="31" spans="1:8" ht="15.75" customHeight="1">
      <c r="A31" s="91"/>
      <c r="B31" s="178" t="s">
        <v>423</v>
      </c>
      <c r="C31" s="236">
        <v>5.2398912537290343</v>
      </c>
      <c r="D31" s="237">
        <v>4.849843987279848</v>
      </c>
      <c r="E31" s="238">
        <v>5.6299385201782206</v>
      </c>
      <c r="F31" s="237">
        <v>5.1008313920220782</v>
      </c>
      <c r="G31" s="238">
        <v>5.3789511154359904</v>
      </c>
      <c r="H31" s="83"/>
    </row>
    <row r="32" spans="1:8" ht="15.75" customHeight="1">
      <c r="A32" s="91"/>
      <c r="B32" s="178" t="s">
        <v>424</v>
      </c>
      <c r="C32" s="236">
        <v>4.3330475395045802</v>
      </c>
      <c r="D32" s="237">
        <v>4.1367047340280552</v>
      </c>
      <c r="E32" s="238">
        <v>4.5293903449811053</v>
      </c>
      <c r="F32" s="237">
        <v>4.1559086036296149</v>
      </c>
      <c r="G32" s="238">
        <v>4.5101864753795455</v>
      </c>
      <c r="H32" s="83"/>
    </row>
    <row r="33" spans="1:8" ht="15.75" customHeight="1">
      <c r="A33" s="91"/>
      <c r="B33" s="178" t="s">
        <v>425</v>
      </c>
      <c r="C33" s="236">
        <v>0.643297329126574</v>
      </c>
      <c r="D33" s="237">
        <v>0.58830403364780692</v>
      </c>
      <c r="E33" s="238">
        <v>0.69829062460534108</v>
      </c>
      <c r="F33" s="237">
        <v>0.61928101245972533</v>
      </c>
      <c r="G33" s="238">
        <v>0.66731364579342267</v>
      </c>
      <c r="H33" s="83"/>
    </row>
    <row r="34" spans="1:8" ht="15.75" customHeight="1">
      <c r="A34" s="91"/>
      <c r="B34" s="178" t="s">
        <v>426</v>
      </c>
      <c r="C34" s="234">
        <v>6.9528205128205137E-2</v>
      </c>
      <c r="D34" s="240">
        <v>6.1397194214647802E-2</v>
      </c>
      <c r="E34" s="241">
        <v>7.7659216041762472E-2</v>
      </c>
      <c r="F34" s="240">
        <v>6.5298023067292779E-2</v>
      </c>
      <c r="G34" s="241">
        <v>7.3758387189117494E-2</v>
      </c>
      <c r="H34" s="83"/>
    </row>
    <row r="35" spans="1:8" ht="15.75" customHeight="1">
      <c r="A35" s="91"/>
      <c r="B35" s="178" t="s">
        <v>427</v>
      </c>
      <c r="C35" s="236">
        <v>1.73842615</v>
      </c>
      <c r="D35" s="237">
        <v>1.6934175600357282</v>
      </c>
      <c r="E35" s="238">
        <v>1.7834347399642718</v>
      </c>
      <c r="F35" s="237">
        <v>1.7102757289125581</v>
      </c>
      <c r="G35" s="238">
        <v>1.7665765710874419</v>
      </c>
      <c r="H35" s="83"/>
    </row>
    <row r="36" spans="1:8" ht="15.75" customHeight="1">
      <c r="A36" s="91"/>
      <c r="B36" s="178" t="s">
        <v>428</v>
      </c>
      <c r="C36" s="248">
        <v>39.676588078420998</v>
      </c>
      <c r="D36" s="249">
        <v>37.54409521662577</v>
      </c>
      <c r="E36" s="250">
        <v>41.809080940216226</v>
      </c>
      <c r="F36" s="249">
        <v>38.565883213613944</v>
      </c>
      <c r="G36" s="250">
        <v>40.787292943228053</v>
      </c>
      <c r="H36" s="83"/>
    </row>
    <row r="37" spans="1:8" ht="15.75" customHeight="1">
      <c r="A37" s="91"/>
      <c r="B37" s="178" t="s">
        <v>429</v>
      </c>
      <c r="C37" s="248">
        <v>25.454953204482109</v>
      </c>
      <c r="D37" s="249">
        <v>24.545572428061188</v>
      </c>
      <c r="E37" s="250">
        <v>26.36433398090303</v>
      </c>
      <c r="F37" s="249">
        <v>24.759908294177293</v>
      </c>
      <c r="G37" s="250">
        <v>26.149998114786925</v>
      </c>
      <c r="H37" s="83"/>
    </row>
    <row r="38" spans="1:8" ht="15.75" customHeight="1">
      <c r="A38" s="91"/>
      <c r="B38" s="178" t="s">
        <v>430</v>
      </c>
      <c r="C38" s="236">
        <v>0.25136763667838535</v>
      </c>
      <c r="D38" s="237">
        <v>0.22679203732241249</v>
      </c>
      <c r="E38" s="238">
        <v>0.27594323603435822</v>
      </c>
      <c r="F38" s="237">
        <v>0.23517357096076996</v>
      </c>
      <c r="G38" s="238">
        <v>0.26756170239600074</v>
      </c>
      <c r="H38" s="83"/>
    </row>
    <row r="39" spans="1:8" ht="15.75" customHeight="1">
      <c r="A39" s="91"/>
      <c r="B39" s="178" t="s">
        <v>431</v>
      </c>
      <c r="C39" s="236">
        <v>1.2407962431818182</v>
      </c>
      <c r="D39" s="237">
        <v>1.2038074682183546</v>
      </c>
      <c r="E39" s="238">
        <v>1.2777850181452819</v>
      </c>
      <c r="F39" s="237">
        <v>1.2199791560296658</v>
      </c>
      <c r="G39" s="238">
        <v>1.2616133303339707</v>
      </c>
      <c r="H39" s="83"/>
    </row>
    <row r="40" spans="1:8" ht="15.75" customHeight="1">
      <c r="A40" s="91"/>
      <c r="B40" s="178" t="s">
        <v>432</v>
      </c>
      <c r="C40" s="234">
        <v>3.2486840092592596E-2</v>
      </c>
      <c r="D40" s="240">
        <v>3.1629232753729641E-2</v>
      </c>
      <c r="E40" s="241">
        <v>3.3344447431455551E-2</v>
      </c>
      <c r="F40" s="240">
        <v>3.2047947374725133E-2</v>
      </c>
      <c r="G40" s="241">
        <v>3.2925732810460059E-2</v>
      </c>
      <c r="H40" s="83"/>
    </row>
    <row r="41" spans="1:8" ht="15.75" customHeight="1">
      <c r="A41" s="91"/>
      <c r="B41" s="178" t="s">
        <v>433</v>
      </c>
      <c r="C41" s="236">
        <v>2.4803863304093565</v>
      </c>
      <c r="D41" s="237">
        <v>2.3114682750448745</v>
      </c>
      <c r="E41" s="238">
        <v>2.6493043857738385</v>
      </c>
      <c r="F41" s="237">
        <v>2.3487159203200454</v>
      </c>
      <c r="G41" s="238">
        <v>2.6120567404986677</v>
      </c>
      <c r="H41" s="83"/>
    </row>
    <row r="42" spans="1:8" ht="15.75" customHeight="1">
      <c r="A42" s="91"/>
      <c r="B42" s="178" t="s">
        <v>434</v>
      </c>
      <c r="C42" s="234">
        <v>0.64519420833333352</v>
      </c>
      <c r="D42" s="240">
        <v>0.62962774631269447</v>
      </c>
      <c r="E42" s="241">
        <v>0.66076067035397257</v>
      </c>
      <c r="F42" s="240">
        <v>0.63633931646404629</v>
      </c>
      <c r="G42" s="241">
        <v>0.65404910020262075</v>
      </c>
      <c r="H42" s="83"/>
    </row>
    <row r="43" spans="1:8" ht="15.75" customHeight="1">
      <c r="A43" s="91"/>
      <c r="B43" s="178" t="s">
        <v>435</v>
      </c>
      <c r="C43" s="248">
        <v>18.48763693957115</v>
      </c>
      <c r="D43" s="249">
        <v>17.372819994443905</v>
      </c>
      <c r="E43" s="250">
        <v>19.602453884698395</v>
      </c>
      <c r="F43" s="249">
        <v>17.908639672886075</v>
      </c>
      <c r="G43" s="250">
        <v>19.066634206256225</v>
      </c>
      <c r="H43" s="83"/>
    </row>
    <row r="44" spans="1:8" ht="15.75" customHeight="1">
      <c r="A44" s="91"/>
      <c r="B44" s="178" t="s">
        <v>436</v>
      </c>
      <c r="C44" s="248">
        <v>33.602051687914702</v>
      </c>
      <c r="D44" s="249">
        <v>31.923541366968195</v>
      </c>
      <c r="E44" s="250">
        <v>35.28056200886121</v>
      </c>
      <c r="F44" s="249">
        <v>32.847771753346514</v>
      </c>
      <c r="G44" s="250">
        <v>34.356331622482891</v>
      </c>
      <c r="H44" s="83"/>
    </row>
    <row r="45" spans="1:8" ht="15.75" customHeight="1">
      <c r="A45" s="91"/>
      <c r="B45" s="178" t="s">
        <v>437</v>
      </c>
      <c r="C45" s="235">
        <v>67.478553921568633</v>
      </c>
      <c r="D45" s="243">
        <v>64.905557405130907</v>
      </c>
      <c r="E45" s="244">
        <v>70.051550438006359</v>
      </c>
      <c r="F45" s="243">
        <v>65.881072726151032</v>
      </c>
      <c r="G45" s="244">
        <v>69.076035116986233</v>
      </c>
      <c r="H45" s="83"/>
    </row>
    <row r="46" spans="1:8" ht="15.75" customHeight="1">
      <c r="A46" s="91"/>
      <c r="B46" s="178" t="s">
        <v>438</v>
      </c>
      <c r="C46" s="234">
        <v>6.8259642807017573E-2</v>
      </c>
      <c r="D46" s="240">
        <v>6.5771034210350299E-2</v>
      </c>
      <c r="E46" s="241">
        <v>7.0748251403684848E-2</v>
      </c>
      <c r="F46" s="240">
        <v>6.6988268391892869E-2</v>
      </c>
      <c r="G46" s="241">
        <v>6.9531017222142277E-2</v>
      </c>
      <c r="H46" s="85"/>
    </row>
    <row r="47" spans="1:8" ht="15.75" customHeight="1">
      <c r="A47" s="91"/>
      <c r="B47" s="178" t="s">
        <v>439</v>
      </c>
      <c r="C47" s="248">
        <v>14.964737057532792</v>
      </c>
      <c r="D47" s="249">
        <v>13.710186101571594</v>
      </c>
      <c r="E47" s="250">
        <v>16.219288013493991</v>
      </c>
      <c r="F47" s="249">
        <v>14.32727354500501</v>
      </c>
      <c r="G47" s="250">
        <v>15.602200570060575</v>
      </c>
      <c r="H47" s="85"/>
    </row>
    <row r="48" spans="1:8" ht="15.75" customHeight="1">
      <c r="A48" s="91"/>
      <c r="B48" s="178" t="s">
        <v>440</v>
      </c>
      <c r="C48" s="236">
        <v>8.9910168460175477</v>
      </c>
      <c r="D48" s="237">
        <v>8.4426257792968187</v>
      </c>
      <c r="E48" s="238">
        <v>9.5394079127382767</v>
      </c>
      <c r="F48" s="237">
        <v>8.7153117127838442</v>
      </c>
      <c r="G48" s="238">
        <v>9.2667219792512512</v>
      </c>
      <c r="H48" s="83"/>
    </row>
    <row r="49" spans="1:8" ht="15.75" customHeight="1">
      <c r="A49" s="91"/>
      <c r="B49" s="178" t="s">
        <v>441</v>
      </c>
      <c r="C49" s="235">
        <v>92.550767850450342</v>
      </c>
      <c r="D49" s="243">
        <v>89.315122889567022</v>
      </c>
      <c r="E49" s="244">
        <v>95.786412811333662</v>
      </c>
      <c r="F49" s="243">
        <v>90.407881341573287</v>
      </c>
      <c r="G49" s="244">
        <v>94.693654359327397</v>
      </c>
      <c r="H49" s="83"/>
    </row>
    <row r="50" spans="1:8" ht="15.75" customHeight="1">
      <c r="A50" s="91"/>
      <c r="B50" s="178" t="s">
        <v>442</v>
      </c>
      <c r="C50" s="234" t="s">
        <v>213</v>
      </c>
      <c r="D50" s="240" t="s">
        <v>94</v>
      </c>
      <c r="E50" s="241" t="s">
        <v>94</v>
      </c>
      <c r="F50" s="240" t="s">
        <v>94</v>
      </c>
      <c r="G50" s="241" t="s">
        <v>94</v>
      </c>
      <c r="H50" s="83"/>
    </row>
    <row r="51" spans="1:8" ht="15.75" customHeight="1">
      <c r="A51" s="91"/>
      <c r="B51" s="178" t="s">
        <v>443</v>
      </c>
      <c r="C51" s="234">
        <v>2.0993137254901959E-2</v>
      </c>
      <c r="D51" s="240">
        <v>1.7961113406959252E-2</v>
      </c>
      <c r="E51" s="241">
        <v>2.4025161102844667E-2</v>
      </c>
      <c r="F51" s="240" t="s">
        <v>94</v>
      </c>
      <c r="G51" s="241" t="s">
        <v>94</v>
      </c>
      <c r="H51" s="83"/>
    </row>
    <row r="52" spans="1:8" ht="15.75" customHeight="1">
      <c r="A52" s="91"/>
      <c r="B52" s="178" t="s">
        <v>444</v>
      </c>
      <c r="C52" s="248">
        <v>11.14159994553377</v>
      </c>
      <c r="D52" s="249">
        <v>10.434659220236192</v>
      </c>
      <c r="E52" s="250">
        <v>11.848540670831348</v>
      </c>
      <c r="F52" s="249">
        <v>10.786967430886332</v>
      </c>
      <c r="G52" s="250">
        <v>11.496232460181208</v>
      </c>
      <c r="H52" s="83"/>
    </row>
    <row r="53" spans="1:8" ht="15.75" customHeight="1">
      <c r="A53" s="91"/>
      <c r="B53" s="178" t="s">
        <v>445</v>
      </c>
      <c r="C53" s="248">
        <v>13.22867195953082</v>
      </c>
      <c r="D53" s="249">
        <v>12.528663213417143</v>
      </c>
      <c r="E53" s="250">
        <v>13.928680705644496</v>
      </c>
      <c r="F53" s="249">
        <v>12.796832865478324</v>
      </c>
      <c r="G53" s="250">
        <v>13.660511053583315</v>
      </c>
      <c r="H53" s="83"/>
    </row>
    <row r="54" spans="1:8" ht="15.75" customHeight="1">
      <c r="A54" s="91"/>
      <c r="B54" s="178" t="s">
        <v>446</v>
      </c>
      <c r="C54" s="236" t="s">
        <v>101</v>
      </c>
      <c r="D54" s="237" t="s">
        <v>94</v>
      </c>
      <c r="E54" s="238" t="s">
        <v>94</v>
      </c>
      <c r="F54" s="237" t="s">
        <v>94</v>
      </c>
      <c r="G54" s="238" t="s">
        <v>94</v>
      </c>
      <c r="H54" s="83"/>
    </row>
    <row r="55" spans="1:8" ht="15.75" customHeight="1">
      <c r="A55" s="91"/>
      <c r="B55" s="178" t="s">
        <v>447</v>
      </c>
      <c r="C55" s="236">
        <v>6.4752276294774331</v>
      </c>
      <c r="D55" s="237">
        <v>6.0135679749077875</v>
      </c>
      <c r="E55" s="238">
        <v>6.9368872840470788</v>
      </c>
      <c r="F55" s="237">
        <v>6.1791824940349755</v>
      </c>
      <c r="G55" s="238">
        <v>6.7712727649198907</v>
      </c>
      <c r="H55" s="83"/>
    </row>
    <row r="56" spans="1:8" ht="15.75" customHeight="1">
      <c r="A56" s="91"/>
      <c r="B56" s="178" t="s">
        <v>448</v>
      </c>
      <c r="C56" s="236">
        <v>6.9193333333333324</v>
      </c>
      <c r="D56" s="237">
        <v>6.4915290135474253</v>
      </c>
      <c r="E56" s="238">
        <v>7.3471376531192396</v>
      </c>
      <c r="F56" s="237">
        <v>6.6355929844952879</v>
      </c>
      <c r="G56" s="238">
        <v>7.203073682171377</v>
      </c>
      <c r="H56" s="83"/>
    </row>
    <row r="57" spans="1:8" ht="15.75" customHeight="1">
      <c r="A57" s="91"/>
      <c r="B57" s="178" t="s">
        <v>449</v>
      </c>
      <c r="C57" s="235">
        <v>185.53761904761905</v>
      </c>
      <c r="D57" s="243">
        <v>179.40227098383818</v>
      </c>
      <c r="E57" s="244">
        <v>191.67296711139991</v>
      </c>
      <c r="F57" s="243">
        <v>182.04129548149427</v>
      </c>
      <c r="G57" s="244">
        <v>189.03394261374382</v>
      </c>
      <c r="H57" s="83"/>
    </row>
    <row r="58" spans="1:8" ht="15.75" customHeight="1">
      <c r="A58" s="91"/>
      <c r="B58" s="178" t="s">
        <v>450</v>
      </c>
      <c r="C58" s="236">
        <v>1.2682222222222221</v>
      </c>
      <c r="D58" s="237">
        <v>1.1394671279115374</v>
      </c>
      <c r="E58" s="238">
        <v>1.3969773165329069</v>
      </c>
      <c r="F58" s="237">
        <v>1.1904723130840356</v>
      </c>
      <c r="G58" s="238">
        <v>1.3459721313604087</v>
      </c>
      <c r="H58" s="83"/>
    </row>
    <row r="59" spans="1:8" ht="15.75" customHeight="1">
      <c r="A59" s="91"/>
      <c r="B59" s="178" t="s">
        <v>451</v>
      </c>
      <c r="C59" s="236">
        <v>0.72986682934165048</v>
      </c>
      <c r="D59" s="237">
        <v>0.67011730399270975</v>
      </c>
      <c r="E59" s="238">
        <v>0.78961635469059122</v>
      </c>
      <c r="F59" s="237">
        <v>0.6923630144666858</v>
      </c>
      <c r="G59" s="238">
        <v>0.76737064421661516</v>
      </c>
      <c r="H59" s="83"/>
    </row>
    <row r="60" spans="1:8" ht="15.75" customHeight="1">
      <c r="A60" s="91"/>
      <c r="B60" s="178" t="s">
        <v>452</v>
      </c>
      <c r="C60" s="236" t="s">
        <v>104</v>
      </c>
      <c r="D60" s="237" t="s">
        <v>94</v>
      </c>
      <c r="E60" s="238" t="s">
        <v>94</v>
      </c>
      <c r="F60" s="237" t="s">
        <v>94</v>
      </c>
      <c r="G60" s="238" t="s">
        <v>94</v>
      </c>
      <c r="H60" s="83"/>
    </row>
    <row r="61" spans="1:8" ht="15.75" customHeight="1">
      <c r="A61" s="91"/>
      <c r="B61" s="178" t="s">
        <v>453</v>
      </c>
      <c r="C61" s="248">
        <v>12.850296027703042</v>
      </c>
      <c r="D61" s="249">
        <v>12.330221420339047</v>
      </c>
      <c r="E61" s="250">
        <v>13.370370635067037</v>
      </c>
      <c r="F61" s="249">
        <v>12.447879553521394</v>
      </c>
      <c r="G61" s="250">
        <v>13.252712501884689</v>
      </c>
      <c r="H61" s="83"/>
    </row>
    <row r="62" spans="1:8" ht="15.75" customHeight="1">
      <c r="A62" s="91"/>
      <c r="B62" s="178" t="s">
        <v>454</v>
      </c>
      <c r="C62" s="234">
        <v>0.46827105263157887</v>
      </c>
      <c r="D62" s="240">
        <v>0.44785743172476944</v>
      </c>
      <c r="E62" s="241">
        <v>0.48868467353838829</v>
      </c>
      <c r="F62" s="240">
        <v>0.45392062671128053</v>
      </c>
      <c r="G62" s="241">
        <v>0.4826214785518772</v>
      </c>
      <c r="H62" s="83"/>
    </row>
    <row r="63" spans="1:8" ht="15.75" customHeight="1">
      <c r="A63" s="91"/>
      <c r="B63" s="178" t="s">
        <v>455</v>
      </c>
      <c r="C63" s="236">
        <v>0.49586166286150501</v>
      </c>
      <c r="D63" s="237">
        <v>0.47528770926699682</v>
      </c>
      <c r="E63" s="238">
        <v>0.51643561645601321</v>
      </c>
      <c r="F63" s="237">
        <v>0.4788602312209031</v>
      </c>
      <c r="G63" s="238">
        <v>0.51286309450210699</v>
      </c>
      <c r="H63" s="83"/>
    </row>
    <row r="64" spans="1:8" ht="15.75" customHeight="1">
      <c r="A64" s="91"/>
      <c r="B64" s="178" t="s">
        <v>456</v>
      </c>
      <c r="C64" s="236">
        <v>0.24047650322244554</v>
      </c>
      <c r="D64" s="237">
        <v>0.2095028242355918</v>
      </c>
      <c r="E64" s="238">
        <v>0.27145018220929928</v>
      </c>
      <c r="F64" s="237">
        <v>0.2225132433211644</v>
      </c>
      <c r="G64" s="238">
        <v>0.25843976312372668</v>
      </c>
      <c r="H64" s="83"/>
    </row>
    <row r="65" spans="1:8" ht="15.75" customHeight="1">
      <c r="A65" s="91"/>
      <c r="B65" s="178" t="s">
        <v>457</v>
      </c>
      <c r="C65" s="236">
        <v>2.1414559955482737</v>
      </c>
      <c r="D65" s="237">
        <v>2.0319158910408461</v>
      </c>
      <c r="E65" s="238">
        <v>2.2509961000557013</v>
      </c>
      <c r="F65" s="237">
        <v>2.0762014172471188</v>
      </c>
      <c r="G65" s="238">
        <v>2.2067105738494286</v>
      </c>
      <c r="H65" s="83"/>
    </row>
    <row r="66" spans="1:8" ht="15.75" customHeight="1">
      <c r="A66" s="91"/>
      <c r="B66" s="178" t="s">
        <v>458</v>
      </c>
      <c r="C66" s="235">
        <v>89.983147178130508</v>
      </c>
      <c r="D66" s="243">
        <v>86.214602447913677</v>
      </c>
      <c r="E66" s="244">
        <v>93.75169190834734</v>
      </c>
      <c r="F66" s="243">
        <v>87.596987818332508</v>
      </c>
      <c r="G66" s="244">
        <v>92.369306537928509</v>
      </c>
      <c r="H66" s="83"/>
    </row>
    <row r="67" spans="1:8" ht="15.75" customHeight="1">
      <c r="A67" s="91"/>
      <c r="B67" s="178" t="s">
        <v>459</v>
      </c>
      <c r="C67" s="248">
        <v>40.585179852033406</v>
      </c>
      <c r="D67" s="249">
        <v>38.328712886197671</v>
      </c>
      <c r="E67" s="250">
        <v>42.84164681786914</v>
      </c>
      <c r="F67" s="249">
        <v>39.257753333687241</v>
      </c>
      <c r="G67" s="250">
        <v>41.912606370379571</v>
      </c>
      <c r="H67" s="83"/>
    </row>
    <row r="68" spans="1:8" ht="15.75" customHeight="1">
      <c r="A68" s="91"/>
      <c r="B68" s="178" t="s">
        <v>460</v>
      </c>
      <c r="C68" s="248">
        <v>17.190286716495542</v>
      </c>
      <c r="D68" s="249">
        <v>16.215209645430615</v>
      </c>
      <c r="E68" s="250">
        <v>18.165363787560469</v>
      </c>
      <c r="F68" s="249">
        <v>16.689293290131005</v>
      </c>
      <c r="G68" s="250">
        <v>17.69128014286008</v>
      </c>
      <c r="H68" s="83"/>
    </row>
    <row r="69" spans="1:8" ht="15.75" customHeight="1">
      <c r="A69" s="91"/>
      <c r="B69" s="178" t="s">
        <v>461</v>
      </c>
      <c r="C69" s="236">
        <v>1.6366852361213056</v>
      </c>
      <c r="D69" s="237">
        <v>1.4521898057962486</v>
      </c>
      <c r="E69" s="238">
        <v>1.8211806664463626</v>
      </c>
      <c r="F69" s="237">
        <v>1.5595062132278967</v>
      </c>
      <c r="G69" s="238">
        <v>1.7138642590147144</v>
      </c>
      <c r="H69" s="83"/>
    </row>
    <row r="70" spans="1:8" ht="15.75" customHeight="1">
      <c r="A70" s="91"/>
      <c r="B70" s="178" t="s">
        <v>462</v>
      </c>
      <c r="C70" s="235">
        <v>73.48593750000002</v>
      </c>
      <c r="D70" s="243">
        <v>70.799135676614938</v>
      </c>
      <c r="E70" s="244">
        <v>76.172739323385102</v>
      </c>
      <c r="F70" s="243">
        <v>71.856646745826723</v>
      </c>
      <c r="G70" s="244">
        <v>75.115228254173317</v>
      </c>
      <c r="H70" s="83"/>
    </row>
    <row r="71" spans="1:8" ht="15.75" customHeight="1">
      <c r="A71" s="91"/>
      <c r="B71" s="178" t="s">
        <v>463</v>
      </c>
      <c r="C71" s="235">
        <v>157.03139705504111</v>
      </c>
      <c r="D71" s="243">
        <v>151.72550409740415</v>
      </c>
      <c r="E71" s="244">
        <v>162.33729001267807</v>
      </c>
      <c r="F71" s="243">
        <v>152.51007337399386</v>
      </c>
      <c r="G71" s="244">
        <v>161.55272073608836</v>
      </c>
      <c r="H71" s="83"/>
    </row>
    <row r="72" spans="1:8" ht="15.75" customHeight="1">
      <c r="A72" s="91"/>
      <c r="B72" s="239" t="s">
        <v>206</v>
      </c>
      <c r="C72" s="177"/>
      <c r="D72" s="177"/>
      <c r="E72" s="177"/>
      <c r="F72" s="177"/>
      <c r="G72" s="176"/>
      <c r="H72" s="83"/>
    </row>
    <row r="73" spans="1:8" ht="15.75" customHeight="1">
      <c r="A73" s="91"/>
      <c r="B73" s="178" t="s">
        <v>405</v>
      </c>
      <c r="C73" s="234">
        <v>0.28583095238095241</v>
      </c>
      <c r="D73" s="240">
        <v>0.26614685330015725</v>
      </c>
      <c r="E73" s="241">
        <v>0.30551505146174757</v>
      </c>
      <c r="F73" s="240">
        <v>0.26535474437128848</v>
      </c>
      <c r="G73" s="241">
        <v>0.30630716039061634</v>
      </c>
      <c r="H73" s="83"/>
    </row>
    <row r="74" spans="1:8" ht="15.75" customHeight="1">
      <c r="A74" s="91"/>
      <c r="B74" s="178" t="s">
        <v>406</v>
      </c>
      <c r="C74" s="236">
        <v>1.145511450950673</v>
      </c>
      <c r="D74" s="237">
        <v>1.0657173660544341</v>
      </c>
      <c r="E74" s="238">
        <v>1.2253055358469118</v>
      </c>
      <c r="F74" s="237">
        <v>1.103086223890952</v>
      </c>
      <c r="G74" s="238">
        <v>1.1879366780103939</v>
      </c>
      <c r="H74" s="83"/>
    </row>
    <row r="75" spans="1:8" ht="15.75" customHeight="1">
      <c r="A75" s="91"/>
      <c r="B75" s="178" t="s">
        <v>407</v>
      </c>
      <c r="C75" s="235">
        <v>213.65637087545159</v>
      </c>
      <c r="D75" s="243">
        <v>205.6258102198251</v>
      </c>
      <c r="E75" s="244">
        <v>221.68693153107807</v>
      </c>
      <c r="F75" s="243">
        <v>209.14439315242316</v>
      </c>
      <c r="G75" s="244">
        <v>218.16834859848001</v>
      </c>
      <c r="H75" s="83"/>
    </row>
    <row r="76" spans="1:8" ht="15.75" customHeight="1">
      <c r="A76" s="91"/>
      <c r="B76" s="178" t="s">
        <v>464</v>
      </c>
      <c r="C76" s="248" t="s">
        <v>95</v>
      </c>
      <c r="D76" s="249" t="s">
        <v>94</v>
      </c>
      <c r="E76" s="250" t="s">
        <v>94</v>
      </c>
      <c r="F76" s="249" t="s">
        <v>94</v>
      </c>
      <c r="G76" s="250" t="s">
        <v>94</v>
      </c>
      <c r="H76" s="83"/>
    </row>
    <row r="77" spans="1:8" ht="15.75" customHeight="1">
      <c r="A77" s="91"/>
      <c r="B77" s="178" t="s">
        <v>408</v>
      </c>
      <c r="C77" s="235">
        <v>66.282655683686272</v>
      </c>
      <c r="D77" s="243">
        <v>61.44364486987876</v>
      </c>
      <c r="E77" s="244">
        <v>71.121666497493777</v>
      </c>
      <c r="F77" s="243">
        <v>63.855890588382117</v>
      </c>
      <c r="G77" s="244">
        <v>68.70942077899042</v>
      </c>
      <c r="H77" s="83"/>
    </row>
    <row r="78" spans="1:8" ht="15.75" customHeight="1">
      <c r="A78" s="91"/>
      <c r="B78" s="178" t="s">
        <v>409</v>
      </c>
      <c r="C78" s="236">
        <v>0.89089477582105936</v>
      </c>
      <c r="D78" s="237">
        <v>0.81314000095008998</v>
      </c>
      <c r="E78" s="238">
        <v>0.96864955069202874</v>
      </c>
      <c r="F78" s="237">
        <v>0.8470151773368485</v>
      </c>
      <c r="G78" s="238">
        <v>0.93477437430527022</v>
      </c>
      <c r="H78" s="83"/>
    </row>
    <row r="79" spans="1:8" ht="15.75" customHeight="1">
      <c r="A79" s="91"/>
      <c r="B79" s="178" t="s">
        <v>410</v>
      </c>
      <c r="C79" s="236">
        <v>3.7757058823529412</v>
      </c>
      <c r="D79" s="237">
        <v>3.5172177341949729</v>
      </c>
      <c r="E79" s="238">
        <v>4.0341940305109096</v>
      </c>
      <c r="F79" s="237">
        <v>3.5993462429086267</v>
      </c>
      <c r="G79" s="238">
        <v>3.9520655217972558</v>
      </c>
      <c r="H79" s="83"/>
    </row>
    <row r="80" spans="1:8" ht="15.75" customHeight="1">
      <c r="A80" s="91"/>
      <c r="B80" s="178" t="s">
        <v>411</v>
      </c>
      <c r="C80" s="234">
        <v>0.40384576388570242</v>
      </c>
      <c r="D80" s="240">
        <v>0.38501702280952615</v>
      </c>
      <c r="E80" s="241">
        <v>0.42267450496187869</v>
      </c>
      <c r="F80" s="240">
        <v>0.38904777545757624</v>
      </c>
      <c r="G80" s="241">
        <v>0.41864375231382861</v>
      </c>
      <c r="H80" s="83"/>
    </row>
    <row r="81" spans="1:8" ht="15.75" customHeight="1">
      <c r="A81" s="91"/>
      <c r="B81" s="178" t="s">
        <v>412</v>
      </c>
      <c r="C81" s="234">
        <v>4.0138888888888891E-2</v>
      </c>
      <c r="D81" s="240">
        <v>2.7925404598826174E-2</v>
      </c>
      <c r="E81" s="241">
        <v>5.2352373178951611E-2</v>
      </c>
      <c r="F81" s="240" t="s">
        <v>94</v>
      </c>
      <c r="G81" s="241" t="s">
        <v>94</v>
      </c>
      <c r="H81" s="83"/>
    </row>
    <row r="82" spans="1:8" ht="15.75" customHeight="1">
      <c r="A82" s="91"/>
      <c r="B82" s="178" t="s">
        <v>413</v>
      </c>
      <c r="C82" s="248">
        <v>49.685169202538617</v>
      </c>
      <c r="D82" s="249">
        <v>47.039116286911373</v>
      </c>
      <c r="E82" s="250">
        <v>52.331222118165861</v>
      </c>
      <c r="F82" s="249">
        <v>48.172876462203213</v>
      </c>
      <c r="G82" s="250">
        <v>51.197461942874021</v>
      </c>
      <c r="H82" s="83"/>
    </row>
    <row r="83" spans="1:8" ht="15.75" customHeight="1">
      <c r="A83" s="91"/>
      <c r="B83" s="178" t="s">
        <v>414</v>
      </c>
      <c r="C83" s="248">
        <v>11.543061734222221</v>
      </c>
      <c r="D83" s="249">
        <v>10.79386210225778</v>
      </c>
      <c r="E83" s="250">
        <v>12.292261366186661</v>
      </c>
      <c r="F83" s="249">
        <v>11.175081252976842</v>
      </c>
      <c r="G83" s="250">
        <v>11.911042215467599</v>
      </c>
      <c r="H83" s="83"/>
    </row>
    <row r="84" spans="1:8" ht="15.75" customHeight="1">
      <c r="A84" s="91"/>
      <c r="B84" s="178" t="s">
        <v>415</v>
      </c>
      <c r="C84" s="235">
        <v>65.507658188350561</v>
      </c>
      <c r="D84" s="243">
        <v>60.99230651255516</v>
      </c>
      <c r="E84" s="244">
        <v>70.023009864145962</v>
      </c>
      <c r="F84" s="243">
        <v>63.232545435399246</v>
      </c>
      <c r="G84" s="244">
        <v>67.782770941301877</v>
      </c>
      <c r="H84" s="83"/>
    </row>
    <row r="85" spans="1:8" ht="15.75" customHeight="1">
      <c r="A85" s="91"/>
      <c r="B85" s="178" t="s">
        <v>416</v>
      </c>
      <c r="C85" s="236">
        <v>1.0787461393937225</v>
      </c>
      <c r="D85" s="237">
        <v>0.96885272305238423</v>
      </c>
      <c r="E85" s="238">
        <v>1.1886395557350609</v>
      </c>
      <c r="F85" s="237">
        <v>1.0341240230700359</v>
      </c>
      <c r="G85" s="238">
        <v>1.1233682557174092</v>
      </c>
      <c r="H85" s="83"/>
    </row>
    <row r="86" spans="1:8" ht="15.75" customHeight="1">
      <c r="A86" s="91"/>
      <c r="B86" s="178" t="s">
        <v>417</v>
      </c>
      <c r="C86" s="248">
        <v>33.347930915449275</v>
      </c>
      <c r="D86" s="249">
        <v>31.929851071586324</v>
      </c>
      <c r="E86" s="250">
        <v>34.766010759312223</v>
      </c>
      <c r="F86" s="249">
        <v>32.291929195813012</v>
      </c>
      <c r="G86" s="250">
        <v>34.403932635085539</v>
      </c>
      <c r="H86" s="83"/>
    </row>
    <row r="87" spans="1:8" ht="15.75" customHeight="1">
      <c r="A87" s="91"/>
      <c r="B87" s="178" t="s">
        <v>418</v>
      </c>
      <c r="C87" s="236">
        <v>2.1382729562925098</v>
      </c>
      <c r="D87" s="237">
        <v>1.8764358457912613</v>
      </c>
      <c r="E87" s="238">
        <v>2.4001100667937583</v>
      </c>
      <c r="F87" s="237">
        <v>2.0109607278127406</v>
      </c>
      <c r="G87" s="238">
        <v>2.265585184772279</v>
      </c>
      <c r="H87" s="83"/>
    </row>
    <row r="88" spans="1:8" ht="15.75" customHeight="1">
      <c r="A88" s="91"/>
      <c r="B88" s="178" t="s">
        <v>419</v>
      </c>
      <c r="C88" s="236">
        <v>0.83310019972669769</v>
      </c>
      <c r="D88" s="237">
        <v>0.74104437032673509</v>
      </c>
      <c r="E88" s="238">
        <v>0.92515602912666028</v>
      </c>
      <c r="F88" s="237">
        <v>0.73936236894423668</v>
      </c>
      <c r="G88" s="238">
        <v>0.92683803050915869</v>
      </c>
      <c r="H88" s="83"/>
    </row>
    <row r="89" spans="1:8" ht="15.75" customHeight="1">
      <c r="A89" s="91"/>
      <c r="B89" s="178" t="s">
        <v>420</v>
      </c>
      <c r="C89" s="236">
        <v>0.87544889116536928</v>
      </c>
      <c r="D89" s="237">
        <v>0.74601818265873576</v>
      </c>
      <c r="E89" s="238">
        <v>1.0048795996720028</v>
      </c>
      <c r="F89" s="237">
        <v>0.80899029230155639</v>
      </c>
      <c r="G89" s="238">
        <v>0.94190749002918217</v>
      </c>
      <c r="H89" s="83"/>
    </row>
    <row r="90" spans="1:8" ht="15.75" customHeight="1">
      <c r="A90" s="91"/>
      <c r="B90" s="178" t="s">
        <v>421</v>
      </c>
      <c r="C90" s="236">
        <v>3.0528948332196313</v>
      </c>
      <c r="D90" s="237">
        <v>2.9291729572075971</v>
      </c>
      <c r="E90" s="238">
        <v>3.1766167092316655</v>
      </c>
      <c r="F90" s="237">
        <v>2.9833997452661816</v>
      </c>
      <c r="G90" s="238">
        <v>3.122389921173081</v>
      </c>
      <c r="H90" s="83"/>
    </row>
    <row r="91" spans="1:8" ht="15.75" customHeight="1">
      <c r="A91" s="91"/>
      <c r="B91" s="178" t="s">
        <v>422</v>
      </c>
      <c r="C91" s="236">
        <v>3.9867499999999998</v>
      </c>
      <c r="D91" s="237">
        <v>3.648073410994003</v>
      </c>
      <c r="E91" s="238">
        <v>4.3254265890059962</v>
      </c>
      <c r="F91" s="237">
        <v>3.8128594321031004</v>
      </c>
      <c r="G91" s="238">
        <v>4.1606405678968992</v>
      </c>
      <c r="H91" s="83"/>
    </row>
    <row r="92" spans="1:8" ht="15.75" customHeight="1">
      <c r="A92" s="91"/>
      <c r="B92" s="178" t="s">
        <v>423</v>
      </c>
      <c r="C92" s="236">
        <v>3.3665433111588863</v>
      </c>
      <c r="D92" s="237">
        <v>2.7333983445696965</v>
      </c>
      <c r="E92" s="238">
        <v>3.999688277748076</v>
      </c>
      <c r="F92" s="237">
        <v>3.219462364481545</v>
      </c>
      <c r="G92" s="238">
        <v>3.5136242578362276</v>
      </c>
      <c r="H92" s="83"/>
    </row>
    <row r="93" spans="1:8" ht="15.75" customHeight="1">
      <c r="A93" s="91"/>
      <c r="B93" s="178" t="s">
        <v>465</v>
      </c>
      <c r="C93" s="236" t="s">
        <v>104</v>
      </c>
      <c r="D93" s="237" t="s">
        <v>94</v>
      </c>
      <c r="E93" s="238" t="s">
        <v>94</v>
      </c>
      <c r="F93" s="237" t="s">
        <v>94</v>
      </c>
      <c r="G93" s="238" t="s">
        <v>94</v>
      </c>
      <c r="H93" s="83"/>
    </row>
    <row r="94" spans="1:8" ht="15.75" customHeight="1">
      <c r="A94" s="91"/>
      <c r="B94" s="178" t="s">
        <v>424</v>
      </c>
      <c r="C94" s="236">
        <v>0.52331367812074336</v>
      </c>
      <c r="D94" s="237">
        <v>0.43495356843345212</v>
      </c>
      <c r="E94" s="238">
        <v>0.61167378780803461</v>
      </c>
      <c r="F94" s="237">
        <v>0.48616963934112495</v>
      </c>
      <c r="G94" s="238">
        <v>0.56045771690036184</v>
      </c>
      <c r="H94" s="83"/>
    </row>
    <row r="95" spans="1:8" ht="15.75" customHeight="1">
      <c r="A95" s="91"/>
      <c r="B95" s="178" t="s">
        <v>466</v>
      </c>
      <c r="C95" s="234">
        <v>3.9106060606060609E-2</v>
      </c>
      <c r="D95" s="240">
        <v>2.5584696360718605E-2</v>
      </c>
      <c r="E95" s="241">
        <v>5.2627424851402614E-2</v>
      </c>
      <c r="F95" s="240" t="s">
        <v>94</v>
      </c>
      <c r="G95" s="241" t="s">
        <v>94</v>
      </c>
      <c r="H95" s="83"/>
    </row>
    <row r="96" spans="1:8" ht="15.75" customHeight="1">
      <c r="A96" s="91"/>
      <c r="B96" s="178" t="s">
        <v>425</v>
      </c>
      <c r="C96" s="236">
        <v>0.34023824769075828</v>
      </c>
      <c r="D96" s="237">
        <v>0.28607111094134907</v>
      </c>
      <c r="E96" s="238">
        <v>0.39440538444016748</v>
      </c>
      <c r="F96" s="237" t="s">
        <v>94</v>
      </c>
      <c r="G96" s="238" t="s">
        <v>94</v>
      </c>
      <c r="H96" s="83"/>
    </row>
    <row r="97" spans="1:8" ht="15.75" customHeight="1">
      <c r="A97" s="91"/>
      <c r="B97" s="178" t="s">
        <v>426</v>
      </c>
      <c r="C97" s="234">
        <v>2.1555555555555553E-2</v>
      </c>
      <c r="D97" s="240">
        <v>1.7423240124266975E-2</v>
      </c>
      <c r="E97" s="241">
        <v>2.5687870986844132E-2</v>
      </c>
      <c r="F97" s="240">
        <v>1.9277709196179764E-2</v>
      </c>
      <c r="G97" s="241">
        <v>2.3833401914931343E-2</v>
      </c>
      <c r="H97" s="83"/>
    </row>
    <row r="98" spans="1:8" ht="15.75" customHeight="1">
      <c r="A98" s="91"/>
      <c r="B98" s="178" t="s">
        <v>427</v>
      </c>
      <c r="C98" s="234">
        <v>0.19105894224279929</v>
      </c>
      <c r="D98" s="240">
        <v>0.17532147285958352</v>
      </c>
      <c r="E98" s="241">
        <v>0.20679641162601506</v>
      </c>
      <c r="F98" s="240">
        <v>0.18260945276984933</v>
      </c>
      <c r="G98" s="241">
        <v>0.19950843171574925</v>
      </c>
      <c r="H98" s="83"/>
    </row>
    <row r="99" spans="1:8" ht="15.75" customHeight="1">
      <c r="A99" s="91"/>
      <c r="B99" s="178" t="s">
        <v>428</v>
      </c>
      <c r="C99" s="248">
        <v>25.043521864855805</v>
      </c>
      <c r="D99" s="249">
        <v>23.466759914168801</v>
      </c>
      <c r="E99" s="250">
        <v>26.620283815542809</v>
      </c>
      <c r="F99" s="249">
        <v>24.133596089540283</v>
      </c>
      <c r="G99" s="250">
        <v>25.953447640171326</v>
      </c>
      <c r="H99" s="83"/>
    </row>
    <row r="100" spans="1:8" ht="15.75" customHeight="1">
      <c r="A100" s="91"/>
      <c r="B100" s="178" t="s">
        <v>429</v>
      </c>
      <c r="C100" s="236">
        <v>8.1582488711686025</v>
      </c>
      <c r="D100" s="237">
        <v>7.5026300923535869</v>
      </c>
      <c r="E100" s="238">
        <v>8.813867649983619</v>
      </c>
      <c r="F100" s="237">
        <v>7.7983731534869314</v>
      </c>
      <c r="G100" s="238">
        <v>8.5181245888502737</v>
      </c>
      <c r="H100" s="83"/>
    </row>
    <row r="101" spans="1:8" ht="15.75" customHeight="1">
      <c r="A101" s="91"/>
      <c r="B101" s="178" t="s">
        <v>430</v>
      </c>
      <c r="C101" s="234">
        <v>7.9399999999999998E-2</v>
      </c>
      <c r="D101" s="240">
        <v>6.8020472217983144E-2</v>
      </c>
      <c r="E101" s="241">
        <v>9.0779527782016853E-2</v>
      </c>
      <c r="F101" s="240" t="s">
        <v>94</v>
      </c>
      <c r="G101" s="241" t="s">
        <v>94</v>
      </c>
      <c r="H101" s="83"/>
    </row>
    <row r="102" spans="1:8" ht="15.75" customHeight="1">
      <c r="A102" s="91"/>
      <c r="B102" s="178" t="s">
        <v>431</v>
      </c>
      <c r="C102" s="234">
        <v>0.57237107246566521</v>
      </c>
      <c r="D102" s="240">
        <v>0.5414282740338221</v>
      </c>
      <c r="E102" s="241">
        <v>0.60331387089750832</v>
      </c>
      <c r="F102" s="240">
        <v>0.55569344222627293</v>
      </c>
      <c r="G102" s="241">
        <v>0.58904870270505749</v>
      </c>
      <c r="H102" s="83"/>
    </row>
    <row r="103" spans="1:8" ht="15.75" customHeight="1">
      <c r="A103" s="91"/>
      <c r="B103" s="178" t="s">
        <v>432</v>
      </c>
      <c r="C103" s="234">
        <v>1.9451425075969701E-2</v>
      </c>
      <c r="D103" s="240">
        <v>1.8567158152450386E-2</v>
      </c>
      <c r="E103" s="241">
        <v>2.0335691999489015E-2</v>
      </c>
      <c r="F103" s="240">
        <v>1.8944022767429645E-2</v>
      </c>
      <c r="G103" s="241">
        <v>1.9958827384509756E-2</v>
      </c>
      <c r="H103" s="83"/>
    </row>
    <row r="104" spans="1:8" ht="15.75" customHeight="1">
      <c r="A104" s="91"/>
      <c r="B104" s="178" t="s">
        <v>433</v>
      </c>
      <c r="C104" s="236">
        <v>2.0517037037037036</v>
      </c>
      <c r="D104" s="237">
        <v>1.9534993732945229</v>
      </c>
      <c r="E104" s="238">
        <v>2.149908034112884</v>
      </c>
      <c r="F104" s="237">
        <v>1.971550929730153</v>
      </c>
      <c r="G104" s="238">
        <v>2.1318564776772542</v>
      </c>
      <c r="H104" s="83"/>
    </row>
    <row r="105" spans="1:8" ht="15.75" customHeight="1">
      <c r="A105" s="91"/>
      <c r="B105" s="178" t="s">
        <v>434</v>
      </c>
      <c r="C105" s="234">
        <v>0.1359428247105115</v>
      </c>
      <c r="D105" s="240">
        <v>0.12742775725408986</v>
      </c>
      <c r="E105" s="241">
        <v>0.14445789216693314</v>
      </c>
      <c r="F105" s="240">
        <v>0.13207273475496623</v>
      </c>
      <c r="G105" s="241">
        <v>0.13981291466605678</v>
      </c>
      <c r="H105" s="83"/>
    </row>
    <row r="106" spans="1:8" ht="15.75" customHeight="1">
      <c r="A106" s="91"/>
      <c r="B106" s="178" t="s">
        <v>435</v>
      </c>
      <c r="C106" s="236">
        <v>0.39937499999999998</v>
      </c>
      <c r="D106" s="237">
        <v>0.32949405948025179</v>
      </c>
      <c r="E106" s="238">
        <v>0.46925594051974817</v>
      </c>
      <c r="F106" s="237">
        <v>0.34070858674218357</v>
      </c>
      <c r="G106" s="238">
        <v>0.45804141325781639</v>
      </c>
      <c r="H106" s="83"/>
    </row>
    <row r="107" spans="1:8" ht="15.75" customHeight="1">
      <c r="A107" s="91"/>
      <c r="B107" s="178" t="s">
        <v>436</v>
      </c>
      <c r="C107" s="248">
        <v>23.264149643801499</v>
      </c>
      <c r="D107" s="249">
        <v>19.292195197118719</v>
      </c>
      <c r="E107" s="250">
        <v>27.236104090484279</v>
      </c>
      <c r="F107" s="249">
        <v>22.334994070377558</v>
      </c>
      <c r="G107" s="250">
        <v>24.19330521722544</v>
      </c>
      <c r="H107" s="83"/>
    </row>
    <row r="108" spans="1:8" ht="15.75" customHeight="1">
      <c r="A108" s="91"/>
      <c r="B108" s="178" t="s">
        <v>437</v>
      </c>
      <c r="C108" s="235">
        <v>54.180182500599031</v>
      </c>
      <c r="D108" s="243">
        <v>51.568223584506789</v>
      </c>
      <c r="E108" s="244">
        <v>56.792141416691273</v>
      </c>
      <c r="F108" s="243">
        <v>52.865937464522936</v>
      </c>
      <c r="G108" s="244">
        <v>55.494427536675126</v>
      </c>
      <c r="H108" s="83"/>
    </row>
    <row r="109" spans="1:8" ht="15.75" customHeight="1">
      <c r="A109" s="91"/>
      <c r="B109" s="178" t="s">
        <v>438</v>
      </c>
      <c r="C109" s="234">
        <v>5.1123845583474756E-2</v>
      </c>
      <c r="D109" s="240">
        <v>4.9574882626876635E-2</v>
      </c>
      <c r="E109" s="241">
        <v>5.2672808540072877E-2</v>
      </c>
      <c r="F109" s="240">
        <v>5.0224670363771366E-2</v>
      </c>
      <c r="G109" s="241">
        <v>5.2023020803178145E-2</v>
      </c>
      <c r="H109" s="83"/>
    </row>
    <row r="110" spans="1:8" ht="15.75" customHeight="1">
      <c r="A110" s="91"/>
      <c r="B110" s="178" t="s">
        <v>439</v>
      </c>
      <c r="C110" s="236">
        <v>9.4065632211732435</v>
      </c>
      <c r="D110" s="237">
        <v>8.8975627650104254</v>
      </c>
      <c r="E110" s="238">
        <v>9.9155636773360616</v>
      </c>
      <c r="F110" s="237">
        <v>8.8226643586990718</v>
      </c>
      <c r="G110" s="238">
        <v>9.9904620836474152</v>
      </c>
      <c r="H110" s="83"/>
    </row>
    <row r="111" spans="1:8" ht="15.75" customHeight="1">
      <c r="A111" s="91"/>
      <c r="B111" s="178" t="s">
        <v>467</v>
      </c>
      <c r="C111" s="248" t="s">
        <v>95</v>
      </c>
      <c r="D111" s="249" t="s">
        <v>94</v>
      </c>
      <c r="E111" s="250" t="s">
        <v>94</v>
      </c>
      <c r="F111" s="249" t="s">
        <v>94</v>
      </c>
      <c r="G111" s="250" t="s">
        <v>94</v>
      </c>
      <c r="H111" s="83"/>
    </row>
    <row r="112" spans="1:8" ht="15.75" customHeight="1">
      <c r="A112" s="91"/>
      <c r="B112" s="178" t="s">
        <v>440</v>
      </c>
      <c r="C112" s="236">
        <v>5.7235224518111583</v>
      </c>
      <c r="D112" s="237">
        <v>4.9676666595675547</v>
      </c>
      <c r="E112" s="238">
        <v>6.4793782440547618</v>
      </c>
      <c r="F112" s="237">
        <v>5.4180379036418049</v>
      </c>
      <c r="G112" s="238">
        <v>6.0290069999805116</v>
      </c>
      <c r="H112" s="83"/>
    </row>
    <row r="113" spans="1:8" ht="15.75" customHeight="1">
      <c r="A113" s="91"/>
      <c r="B113" s="178" t="s">
        <v>441</v>
      </c>
      <c r="C113" s="248">
        <v>11.624021463911436</v>
      </c>
      <c r="D113" s="249">
        <v>10.555798142174877</v>
      </c>
      <c r="E113" s="250">
        <v>12.692244785647995</v>
      </c>
      <c r="F113" s="249">
        <v>11.13100770102877</v>
      </c>
      <c r="G113" s="250">
        <v>12.117035226794103</v>
      </c>
      <c r="H113" s="83"/>
    </row>
    <row r="114" spans="1:8" ht="15.75" customHeight="1">
      <c r="A114" s="91"/>
      <c r="B114" s="178" t="s">
        <v>442</v>
      </c>
      <c r="C114" s="234" t="s">
        <v>214</v>
      </c>
      <c r="D114" s="240" t="s">
        <v>94</v>
      </c>
      <c r="E114" s="241" t="s">
        <v>94</v>
      </c>
      <c r="F114" s="240" t="s">
        <v>94</v>
      </c>
      <c r="G114" s="241" t="s">
        <v>94</v>
      </c>
      <c r="H114" s="83"/>
    </row>
    <row r="115" spans="1:8" ht="15.75" customHeight="1">
      <c r="A115" s="91"/>
      <c r="B115" s="178" t="s">
        <v>443</v>
      </c>
      <c r="C115" s="234">
        <v>1.8116255107580248E-2</v>
      </c>
      <c r="D115" s="240">
        <v>1.6917327255310411E-2</v>
      </c>
      <c r="E115" s="241">
        <v>1.9315182959850085E-2</v>
      </c>
      <c r="F115" s="240" t="s">
        <v>94</v>
      </c>
      <c r="G115" s="241" t="s">
        <v>94</v>
      </c>
      <c r="H115" s="83"/>
    </row>
    <row r="116" spans="1:8" ht="15.75" customHeight="1">
      <c r="A116" s="91"/>
      <c r="B116" s="178" t="s">
        <v>444</v>
      </c>
      <c r="C116" s="236">
        <v>8.2488059317808009</v>
      </c>
      <c r="D116" s="237">
        <v>7.6991764169968953</v>
      </c>
      <c r="E116" s="238">
        <v>8.7984354465647066</v>
      </c>
      <c r="F116" s="237">
        <v>7.9994626634949864</v>
      </c>
      <c r="G116" s="238">
        <v>8.4981492000666154</v>
      </c>
      <c r="H116" s="83"/>
    </row>
    <row r="117" spans="1:8" ht="15.75" customHeight="1">
      <c r="A117" s="91"/>
      <c r="B117" s="178" t="s">
        <v>445</v>
      </c>
      <c r="C117" s="236">
        <v>3.8265165963021421</v>
      </c>
      <c r="D117" s="237">
        <v>3.5621009429207917</v>
      </c>
      <c r="E117" s="238">
        <v>4.0909322496834921</v>
      </c>
      <c r="F117" s="237">
        <v>3.6077612724451567</v>
      </c>
      <c r="G117" s="238">
        <v>4.0452719201591272</v>
      </c>
      <c r="H117" s="83"/>
    </row>
    <row r="118" spans="1:8" ht="15.75" customHeight="1">
      <c r="A118" s="91"/>
      <c r="B118" s="178" t="s">
        <v>446</v>
      </c>
      <c r="C118" s="236" t="s">
        <v>101</v>
      </c>
      <c r="D118" s="237" t="s">
        <v>94</v>
      </c>
      <c r="E118" s="238" t="s">
        <v>94</v>
      </c>
      <c r="F118" s="237" t="s">
        <v>94</v>
      </c>
      <c r="G118" s="238" t="s">
        <v>94</v>
      </c>
      <c r="H118" s="83"/>
    </row>
    <row r="119" spans="1:8" ht="15.75" customHeight="1">
      <c r="A119" s="91"/>
      <c r="B119" s="178" t="s">
        <v>447</v>
      </c>
      <c r="C119" s="236">
        <v>4.4004184492887477</v>
      </c>
      <c r="D119" s="237">
        <v>3.8086886569353777</v>
      </c>
      <c r="E119" s="238">
        <v>4.9921482416421181</v>
      </c>
      <c r="F119" s="237">
        <v>4.1782400289151047</v>
      </c>
      <c r="G119" s="238">
        <v>4.6225968696623907</v>
      </c>
      <c r="H119" s="83"/>
    </row>
    <row r="120" spans="1:8" ht="15.75" customHeight="1">
      <c r="A120" s="91"/>
      <c r="B120" s="178" t="s">
        <v>448</v>
      </c>
      <c r="C120" s="236">
        <v>1.2715384615384617</v>
      </c>
      <c r="D120" s="237">
        <v>1.164894006471489</v>
      </c>
      <c r="E120" s="238">
        <v>1.3781829166054345</v>
      </c>
      <c r="F120" s="237" t="s">
        <v>94</v>
      </c>
      <c r="G120" s="238" t="s">
        <v>94</v>
      </c>
      <c r="H120" s="83"/>
    </row>
    <row r="121" spans="1:8" ht="15.75" customHeight="1">
      <c r="A121" s="91"/>
      <c r="B121" s="178" t="s">
        <v>449</v>
      </c>
      <c r="C121" s="248">
        <v>31.91500991429724</v>
      </c>
      <c r="D121" s="249">
        <v>29.726054828382257</v>
      </c>
      <c r="E121" s="250">
        <v>34.10396500021222</v>
      </c>
      <c r="F121" s="249">
        <v>30.703707291955855</v>
      </c>
      <c r="G121" s="250">
        <v>33.126312536638622</v>
      </c>
      <c r="H121" s="83"/>
    </row>
    <row r="122" spans="1:8" ht="15.75" customHeight="1">
      <c r="A122" s="91"/>
      <c r="B122" s="178" t="s">
        <v>450</v>
      </c>
      <c r="C122" s="234" t="s">
        <v>105</v>
      </c>
      <c r="D122" s="240" t="s">
        <v>94</v>
      </c>
      <c r="E122" s="241" t="s">
        <v>94</v>
      </c>
      <c r="F122" s="240" t="s">
        <v>94</v>
      </c>
      <c r="G122" s="241" t="s">
        <v>94</v>
      </c>
      <c r="H122" s="83"/>
    </row>
    <row r="123" spans="1:8" ht="15.75" customHeight="1">
      <c r="A123" s="91"/>
      <c r="B123" s="178" t="s">
        <v>451</v>
      </c>
      <c r="C123" s="236">
        <v>0.43790318098013881</v>
      </c>
      <c r="D123" s="237">
        <v>0.38615025471254016</v>
      </c>
      <c r="E123" s="238">
        <v>0.48965610724773745</v>
      </c>
      <c r="F123" s="237">
        <v>0.41890690839979905</v>
      </c>
      <c r="G123" s="238">
        <v>0.45689945356047856</v>
      </c>
      <c r="H123" s="83"/>
    </row>
    <row r="124" spans="1:8" ht="15.75" customHeight="1">
      <c r="A124" s="91"/>
      <c r="B124" s="178" t="s">
        <v>452</v>
      </c>
      <c r="C124" s="234">
        <v>6.9333333333333344E-2</v>
      </c>
      <c r="D124" s="240">
        <v>5.6681391076147405E-2</v>
      </c>
      <c r="E124" s="241">
        <v>8.1985275590519283E-2</v>
      </c>
      <c r="F124" s="240" t="s">
        <v>94</v>
      </c>
      <c r="G124" s="241" t="s">
        <v>94</v>
      </c>
      <c r="H124" s="83"/>
    </row>
    <row r="125" spans="1:8" ht="15.75" customHeight="1">
      <c r="A125" s="91"/>
      <c r="B125" s="178" t="s">
        <v>453</v>
      </c>
      <c r="C125" s="236">
        <v>8.7530444804794207</v>
      </c>
      <c r="D125" s="237">
        <v>8.4382403500986403</v>
      </c>
      <c r="E125" s="238">
        <v>9.0678486108602012</v>
      </c>
      <c r="F125" s="237">
        <v>8.5347580468323958</v>
      </c>
      <c r="G125" s="238">
        <v>8.9713309141264457</v>
      </c>
      <c r="H125" s="83"/>
    </row>
    <row r="126" spans="1:8" ht="15.75" customHeight="1">
      <c r="A126" s="91"/>
      <c r="B126" s="178" t="s">
        <v>454</v>
      </c>
      <c r="C126" s="234">
        <v>7.7521740500860081E-2</v>
      </c>
      <c r="D126" s="240">
        <v>6.7837005890995325E-2</v>
      </c>
      <c r="E126" s="241">
        <v>8.7206475110724838E-2</v>
      </c>
      <c r="F126" s="240">
        <v>7.3988939970887374E-2</v>
      </c>
      <c r="G126" s="241">
        <v>8.1054541030832788E-2</v>
      </c>
      <c r="H126" s="83"/>
    </row>
    <row r="127" spans="1:8" ht="15.75" customHeight="1">
      <c r="A127" s="91"/>
      <c r="B127" s="178" t="s">
        <v>455</v>
      </c>
      <c r="C127" s="234">
        <v>8.1187499999999982E-2</v>
      </c>
      <c r="D127" s="240">
        <v>7.2020984931000093E-2</v>
      </c>
      <c r="E127" s="241">
        <v>9.0354015068999871E-2</v>
      </c>
      <c r="F127" s="240" t="s">
        <v>94</v>
      </c>
      <c r="G127" s="241" t="s">
        <v>94</v>
      </c>
      <c r="H127" s="83"/>
    </row>
    <row r="128" spans="1:8" ht="15.75" customHeight="1">
      <c r="A128" s="91"/>
      <c r="B128" s="178" t="s">
        <v>456</v>
      </c>
      <c r="C128" s="234">
        <v>9.8400499447970288E-2</v>
      </c>
      <c r="D128" s="240">
        <v>8.6411068668144742E-2</v>
      </c>
      <c r="E128" s="241">
        <v>0.11038993022779583</v>
      </c>
      <c r="F128" s="240" t="s">
        <v>94</v>
      </c>
      <c r="G128" s="241" t="s">
        <v>94</v>
      </c>
      <c r="H128" s="83"/>
    </row>
    <row r="129" spans="1:8" ht="15.75" customHeight="1">
      <c r="A129" s="91"/>
      <c r="B129" s="178" t="s">
        <v>457</v>
      </c>
      <c r="C129" s="236">
        <v>1.0099965535343089</v>
      </c>
      <c r="D129" s="237">
        <v>0.97266479263670791</v>
      </c>
      <c r="E129" s="238">
        <v>1.0473283144319101</v>
      </c>
      <c r="F129" s="237">
        <v>0.97921468206204332</v>
      </c>
      <c r="G129" s="238">
        <v>1.0407784250065746</v>
      </c>
      <c r="H129" s="83"/>
    </row>
    <row r="130" spans="1:8" ht="15.75" customHeight="1">
      <c r="A130" s="91"/>
      <c r="B130" s="178" t="s">
        <v>458</v>
      </c>
      <c r="C130" s="248">
        <v>30.627022727272735</v>
      </c>
      <c r="D130" s="249">
        <v>28.84104210650743</v>
      </c>
      <c r="E130" s="250">
        <v>32.413003348038039</v>
      </c>
      <c r="F130" s="249">
        <v>29.305164638366712</v>
      </c>
      <c r="G130" s="250">
        <v>31.948880816178757</v>
      </c>
      <c r="H130" s="83"/>
    </row>
    <row r="131" spans="1:8" ht="15.75" customHeight="1">
      <c r="A131" s="91"/>
      <c r="B131" s="178" t="s">
        <v>459</v>
      </c>
      <c r="C131" s="248">
        <v>16.918494047619049</v>
      </c>
      <c r="D131" s="249">
        <v>15.015990875851223</v>
      </c>
      <c r="E131" s="250">
        <v>18.820997219386875</v>
      </c>
      <c r="F131" s="249">
        <v>16.2355033721804</v>
      </c>
      <c r="G131" s="250">
        <v>17.601484723057698</v>
      </c>
      <c r="H131" s="83"/>
    </row>
    <row r="132" spans="1:8" ht="15.75" customHeight="1">
      <c r="A132" s="91"/>
      <c r="B132" s="178" t="s">
        <v>460</v>
      </c>
      <c r="C132" s="236">
        <v>8.5461122219395698</v>
      </c>
      <c r="D132" s="237">
        <v>8.1856362662247069</v>
      </c>
      <c r="E132" s="238">
        <v>8.9065881776544327</v>
      </c>
      <c r="F132" s="237">
        <v>8.3340673830675005</v>
      </c>
      <c r="G132" s="238">
        <v>8.758157060811639</v>
      </c>
      <c r="H132" s="83"/>
    </row>
    <row r="133" spans="1:8" ht="15.75" customHeight="1">
      <c r="A133" s="91"/>
      <c r="B133" s="178" t="s">
        <v>461</v>
      </c>
      <c r="C133" s="236">
        <v>0.60570119079003615</v>
      </c>
      <c r="D133" s="237">
        <v>0.52949490093898088</v>
      </c>
      <c r="E133" s="238">
        <v>0.68190748064109141</v>
      </c>
      <c r="F133" s="237">
        <v>0.56458016149265999</v>
      </c>
      <c r="G133" s="238">
        <v>0.6468222200874123</v>
      </c>
      <c r="H133" s="83"/>
    </row>
    <row r="134" spans="1:8" ht="15.75" customHeight="1">
      <c r="A134" s="91"/>
      <c r="B134" s="178" t="s">
        <v>462</v>
      </c>
      <c r="C134" s="235">
        <v>52.464547656606925</v>
      </c>
      <c r="D134" s="243">
        <v>50.253765407262946</v>
      </c>
      <c r="E134" s="244">
        <v>54.675329905950903</v>
      </c>
      <c r="F134" s="243">
        <v>51.05390683766035</v>
      </c>
      <c r="G134" s="244">
        <v>53.8751884755535</v>
      </c>
      <c r="H134" s="83"/>
    </row>
    <row r="135" spans="1:8" ht="15.75" customHeight="1">
      <c r="A135" s="91"/>
      <c r="B135" s="198" t="s">
        <v>463</v>
      </c>
      <c r="C135" s="254">
        <v>23.701206750002655</v>
      </c>
      <c r="D135" s="255">
        <v>20.95742189677701</v>
      </c>
      <c r="E135" s="256">
        <v>26.444991603228299</v>
      </c>
      <c r="F135" s="255">
        <v>22.534983509290615</v>
      </c>
      <c r="G135" s="256">
        <v>24.867429990714694</v>
      </c>
      <c r="H135" s="83"/>
    </row>
    <row r="136" spans="1:8" ht="15.75" customHeight="1">
      <c r="B136" s="258" t="s">
        <v>681</v>
      </c>
    </row>
    <row r="137" spans="1:8" ht="15.75" customHeight="1">
      <c r="A137" s="1"/>
      <c r="B137"/>
      <c r="C137"/>
      <c r="D137"/>
      <c r="E137"/>
      <c r="F137"/>
      <c r="G137"/>
    </row>
    <row r="138" spans="1:8" ht="15.75" customHeight="1">
      <c r="A138" s="1"/>
      <c r="B138"/>
      <c r="C138"/>
      <c r="D138"/>
      <c r="E138"/>
      <c r="F138"/>
      <c r="G138"/>
    </row>
  </sheetData>
  <dataConsolidate/>
  <mergeCells count="4">
    <mergeCell ref="F2:G2"/>
    <mergeCell ref="B2:B3"/>
    <mergeCell ref="A2:A3"/>
    <mergeCell ref="D2:E2"/>
  </mergeCells>
  <conditionalFormatting sqref="A4:G4 A5 A6:G6 A7 A8:G8 A9 A10:G10 A11 A12:G12 A13:A71 A72:G72 A73:A135">
    <cfRule type="expression" dxfId="5" priority="259">
      <formula>IF(CertVal_IsBlnkRow*CertVal_IsBlnkRowNext=1,TRUE,FALSE)</formula>
    </cfRule>
  </conditionalFormatting>
  <conditionalFormatting sqref="B5:G135">
    <cfRule type="expression" dxfId="4" priority="1">
      <formula>IF(CertVal_IsBlnkRow*CertVal_IsBlnkRowNext=1,TRUE,FALSE)</formula>
    </cfRule>
  </conditionalFormatting>
  <hyperlinks>
    <hyperlink ref="B5" location="'Fire Assay'!$A$1" display="'Fire Assay'!$A$1" xr:uid="{510B28AC-4513-4AFA-A5D0-521DFB3C1919}"/>
    <hyperlink ref="B7" location="'AR Digest 10-50g'!$A$1" display="'AR Digest 10-50g'!$A$1" xr:uid="{E5EA7A08-C45D-4401-8967-4452825DBF93}"/>
    <hyperlink ref="B9" location="'CNL'!$A$1" display="'CNL'!$A$1" xr:uid="{598CD7AB-E79B-49C8-9F7B-574A2FE2C789}"/>
    <hyperlink ref="B11" location="'PA'!$A$1" display="'PA'!$A$1" xr:uid="{451208A6-DD92-4B81-8AAE-C2E701688B41}"/>
    <hyperlink ref="B13" location="'4-Acid'!$A$1" display="'4-Acid'!$A$1" xr:uid="{69C1B666-7279-4710-8459-6F6C373972D0}"/>
    <hyperlink ref="B14" location="'4-Acid'!$A$41" display="'4-Acid'!$A$41" xr:uid="{5FC20476-8430-434A-BDEB-960A3DE38ECC}"/>
    <hyperlink ref="B15" location="'4-Acid'!$A$59" display="'4-Acid'!$A$59" xr:uid="{AAF2C6C7-4080-4030-8822-D41DC5033EF3}"/>
    <hyperlink ref="B16" location="'4-Acid'!$A$77" display="'4-Acid'!$A$77" xr:uid="{71615650-2AF1-4C65-B964-5B3B235E67A5}"/>
    <hyperlink ref="B17" location="'4-Acid'!$A$95" display="'4-Acid'!$A$95" xr:uid="{100E37B2-9249-4976-AFEF-4A634731374B}"/>
    <hyperlink ref="B18" location="'4-Acid'!$A$114" display="'4-Acid'!$A$114" xr:uid="{BAF7D3FD-ECA5-4FD2-871F-B6FDFDC8EE9C}"/>
    <hyperlink ref="B19" location="'4-Acid'!$A$133" display="'4-Acid'!$A$133" xr:uid="{2B35392C-8983-4D7E-8BEA-0F4199D10CC6}"/>
    <hyperlink ref="B20" location="'4-Acid'!$A$151" display="'4-Acid'!$A$151" xr:uid="{DCD6B0DE-062F-4E74-AAF5-DF29AFD77B89}"/>
    <hyperlink ref="B21" location="'4-Acid'!$A$170" display="'4-Acid'!$A$170" xr:uid="{E0DA49FD-171D-4345-AC48-777A1CE514B4}"/>
    <hyperlink ref="B22" location="'4-Acid'!$A$188" display="'4-Acid'!$A$188" xr:uid="{240966B8-2225-49D1-94BB-05E7DBF0B5A4}"/>
    <hyperlink ref="B23" location="'4-Acid'!$A$207" display="'4-Acid'!$A$207" xr:uid="{2F4F316E-B585-4D4B-8D7B-8BE6BEEB5734}"/>
    <hyperlink ref="B24" location="'4-Acid'!$A$226" display="'4-Acid'!$A$226" xr:uid="{215BBEBB-4E72-4FDB-AE22-02F29BA9888F}"/>
    <hyperlink ref="B25" location="'4-Acid'!$A$245" display="'4-Acid'!$A$245" xr:uid="{1EE04EBD-A70F-4117-95F5-F9E7AE15968E}"/>
    <hyperlink ref="B26" location="'4-Acid'!$A$263" display="'4-Acid'!$A$263" xr:uid="{48F94B56-2C3D-4160-AA74-68D457BA6F2A}"/>
    <hyperlink ref="B27" location="'4-Acid'!$A$281" display="'4-Acid'!$A$281" xr:uid="{442A0CCD-C95F-4B46-94E9-0D57A35E9E40}"/>
    <hyperlink ref="B28" location="'4-Acid'!$A$299" display="'4-Acid'!$A$299" xr:uid="{958C1D28-A26D-43BD-8456-D660F20AF1E5}"/>
    <hyperlink ref="B29" location="'4-Acid'!$A$318" display="'4-Acid'!$A$318" xr:uid="{FD781EAD-6805-4E3B-A5F0-DC989279423D}"/>
    <hyperlink ref="B30" location="'4-Acid'!$A$336" display="'4-Acid'!$A$336" xr:uid="{1A5D77C6-74EE-4F12-8A1D-E33114AA1968}"/>
    <hyperlink ref="B31" location="'4-Acid'!$A$355" display="'4-Acid'!$A$355" xr:uid="{10BB5F86-7F41-4866-84EA-DBC33A44B924}"/>
    <hyperlink ref="B32" location="'4-Acid'!$A$391" display="'4-Acid'!$A$391" xr:uid="{0D640CD2-5E49-4A5C-B3A6-3F5CE49E86F7}"/>
    <hyperlink ref="B33" location="'4-Acid'!$A$427" display="'4-Acid'!$A$427" xr:uid="{0FDB493C-D905-4934-8E6C-F3B8DBED16A2}"/>
    <hyperlink ref="B34" location="'4-Acid'!$A$445" display="'4-Acid'!$A$445" xr:uid="{8B684A39-36E5-4FB9-86AE-DAE435B163B0}"/>
    <hyperlink ref="B35" location="'4-Acid'!$A$463" display="'4-Acid'!$A$463" xr:uid="{FDA0D6D5-9A94-4382-8CC7-EF64A24CCE37}"/>
    <hyperlink ref="B36" location="'4-Acid'!$A$481" display="'4-Acid'!$A$481" xr:uid="{0C39CB96-CB84-4D12-97D8-8ECBAC06727A}"/>
    <hyperlink ref="B37" location="'4-Acid'!$A$499" display="'4-Acid'!$A$499" xr:uid="{D9FEBB80-AC06-46DA-B171-3AA5910AB7E7}"/>
    <hyperlink ref="B38" location="'4-Acid'!$A$517" display="'4-Acid'!$A$517" xr:uid="{40521D4C-5F48-491F-AB68-4CC329F1A7E6}"/>
    <hyperlink ref="B39" location="'4-Acid'!$A$536" display="'4-Acid'!$A$536" xr:uid="{A89BE43D-A74F-41F6-BCB7-B4CC2753F2D4}"/>
    <hyperlink ref="B40" location="'4-Acid'!$A$554" display="'4-Acid'!$A$554" xr:uid="{DEF54780-89DD-472D-8F04-375850E3081E}"/>
    <hyperlink ref="B41" location="'4-Acid'!$A$572" display="'4-Acid'!$A$572" xr:uid="{300F52C8-E88D-494D-A653-47211A890390}"/>
    <hyperlink ref="B42" location="'4-Acid'!$A$591" display="'4-Acid'!$A$591" xr:uid="{0F626935-4296-4144-B462-435E83B7CFBF}"/>
    <hyperlink ref="B43" location="'4-Acid'!$A$609" display="'4-Acid'!$A$609" xr:uid="{0AC6187B-8C90-47D6-8B49-BA1AB46467F9}"/>
    <hyperlink ref="B44" location="'4-Acid'!$A$627" display="'4-Acid'!$A$627" xr:uid="{1D67B117-E9CC-430D-BC0A-04CEE4FDEB55}"/>
    <hyperlink ref="B45" location="'4-Acid'!$A$645" display="'4-Acid'!$A$645" xr:uid="{D43BF653-AF63-45D7-8CC1-E7F6CAF5661A}"/>
    <hyperlink ref="B46" location="'4-Acid'!$A$663" display="'4-Acid'!$A$663" xr:uid="{BB2D4E62-9679-4CF4-8C2F-B238932AC032}"/>
    <hyperlink ref="B47" location="'4-Acid'!$A$681" display="'4-Acid'!$A$681" xr:uid="{55382167-12AE-4307-A61E-2AD479B5B48E}"/>
    <hyperlink ref="B48" location="'4-Acid'!$A$700" display="'4-Acid'!$A$700" xr:uid="{78D38C51-F85D-4DC3-8B74-5E124C1C27A6}"/>
    <hyperlink ref="B49" location="'4-Acid'!$A$718" display="'4-Acid'!$A$718" xr:uid="{4354C8F9-47D9-4F57-8C3D-584FB6D966EA}"/>
    <hyperlink ref="B50" location="'4-Acid'!$A$736" display="'4-Acid'!$A$736" xr:uid="{9FE2564D-2A08-4D7D-81E9-C04EA99C4100}"/>
    <hyperlink ref="B51" location="'4-Acid'!$A$754" display="'4-Acid'!$A$754" xr:uid="{C91582F6-A7AB-439A-8469-E71C7FCA90DF}"/>
    <hyperlink ref="B52" location="'4-Acid'!$A$772" display="'4-Acid'!$A$772" xr:uid="{CD8BEED3-8A84-49BD-B69F-F1D7CC9B09DA}"/>
    <hyperlink ref="B53" location="'4-Acid'!$A$791" display="'4-Acid'!$A$791" xr:uid="{322CE919-DABF-4436-BD36-A1A4214F9D4D}"/>
    <hyperlink ref="B54" location="'4-Acid'!$A$810" display="'4-Acid'!$A$810" xr:uid="{07F1E9DB-DE92-4A05-9FB7-73D000A3F454}"/>
    <hyperlink ref="B55" location="'4-Acid'!$A$828" display="'4-Acid'!$A$828" xr:uid="{F0EAF081-0DC2-47FC-833D-B0F59BA7210F}"/>
    <hyperlink ref="B56" location="'4-Acid'!$A$846" display="'4-Acid'!$A$846" xr:uid="{C700FD61-094D-4397-8C2F-3185DCF4EDB3}"/>
    <hyperlink ref="B57" location="'4-Acid'!$A$865" display="'4-Acid'!$A$865" xr:uid="{F6CFFE8A-75FB-4E63-9FC1-FA042AC4DB2A}"/>
    <hyperlink ref="B58" location="'4-Acid'!$A$883" display="'4-Acid'!$A$883" xr:uid="{60E71C4C-5188-462F-BDA9-3F711E4658E2}"/>
    <hyperlink ref="B59" location="'4-Acid'!$A$901" display="'4-Acid'!$A$901" xr:uid="{7C9C364A-27A3-40FC-AF5C-DA187FAAC0EA}"/>
    <hyperlink ref="B60" location="'4-Acid'!$A$920" display="'4-Acid'!$A$920" xr:uid="{34752D55-F88C-4F67-AC57-4ACA3A55ECD5}"/>
    <hyperlink ref="B61" location="'4-Acid'!$A$938" display="'4-Acid'!$A$938" xr:uid="{2781C554-2DF4-4119-B307-CFBC283FBD36}"/>
    <hyperlink ref="B62" location="'4-Acid'!$A$957" display="'4-Acid'!$A$957" xr:uid="{BA61D18D-70EF-425C-AA52-438C5C80BC78}"/>
    <hyperlink ref="B63" location="'4-Acid'!$A$975" display="'4-Acid'!$A$975" xr:uid="{F9093E67-471C-4192-8568-C352BAAC8DB0}"/>
    <hyperlink ref="B64" location="'4-Acid'!$A$994" display="'4-Acid'!$A$994" xr:uid="{086AACAD-1454-4150-905F-CE35AD9412E1}"/>
    <hyperlink ref="B65" location="'4-Acid'!$A$1013" display="'4-Acid'!$A$1013" xr:uid="{2B35C8CB-A329-495A-8600-BDEF3E347EAE}"/>
    <hyperlink ref="B66" location="'4-Acid'!$A$1032" display="'4-Acid'!$A$1032" xr:uid="{C01FFCF4-F4B4-4A77-B947-01E48ADDB88F}"/>
    <hyperlink ref="B67" location="'4-Acid'!$A$1050" display="'4-Acid'!$A$1050" xr:uid="{5E332E32-F1D3-4F47-A1E6-22822CA24DFA}"/>
    <hyperlink ref="B68" location="'4-Acid'!$A$1068" display="'4-Acid'!$A$1068" xr:uid="{AD31BC4F-7255-49DC-9289-377B75273CF7}"/>
    <hyperlink ref="B69" location="'4-Acid'!$A$1087" display="'4-Acid'!$A$1087" xr:uid="{E1A22AD5-8464-42FB-B70A-043A925C9639}"/>
    <hyperlink ref="B70" location="'4-Acid'!$A$1105" display="'4-Acid'!$A$1105" xr:uid="{53E9345A-7250-46DC-9C2F-323C33D04A03}"/>
    <hyperlink ref="B71" location="'4-Acid'!$A$1123" display="'4-Acid'!$A$1123" xr:uid="{AFF0F27C-EBD3-467F-ACA2-348D7F4F1FD4}"/>
    <hyperlink ref="B73" location="'Aqua Regia'!$A$1" display="'Aqua Regia'!$A$1" xr:uid="{E7C9C53A-01E6-4CA2-9400-74D407F60726}"/>
    <hyperlink ref="B74" location="'Aqua Regia'!$A$41" display="'Aqua Regia'!$A$41" xr:uid="{A28CE723-DFE6-4BDE-9999-BBF42C781FAB}"/>
    <hyperlink ref="B75" location="'Aqua Regia'!$A$59" display="'Aqua Regia'!$A$59" xr:uid="{E402E852-4D8A-4863-83DC-004B631B9234}"/>
    <hyperlink ref="B76" location="'Aqua Regia'!$A$77" display="'Aqua Regia'!$A$77" xr:uid="{577673E5-F5EF-4CDF-A118-4876672F3B4F}"/>
    <hyperlink ref="B77" location="'Aqua Regia'!$A$95" display="'Aqua Regia'!$A$95" xr:uid="{694FC883-56F4-4E67-AC05-FF3F107BA99D}"/>
    <hyperlink ref="B78" location="'Aqua Regia'!$A$113" display="'Aqua Regia'!$A$113" xr:uid="{1AA2B346-59D0-4B01-9D4A-E8699E0A0978}"/>
    <hyperlink ref="B79" location="'Aqua Regia'!$A$132" display="'Aqua Regia'!$A$132" xr:uid="{51BFB9B2-A34F-4F7A-B2AF-A3C2B9F1B73E}"/>
    <hyperlink ref="B80" location="'Aqua Regia'!$A$151" display="'Aqua Regia'!$A$151" xr:uid="{75A5057F-2985-4BDD-A973-FACB188293FF}"/>
    <hyperlink ref="B81" location="'Aqua Regia'!$A$169" display="'Aqua Regia'!$A$169" xr:uid="{D23B2D22-6AB5-4201-930B-503B1DB12DBB}"/>
    <hyperlink ref="B82" location="'Aqua Regia'!$A$188" display="'Aqua Regia'!$A$188" xr:uid="{CD8D683A-21F7-4244-B97E-339F8708AC56}"/>
    <hyperlink ref="B83" location="'Aqua Regia'!$A$206" display="'Aqua Regia'!$A$206" xr:uid="{63945395-3EE8-45E7-AA0D-C664F1789E93}"/>
    <hyperlink ref="B84" location="'Aqua Regia'!$A$225" display="'Aqua Regia'!$A$225" xr:uid="{6BFFBD65-F394-4148-BEF8-DEBF585EAE62}"/>
    <hyperlink ref="B85" location="'Aqua Regia'!$A$243" display="'Aqua Regia'!$A$243" xr:uid="{853ABDF6-A7A8-47FB-ABBA-123328FFCE72}"/>
    <hyperlink ref="B86" location="'Aqua Regia'!$A$261" display="'Aqua Regia'!$A$261" xr:uid="{916B8E88-35AB-410E-AE90-4D9E7C45602F}"/>
    <hyperlink ref="B87" location="'Aqua Regia'!$A$279" display="'Aqua Regia'!$A$279" xr:uid="{4E60775B-33F5-4A55-BB2F-DE4F3A806D42}"/>
    <hyperlink ref="B88" location="'Aqua Regia'!$A$297" display="'Aqua Regia'!$A$297" xr:uid="{76076902-5ED7-4E88-A71E-147670E5E954}"/>
    <hyperlink ref="B89" location="'Aqua Regia'!$A$315" display="'Aqua Regia'!$A$315" xr:uid="{EC845C44-F3B7-4B25-8041-B183B60225F1}"/>
    <hyperlink ref="B90" location="'Aqua Regia'!$A$333" display="'Aqua Regia'!$A$333" xr:uid="{26D613B1-0FE3-4A1D-8E65-CEB571698E07}"/>
    <hyperlink ref="B91" location="'Aqua Regia'!$A$351" display="'Aqua Regia'!$A$351" xr:uid="{CBE03396-D68B-4B9F-A1F4-4E08BF490D4D}"/>
    <hyperlink ref="B92" location="'Aqua Regia'!$A$370" display="'Aqua Regia'!$A$370" xr:uid="{AB7620D2-B766-4A32-8DE5-834B67D16EB8}"/>
    <hyperlink ref="B93" location="'Aqua Regia'!$A$388" display="'Aqua Regia'!$A$388" xr:uid="{ABE92074-5478-4BEB-9103-485A73B405D8}"/>
    <hyperlink ref="B94" location="'Aqua Regia'!$A$406" display="'Aqua Regia'!$A$406" xr:uid="{76DB831A-B985-4822-8405-0A67CE9C88D0}"/>
    <hyperlink ref="B95" location="'Aqua Regia'!$A$425" display="'Aqua Regia'!$A$425" xr:uid="{D83DB9B8-A23C-49B2-B750-6038A286EAA9}"/>
    <hyperlink ref="B96" location="'Aqua Regia'!$A$443" display="'Aqua Regia'!$A$443" xr:uid="{2E9F77E4-7BD7-483C-A223-3720DF0A44BA}"/>
    <hyperlink ref="B97" location="'Aqua Regia'!$A$461" display="'Aqua Regia'!$A$461" xr:uid="{3DD4F8D3-DF0F-46B6-827B-5CA790AC69F8}"/>
    <hyperlink ref="B98" location="'Aqua Regia'!$A$480" display="'Aqua Regia'!$A$480" xr:uid="{7545896B-5CC9-4DF4-BB65-41B1951CB185}"/>
    <hyperlink ref="B99" location="'Aqua Regia'!$A$498" display="'Aqua Regia'!$A$498" xr:uid="{EA4E7A4F-9CAC-4BB2-AC0B-762D50CD0773}"/>
    <hyperlink ref="B100" location="'Aqua Regia'!$A$516" display="'Aqua Regia'!$A$516" xr:uid="{5141BE08-70F9-44CC-AA48-F50FE18513A1}"/>
    <hyperlink ref="B101" location="'Aqua Regia'!$A$535" display="'Aqua Regia'!$A$535" xr:uid="{A983B27F-E369-4D3D-B69E-3DE94E8EFBB3}"/>
    <hyperlink ref="B102" location="'Aqua Regia'!$A$553" display="'Aqua Regia'!$A$553" xr:uid="{B6272875-5313-49BF-B002-9BC200AA5BAD}"/>
    <hyperlink ref="B103" location="'Aqua Regia'!$A$571" display="'Aqua Regia'!$A$571" xr:uid="{316BC098-EC31-43A7-8856-9BF9DEBAE49F}"/>
    <hyperlink ref="B104" location="'Aqua Regia'!$A$589" display="'Aqua Regia'!$A$589" xr:uid="{7924AA24-9375-434D-BB63-C844B8DA66B8}"/>
    <hyperlink ref="B105" location="'Aqua Regia'!$A$608" display="'Aqua Regia'!$A$608" xr:uid="{27F92258-5BCE-4DC5-9319-BD4D084E425F}"/>
    <hyperlink ref="B106" location="'Aqua Regia'!$A$626" display="'Aqua Regia'!$A$626" xr:uid="{DFD96834-0153-47E6-91E3-8907690020DE}"/>
    <hyperlink ref="B107" location="'Aqua Regia'!$A$645" display="'Aqua Regia'!$A$645" xr:uid="{28882965-A1B5-4498-9992-CE55B3A5CE84}"/>
    <hyperlink ref="B108" location="'Aqua Regia'!$A$663" display="'Aqua Regia'!$A$663" xr:uid="{BC469945-98A9-4E76-8F93-BD9F47A751C7}"/>
    <hyperlink ref="B109" location="'Aqua Regia'!$A$681" display="'Aqua Regia'!$A$681" xr:uid="{ECD789A4-D66F-49FD-A489-ABC0AF2ABA89}"/>
    <hyperlink ref="B110" location="'Aqua Regia'!$A$699" display="'Aqua Regia'!$A$699" xr:uid="{FD2B70AF-A7C7-447F-ACE5-7F83589808A6}"/>
    <hyperlink ref="B111" location="'Aqua Regia'!$A$718" display="'Aqua Regia'!$A$718" xr:uid="{95FC9650-B5EF-4535-BD9E-8E5EE8AA0AFA}"/>
    <hyperlink ref="B112" location="'Aqua Regia'!$A$736" display="'Aqua Regia'!$A$736" xr:uid="{691FFC11-4B69-453C-A7FA-AAEB7551DAF1}"/>
    <hyperlink ref="B113" location="'Aqua Regia'!$A$772" display="'Aqua Regia'!$A$772" xr:uid="{A0C99C30-F496-48A0-B31A-4A3E8F32264F}"/>
    <hyperlink ref="B114" location="'Aqua Regia'!$A$790" display="'Aqua Regia'!$A$790" xr:uid="{0AAAE24B-9191-480F-A7BF-9086CDB2E0C6}"/>
    <hyperlink ref="B115" location="'Aqua Regia'!$A$808" display="'Aqua Regia'!$A$808" xr:uid="{8B97C9BF-6F1F-4FD9-AC0D-ED3C04FC8E7B}"/>
    <hyperlink ref="B116" location="'Aqua Regia'!$A$826" display="'Aqua Regia'!$A$826" xr:uid="{77F28E7F-4E58-4EE1-B1A5-DE909B0828A5}"/>
    <hyperlink ref="B117" location="'Aqua Regia'!$A$845" display="'Aqua Regia'!$A$845" xr:uid="{8E736AD3-3F2B-436C-9EAA-FC7646360A1D}"/>
    <hyperlink ref="B118" location="'Aqua Regia'!$A$864" display="'Aqua Regia'!$A$864" xr:uid="{2D0EB6E4-288B-4BF7-A68A-C013A4A9CC75}"/>
    <hyperlink ref="B119" location="'Aqua Regia'!$A$882" display="'Aqua Regia'!$A$882" xr:uid="{7A432FA6-12F1-4B07-93B6-819AE8E9A238}"/>
    <hyperlink ref="B120" location="'Aqua Regia'!$A$900" display="'Aqua Regia'!$A$900" xr:uid="{68D803D1-AFF6-4BD3-A9B1-D6E1ABCFD5E4}"/>
    <hyperlink ref="B121" location="'Aqua Regia'!$A$918" display="'Aqua Regia'!$A$918" xr:uid="{90454525-A5C6-4C69-9B90-CBD8FE0666D6}"/>
    <hyperlink ref="B122" location="'Aqua Regia'!$A$936" display="'Aqua Regia'!$A$936" xr:uid="{47620988-97B3-44A4-8391-0E9DD726502F}"/>
    <hyperlink ref="B123" location="'Aqua Regia'!$A$954" display="'Aqua Regia'!$A$954" xr:uid="{44B3DF82-2895-402E-A747-EE132DED08E0}"/>
    <hyperlink ref="B124" location="'Aqua Regia'!$A$973" display="'Aqua Regia'!$A$973" xr:uid="{EFADEF74-CCC9-40C7-AEC7-A5F6EF4D9E36}"/>
    <hyperlink ref="B125" location="'Aqua Regia'!$A$991" display="'Aqua Regia'!$A$991" xr:uid="{ACD92F10-5C37-4480-A437-36D42E761A4D}"/>
    <hyperlink ref="B126" location="'Aqua Regia'!$A$1009" display="'Aqua Regia'!$A$1009" xr:uid="{2502A16D-4C8C-4CA5-8A6D-D16ECEC396DF}"/>
    <hyperlink ref="B127" location="'Aqua Regia'!$A$1027" display="'Aqua Regia'!$A$1027" xr:uid="{BBB56840-E9AF-4295-A670-B3E3A48CA30E}"/>
    <hyperlink ref="B128" location="'Aqua Regia'!$A$1045" display="'Aqua Regia'!$A$1045" xr:uid="{0E2D4684-09B1-42BE-9647-EF2DBD1B7588}"/>
    <hyperlink ref="B129" location="'Aqua Regia'!$A$1063" display="'Aqua Regia'!$A$1063" xr:uid="{26258877-0086-4E70-9ADB-C2A79742D8DC}"/>
    <hyperlink ref="B130" location="'Aqua Regia'!$A$1082" display="'Aqua Regia'!$A$1082" xr:uid="{FF2967D9-BA35-4F73-B5B8-5BC83DC5C223}"/>
    <hyperlink ref="B131" location="'Aqua Regia'!$A$1100" display="'Aqua Regia'!$A$1100" xr:uid="{02EEEF5E-C870-4BDE-BC69-B53DFC8920DB}"/>
    <hyperlink ref="B132" location="'Aqua Regia'!$A$1119" display="'Aqua Regia'!$A$1119" xr:uid="{18C33D3C-B997-4C56-BA91-17D801B6C632}"/>
    <hyperlink ref="B133" location="'Aqua Regia'!$A$1138" display="'Aqua Regia'!$A$1138" xr:uid="{F801CD8C-DFE0-42FB-84E0-DE8EDD22ADB8}"/>
    <hyperlink ref="B134" location="'Aqua Regia'!$A$1156" display="'Aqua Regia'!$A$1156" xr:uid="{37A2A150-5763-4D82-AE91-CC84ADF21577}"/>
    <hyperlink ref="B135" location="'Aqua Regia'!$A$1174" display="'Aqua Regia'!$A$1174" xr:uid="{DFB929D5-92E2-40A7-AEA0-1CBE2CE85FD6}"/>
  </hyperlink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8"/>
  <dimension ref="A1:K38"/>
  <sheetViews>
    <sheetView zoomScaleNormal="100" workbookViewId="0">
      <pane ySplit="2" topLeftCell="A3" activePane="bottomLeft" state="frozen"/>
      <selection pane="bottomLeft"/>
    </sheetView>
  </sheetViews>
  <sheetFormatPr defaultRowHeight="15.75" customHeight="1"/>
  <cols>
    <col min="1" max="1" width="7" style="75" customWidth="1" collapsed="1"/>
    <col min="2" max="2" width="10.85546875" style="75" customWidth="1"/>
    <col min="3" max="3" width="7.42578125" style="75" customWidth="1"/>
    <col min="4" max="5" width="10.85546875" style="75" customWidth="1"/>
    <col min="6" max="6" width="7.42578125" style="75" customWidth="1"/>
    <col min="7" max="8" width="10.85546875" style="75" customWidth="1"/>
    <col min="9" max="9" width="7.42578125" style="75" customWidth="1"/>
    <col min="10" max="11" width="10.85546875" style="75" customWidth="1"/>
    <col min="12" max="16384" width="9.140625" style="75"/>
  </cols>
  <sheetData>
    <row r="1" spans="1:11" s="8" customFormat="1" ht="23.25" customHeight="1">
      <c r="A1" s="75"/>
      <c r="B1" s="34" t="s">
        <v>678</v>
      </c>
      <c r="C1" s="6"/>
      <c r="D1" s="6"/>
      <c r="E1" s="6"/>
      <c r="F1" s="6"/>
      <c r="G1" s="6"/>
      <c r="H1" s="6"/>
      <c r="I1" s="6"/>
      <c r="J1" s="6"/>
      <c r="K1" s="77"/>
    </row>
    <row r="2" spans="1:11" s="8" customFormat="1" ht="24.75" customHeight="1">
      <c r="A2" s="75"/>
      <c r="B2" s="78" t="s">
        <v>2</v>
      </c>
      <c r="C2" s="160" t="s">
        <v>46</v>
      </c>
      <c r="D2" s="161" t="s">
        <v>47</v>
      </c>
      <c r="E2" s="78" t="s">
        <v>2</v>
      </c>
      <c r="F2" s="162" t="s">
        <v>46</v>
      </c>
      <c r="G2" s="79" t="s">
        <v>47</v>
      </c>
      <c r="H2" s="80" t="s">
        <v>2</v>
      </c>
      <c r="I2" s="162" t="s">
        <v>46</v>
      </c>
      <c r="J2" s="79" t="s">
        <v>47</v>
      </c>
      <c r="K2" s="75"/>
    </row>
    <row r="3" spans="1:11" ht="15.75" customHeight="1">
      <c r="A3" s="76"/>
      <c r="B3" s="164" t="s">
        <v>184</v>
      </c>
      <c r="C3" s="163"/>
      <c r="D3" s="165"/>
      <c r="E3" s="163"/>
      <c r="F3" s="163"/>
      <c r="G3" s="166"/>
      <c r="H3" s="163"/>
      <c r="I3" s="163"/>
      <c r="J3" s="167"/>
    </row>
    <row r="4" spans="1:11" ht="15.75" customHeight="1">
      <c r="A4" s="76"/>
      <c r="B4" s="168" t="s">
        <v>81</v>
      </c>
      <c r="C4" s="159" t="s">
        <v>3</v>
      </c>
      <c r="D4" s="36">
        <v>0.160541666666667</v>
      </c>
      <c r="E4" s="168" t="s">
        <v>53</v>
      </c>
      <c r="F4" s="159" t="s">
        <v>3</v>
      </c>
      <c r="G4" s="38" t="s">
        <v>102</v>
      </c>
      <c r="H4" s="7" t="s">
        <v>675</v>
      </c>
      <c r="I4" s="159" t="s">
        <v>675</v>
      </c>
      <c r="J4" s="37" t="s">
        <v>675</v>
      </c>
    </row>
    <row r="5" spans="1:11" ht="15.75" customHeight="1">
      <c r="A5" s="76"/>
      <c r="B5" s="164" t="s">
        <v>206</v>
      </c>
      <c r="C5" s="163"/>
      <c r="D5" s="165"/>
      <c r="E5" s="163"/>
      <c r="F5" s="163"/>
      <c r="G5" s="166"/>
      <c r="H5" s="163"/>
      <c r="I5" s="163"/>
      <c r="J5" s="167"/>
    </row>
    <row r="6" spans="1:11" ht="15.75" customHeight="1">
      <c r="A6" s="76"/>
      <c r="B6" s="168" t="s">
        <v>124</v>
      </c>
      <c r="C6" s="159" t="s">
        <v>82</v>
      </c>
      <c r="D6" s="36" t="s">
        <v>103</v>
      </c>
      <c r="E6" s="35" t="s">
        <v>675</v>
      </c>
      <c r="F6" s="159" t="s">
        <v>675</v>
      </c>
      <c r="G6" s="38" t="s">
        <v>675</v>
      </c>
      <c r="H6" s="7" t="s">
        <v>675</v>
      </c>
      <c r="I6" s="159" t="s">
        <v>675</v>
      </c>
      <c r="J6" s="37" t="s">
        <v>675</v>
      </c>
    </row>
    <row r="7" spans="1:11" ht="15.75" customHeight="1">
      <c r="A7" s="76"/>
      <c r="B7" s="164" t="s">
        <v>135</v>
      </c>
      <c r="C7" s="163"/>
      <c r="D7" s="165"/>
      <c r="E7" s="163"/>
      <c r="F7" s="163"/>
      <c r="G7" s="166"/>
      <c r="H7" s="163"/>
      <c r="I7" s="163"/>
      <c r="J7" s="167"/>
    </row>
    <row r="8" spans="1:11" ht="15.75" customHeight="1">
      <c r="A8" s="76"/>
      <c r="B8" s="168" t="s">
        <v>394</v>
      </c>
      <c r="C8" s="159" t="s">
        <v>1</v>
      </c>
      <c r="D8" s="36">
        <v>12.505000000000001</v>
      </c>
      <c r="E8" s="168" t="s">
        <v>395</v>
      </c>
      <c r="F8" s="159" t="s">
        <v>1</v>
      </c>
      <c r="G8" s="169">
        <v>5.9</v>
      </c>
      <c r="H8" s="171" t="s">
        <v>60</v>
      </c>
      <c r="I8" s="159" t="s">
        <v>1</v>
      </c>
      <c r="J8" s="170">
        <v>1.8420700000000002E-2</v>
      </c>
    </row>
    <row r="9" spans="1:11" ht="15.75" customHeight="1">
      <c r="A9" s="76"/>
      <c r="B9" s="168" t="s">
        <v>7</v>
      </c>
      <c r="C9" s="159" t="s">
        <v>3</v>
      </c>
      <c r="D9" s="172">
        <v>240</v>
      </c>
      <c r="E9" s="168" t="s">
        <v>396</v>
      </c>
      <c r="F9" s="159" t="s">
        <v>1</v>
      </c>
      <c r="G9" s="169">
        <v>2.09</v>
      </c>
      <c r="H9" s="171" t="s">
        <v>397</v>
      </c>
      <c r="I9" s="159" t="s">
        <v>1</v>
      </c>
      <c r="J9" s="169">
        <v>70.569999999999993</v>
      </c>
    </row>
    <row r="10" spans="1:11" ht="15.75" customHeight="1">
      <c r="A10" s="76"/>
      <c r="B10" s="168" t="s">
        <v>106</v>
      </c>
      <c r="C10" s="159" t="s">
        <v>3</v>
      </c>
      <c r="D10" s="172">
        <v>560</v>
      </c>
      <c r="E10" s="168" t="s">
        <v>107</v>
      </c>
      <c r="F10" s="159" t="s">
        <v>1</v>
      </c>
      <c r="G10" s="169">
        <v>2.125</v>
      </c>
      <c r="H10" s="171" t="s">
        <v>15</v>
      </c>
      <c r="I10" s="159" t="s">
        <v>3</v>
      </c>
      <c r="J10" s="38">
        <v>10</v>
      </c>
    </row>
    <row r="11" spans="1:11" ht="15.75" customHeight="1">
      <c r="A11" s="76"/>
      <c r="B11" s="168" t="s">
        <v>100</v>
      </c>
      <c r="C11" s="159" t="s">
        <v>1</v>
      </c>
      <c r="D11" s="36">
        <v>1.7350000000000001</v>
      </c>
      <c r="E11" s="168" t="s">
        <v>108</v>
      </c>
      <c r="F11" s="159" t="s">
        <v>1</v>
      </c>
      <c r="G11" s="170">
        <v>4.1500000000000002E-2</v>
      </c>
      <c r="H11" s="171" t="s">
        <v>18</v>
      </c>
      <c r="I11" s="159" t="s">
        <v>3</v>
      </c>
      <c r="J11" s="37">
        <v>169.11889058007799</v>
      </c>
    </row>
    <row r="12" spans="1:11" ht="15.75" customHeight="1">
      <c r="A12" s="76"/>
      <c r="B12" s="168" t="s">
        <v>207</v>
      </c>
      <c r="C12" s="159" t="s">
        <v>3</v>
      </c>
      <c r="D12" s="172">
        <v>75</v>
      </c>
      <c r="E12" s="168" t="s">
        <v>398</v>
      </c>
      <c r="F12" s="159" t="s">
        <v>1</v>
      </c>
      <c r="G12" s="170">
        <v>0.87</v>
      </c>
      <c r="H12" s="171" t="s">
        <v>399</v>
      </c>
      <c r="I12" s="159" t="s">
        <v>1</v>
      </c>
      <c r="J12" s="170">
        <v>0.90100000000000002</v>
      </c>
    </row>
    <row r="13" spans="1:11" ht="15.75" customHeight="1">
      <c r="A13" s="76"/>
      <c r="B13" s="168" t="s">
        <v>25</v>
      </c>
      <c r="C13" s="159" t="s">
        <v>3</v>
      </c>
      <c r="D13" s="173">
        <v>15</v>
      </c>
      <c r="E13" s="168" t="s">
        <v>34</v>
      </c>
      <c r="F13" s="159" t="s">
        <v>3</v>
      </c>
      <c r="G13" s="37">
        <v>80</v>
      </c>
      <c r="H13" s="171" t="s">
        <v>400</v>
      </c>
      <c r="I13" s="159" t="s">
        <v>3</v>
      </c>
      <c r="J13" s="37">
        <v>185</v>
      </c>
    </row>
    <row r="14" spans="1:11" ht="15.75" customHeight="1">
      <c r="A14" s="76"/>
      <c r="B14" s="168" t="s">
        <v>401</v>
      </c>
      <c r="C14" s="159" t="s">
        <v>3</v>
      </c>
      <c r="D14" s="172">
        <v>235</v>
      </c>
      <c r="E14" s="168" t="s">
        <v>402</v>
      </c>
      <c r="F14" s="159" t="s">
        <v>1</v>
      </c>
      <c r="G14" s="170">
        <v>0.1615</v>
      </c>
      <c r="H14" s="171" t="s">
        <v>44</v>
      </c>
      <c r="I14" s="159" t="s">
        <v>3</v>
      </c>
      <c r="J14" s="37">
        <v>75</v>
      </c>
    </row>
    <row r="15" spans="1:11" ht="15.75" customHeight="1">
      <c r="A15" s="76"/>
      <c r="B15" s="168" t="s">
        <v>0</v>
      </c>
      <c r="C15" s="159" t="s">
        <v>3</v>
      </c>
      <c r="D15" s="173">
        <v>35</v>
      </c>
      <c r="E15" s="168" t="s">
        <v>37</v>
      </c>
      <c r="F15" s="159" t="s">
        <v>3</v>
      </c>
      <c r="G15" s="38">
        <v>15</v>
      </c>
      <c r="H15" s="171" t="s">
        <v>45</v>
      </c>
      <c r="I15" s="159" t="s">
        <v>3</v>
      </c>
      <c r="J15" s="37">
        <v>262.81430999999998</v>
      </c>
    </row>
    <row r="16" spans="1:11" ht="15.75" customHeight="1">
      <c r="A16" s="76"/>
      <c r="B16" s="164" t="s">
        <v>183</v>
      </c>
      <c r="C16" s="163"/>
      <c r="D16" s="165"/>
      <c r="E16" s="163"/>
      <c r="F16" s="163"/>
      <c r="G16" s="166"/>
      <c r="H16" s="163"/>
      <c r="I16" s="163"/>
      <c r="J16" s="167"/>
    </row>
    <row r="17" spans="1:10" ht="15.75" customHeight="1">
      <c r="A17" s="76"/>
      <c r="B17" s="168" t="s">
        <v>403</v>
      </c>
      <c r="C17" s="159" t="s">
        <v>1</v>
      </c>
      <c r="D17" s="36">
        <v>2.7749999999999999</v>
      </c>
      <c r="E17" s="35" t="s">
        <v>675</v>
      </c>
      <c r="F17" s="159" t="s">
        <v>675</v>
      </c>
      <c r="G17" s="38" t="s">
        <v>675</v>
      </c>
      <c r="H17" s="7" t="s">
        <v>675</v>
      </c>
      <c r="I17" s="159" t="s">
        <v>675</v>
      </c>
      <c r="J17" s="37" t="s">
        <v>675</v>
      </c>
    </row>
    <row r="18" spans="1:10" ht="15.75" customHeight="1">
      <c r="A18" s="76"/>
      <c r="B18" s="164" t="s">
        <v>182</v>
      </c>
      <c r="C18" s="163"/>
      <c r="D18" s="165"/>
      <c r="E18" s="163"/>
      <c r="F18" s="163"/>
      <c r="G18" s="166"/>
      <c r="H18" s="163"/>
      <c r="I18" s="163"/>
      <c r="J18" s="167"/>
    </row>
    <row r="19" spans="1:10" ht="15.75" customHeight="1">
      <c r="A19" s="76"/>
      <c r="B19" s="168" t="s">
        <v>109</v>
      </c>
      <c r="C19" s="159" t="s">
        <v>1</v>
      </c>
      <c r="D19" s="174">
        <v>7.4999999999999997E-2</v>
      </c>
      <c r="E19" s="168" t="s">
        <v>60</v>
      </c>
      <c r="F19" s="159" t="s">
        <v>1</v>
      </c>
      <c r="G19" s="170">
        <v>7.4999999999999997E-3</v>
      </c>
      <c r="H19" s="7" t="s">
        <v>675</v>
      </c>
      <c r="I19" s="159" t="s">
        <v>675</v>
      </c>
      <c r="J19" s="37" t="s">
        <v>675</v>
      </c>
    </row>
    <row r="20" spans="1:10" ht="15.75" customHeight="1">
      <c r="A20" s="76"/>
      <c r="B20" s="164" t="s">
        <v>208</v>
      </c>
      <c r="C20" s="163"/>
      <c r="D20" s="165"/>
      <c r="E20" s="163"/>
      <c r="F20" s="163"/>
      <c r="G20" s="166"/>
      <c r="H20" s="163"/>
      <c r="I20" s="163"/>
      <c r="J20" s="167"/>
    </row>
    <row r="21" spans="1:10" ht="15.75" customHeight="1">
      <c r="A21" s="76"/>
      <c r="B21" s="168" t="s">
        <v>4</v>
      </c>
      <c r="C21" s="159" t="s">
        <v>3</v>
      </c>
      <c r="D21" s="174">
        <v>0.35</v>
      </c>
      <c r="E21" s="168" t="s">
        <v>8</v>
      </c>
      <c r="F21" s="159" t="s">
        <v>3</v>
      </c>
      <c r="G21" s="169">
        <v>7.4349999999999996</v>
      </c>
      <c r="H21" s="171" t="s">
        <v>12</v>
      </c>
      <c r="I21" s="159" t="s">
        <v>3</v>
      </c>
      <c r="J21" s="169">
        <v>7.32</v>
      </c>
    </row>
    <row r="22" spans="1:10" ht="15.75" customHeight="1">
      <c r="A22" s="76"/>
      <c r="B22" s="168" t="s">
        <v>7</v>
      </c>
      <c r="C22" s="159" t="s">
        <v>3</v>
      </c>
      <c r="D22" s="172">
        <v>234.5</v>
      </c>
      <c r="E22" s="168" t="s">
        <v>11</v>
      </c>
      <c r="F22" s="159" t="s">
        <v>3</v>
      </c>
      <c r="G22" s="169">
        <v>1.0649999999999999</v>
      </c>
      <c r="H22" s="171" t="s">
        <v>15</v>
      </c>
      <c r="I22" s="159" t="s">
        <v>3</v>
      </c>
      <c r="J22" s="169">
        <v>9.5</v>
      </c>
    </row>
    <row r="23" spans="1:10" ht="15.75" customHeight="1">
      <c r="A23" s="76"/>
      <c r="B23" s="168" t="s">
        <v>10</v>
      </c>
      <c r="C23" s="159" t="s">
        <v>3</v>
      </c>
      <c r="D23" s="172">
        <v>506</v>
      </c>
      <c r="E23" s="168" t="s">
        <v>14</v>
      </c>
      <c r="F23" s="159" t="s">
        <v>3</v>
      </c>
      <c r="G23" s="170">
        <v>7.4999999999999997E-2</v>
      </c>
      <c r="H23" s="171" t="s">
        <v>18</v>
      </c>
      <c r="I23" s="159" t="s">
        <v>3</v>
      </c>
      <c r="J23" s="37">
        <v>189.5</v>
      </c>
    </row>
    <row r="24" spans="1:10" ht="15.75" customHeight="1">
      <c r="A24" s="76"/>
      <c r="B24" s="168" t="s">
        <v>13</v>
      </c>
      <c r="C24" s="159" t="s">
        <v>3</v>
      </c>
      <c r="D24" s="36">
        <v>2.1</v>
      </c>
      <c r="E24" s="168" t="s">
        <v>17</v>
      </c>
      <c r="F24" s="159" t="s">
        <v>3</v>
      </c>
      <c r="G24" s="38">
        <v>41.6</v>
      </c>
      <c r="H24" s="171" t="s">
        <v>21</v>
      </c>
      <c r="I24" s="159" t="s">
        <v>3</v>
      </c>
      <c r="J24" s="169">
        <v>1.6850000000000001</v>
      </c>
    </row>
    <row r="25" spans="1:10" ht="15.75" customHeight="1">
      <c r="A25" s="76"/>
      <c r="B25" s="168" t="s">
        <v>16</v>
      </c>
      <c r="C25" s="159" t="s">
        <v>3</v>
      </c>
      <c r="D25" s="36">
        <v>4.66</v>
      </c>
      <c r="E25" s="168" t="s">
        <v>23</v>
      </c>
      <c r="F25" s="159" t="s">
        <v>3</v>
      </c>
      <c r="G25" s="169">
        <v>0.36499999999999999</v>
      </c>
      <c r="H25" s="171" t="s">
        <v>24</v>
      </c>
      <c r="I25" s="159" t="s">
        <v>3</v>
      </c>
      <c r="J25" s="169">
        <v>0.91500000000000004</v>
      </c>
    </row>
    <row r="26" spans="1:10" ht="15.75" customHeight="1">
      <c r="A26" s="76"/>
      <c r="B26" s="168" t="s">
        <v>19</v>
      </c>
      <c r="C26" s="159" t="s">
        <v>3</v>
      </c>
      <c r="D26" s="36" t="s">
        <v>104</v>
      </c>
      <c r="E26" s="168" t="s">
        <v>56</v>
      </c>
      <c r="F26" s="159" t="s">
        <v>1</v>
      </c>
      <c r="G26" s="170">
        <v>3.415E-2</v>
      </c>
      <c r="H26" s="171" t="s">
        <v>27</v>
      </c>
      <c r="I26" s="159" t="s">
        <v>3</v>
      </c>
      <c r="J26" s="37" t="s">
        <v>96</v>
      </c>
    </row>
    <row r="27" spans="1:10" ht="15.75" customHeight="1">
      <c r="A27" s="76"/>
      <c r="B27" s="168" t="s">
        <v>22</v>
      </c>
      <c r="C27" s="159" t="s">
        <v>3</v>
      </c>
      <c r="D27" s="172">
        <v>77.95</v>
      </c>
      <c r="E27" s="168" t="s">
        <v>26</v>
      </c>
      <c r="F27" s="159" t="s">
        <v>3</v>
      </c>
      <c r="G27" s="169">
        <v>2.6</v>
      </c>
      <c r="H27" s="171" t="s">
        <v>30</v>
      </c>
      <c r="I27" s="159" t="s">
        <v>3</v>
      </c>
      <c r="J27" s="38">
        <v>13.25</v>
      </c>
    </row>
    <row r="28" spans="1:10" ht="15.75" customHeight="1">
      <c r="A28" s="76"/>
      <c r="B28" s="168" t="s">
        <v>25</v>
      </c>
      <c r="C28" s="159" t="s">
        <v>3</v>
      </c>
      <c r="D28" s="173">
        <v>16.3</v>
      </c>
      <c r="E28" s="168" t="s">
        <v>29</v>
      </c>
      <c r="F28" s="159" t="s">
        <v>3</v>
      </c>
      <c r="G28" s="38">
        <v>23.15</v>
      </c>
      <c r="H28" s="171" t="s">
        <v>62</v>
      </c>
      <c r="I28" s="159" t="s">
        <v>1</v>
      </c>
      <c r="J28" s="170">
        <v>0.54600000000000004</v>
      </c>
    </row>
    <row r="29" spans="1:10" ht="15.75" customHeight="1">
      <c r="A29" s="76"/>
      <c r="B29" s="168" t="s">
        <v>51</v>
      </c>
      <c r="C29" s="159" t="s">
        <v>3</v>
      </c>
      <c r="D29" s="172">
        <v>151.5</v>
      </c>
      <c r="E29" s="168" t="s">
        <v>31</v>
      </c>
      <c r="F29" s="159" t="s">
        <v>3</v>
      </c>
      <c r="G29" s="38">
        <v>36.65</v>
      </c>
      <c r="H29" s="171" t="s">
        <v>63</v>
      </c>
      <c r="I29" s="159" t="s">
        <v>3</v>
      </c>
      <c r="J29" s="169">
        <v>0.2</v>
      </c>
    </row>
    <row r="30" spans="1:10" ht="15.75" customHeight="1">
      <c r="A30" s="76"/>
      <c r="B30" s="168" t="s">
        <v>28</v>
      </c>
      <c r="C30" s="159" t="s">
        <v>3</v>
      </c>
      <c r="D30" s="36">
        <v>5.1950000000000003</v>
      </c>
      <c r="E30" s="168" t="s">
        <v>34</v>
      </c>
      <c r="F30" s="159" t="s">
        <v>3</v>
      </c>
      <c r="G30" s="37">
        <v>71</v>
      </c>
      <c r="H30" s="171" t="s">
        <v>64</v>
      </c>
      <c r="I30" s="159" t="s">
        <v>3</v>
      </c>
      <c r="J30" s="169">
        <v>0.39500000000000002</v>
      </c>
    </row>
    <row r="31" spans="1:10" ht="15.75" customHeight="1">
      <c r="A31" s="76"/>
      <c r="B31" s="168" t="s">
        <v>0</v>
      </c>
      <c r="C31" s="159" t="s">
        <v>3</v>
      </c>
      <c r="D31" s="173">
        <v>39</v>
      </c>
      <c r="E31" s="168" t="s">
        <v>37</v>
      </c>
      <c r="F31" s="159" t="s">
        <v>3</v>
      </c>
      <c r="G31" s="38">
        <v>15.5</v>
      </c>
      <c r="H31" s="171" t="s">
        <v>32</v>
      </c>
      <c r="I31" s="159" t="s">
        <v>3</v>
      </c>
      <c r="J31" s="169">
        <v>2.4300000000000002</v>
      </c>
    </row>
    <row r="32" spans="1:10" ht="15.75" customHeight="1">
      <c r="A32" s="76"/>
      <c r="B32" s="168" t="s">
        <v>33</v>
      </c>
      <c r="C32" s="159" t="s">
        <v>3</v>
      </c>
      <c r="D32" s="36">
        <v>5.36</v>
      </c>
      <c r="E32" s="168" t="s">
        <v>40</v>
      </c>
      <c r="F32" s="159" t="s">
        <v>3</v>
      </c>
      <c r="G32" s="169">
        <v>9.8000000000000007</v>
      </c>
      <c r="H32" s="171" t="s">
        <v>65</v>
      </c>
      <c r="I32" s="159" t="s">
        <v>3</v>
      </c>
      <c r="J32" s="37">
        <v>98.4</v>
      </c>
    </row>
    <row r="33" spans="1:10" ht="15.75" customHeight="1">
      <c r="A33" s="76"/>
      <c r="B33" s="168" t="s">
        <v>36</v>
      </c>
      <c r="C33" s="159" t="s">
        <v>3</v>
      </c>
      <c r="D33" s="36">
        <v>2.96</v>
      </c>
      <c r="E33" s="168" t="s">
        <v>43</v>
      </c>
      <c r="F33" s="159" t="s">
        <v>3</v>
      </c>
      <c r="G33" s="37">
        <v>94.1</v>
      </c>
      <c r="H33" s="171" t="s">
        <v>35</v>
      </c>
      <c r="I33" s="159" t="s">
        <v>3</v>
      </c>
      <c r="J33" s="38">
        <v>45.5</v>
      </c>
    </row>
    <row r="34" spans="1:10" ht="15.75" customHeight="1">
      <c r="A34" s="76"/>
      <c r="B34" s="168" t="s">
        <v>39</v>
      </c>
      <c r="C34" s="159" t="s">
        <v>3</v>
      </c>
      <c r="D34" s="36">
        <v>1.5349999999999999</v>
      </c>
      <c r="E34" s="168" t="s">
        <v>59</v>
      </c>
      <c r="F34" s="159" t="s">
        <v>3</v>
      </c>
      <c r="G34" s="38" t="s">
        <v>105</v>
      </c>
      <c r="H34" s="171" t="s">
        <v>38</v>
      </c>
      <c r="I34" s="159" t="s">
        <v>3</v>
      </c>
      <c r="J34" s="38">
        <v>27.8</v>
      </c>
    </row>
    <row r="35" spans="1:10" ht="15.75" customHeight="1">
      <c r="A35" s="76"/>
      <c r="B35" s="168" t="s">
        <v>42</v>
      </c>
      <c r="C35" s="159" t="s">
        <v>3</v>
      </c>
      <c r="D35" s="173">
        <v>17.3</v>
      </c>
      <c r="E35" s="168" t="s">
        <v>6</v>
      </c>
      <c r="F35" s="159" t="s">
        <v>3</v>
      </c>
      <c r="G35" s="38">
        <v>12.45</v>
      </c>
      <c r="H35" s="171" t="s">
        <v>41</v>
      </c>
      <c r="I35" s="159" t="s">
        <v>3</v>
      </c>
      <c r="J35" s="169">
        <v>2.6749999999999998</v>
      </c>
    </row>
    <row r="36" spans="1:10" ht="15.75" customHeight="1">
      <c r="A36" s="76"/>
      <c r="B36" s="168" t="s">
        <v>5</v>
      </c>
      <c r="C36" s="159" t="s">
        <v>3</v>
      </c>
      <c r="D36" s="36">
        <v>6.085</v>
      </c>
      <c r="E36" s="168" t="s">
        <v>9</v>
      </c>
      <c r="F36" s="159" t="s">
        <v>3</v>
      </c>
      <c r="G36" s="38">
        <v>12.2</v>
      </c>
      <c r="H36" s="171" t="s">
        <v>44</v>
      </c>
      <c r="I36" s="159" t="s">
        <v>3</v>
      </c>
      <c r="J36" s="37">
        <v>80</v>
      </c>
    </row>
    <row r="37" spans="1:10" ht="15.75" customHeight="1">
      <c r="A37" s="76"/>
      <c r="B37" s="192" t="s">
        <v>81</v>
      </c>
      <c r="C37" s="193" t="s">
        <v>3</v>
      </c>
      <c r="D37" s="194">
        <v>1.325</v>
      </c>
      <c r="E37" s="192" t="s">
        <v>61</v>
      </c>
      <c r="F37" s="193" t="s">
        <v>3</v>
      </c>
      <c r="G37" s="195" t="s">
        <v>103</v>
      </c>
      <c r="H37" s="196" t="s">
        <v>45</v>
      </c>
      <c r="I37" s="193" t="s">
        <v>3</v>
      </c>
      <c r="J37" s="197">
        <v>270.5</v>
      </c>
    </row>
    <row r="38" spans="1:10" ht="15.75" customHeight="1">
      <c r="B38" s="32" t="s">
        <v>681</v>
      </c>
    </row>
  </sheetData>
  <conditionalFormatting sqref="B3:J37">
    <cfRule type="expression" dxfId="3" priority="1">
      <formula>IF(IndVal_IsBlnkRow*IndVal_IsBlnkRowNext=1,TRUE,FALSE)</formula>
    </cfRule>
  </conditionalFormatting>
  <conditionalFormatting sqref="C3:C37 F3:F37 I3:I37">
    <cfRule type="expression" dxfId="2" priority="2">
      <formula>IndVal_LimitValDiffUOM</formula>
    </cfRule>
  </conditionalFormatting>
  <hyperlinks>
    <hyperlink ref="B4" location="'4-Acid'!$A$375" display="'4-Acid'!$A$375" xr:uid="{D54478A5-3C97-4A8C-9700-724FF92A0658}"/>
    <hyperlink ref="E4" location="'4-Acid'!$A$411" display="'4-Acid'!$A$411" xr:uid="{CF0F751D-6C09-4715-B480-9683C6261957}"/>
    <hyperlink ref="B6" location="'Aqua Regia'!$A$756" display="'Aqua Regia'!$A$756" xr:uid="{5BC36E6F-F6B4-4D5E-BEF0-BD43B06367EC}"/>
    <hyperlink ref="B8" location="'Fusion XRF'!$A$1" display="'Fusion XRF'!$A$1" xr:uid="{717AABCF-9BAB-4611-B018-102D3FE1C440}"/>
    <hyperlink ref="E8" location="'Fusion XRF'!$A$136" display="'Fusion XRF'!$A$136" xr:uid="{7BE9E9EA-3E46-42A3-827D-D20F7C75B31D}"/>
    <hyperlink ref="H8" location="'Fusion XRF'!$A$248" display="'Fusion XRF'!$A$248" xr:uid="{831224E5-81C2-40A5-BA2B-8D8A72323475}"/>
    <hyperlink ref="B9" location="'Fusion XRF'!$A$15" display="'Fusion XRF'!$A$15" xr:uid="{3489FD5B-D12D-445D-998A-7720C85B518B}"/>
    <hyperlink ref="E9" location="'Fusion XRF'!$A$150" display="'Fusion XRF'!$A$150" xr:uid="{73F84F0D-3A68-404D-A5B6-8927F74B0D50}"/>
    <hyperlink ref="H9" location="'Fusion XRF'!$A$262" display="'Fusion XRF'!$A$262" xr:uid="{63FCCDCA-245C-411C-BE3C-455EFEED1676}"/>
    <hyperlink ref="B10" location="'Fusion XRF'!$A$52" display="'Fusion XRF'!$A$52" xr:uid="{1B92EEE2-A825-437D-AB76-84492A294019}"/>
    <hyperlink ref="E10" location="'Fusion XRF'!$A$164" display="'Fusion XRF'!$A$164" xr:uid="{977952C8-A43D-40D5-ABB3-C822A80A71C3}"/>
    <hyperlink ref="H10" location="'Fusion XRF'!$A$276" display="'Fusion XRF'!$A$276" xr:uid="{CD490B71-6C6C-4ED0-9256-5996076D23AB}"/>
    <hyperlink ref="B11" location="'Fusion XRF'!$A$66" display="'Fusion XRF'!$A$66" xr:uid="{947825DB-0611-4358-9E24-4FE89F7EA3D8}"/>
    <hyperlink ref="E11" location="'Fusion XRF'!$A$178" display="'Fusion XRF'!$A$178" xr:uid="{F1F363EA-B625-41BB-AAB9-2CE8AF9627DE}"/>
    <hyperlink ref="H11" location="'Fusion XRF'!$A$290" display="'Fusion XRF'!$A$290" xr:uid="{34AE3F40-6E99-40F6-85E1-5DE4C081700C}"/>
    <hyperlink ref="B12" location="'Fusion XRF'!$A$80" display="'Fusion XRF'!$A$80" xr:uid="{858A816A-5FBB-448E-BD3E-0CF81EDB1650}"/>
    <hyperlink ref="E12" location="'Fusion XRF'!$A$192" display="'Fusion XRF'!$A$192" xr:uid="{465D8D45-FA14-4919-B58E-E88851636D5A}"/>
    <hyperlink ref="H12" location="'Fusion XRF'!$A$304" display="'Fusion XRF'!$A$304" xr:uid="{AF5AFB15-ECBA-42B6-8AE1-C9DB199A94D0}"/>
    <hyperlink ref="B13" location="'Fusion XRF'!$A$94" display="'Fusion XRF'!$A$94" xr:uid="{463ACA0D-B178-4FBB-B8AD-7DA6CDB121A8}"/>
    <hyperlink ref="E13" location="'Fusion XRF'!$A$206" display="'Fusion XRF'!$A$206" xr:uid="{1D2B552E-4E6C-432D-9605-4FE2B9FD4E68}"/>
    <hyperlink ref="H13" location="'Fusion XRF'!$A$318" display="'Fusion XRF'!$A$318" xr:uid="{A3D9394A-2A4B-4DB6-BFD6-EACBA07892C0}"/>
    <hyperlink ref="B14" location="'Fusion XRF'!$A$108" display="'Fusion XRF'!$A$108" xr:uid="{C512E4CD-3EFC-4DA0-89E4-F54CCCA80B40}"/>
    <hyperlink ref="E14" location="'Fusion XRF'!$A$220" display="'Fusion XRF'!$A$220" xr:uid="{5374BB25-50B3-4CF1-9954-DE38D29E8442}"/>
    <hyperlink ref="H14" location="'Fusion XRF'!$A$332" display="'Fusion XRF'!$A$332" xr:uid="{D9F75958-D073-4E37-BB71-708ADB33782A}"/>
    <hyperlink ref="B15" location="'Fusion XRF'!$A$122" display="'Fusion XRF'!$A$122" xr:uid="{8FCC2607-D40F-45DB-A7F3-EA3436B64D1F}"/>
    <hyperlink ref="E15" location="'Fusion XRF'!$A$234" display="'Fusion XRF'!$A$234" xr:uid="{49489A39-993D-436F-9062-CB1881BD1D5A}"/>
    <hyperlink ref="H15" location="'Fusion XRF'!$A$346" display="'Fusion XRF'!$A$346" xr:uid="{7A9DC87C-06F5-43ED-8DA3-06DC3E920650}"/>
    <hyperlink ref="B17" location="'Thermograv'!$A$1" display="'Thermograv'!$A$1" xr:uid="{85ADBBEE-DDE8-4B9F-82DB-B68EFF673728}"/>
    <hyperlink ref="B19" location="'IRC'!$A$1" display="'IRC'!$A$1" xr:uid="{EABFDD0C-2978-455A-A643-C73C9915DA50}"/>
    <hyperlink ref="E19" location="'IRC'!$A$15" display="'IRC'!$A$15" xr:uid="{80DABBD1-C599-4C44-A06F-C832511A3123}"/>
    <hyperlink ref="B21" location="'Laser Ablation'!$A$1" display="'Laser Ablation'!$A$1" xr:uid="{21ADB9B6-2525-413A-991E-7DFAE62E199E}"/>
    <hyperlink ref="E21" location="'Laser Ablation'!$A$262" display="'Laser Ablation'!$A$262" xr:uid="{C03480B2-E2EA-4DD5-B878-0B5B01E95836}"/>
    <hyperlink ref="H21" location="'Laser Ablation'!$A$500" display="'Laser Ablation'!$A$500" xr:uid="{63963A73-355D-4F00-A6D5-D04770806A31}"/>
    <hyperlink ref="B22" location="'Laser Ablation'!$A$15" display="'Laser Ablation'!$A$15" xr:uid="{1102240D-6B02-4E5D-9B1B-0B9F276C11E7}"/>
    <hyperlink ref="E22" location="'Laser Ablation'!$A$276" display="'Laser Ablation'!$A$276" xr:uid="{3989BF58-FEE8-4468-8DAD-0E4DA27B6956}"/>
    <hyperlink ref="H22" location="'Laser Ablation'!$A$514" display="'Laser Ablation'!$A$514" xr:uid="{207CF556-2A4E-4F1C-A258-77527B1B1954}"/>
    <hyperlink ref="B23" location="'Laser Ablation'!$A$52" display="'Laser Ablation'!$A$52" xr:uid="{9D4DFA85-34A9-473A-ABB3-F4849067AF7B}"/>
    <hyperlink ref="E23" location="'Laser Ablation'!$A$290" display="'Laser Ablation'!$A$290" xr:uid="{9EF30287-D4A1-42F9-AD9E-1820E6175E85}"/>
    <hyperlink ref="H23" location="'Laser Ablation'!$A$528" display="'Laser Ablation'!$A$528" xr:uid="{3ADA7E26-8CD7-420B-A772-90456439848B}"/>
    <hyperlink ref="B24" location="'Laser Ablation'!$A$66" display="'Laser Ablation'!$A$66" xr:uid="{63F91551-DC75-4303-BCE3-2BA2BAA066AB}"/>
    <hyperlink ref="E24" location="'Laser Ablation'!$A$304" display="'Laser Ablation'!$A$304" xr:uid="{67D10D33-562E-4DDD-A985-EFED9478A0E4}"/>
    <hyperlink ref="H24" location="'Laser Ablation'!$A$542" display="'Laser Ablation'!$A$542" xr:uid="{BF2A9805-A762-4624-824E-D007A3AD97B6}"/>
    <hyperlink ref="B25" location="'Laser Ablation'!$A$80" display="'Laser Ablation'!$A$80" xr:uid="{21C4B055-3FF6-4B0E-9C78-87960C9BE743}"/>
    <hyperlink ref="E25" location="'Laser Ablation'!$A$318" display="'Laser Ablation'!$A$318" xr:uid="{14F4EB8C-FCBF-46BD-A9D3-F076261E3B0B}"/>
    <hyperlink ref="H25" location="'Laser Ablation'!$A$556" display="'Laser Ablation'!$A$556" xr:uid="{8CD83C13-70CC-4421-A942-DF4D10C3E213}"/>
    <hyperlink ref="B26" location="'Laser Ablation'!$A$94" display="'Laser Ablation'!$A$94" xr:uid="{90F02DCB-B91B-462B-A2C3-6AFAB587DAD4}"/>
    <hyperlink ref="E26" location="'Laser Ablation'!$A$332" display="'Laser Ablation'!$A$332" xr:uid="{7C4545EB-61D8-4204-AC7B-5D111DCCFF3B}"/>
    <hyperlink ref="H26" location="'Laser Ablation'!$A$570" display="'Laser Ablation'!$A$570" xr:uid="{90D80A17-85F9-4A26-A6CB-1DB63C6F14C6}"/>
    <hyperlink ref="B27" location="'Laser Ablation'!$A$108" display="'Laser Ablation'!$A$108" xr:uid="{24280147-BDF7-48F4-B34A-5F1BDC663A2A}"/>
    <hyperlink ref="E27" location="'Laser Ablation'!$A$346" display="'Laser Ablation'!$A$346" xr:uid="{6FF0AEE6-5F7C-484D-B77B-FE8F1EB7F742}"/>
    <hyperlink ref="H27" location="'Laser Ablation'!$A$584" display="'Laser Ablation'!$A$584" xr:uid="{7C84326D-DE33-456C-AC02-1FEDE802D8E3}"/>
    <hyperlink ref="B28" location="'Laser Ablation'!$A$122" display="'Laser Ablation'!$A$122" xr:uid="{C9CE0DE3-4D32-4D62-A092-6DDC254E9AB7}"/>
    <hyperlink ref="E28" location="'Laser Ablation'!$A$360" display="'Laser Ablation'!$A$360" xr:uid="{DC62730A-7F9D-4313-BC66-B9641C6BE5CE}"/>
    <hyperlink ref="H28" location="'Laser Ablation'!$A$598" display="'Laser Ablation'!$A$598" xr:uid="{10A90ACE-2DAC-47C8-97D9-F7B88ECA1F31}"/>
    <hyperlink ref="B29" location="'Laser Ablation'!$A$136" display="'Laser Ablation'!$A$136" xr:uid="{367476EF-D4D1-4ED9-BD56-2D39DA7D4ECB}"/>
    <hyperlink ref="E29" location="'Laser Ablation'!$A$374" display="'Laser Ablation'!$A$374" xr:uid="{7A7E45C0-08E0-4006-8FFD-7D8A6BB2A5C2}"/>
    <hyperlink ref="H29" location="'Laser Ablation'!$A$612" display="'Laser Ablation'!$A$612" xr:uid="{5C45998A-0FCE-4D74-9960-DCA08A02BF5F}"/>
    <hyperlink ref="B30" location="'Laser Ablation'!$A$150" display="'Laser Ablation'!$A$150" xr:uid="{6601FF63-087E-4ED6-8EB0-0817422DA131}"/>
    <hyperlink ref="E30" location="'Laser Ablation'!$A$388" display="'Laser Ablation'!$A$388" xr:uid="{BCC573EE-24A9-4E5F-ABA9-0A0C512F187B}"/>
    <hyperlink ref="H30" location="'Laser Ablation'!$A$626" display="'Laser Ablation'!$A$626" xr:uid="{83E48A17-6D08-447E-B61B-347B2B84763A}"/>
    <hyperlink ref="B31" location="'Laser Ablation'!$A$164" display="'Laser Ablation'!$A$164" xr:uid="{6D1B7011-C5E1-4CFE-BEAD-0C044B6E96E2}"/>
    <hyperlink ref="E31" location="'Laser Ablation'!$A$402" display="'Laser Ablation'!$A$402" xr:uid="{7D4CA892-82FA-4F95-876D-07C9C7207284}"/>
    <hyperlink ref="H31" location="'Laser Ablation'!$A$640" display="'Laser Ablation'!$A$640" xr:uid="{F6CC7CBA-A40B-4FE3-A852-8EE9DFBAB51D}"/>
    <hyperlink ref="B32" location="'Laser Ablation'!$A$178" display="'Laser Ablation'!$A$178" xr:uid="{081B95D4-2D00-4E26-BA08-3AB4E2418CC2}"/>
    <hyperlink ref="E32" location="'Laser Ablation'!$A$416" display="'Laser Ablation'!$A$416" xr:uid="{E3A182EB-E580-4430-8BDE-3F4F3A8FD533}"/>
    <hyperlink ref="H32" location="'Laser Ablation'!$A$654" display="'Laser Ablation'!$A$654" xr:uid="{42F9528F-4ACE-443D-9E31-5D9438C698AD}"/>
    <hyperlink ref="B33" location="'Laser Ablation'!$A$192" display="'Laser Ablation'!$A$192" xr:uid="{4CDCBFD1-4D02-4F06-BBD3-98B16B26050C}"/>
    <hyperlink ref="E33" location="'Laser Ablation'!$A$430" display="'Laser Ablation'!$A$430" xr:uid="{56C09446-C2B0-4BF3-A1D8-AF23874672D2}"/>
    <hyperlink ref="H33" location="'Laser Ablation'!$A$668" display="'Laser Ablation'!$A$668" xr:uid="{C04BF377-1E3A-4C75-9B5E-A0D010D605AE}"/>
    <hyperlink ref="B34" location="'Laser Ablation'!$A$206" display="'Laser Ablation'!$A$206" xr:uid="{8C030363-CB9D-4541-B462-87032AC9A540}"/>
    <hyperlink ref="E34" location="'Laser Ablation'!$A$444" display="'Laser Ablation'!$A$444" xr:uid="{C6AF8498-0DA9-4097-9C19-A80CAA0079AF}"/>
    <hyperlink ref="H34" location="'Laser Ablation'!$A$682" display="'Laser Ablation'!$A$682" xr:uid="{C9D3DC10-B436-4C71-9817-10946C329E0A}"/>
    <hyperlink ref="B35" location="'Laser Ablation'!$A$220" display="'Laser Ablation'!$A$220" xr:uid="{2635DEEA-69CC-4CBB-AE7A-F5139121BED8}"/>
    <hyperlink ref="E35" location="'Laser Ablation'!$A$458" display="'Laser Ablation'!$A$458" xr:uid="{D16C6CB3-B266-4E3E-B5AF-EBCA3EA4CB31}"/>
    <hyperlink ref="H35" location="'Laser Ablation'!$A$696" display="'Laser Ablation'!$A$696" xr:uid="{EB39F89C-66C0-43BA-A18C-60E38DA10CB8}"/>
    <hyperlink ref="B36" location="'Laser Ablation'!$A$234" display="'Laser Ablation'!$A$234" xr:uid="{E652ADFA-F1B4-48B5-B69E-3BF62253D9F6}"/>
    <hyperlink ref="E36" location="'Laser Ablation'!$A$472" display="'Laser Ablation'!$A$472" xr:uid="{AF0C18F8-030B-43CE-8516-53F287D30A83}"/>
    <hyperlink ref="H36" location="'Laser Ablation'!$A$710" display="'Laser Ablation'!$A$710" xr:uid="{F0CDC3E4-8ABF-46B5-A14D-1F0641CC2228}"/>
    <hyperlink ref="B37" location="'Laser Ablation'!$A$248" display="'Laser Ablation'!$A$248" xr:uid="{535E374B-E852-4656-A4BB-786339DCCF04}"/>
    <hyperlink ref="E37" location="'Laser Ablation'!$A$486" display="'Laser Ablation'!$A$486" xr:uid="{1C28AC58-2277-492E-B3D1-55DB15862E0E}"/>
    <hyperlink ref="H37" location="'Laser Ablation'!$A$724" display="'Laser Ablation'!$A$724" xr:uid="{56886E77-E452-4E4B-A03F-A58A92BB703B}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7"/>
  <dimension ref="B1:J37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4" customWidth="1"/>
    <col min="3" max="3" width="87.42578125" style="4" customWidth="1"/>
    <col min="4" max="16384" width="9.140625" style="4"/>
  </cols>
  <sheetData>
    <row r="1" spans="2:10" ht="23.25" customHeight="1">
      <c r="B1" s="34" t="s">
        <v>677</v>
      </c>
      <c r="C1" s="34"/>
    </row>
    <row r="2" spans="2:10" ht="27.95" customHeight="1">
      <c r="B2" s="41" t="s">
        <v>83</v>
      </c>
      <c r="C2" s="41" t="s">
        <v>84</v>
      </c>
    </row>
    <row r="3" spans="2:10" ht="15" customHeight="1">
      <c r="B3" s="42" t="s">
        <v>90</v>
      </c>
      <c r="C3" s="42" t="s">
        <v>91</v>
      </c>
    </row>
    <row r="4" spans="2:10" ht="15" customHeight="1">
      <c r="B4" s="43" t="s">
        <v>94</v>
      </c>
      <c r="C4" s="43" t="s">
        <v>132</v>
      </c>
    </row>
    <row r="5" spans="2:10" ht="15" customHeight="1">
      <c r="B5" s="43" t="s">
        <v>88</v>
      </c>
      <c r="C5" s="43" t="s">
        <v>89</v>
      </c>
    </row>
    <row r="6" spans="2:10" ht="15" customHeight="1">
      <c r="B6" s="43" t="s">
        <v>92</v>
      </c>
      <c r="C6" s="43" t="s">
        <v>87</v>
      </c>
    </row>
    <row r="7" spans="2:10" ht="15" customHeight="1">
      <c r="B7" s="43" t="s">
        <v>86</v>
      </c>
      <c r="C7" s="86" t="s">
        <v>133</v>
      </c>
    </row>
    <row r="8" spans="2:10" ht="15" customHeight="1" thickBot="1">
      <c r="B8" s="43" t="s">
        <v>85</v>
      </c>
      <c r="C8" s="86" t="s">
        <v>134</v>
      </c>
    </row>
    <row r="9" spans="2:10" ht="15" customHeight="1">
      <c r="B9" s="70" t="s">
        <v>131</v>
      </c>
      <c r="C9" s="71"/>
    </row>
    <row r="10" spans="2:10" ht="15" customHeight="1">
      <c r="B10" s="43" t="s">
        <v>290</v>
      </c>
      <c r="C10" s="43" t="s">
        <v>345</v>
      </c>
    </row>
    <row r="11" spans="2:10" ht="15" customHeight="1">
      <c r="B11" s="43" t="s">
        <v>114</v>
      </c>
      <c r="C11" s="43" t="s">
        <v>346</v>
      </c>
      <c r="D11" s="5"/>
      <c r="E11" s="5"/>
      <c r="F11" s="5"/>
      <c r="G11" s="5"/>
      <c r="H11" s="5"/>
      <c r="I11" s="5"/>
      <c r="J11" s="5"/>
    </row>
    <row r="12" spans="2:10" ht="15" customHeight="1">
      <c r="B12" s="43" t="s">
        <v>289</v>
      </c>
      <c r="C12" s="43" t="s">
        <v>347</v>
      </c>
      <c r="D12" s="5"/>
      <c r="E12" s="5"/>
      <c r="F12" s="5"/>
      <c r="G12" s="5"/>
      <c r="H12" s="5"/>
      <c r="I12" s="5"/>
      <c r="J12" s="5"/>
    </row>
    <row r="13" spans="2:10" ht="15" customHeight="1">
      <c r="B13" s="43" t="s">
        <v>344</v>
      </c>
      <c r="C13" s="43" t="s">
        <v>348</v>
      </c>
    </row>
    <row r="14" spans="2:10" ht="15" customHeight="1">
      <c r="B14" s="43" t="s">
        <v>274</v>
      </c>
      <c r="C14" s="43" t="s">
        <v>349</v>
      </c>
    </row>
    <row r="15" spans="2:10" ht="15" customHeight="1">
      <c r="B15" s="43" t="s">
        <v>273</v>
      </c>
      <c r="C15" s="43" t="s">
        <v>350</v>
      </c>
    </row>
    <row r="16" spans="2:10" ht="15" customHeight="1">
      <c r="B16" s="43" t="s">
        <v>275</v>
      </c>
      <c r="C16" s="43" t="s">
        <v>351</v>
      </c>
    </row>
    <row r="17" spans="2:3" ht="15" customHeight="1">
      <c r="B17" s="43" t="s">
        <v>276</v>
      </c>
      <c r="C17" s="43" t="s">
        <v>352</v>
      </c>
    </row>
    <row r="18" spans="2:3" ht="15" customHeight="1">
      <c r="B18" s="43" t="s">
        <v>98</v>
      </c>
      <c r="C18" s="43" t="s">
        <v>353</v>
      </c>
    </row>
    <row r="19" spans="2:3" ht="15" customHeight="1">
      <c r="B19" s="43" t="s">
        <v>282</v>
      </c>
      <c r="C19" s="43" t="s">
        <v>354</v>
      </c>
    </row>
    <row r="20" spans="2:3" ht="15" customHeight="1">
      <c r="B20" s="43" t="s">
        <v>283</v>
      </c>
      <c r="C20" s="43" t="s">
        <v>355</v>
      </c>
    </row>
    <row r="21" spans="2:3" ht="15" customHeight="1">
      <c r="B21" s="43" t="s">
        <v>261</v>
      </c>
      <c r="C21" s="43" t="s">
        <v>356</v>
      </c>
    </row>
    <row r="22" spans="2:3" ht="15" customHeight="1">
      <c r="B22" s="43" t="s">
        <v>262</v>
      </c>
      <c r="C22" s="43" t="s">
        <v>357</v>
      </c>
    </row>
    <row r="23" spans="2:3" ht="15" customHeight="1">
      <c r="B23" s="43" t="s">
        <v>113</v>
      </c>
      <c r="C23" s="43" t="s">
        <v>358</v>
      </c>
    </row>
    <row r="24" spans="2:3" ht="15" customHeight="1">
      <c r="B24" s="43" t="s">
        <v>99</v>
      </c>
      <c r="C24" s="43" t="s">
        <v>359</v>
      </c>
    </row>
    <row r="25" spans="2:3" ht="15" customHeight="1">
      <c r="B25" s="43" t="s">
        <v>343</v>
      </c>
      <c r="C25" s="43" t="s">
        <v>360</v>
      </c>
    </row>
    <row r="26" spans="2:3" ht="15" customHeight="1">
      <c r="B26" s="43" t="s">
        <v>287</v>
      </c>
      <c r="C26" s="43" t="s">
        <v>361</v>
      </c>
    </row>
    <row r="27" spans="2:3" ht="15" customHeight="1">
      <c r="B27" s="157" t="s">
        <v>362</v>
      </c>
      <c r="C27" s="158"/>
    </row>
    <row r="28" spans="2:3" ht="15" customHeight="1">
      <c r="B28" s="44" t="s">
        <v>266</v>
      </c>
      <c r="C28" s="44" t="s">
        <v>363</v>
      </c>
    </row>
    <row r="29" spans="2:3" ht="15" customHeight="1">
      <c r="B29" s="58"/>
      <c r="C29" s="59"/>
    </row>
    <row r="30" spans="2:3" ht="15">
      <c r="B30" s="60" t="s">
        <v>125</v>
      </c>
      <c r="C30" s="61" t="s">
        <v>118</v>
      </c>
    </row>
    <row r="31" spans="2:3">
      <c r="B31" s="62"/>
      <c r="C31" s="61"/>
    </row>
    <row r="32" spans="2:3">
      <c r="B32" s="63" t="s">
        <v>122</v>
      </c>
      <c r="C32" s="64" t="s">
        <v>121</v>
      </c>
    </row>
    <row r="33" spans="2:3">
      <c r="B33" s="62"/>
      <c r="C33" s="61"/>
    </row>
    <row r="34" spans="2:3">
      <c r="B34" s="65" t="s">
        <v>119</v>
      </c>
      <c r="C34" s="64" t="s">
        <v>120</v>
      </c>
    </row>
    <row r="35" spans="2:3">
      <c r="B35" s="66"/>
      <c r="C35" s="67"/>
    </row>
    <row r="36" spans="2:3">
      <c r="B36"/>
      <c r="C36"/>
    </row>
    <row r="37" spans="2:3">
      <c r="B37"/>
      <c r="C37"/>
    </row>
  </sheetData>
  <sortState xmlns:xlrd2="http://schemas.microsoft.com/office/spreadsheetml/2017/richdata2" ref="B3:C7">
    <sortCondition ref="B3:B7"/>
  </sortState>
  <conditionalFormatting sqref="B3:C29">
    <cfRule type="expression" dxfId="1" priority="4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11"/>
  <dimension ref="B1:I35"/>
  <sheetViews>
    <sheetView workbookViewId="0">
      <pane ySplit="2" topLeftCell="A3" activePane="bottomLeft" state="frozen"/>
      <selection pane="bottomLeft"/>
    </sheetView>
  </sheetViews>
  <sheetFormatPr defaultRowHeight="12.75"/>
  <cols>
    <col min="1" max="1" width="9.140625" style="4"/>
    <col min="2" max="2" width="16.7109375" style="88" customWidth="1"/>
    <col min="3" max="3" width="88.7109375" style="4" customWidth="1"/>
    <col min="4" max="16384" width="9.140625" style="4"/>
  </cols>
  <sheetData>
    <row r="1" spans="2:9" ht="23.25" customHeight="1">
      <c r="B1" s="68" t="s">
        <v>676</v>
      </c>
      <c r="C1" s="34"/>
    </row>
    <row r="2" spans="2:9" ht="27.95" customHeight="1">
      <c r="B2" s="69" t="s">
        <v>126</v>
      </c>
      <c r="C2" s="41" t="s">
        <v>127</v>
      </c>
    </row>
    <row r="3" spans="2:9" ht="15" customHeight="1">
      <c r="B3" s="155"/>
      <c r="C3" s="43" t="s">
        <v>128</v>
      </c>
    </row>
    <row r="4" spans="2:9" ht="15" customHeight="1">
      <c r="B4" s="155"/>
      <c r="C4" s="43" t="s">
        <v>364</v>
      </c>
    </row>
    <row r="5" spans="2:9" ht="15" customHeight="1">
      <c r="B5" s="155"/>
      <c r="C5" s="43" t="s">
        <v>365</v>
      </c>
    </row>
    <row r="6" spans="2:9" ht="15" customHeight="1">
      <c r="B6" s="155"/>
      <c r="C6" s="43" t="s">
        <v>366</v>
      </c>
    </row>
    <row r="7" spans="2:9" ht="15" customHeight="1">
      <c r="B7" s="155"/>
      <c r="C7" s="43" t="s">
        <v>367</v>
      </c>
      <c r="D7" s="5"/>
      <c r="E7" s="5"/>
      <c r="G7" s="5"/>
      <c r="H7" s="5"/>
      <c r="I7" s="5"/>
    </row>
    <row r="8" spans="2:9" ht="15" customHeight="1">
      <c r="B8" s="155"/>
      <c r="C8" s="43" t="s">
        <v>368</v>
      </c>
      <c r="D8" s="5"/>
      <c r="E8" s="5"/>
      <c r="G8" s="5"/>
      <c r="H8" s="5"/>
      <c r="I8" s="5"/>
    </row>
    <row r="9" spans="2:9" ht="15" customHeight="1">
      <c r="B9" s="155"/>
      <c r="C9" s="43" t="s">
        <v>369</v>
      </c>
    </row>
    <row r="10" spans="2:9" ht="15" customHeight="1">
      <c r="B10" s="155"/>
      <c r="C10" s="43" t="s">
        <v>129</v>
      </c>
    </row>
    <row r="11" spans="2:9" ht="15" customHeight="1">
      <c r="B11" s="155"/>
      <c r="C11" s="43" t="s">
        <v>370</v>
      </c>
    </row>
    <row r="12" spans="2:9" ht="15" customHeight="1">
      <c r="B12" s="155"/>
      <c r="C12" s="43" t="s">
        <v>371</v>
      </c>
    </row>
    <row r="13" spans="2:9" ht="15" customHeight="1">
      <c r="B13" s="155"/>
      <c r="C13" s="43" t="s">
        <v>372</v>
      </c>
    </row>
    <row r="14" spans="2:9" ht="15" customHeight="1">
      <c r="B14" s="155"/>
      <c r="C14" s="43" t="s">
        <v>373</v>
      </c>
    </row>
    <row r="15" spans="2:9" ht="15" customHeight="1">
      <c r="B15" s="155"/>
      <c r="C15" s="43" t="s">
        <v>374</v>
      </c>
    </row>
    <row r="16" spans="2:9" ht="15" customHeight="1">
      <c r="B16" s="155"/>
      <c r="C16" s="43" t="s">
        <v>375</v>
      </c>
    </row>
    <row r="17" spans="2:3" ht="15" customHeight="1">
      <c r="B17" s="155"/>
      <c r="C17" s="43" t="s">
        <v>130</v>
      </c>
    </row>
    <row r="18" spans="2:3" ht="15" customHeight="1">
      <c r="B18" s="155"/>
      <c r="C18" s="43" t="s">
        <v>376</v>
      </c>
    </row>
    <row r="19" spans="2:3" ht="15" customHeight="1">
      <c r="B19" s="155"/>
      <c r="C19" s="43" t="s">
        <v>377</v>
      </c>
    </row>
    <row r="20" spans="2:3" ht="15" customHeight="1">
      <c r="B20" s="155"/>
      <c r="C20" s="43" t="s">
        <v>378</v>
      </c>
    </row>
    <row r="21" spans="2:3" ht="15" customHeight="1">
      <c r="B21" s="155"/>
      <c r="C21" s="43" t="s">
        <v>379</v>
      </c>
    </row>
    <row r="22" spans="2:3" ht="15" customHeight="1">
      <c r="B22" s="155"/>
      <c r="C22" s="43" t="s">
        <v>380</v>
      </c>
    </row>
    <row r="23" spans="2:3" ht="15" customHeight="1">
      <c r="B23" s="155"/>
      <c r="C23" s="43" t="s">
        <v>381</v>
      </c>
    </row>
    <row r="24" spans="2:3" ht="15" customHeight="1">
      <c r="B24" s="155"/>
      <c r="C24" s="43" t="s">
        <v>382</v>
      </c>
    </row>
    <row r="25" spans="2:3" ht="15" customHeight="1">
      <c r="B25" s="155"/>
      <c r="C25" s="43" t="s">
        <v>383</v>
      </c>
    </row>
    <row r="26" spans="2:3" ht="15" customHeight="1">
      <c r="B26" s="155"/>
      <c r="C26" s="43" t="s">
        <v>384</v>
      </c>
    </row>
    <row r="27" spans="2:3" ht="15" customHeight="1">
      <c r="B27" s="155"/>
      <c r="C27" s="43" t="s">
        <v>385</v>
      </c>
    </row>
    <row r="28" spans="2:3" ht="15" customHeight="1">
      <c r="B28" s="155"/>
      <c r="C28" s="43" t="s">
        <v>386</v>
      </c>
    </row>
    <row r="29" spans="2:3" ht="15" customHeight="1">
      <c r="B29" s="155"/>
      <c r="C29" s="43" t="s">
        <v>387</v>
      </c>
    </row>
    <row r="30" spans="2:3" ht="15" customHeight="1">
      <c r="B30" s="155"/>
      <c r="C30" s="43" t="s">
        <v>388</v>
      </c>
    </row>
    <row r="31" spans="2:3" ht="15" customHeight="1">
      <c r="B31" s="155"/>
      <c r="C31" s="43" t="s">
        <v>389</v>
      </c>
    </row>
    <row r="32" spans="2:3" ht="15" customHeight="1">
      <c r="B32" s="155"/>
      <c r="C32" s="43" t="s">
        <v>390</v>
      </c>
    </row>
    <row r="33" spans="2:3" ht="15" customHeight="1">
      <c r="B33" s="155"/>
      <c r="C33" s="43" t="s">
        <v>391</v>
      </c>
    </row>
    <row r="34" spans="2:3" ht="15" customHeight="1">
      <c r="B34" s="155"/>
      <c r="C34" s="43" t="s">
        <v>392</v>
      </c>
    </row>
    <row r="35" spans="2:3" ht="15" customHeight="1">
      <c r="B35" s="156"/>
      <c r="C35" s="44" t="s">
        <v>393</v>
      </c>
    </row>
  </sheetData>
  <conditionalFormatting sqref="B3:C35">
    <cfRule type="expression" dxfId="0" priority="3">
      <formula>IF(Labs_IsBlnkRow*Labs_IsBlnkRowNext=1,TRUE,FALSE)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9E46C-3A39-4027-AB80-258E1A822E96}">
  <sheetPr codeName="Sheet5">
    <pageSetUpPr fitToPage="1"/>
  </sheetPr>
  <dimension ref="A1:N33"/>
  <sheetViews>
    <sheetView zoomScale="85" zoomScaleNormal="85" workbookViewId="0"/>
  </sheetViews>
  <sheetFormatPr defaultColWidth="10.28515625" defaultRowHeight="18" customHeight="1"/>
  <cols>
    <col min="1" max="1" width="13.85546875" style="92" customWidth="1"/>
    <col min="2" max="3" width="13.28515625" style="92" customWidth="1"/>
    <col min="4" max="6" width="10.28515625" style="92" customWidth="1"/>
    <col min="7" max="14" width="13.28515625" style="92" customWidth="1"/>
    <col min="15" max="16384" width="10.28515625" style="92"/>
  </cols>
  <sheetData>
    <row r="1" spans="1:14" ht="45" customHeight="1" thickBot="1">
      <c r="A1" s="138"/>
      <c r="B1" s="141" t="s">
        <v>682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40"/>
    </row>
    <row r="2" spans="1:14" ht="36.75" customHeight="1" thickBot="1">
      <c r="A2" s="133" t="s">
        <v>202</v>
      </c>
      <c r="B2" s="134" t="s">
        <v>201</v>
      </c>
      <c r="C2" s="135" t="s">
        <v>200</v>
      </c>
      <c r="D2" s="134" t="s">
        <v>110</v>
      </c>
      <c r="E2" s="134" t="s">
        <v>203</v>
      </c>
      <c r="F2" s="136" t="s">
        <v>199</v>
      </c>
      <c r="G2" s="134" t="s">
        <v>198</v>
      </c>
      <c r="H2" s="137" t="s">
        <v>197</v>
      </c>
      <c r="I2" s="93" t="s">
        <v>196</v>
      </c>
      <c r="J2" s="94" t="s">
        <v>195</v>
      </c>
      <c r="K2" s="95"/>
      <c r="L2" s="95"/>
      <c r="M2" s="95"/>
      <c r="N2" s="96"/>
    </row>
    <row r="3" spans="1:14" ht="18" customHeight="1">
      <c r="A3" s="97">
        <v>2</v>
      </c>
      <c r="B3" s="98">
        <v>1</v>
      </c>
      <c r="C3" s="99" t="s">
        <v>194</v>
      </c>
      <c r="D3" s="98">
        <v>1</v>
      </c>
      <c r="E3" s="98">
        <v>3</v>
      </c>
      <c r="F3" s="98">
        <v>3</v>
      </c>
      <c r="G3" s="98">
        <v>207522</v>
      </c>
      <c r="H3" s="100">
        <v>1.04</v>
      </c>
      <c r="I3" s="101">
        <v>1.22</v>
      </c>
      <c r="J3" s="102">
        <f>IF(ISNUMBER($I3),(($I3-$I$23)*$I$27)+$I$23,"-     ")</f>
        <v>1.205772390818143</v>
      </c>
      <c r="K3" s="103"/>
      <c r="L3" s="103"/>
      <c r="M3" s="99"/>
      <c r="N3" s="104"/>
    </row>
    <row r="4" spans="1:14" ht="18" customHeight="1">
      <c r="A4" s="105">
        <v>2</v>
      </c>
      <c r="B4" s="106">
        <v>1</v>
      </c>
      <c r="C4" s="92" t="s">
        <v>194</v>
      </c>
      <c r="D4" s="106">
        <v>1</v>
      </c>
      <c r="E4" s="106">
        <v>9</v>
      </c>
      <c r="F4" s="106">
        <v>9</v>
      </c>
      <c r="G4" s="106">
        <v>207523</v>
      </c>
      <c r="H4" s="107">
        <v>1.05</v>
      </c>
      <c r="I4" s="108">
        <v>1.23</v>
      </c>
      <c r="J4" s="109">
        <f t="shared" ref="J4:J21" si="0">IF(ISNUMBER($I4),(($I4-$I$23)*$I$27)+$I$23,"-     ")</f>
        <v>1.2076423284285103</v>
      </c>
      <c r="K4" s="110"/>
      <c r="L4" s="110"/>
      <c r="M4" s="110"/>
      <c r="N4" s="111"/>
    </row>
    <row r="5" spans="1:14" ht="18" customHeight="1">
      <c r="A5" s="105">
        <v>2</v>
      </c>
      <c r="B5" s="106">
        <v>1</v>
      </c>
      <c r="C5" s="92" t="s">
        <v>194</v>
      </c>
      <c r="D5" s="106">
        <v>1</v>
      </c>
      <c r="E5" s="106">
        <v>13</v>
      </c>
      <c r="F5" s="106">
        <v>13</v>
      </c>
      <c r="G5" s="106">
        <v>207524</v>
      </c>
      <c r="H5" s="107">
        <v>1.03</v>
      </c>
      <c r="I5" s="108">
        <v>1.21</v>
      </c>
      <c r="J5" s="109">
        <f t="shared" si="0"/>
        <v>1.2039024532077756</v>
      </c>
      <c r="K5" s="110"/>
      <c r="L5" s="110"/>
      <c r="M5" s="110"/>
      <c r="N5" s="111"/>
    </row>
    <row r="6" spans="1:14" ht="18" customHeight="1">
      <c r="A6" s="105">
        <v>2</v>
      </c>
      <c r="B6" s="106">
        <v>1</v>
      </c>
      <c r="C6" s="92" t="s">
        <v>194</v>
      </c>
      <c r="D6" s="106">
        <v>1</v>
      </c>
      <c r="E6" s="106">
        <v>15</v>
      </c>
      <c r="F6" s="106">
        <v>15</v>
      </c>
      <c r="G6" s="106">
        <v>207525</v>
      </c>
      <c r="H6" s="107">
        <v>1.06</v>
      </c>
      <c r="I6" s="108">
        <v>1.22</v>
      </c>
      <c r="J6" s="109">
        <f t="shared" si="0"/>
        <v>1.205772390818143</v>
      </c>
      <c r="K6" s="110"/>
      <c r="L6" s="110"/>
      <c r="M6" s="110"/>
      <c r="N6" s="111"/>
    </row>
    <row r="7" spans="1:14" ht="18" customHeight="1">
      <c r="A7" s="105">
        <v>2</v>
      </c>
      <c r="B7" s="106">
        <v>1</v>
      </c>
      <c r="C7" s="92" t="s">
        <v>194</v>
      </c>
      <c r="D7" s="106">
        <v>1</v>
      </c>
      <c r="E7" s="106">
        <v>14</v>
      </c>
      <c r="F7" s="106">
        <v>14</v>
      </c>
      <c r="G7" s="106">
        <v>207526</v>
      </c>
      <c r="H7" s="107">
        <v>1.04</v>
      </c>
      <c r="I7" s="108">
        <v>1.23</v>
      </c>
      <c r="J7" s="109">
        <f t="shared" si="0"/>
        <v>1.2076423284285103</v>
      </c>
      <c r="K7" s="110"/>
      <c r="L7" s="110"/>
      <c r="M7" s="110"/>
      <c r="N7" s="111"/>
    </row>
    <row r="8" spans="1:14" ht="18" customHeight="1">
      <c r="A8" s="105">
        <v>2</v>
      </c>
      <c r="B8" s="106">
        <v>1</v>
      </c>
      <c r="C8" s="92" t="s">
        <v>194</v>
      </c>
      <c r="D8" s="106">
        <v>1</v>
      </c>
      <c r="E8" s="106">
        <v>4</v>
      </c>
      <c r="F8" s="106">
        <v>4</v>
      </c>
      <c r="G8" s="106">
        <v>207527</v>
      </c>
      <c r="H8" s="107">
        <v>1.07</v>
      </c>
      <c r="I8" s="108">
        <v>1.21</v>
      </c>
      <c r="J8" s="109">
        <f t="shared" si="0"/>
        <v>1.2039024532077756</v>
      </c>
      <c r="K8" s="110"/>
      <c r="L8" s="110"/>
      <c r="M8" s="110"/>
      <c r="N8" s="111"/>
    </row>
    <row r="9" spans="1:14" ht="18" customHeight="1">
      <c r="A9" s="105">
        <v>2</v>
      </c>
      <c r="B9" s="106">
        <v>1</v>
      </c>
      <c r="C9" s="92" t="s">
        <v>194</v>
      </c>
      <c r="D9" s="106">
        <v>1</v>
      </c>
      <c r="E9" s="106">
        <v>20</v>
      </c>
      <c r="F9" s="106">
        <v>20</v>
      </c>
      <c r="G9" s="106">
        <v>207528</v>
      </c>
      <c r="H9" s="107">
        <v>1.01</v>
      </c>
      <c r="I9" s="108">
        <v>1.22</v>
      </c>
      <c r="J9" s="109">
        <f t="shared" si="0"/>
        <v>1.205772390818143</v>
      </c>
      <c r="K9" s="110"/>
      <c r="L9" s="110"/>
      <c r="M9" s="110"/>
      <c r="N9" s="111"/>
    </row>
    <row r="10" spans="1:14" ht="18" customHeight="1">
      <c r="A10" s="105">
        <v>2</v>
      </c>
      <c r="B10" s="106">
        <v>1</v>
      </c>
      <c r="C10" s="92" t="s">
        <v>194</v>
      </c>
      <c r="D10" s="106">
        <v>1</v>
      </c>
      <c r="E10" s="106">
        <v>5</v>
      </c>
      <c r="F10" s="106">
        <v>5</v>
      </c>
      <c r="G10" s="106">
        <v>207529</v>
      </c>
      <c r="H10" s="107">
        <v>1.06</v>
      </c>
      <c r="I10" s="108">
        <v>1.2</v>
      </c>
      <c r="J10" s="109">
        <f t="shared" si="0"/>
        <v>1.2020325155974081</v>
      </c>
      <c r="K10" s="110"/>
      <c r="L10" s="110"/>
      <c r="M10" s="110"/>
      <c r="N10" s="111"/>
    </row>
    <row r="11" spans="1:14" ht="18" customHeight="1">
      <c r="A11" s="105">
        <v>2</v>
      </c>
      <c r="B11" s="106">
        <v>1</v>
      </c>
      <c r="C11" s="92" t="s">
        <v>194</v>
      </c>
      <c r="D11" s="106">
        <v>1</v>
      </c>
      <c r="E11" s="106">
        <v>11</v>
      </c>
      <c r="F11" s="106">
        <v>11</v>
      </c>
      <c r="G11" s="106">
        <v>207530</v>
      </c>
      <c r="H11" s="107">
        <v>1.03</v>
      </c>
      <c r="I11" s="108">
        <v>1.24</v>
      </c>
      <c r="J11" s="109">
        <f t="shared" si="0"/>
        <v>1.2095122660388777</v>
      </c>
      <c r="K11" s="110"/>
      <c r="L11" s="110"/>
      <c r="M11" s="110"/>
      <c r="N11" s="111"/>
    </row>
    <row r="12" spans="1:14" ht="18" customHeight="1">
      <c r="A12" s="105">
        <v>2</v>
      </c>
      <c r="B12" s="106">
        <v>1</v>
      </c>
      <c r="C12" s="92" t="s">
        <v>194</v>
      </c>
      <c r="D12" s="106">
        <v>1</v>
      </c>
      <c r="E12" s="106">
        <v>8</v>
      </c>
      <c r="F12" s="106">
        <v>8</v>
      </c>
      <c r="G12" s="106">
        <v>207531</v>
      </c>
      <c r="H12" s="107">
        <v>1.07</v>
      </c>
      <c r="I12" s="108">
        <v>1.17</v>
      </c>
      <c r="J12" s="109">
        <f t="shared" si="0"/>
        <v>1.1964227027663057</v>
      </c>
      <c r="K12" s="110"/>
      <c r="L12" s="110"/>
      <c r="M12" s="110"/>
      <c r="N12" s="111"/>
    </row>
    <row r="13" spans="1:14" ht="18" customHeight="1">
      <c r="A13" s="105">
        <v>2</v>
      </c>
      <c r="B13" s="106">
        <v>1</v>
      </c>
      <c r="C13" s="92" t="s">
        <v>194</v>
      </c>
      <c r="D13" s="106">
        <v>1</v>
      </c>
      <c r="E13" s="106">
        <v>10</v>
      </c>
      <c r="F13" s="106">
        <v>10</v>
      </c>
      <c r="G13" s="106">
        <v>207532</v>
      </c>
      <c r="H13" s="107">
        <v>1.08</v>
      </c>
      <c r="I13" s="108">
        <v>1.18</v>
      </c>
      <c r="J13" s="109">
        <f t="shared" si="0"/>
        <v>1.1982926403766732</v>
      </c>
      <c r="K13" s="110"/>
      <c r="L13" s="110"/>
      <c r="M13" s="110"/>
      <c r="N13" s="111"/>
    </row>
    <row r="14" spans="1:14" ht="18" customHeight="1">
      <c r="A14" s="105">
        <v>2</v>
      </c>
      <c r="B14" s="106">
        <v>1</v>
      </c>
      <c r="C14" s="92" t="s">
        <v>194</v>
      </c>
      <c r="D14" s="106">
        <v>1</v>
      </c>
      <c r="E14" s="106">
        <v>7</v>
      </c>
      <c r="F14" s="106">
        <v>7</v>
      </c>
      <c r="G14" s="106">
        <v>207533</v>
      </c>
      <c r="H14" s="107">
        <v>1.01</v>
      </c>
      <c r="I14" s="108">
        <v>1.2</v>
      </c>
      <c r="J14" s="109">
        <f t="shared" si="0"/>
        <v>1.2020325155974081</v>
      </c>
      <c r="K14" s="110"/>
      <c r="L14" s="110"/>
      <c r="M14" s="110"/>
      <c r="N14" s="111"/>
    </row>
    <row r="15" spans="1:14" ht="18" customHeight="1">
      <c r="A15" s="105">
        <v>2</v>
      </c>
      <c r="B15" s="106">
        <v>1</v>
      </c>
      <c r="C15" s="92" t="s">
        <v>194</v>
      </c>
      <c r="D15" s="106">
        <v>1</v>
      </c>
      <c r="E15" s="106">
        <v>19</v>
      </c>
      <c r="F15" s="106">
        <v>19</v>
      </c>
      <c r="G15" s="106">
        <v>207534</v>
      </c>
      <c r="H15" s="107">
        <v>1.04</v>
      </c>
      <c r="I15" s="108">
        <v>1.25</v>
      </c>
      <c r="J15" s="109">
        <f t="shared" si="0"/>
        <v>1.2113822036492452</v>
      </c>
      <c r="K15" s="110"/>
      <c r="L15" s="110"/>
      <c r="M15" s="110"/>
      <c r="N15" s="111"/>
    </row>
    <row r="16" spans="1:14" ht="18" customHeight="1">
      <c r="A16" s="105">
        <v>2</v>
      </c>
      <c r="B16" s="106">
        <v>1</v>
      </c>
      <c r="C16" s="92" t="s">
        <v>194</v>
      </c>
      <c r="D16" s="106">
        <v>1</v>
      </c>
      <c r="E16" s="106">
        <v>12</v>
      </c>
      <c r="F16" s="106">
        <v>12</v>
      </c>
      <c r="G16" s="106">
        <v>207535</v>
      </c>
      <c r="H16" s="107">
        <v>1.0900000000000001</v>
      </c>
      <c r="I16" s="108">
        <v>1.22</v>
      </c>
      <c r="J16" s="109">
        <f t="shared" si="0"/>
        <v>1.205772390818143</v>
      </c>
      <c r="K16" s="110"/>
      <c r="L16" s="110"/>
      <c r="M16" s="110"/>
      <c r="N16" s="111"/>
    </row>
    <row r="17" spans="1:14" ht="18" customHeight="1">
      <c r="A17" s="105">
        <v>2</v>
      </c>
      <c r="B17" s="106">
        <v>1</v>
      </c>
      <c r="C17" s="92" t="s">
        <v>194</v>
      </c>
      <c r="D17" s="106">
        <v>1</v>
      </c>
      <c r="E17" s="106">
        <v>2</v>
      </c>
      <c r="F17" s="106">
        <v>2</v>
      </c>
      <c r="G17" s="106">
        <v>207536</v>
      </c>
      <c r="H17" s="107">
        <v>1.04</v>
      </c>
      <c r="I17" s="108">
        <v>1.18</v>
      </c>
      <c r="J17" s="109">
        <f t="shared" si="0"/>
        <v>1.1982926403766732</v>
      </c>
      <c r="K17" s="110"/>
      <c r="L17" s="110"/>
      <c r="M17" s="110"/>
      <c r="N17" s="111"/>
    </row>
    <row r="18" spans="1:14" ht="18" customHeight="1">
      <c r="A18" s="105">
        <v>2</v>
      </c>
      <c r="B18" s="106">
        <v>1</v>
      </c>
      <c r="C18" s="92" t="s">
        <v>194</v>
      </c>
      <c r="D18" s="106">
        <v>1</v>
      </c>
      <c r="E18" s="106">
        <v>17</v>
      </c>
      <c r="F18" s="106">
        <v>17</v>
      </c>
      <c r="G18" s="106">
        <v>207537</v>
      </c>
      <c r="H18" s="107">
        <v>1.0900000000000001</v>
      </c>
      <c r="I18" s="108">
        <v>1.2</v>
      </c>
      <c r="J18" s="109">
        <f t="shared" si="0"/>
        <v>1.2020325155974081</v>
      </c>
      <c r="K18" s="110"/>
      <c r="L18" s="110"/>
      <c r="M18" s="110"/>
      <c r="N18" s="111"/>
    </row>
    <row r="19" spans="1:14" ht="18" customHeight="1">
      <c r="A19" s="105">
        <v>2</v>
      </c>
      <c r="B19" s="106">
        <v>1</v>
      </c>
      <c r="C19" s="92" t="s">
        <v>194</v>
      </c>
      <c r="D19" s="106">
        <v>1</v>
      </c>
      <c r="E19" s="106">
        <v>6</v>
      </c>
      <c r="F19" s="106">
        <v>6</v>
      </c>
      <c r="G19" s="106">
        <v>207538</v>
      </c>
      <c r="H19" s="107">
        <v>1.02</v>
      </c>
      <c r="I19" s="108">
        <v>1.2</v>
      </c>
      <c r="J19" s="109">
        <f t="shared" si="0"/>
        <v>1.2020325155974081</v>
      </c>
      <c r="K19" s="110"/>
      <c r="L19" s="110"/>
      <c r="M19" s="110"/>
      <c r="N19" s="111"/>
    </row>
    <row r="20" spans="1:14" ht="18" customHeight="1">
      <c r="A20" s="105">
        <v>2</v>
      </c>
      <c r="B20" s="106">
        <v>1</v>
      </c>
      <c r="C20" s="92" t="s">
        <v>194</v>
      </c>
      <c r="D20" s="106">
        <v>1</v>
      </c>
      <c r="E20" s="106">
        <v>1</v>
      </c>
      <c r="F20" s="106">
        <v>1</v>
      </c>
      <c r="G20" s="106">
        <v>207539</v>
      </c>
      <c r="H20" s="107">
        <v>1.02</v>
      </c>
      <c r="I20" s="108">
        <v>1.1300000000000001</v>
      </c>
      <c r="J20" s="109">
        <f t="shared" si="0"/>
        <v>1.188942952324836</v>
      </c>
      <c r="K20" s="110"/>
      <c r="L20" s="110"/>
      <c r="M20" s="110"/>
      <c r="N20" s="111"/>
    </row>
    <row r="21" spans="1:14" ht="18" customHeight="1">
      <c r="A21" s="105">
        <v>2</v>
      </c>
      <c r="B21" s="106">
        <v>1</v>
      </c>
      <c r="C21" s="92" t="s">
        <v>194</v>
      </c>
      <c r="D21" s="106">
        <v>1</v>
      </c>
      <c r="E21" s="106">
        <v>18</v>
      </c>
      <c r="F21" s="106">
        <v>18</v>
      </c>
      <c r="G21" s="106">
        <v>207540</v>
      </c>
      <c r="H21" s="107">
        <v>1.04</v>
      </c>
      <c r="I21" s="108">
        <v>1.17</v>
      </c>
      <c r="J21" s="109">
        <f t="shared" si="0"/>
        <v>1.1964227027663057</v>
      </c>
      <c r="K21" s="110"/>
      <c r="L21" s="110"/>
      <c r="M21" s="110"/>
      <c r="N21" s="111"/>
    </row>
    <row r="22" spans="1:14" ht="18" customHeight="1" thickBot="1">
      <c r="A22" s="105">
        <v>2</v>
      </c>
      <c r="B22" s="106">
        <v>1</v>
      </c>
      <c r="C22" s="92" t="s">
        <v>194</v>
      </c>
      <c r="D22" s="106">
        <v>1</v>
      </c>
      <c r="E22" s="106">
        <v>16</v>
      </c>
      <c r="F22" s="106">
        <v>16</v>
      </c>
      <c r="G22" s="106">
        <v>207541</v>
      </c>
      <c r="H22" s="107">
        <v>1.0900000000000001</v>
      </c>
      <c r="I22" s="108">
        <v>1.17</v>
      </c>
      <c r="J22" s="109">
        <f>IF(ISNUMBER($I22),(($I22-$I$23)*$I$27)+$I$23,"-     ")</f>
        <v>1.1964227027663057</v>
      </c>
      <c r="K22" s="110"/>
      <c r="L22" s="110"/>
      <c r="M22" s="110"/>
      <c r="N22" s="111"/>
    </row>
    <row r="23" spans="1:14" ht="18" customHeight="1">
      <c r="A23" s="142" t="s">
        <v>193</v>
      </c>
      <c r="B23" s="126"/>
      <c r="C23" s="127"/>
      <c r="D23" s="126"/>
      <c r="E23" s="126"/>
      <c r="F23" s="128"/>
      <c r="G23" s="126"/>
      <c r="H23" s="129">
        <f>AVERAGE(H$3:H$22)</f>
        <v>1.0489999999999999</v>
      </c>
      <c r="I23" s="112">
        <f>AVERAGE(I$3:I$22)</f>
        <v>1.2024999999999999</v>
      </c>
      <c r="J23" s="113">
        <f>AVERAGE(J$3:J$22)</f>
        <v>1.2025000000000001</v>
      </c>
      <c r="K23" s="127"/>
      <c r="L23" s="127"/>
      <c r="M23" s="127"/>
      <c r="N23" s="130"/>
    </row>
    <row r="24" spans="1:14" ht="18" customHeight="1">
      <c r="A24" s="143" t="s">
        <v>192</v>
      </c>
      <c r="B24" s="125"/>
      <c r="C24" s="124"/>
      <c r="D24" s="125"/>
      <c r="E24" s="125"/>
      <c r="F24" s="125"/>
      <c r="G24" s="125"/>
      <c r="H24" s="131"/>
      <c r="I24" s="114">
        <f>MEDIAN(I$3:I$22)</f>
        <v>1.2050000000000001</v>
      </c>
      <c r="J24" s="115">
        <f>MEDIAN(J$3:J$22)</f>
        <v>1.2029674844025919</v>
      </c>
      <c r="K24" s="124"/>
      <c r="L24" s="124"/>
      <c r="M24" s="124"/>
      <c r="N24" s="132"/>
    </row>
    <row r="25" spans="1:14" ht="18" customHeight="1">
      <c r="A25" s="143" t="s">
        <v>191</v>
      </c>
      <c r="B25" s="125"/>
      <c r="C25" s="124"/>
      <c r="D25" s="125"/>
      <c r="E25" s="125"/>
      <c r="F25" s="125"/>
      <c r="G25" s="125"/>
      <c r="H25" s="131"/>
      <c r="I25" s="114">
        <f>STDEV(I$3:I$22)</f>
        <v>2.8996370008747826E-2</v>
      </c>
      <c r="J25" s="115">
        <f>STDEV(J$3:J$22)</f>
        <v>5.4221402843487943E-3</v>
      </c>
      <c r="K25" s="124"/>
      <c r="L25" s="124"/>
      <c r="M25" s="124"/>
      <c r="N25" s="132"/>
    </row>
    <row r="26" spans="1:14" ht="18" customHeight="1" thickBot="1">
      <c r="A26" s="143" t="s">
        <v>190</v>
      </c>
      <c r="B26" s="125"/>
      <c r="C26" s="124"/>
      <c r="D26" s="125"/>
      <c r="E26" s="125"/>
      <c r="F26" s="125"/>
      <c r="G26" s="125"/>
      <c r="H26" s="131"/>
      <c r="I26" s="259">
        <f>I25/I23</f>
        <v>2.4113405412680106E-2</v>
      </c>
      <c r="J26" s="260">
        <f>J25/J23</f>
        <v>4.5090563695208263E-3</v>
      </c>
      <c r="K26" s="124"/>
      <c r="L26" s="124"/>
      <c r="M26" s="124"/>
      <c r="N26" s="132"/>
    </row>
    <row r="27" spans="1:14" ht="18" customHeight="1" thickBot="1">
      <c r="A27" s="144" t="s">
        <v>189</v>
      </c>
      <c r="B27" s="116"/>
      <c r="C27" s="117"/>
      <c r="D27" s="116"/>
      <c r="E27" s="116"/>
      <c r="F27" s="116"/>
      <c r="G27" s="116"/>
      <c r="H27" s="118"/>
      <c r="I27" s="145">
        <f>SQRT(I26*I26*H23/$C$31)/I26</f>
        <v>0.18699376103674331</v>
      </c>
      <c r="J27" s="119"/>
      <c r="K27" s="119"/>
      <c r="L27" s="119"/>
      <c r="M27" s="119"/>
      <c r="N27" s="120"/>
    </row>
    <row r="28" spans="1:14" ht="18" customHeight="1">
      <c r="H28" s="121"/>
    </row>
    <row r="29" spans="1:14" ht="18" customHeight="1">
      <c r="H29" s="121"/>
    </row>
    <row r="30" spans="1:14" ht="18" customHeight="1">
      <c r="A30" s="122" t="s">
        <v>188</v>
      </c>
      <c r="B30" s="123" t="s">
        <v>204</v>
      </c>
      <c r="H30" s="121"/>
    </row>
    <row r="31" spans="1:14" ht="18" customHeight="1">
      <c r="A31" s="92" t="s">
        <v>187</v>
      </c>
      <c r="C31" s="125">
        <v>30</v>
      </c>
      <c r="D31" s="124" t="s">
        <v>186</v>
      </c>
      <c r="H31" s="121"/>
    </row>
    <row r="32" spans="1:14" ht="18" customHeight="1">
      <c r="H32" s="121"/>
    </row>
    <row r="33" spans="3:3" ht="18" customHeight="1">
      <c r="C33" s="92" t="s">
        <v>205</v>
      </c>
    </row>
  </sheetData>
  <printOptions horizontalCentered="1"/>
  <pageMargins left="0.39370078740157483" right="0.39370078740157483" top="0.59055118110236227" bottom="0.47244094488188981" header="0.31496062992125984" footer="0.31496062992125984"/>
  <pageSetup paperSize="9" scale="54" orientation="portrait" r:id="rId1"/>
  <headerFooter>
    <oddHeader>&amp;L&amp;8File: &amp;F,
Sheet: &amp;A, Page: &amp;P of &amp;N.&amp;R&amp;8Prepared By: C.Savory,
Printed: &amp;D.</oddHeader>
    <oddFooter>&amp;R&amp;9Prepared By: Shah Bappi,
Printed: 2023-07-10 17:07.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E034F-691B-4D77-B779-11FFC61A7EA8}">
  <sheetPr codeName="Sheet6"/>
  <dimension ref="A1:BN101"/>
  <sheetViews>
    <sheetView zoomScale="77" zoomScaleNormal="77" workbookViewId="0"/>
  </sheetViews>
  <sheetFormatPr defaultRowHeight="12.75"/>
  <cols>
    <col min="1" max="1" width="11.140625" customWidth="1"/>
    <col min="2" max="2" width="11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30" width="11.28515625" style="2" bestFit="1" customWidth="1"/>
    <col min="31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469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232</v>
      </c>
      <c r="E2" s="16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7" t="s">
        <v>232</v>
      </c>
      <c r="X2" s="17" t="s">
        <v>232</v>
      </c>
      <c r="Y2" s="17" t="s">
        <v>232</v>
      </c>
      <c r="Z2" s="17" t="s">
        <v>232</v>
      </c>
      <c r="AA2" s="17" t="s">
        <v>232</v>
      </c>
      <c r="AB2" s="17" t="s">
        <v>232</v>
      </c>
      <c r="AC2" s="17" t="s">
        <v>232</v>
      </c>
      <c r="AD2" s="17" t="s">
        <v>232</v>
      </c>
      <c r="AE2" s="151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48" t="s">
        <v>234</v>
      </c>
      <c r="E3" s="149" t="s">
        <v>235</v>
      </c>
      <c r="F3" s="150" t="s">
        <v>236</v>
      </c>
      <c r="G3" s="150" t="s">
        <v>237</v>
      </c>
      <c r="H3" s="150" t="s">
        <v>238</v>
      </c>
      <c r="I3" s="150" t="s">
        <v>239</v>
      </c>
      <c r="J3" s="150" t="s">
        <v>240</v>
      </c>
      <c r="K3" s="150" t="s">
        <v>241</v>
      </c>
      <c r="L3" s="150" t="s">
        <v>242</v>
      </c>
      <c r="M3" s="150" t="s">
        <v>243</v>
      </c>
      <c r="N3" s="150" t="s">
        <v>244</v>
      </c>
      <c r="O3" s="150" t="s">
        <v>245</v>
      </c>
      <c r="P3" s="150" t="s">
        <v>246</v>
      </c>
      <c r="Q3" s="150" t="s">
        <v>247</v>
      </c>
      <c r="R3" s="150" t="s">
        <v>248</v>
      </c>
      <c r="S3" s="150" t="s">
        <v>249</v>
      </c>
      <c r="T3" s="150" t="s">
        <v>250</v>
      </c>
      <c r="U3" s="150" t="s">
        <v>251</v>
      </c>
      <c r="V3" s="150" t="s">
        <v>252</v>
      </c>
      <c r="W3" s="150" t="s">
        <v>253</v>
      </c>
      <c r="X3" s="150" t="s">
        <v>254</v>
      </c>
      <c r="Y3" s="150" t="s">
        <v>255</v>
      </c>
      <c r="Z3" s="150" t="s">
        <v>256</v>
      </c>
      <c r="AA3" s="150" t="s">
        <v>257</v>
      </c>
      <c r="AB3" s="150" t="s">
        <v>258</v>
      </c>
      <c r="AC3" s="150" t="s">
        <v>259</v>
      </c>
      <c r="AD3" s="150" t="s">
        <v>260</v>
      </c>
      <c r="AE3" s="151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261</v>
      </c>
      <c r="F4" s="11" t="s">
        <v>262</v>
      </c>
      <c r="G4" s="11" t="s">
        <v>261</v>
      </c>
      <c r="H4" s="11" t="s">
        <v>261</v>
      </c>
      <c r="I4" s="11" t="s">
        <v>261</v>
      </c>
      <c r="J4" s="11" t="s">
        <v>261</v>
      </c>
      <c r="K4" s="11" t="s">
        <v>261</v>
      </c>
      <c r="L4" s="11" t="s">
        <v>262</v>
      </c>
      <c r="M4" s="11" t="s">
        <v>261</v>
      </c>
      <c r="N4" s="11" t="s">
        <v>261</v>
      </c>
      <c r="O4" s="11" t="s">
        <v>261</v>
      </c>
      <c r="P4" s="11" t="s">
        <v>262</v>
      </c>
      <c r="Q4" s="11" t="s">
        <v>262</v>
      </c>
      <c r="R4" s="11" t="s">
        <v>261</v>
      </c>
      <c r="S4" s="11" t="s">
        <v>261</v>
      </c>
      <c r="T4" s="11" t="s">
        <v>261</v>
      </c>
      <c r="U4" s="11" t="s">
        <v>261</v>
      </c>
      <c r="V4" s="11" t="s">
        <v>261</v>
      </c>
      <c r="W4" s="11" t="s">
        <v>261</v>
      </c>
      <c r="X4" s="11" t="s">
        <v>261</v>
      </c>
      <c r="Y4" s="11" t="s">
        <v>261</v>
      </c>
      <c r="Z4" s="11" t="s">
        <v>261</v>
      </c>
      <c r="AA4" s="11" t="s">
        <v>261</v>
      </c>
      <c r="AB4" s="11" t="s">
        <v>261</v>
      </c>
      <c r="AC4" s="11" t="s">
        <v>261</v>
      </c>
      <c r="AD4" s="11" t="s">
        <v>262</v>
      </c>
      <c r="AE4" s="151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115</v>
      </c>
      <c r="F5" s="26" t="s">
        <v>264</v>
      </c>
      <c r="G5" s="26" t="s">
        <v>264</v>
      </c>
      <c r="H5" s="26" t="s">
        <v>115</v>
      </c>
      <c r="I5" s="26" t="s">
        <v>115</v>
      </c>
      <c r="J5" s="26" t="s">
        <v>115</v>
      </c>
      <c r="K5" s="26" t="s">
        <v>115</v>
      </c>
      <c r="L5" s="26" t="s">
        <v>116</v>
      </c>
      <c r="M5" s="26" t="s">
        <v>265</v>
      </c>
      <c r="N5" s="26" t="s">
        <v>116</v>
      </c>
      <c r="O5" s="26" t="s">
        <v>115</v>
      </c>
      <c r="P5" s="26" t="s">
        <v>116</v>
      </c>
      <c r="Q5" s="26" t="s">
        <v>116</v>
      </c>
      <c r="R5" s="26" t="s">
        <v>115</v>
      </c>
      <c r="S5" s="26" t="s">
        <v>265</v>
      </c>
      <c r="T5" s="26" t="s">
        <v>115</v>
      </c>
      <c r="U5" s="26" t="s">
        <v>265</v>
      </c>
      <c r="V5" s="26" t="s">
        <v>115</v>
      </c>
      <c r="W5" s="26" t="s">
        <v>265</v>
      </c>
      <c r="X5" s="26" t="s">
        <v>115</v>
      </c>
      <c r="Y5" s="26" t="s">
        <v>265</v>
      </c>
      <c r="Z5" s="26" t="s">
        <v>115</v>
      </c>
      <c r="AA5" s="26" t="s">
        <v>115</v>
      </c>
      <c r="AB5" s="26" t="s">
        <v>115</v>
      </c>
      <c r="AC5" s="26" t="s">
        <v>115</v>
      </c>
      <c r="AD5" s="26" t="s">
        <v>115</v>
      </c>
      <c r="AE5" s="151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1.1300000000000001</v>
      </c>
      <c r="E6" s="22">
        <v>1.2350000000000001</v>
      </c>
      <c r="F6" s="22">
        <v>1.24</v>
      </c>
      <c r="G6" s="22">
        <v>1.3</v>
      </c>
      <c r="H6" s="22">
        <v>1.2010000000000001</v>
      </c>
      <c r="I6" s="22">
        <v>1.28</v>
      </c>
      <c r="J6" s="22">
        <v>1.2</v>
      </c>
      <c r="K6" s="22">
        <v>1.2370000000000001</v>
      </c>
      <c r="L6" s="22">
        <v>1.2789999999999999</v>
      </c>
      <c r="M6" s="146">
        <v>1.19</v>
      </c>
      <c r="N6" s="22">
        <v>1.27</v>
      </c>
      <c r="O6" s="22">
        <v>1.26</v>
      </c>
      <c r="P6" s="22">
        <v>1.1839999999999999</v>
      </c>
      <c r="Q6" s="22">
        <v>1.222</v>
      </c>
      <c r="R6" s="22">
        <v>1.22</v>
      </c>
      <c r="S6" s="22">
        <v>1.2849999999999999</v>
      </c>
      <c r="T6" s="22">
        <v>1.23</v>
      </c>
      <c r="U6" s="146">
        <v>1.17</v>
      </c>
      <c r="V6" s="22">
        <v>1.2649999999999999</v>
      </c>
      <c r="W6" s="22">
        <v>1.27</v>
      </c>
      <c r="X6" s="22">
        <v>1.2110000000000001</v>
      </c>
      <c r="Y6" s="22">
        <v>1.26</v>
      </c>
      <c r="Z6" s="22">
        <v>1.2569999999999999</v>
      </c>
      <c r="AA6" s="22">
        <v>1.25</v>
      </c>
      <c r="AB6" s="22">
        <v>1.22</v>
      </c>
      <c r="AC6" s="22">
        <v>1.1579999999999999</v>
      </c>
      <c r="AD6" s="22">
        <v>1.21</v>
      </c>
      <c r="AE6" s="151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1.18</v>
      </c>
      <c r="E7" s="11">
        <v>1.25</v>
      </c>
      <c r="F7" s="11">
        <v>1.22</v>
      </c>
      <c r="G7" s="11">
        <v>1.31</v>
      </c>
      <c r="H7" s="11">
        <v>1.2070000000000001</v>
      </c>
      <c r="I7" s="11">
        <v>1.26</v>
      </c>
      <c r="J7" s="11">
        <v>1.17</v>
      </c>
      <c r="K7" s="11">
        <v>1.2</v>
      </c>
      <c r="L7" s="11">
        <v>1.3029999999999999</v>
      </c>
      <c r="M7" s="11">
        <v>1.2557013400000001</v>
      </c>
      <c r="N7" s="11">
        <v>1.27</v>
      </c>
      <c r="O7" s="11">
        <v>1.24</v>
      </c>
      <c r="P7" s="11">
        <v>1.23</v>
      </c>
      <c r="Q7" s="11">
        <v>1.2070000000000001</v>
      </c>
      <c r="R7" s="11">
        <v>1.2</v>
      </c>
      <c r="S7" s="11">
        <v>1.2549999999999999</v>
      </c>
      <c r="T7" s="11">
        <v>1.26</v>
      </c>
      <c r="U7" s="11">
        <v>1.26</v>
      </c>
      <c r="V7" s="11">
        <v>1.2</v>
      </c>
      <c r="W7" s="11">
        <v>1.27</v>
      </c>
      <c r="X7" s="11">
        <v>1.2050000000000001</v>
      </c>
      <c r="Y7" s="11">
        <v>1.25</v>
      </c>
      <c r="Z7" s="11">
        <v>1.244</v>
      </c>
      <c r="AA7" s="11">
        <v>1.24</v>
      </c>
      <c r="AB7" s="11">
        <v>1.2350000000000001</v>
      </c>
      <c r="AC7" s="11">
        <v>1.214</v>
      </c>
      <c r="AD7" s="11">
        <v>1.22</v>
      </c>
      <c r="AE7" s="151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1.22</v>
      </c>
      <c r="E8" s="11">
        <v>1.24</v>
      </c>
      <c r="F8" s="11">
        <v>1.22</v>
      </c>
      <c r="G8" s="11">
        <v>1.31</v>
      </c>
      <c r="H8" s="11">
        <v>1.2130000000000001</v>
      </c>
      <c r="I8" s="11">
        <v>1.25</v>
      </c>
      <c r="J8" s="11">
        <v>1.22</v>
      </c>
      <c r="K8" s="11">
        <v>1.2350000000000001</v>
      </c>
      <c r="L8" s="11">
        <v>1.3069999999999999</v>
      </c>
      <c r="M8" s="11">
        <v>1.2717268450000001</v>
      </c>
      <c r="N8" s="11">
        <v>1.27</v>
      </c>
      <c r="O8" s="11">
        <v>1.25</v>
      </c>
      <c r="P8" s="11">
        <v>1.2450000000000001</v>
      </c>
      <c r="Q8" s="11">
        <v>1.2190000000000001</v>
      </c>
      <c r="R8" s="11">
        <v>1.22</v>
      </c>
      <c r="S8" s="11">
        <v>1.2589999999999999</v>
      </c>
      <c r="T8" s="11">
        <v>1.28</v>
      </c>
      <c r="U8" s="11">
        <v>1.26</v>
      </c>
      <c r="V8" s="11">
        <v>1.2450000000000001</v>
      </c>
      <c r="W8" s="11">
        <v>1.27</v>
      </c>
      <c r="X8" s="11">
        <v>1.1719999999999999</v>
      </c>
      <c r="Y8" s="11">
        <v>1.35</v>
      </c>
      <c r="Z8" s="11">
        <v>1.234</v>
      </c>
      <c r="AA8" s="11">
        <v>1.23</v>
      </c>
      <c r="AB8" s="11">
        <v>1.23</v>
      </c>
      <c r="AC8" s="11">
        <v>1.1759999999999999</v>
      </c>
      <c r="AD8" s="11">
        <v>1.2150000000000001</v>
      </c>
      <c r="AE8" s="151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1.21</v>
      </c>
      <c r="E9" s="11">
        <v>1.26</v>
      </c>
      <c r="F9" s="11">
        <v>1.18</v>
      </c>
      <c r="G9" s="11">
        <v>1.3</v>
      </c>
      <c r="H9" s="11">
        <v>1.204</v>
      </c>
      <c r="I9" s="11">
        <v>1.3</v>
      </c>
      <c r="J9" s="11">
        <v>1.18</v>
      </c>
      <c r="K9" s="11">
        <v>1.214</v>
      </c>
      <c r="L9" s="11">
        <v>1.2969999999999999</v>
      </c>
      <c r="M9" s="11">
        <v>1.24</v>
      </c>
      <c r="N9" s="11">
        <v>1.27</v>
      </c>
      <c r="O9" s="11">
        <v>1.26</v>
      </c>
      <c r="P9" s="11">
        <v>1.2110000000000001</v>
      </c>
      <c r="Q9" s="11">
        <v>1.238</v>
      </c>
      <c r="R9" s="11">
        <v>1.24</v>
      </c>
      <c r="S9" s="11">
        <v>1.244</v>
      </c>
      <c r="T9" s="11">
        <v>1.3</v>
      </c>
      <c r="U9" s="11">
        <v>1.26</v>
      </c>
      <c r="V9" s="11">
        <v>1.28</v>
      </c>
      <c r="W9" s="11">
        <v>1.27</v>
      </c>
      <c r="X9" s="11">
        <v>1.204</v>
      </c>
      <c r="Y9" s="11">
        <v>1.27</v>
      </c>
      <c r="Z9" s="11">
        <v>1.244</v>
      </c>
      <c r="AA9" s="11">
        <v>1.26</v>
      </c>
      <c r="AB9" s="11">
        <v>1.2350000000000001</v>
      </c>
      <c r="AC9" s="11">
        <v>1.1599999999999999</v>
      </c>
      <c r="AD9" s="11">
        <v>1.2</v>
      </c>
      <c r="AE9" s="151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1.2418402357435896</v>
      </c>
      <c r="BN9" s="28"/>
    </row>
    <row r="10" spans="1:66">
      <c r="A10" s="30"/>
      <c r="B10" s="19">
        <v>1</v>
      </c>
      <c r="C10" s="9">
        <v>5</v>
      </c>
      <c r="D10" s="10">
        <v>1.2</v>
      </c>
      <c r="E10" s="11">
        <v>1.25</v>
      </c>
      <c r="F10" s="11">
        <v>1.2</v>
      </c>
      <c r="G10" s="11">
        <v>1.3</v>
      </c>
      <c r="H10" s="11">
        <v>1.21</v>
      </c>
      <c r="I10" s="11">
        <v>1.26</v>
      </c>
      <c r="J10" s="11">
        <v>1.21</v>
      </c>
      <c r="K10" s="11">
        <v>1.242</v>
      </c>
      <c r="L10" s="11">
        <v>1.2789999999999999</v>
      </c>
      <c r="M10" s="11">
        <v>1.2601357950000001</v>
      </c>
      <c r="N10" s="11">
        <v>1.28</v>
      </c>
      <c r="O10" s="11">
        <v>1.24</v>
      </c>
      <c r="P10" s="11">
        <v>1.1970000000000001</v>
      </c>
      <c r="Q10" s="11">
        <v>1.2230000000000001</v>
      </c>
      <c r="R10" s="11">
        <v>1.22</v>
      </c>
      <c r="S10" s="11">
        <v>1.2549999999999999</v>
      </c>
      <c r="T10" s="11">
        <v>1.3</v>
      </c>
      <c r="U10" s="11">
        <v>1.26</v>
      </c>
      <c r="V10" s="11">
        <v>1.2350000000000001</v>
      </c>
      <c r="W10" s="11">
        <v>1.26</v>
      </c>
      <c r="X10" s="11">
        <v>1.2070000000000001</v>
      </c>
      <c r="Y10" s="147">
        <v>1.37</v>
      </c>
      <c r="Z10" s="11">
        <v>1.2410000000000001</v>
      </c>
      <c r="AA10" s="11">
        <v>1.24</v>
      </c>
      <c r="AB10" s="11">
        <v>1.25</v>
      </c>
      <c r="AC10" s="11">
        <v>1.1339999999999999</v>
      </c>
      <c r="AD10" s="11">
        <v>1.2</v>
      </c>
      <c r="AE10" s="151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7</v>
      </c>
    </row>
    <row r="11" spans="1:66">
      <c r="A11" s="30"/>
      <c r="B11" s="19">
        <v>1</v>
      </c>
      <c r="C11" s="9">
        <v>6</v>
      </c>
      <c r="D11" s="10">
        <v>1.2</v>
      </c>
      <c r="E11" s="11">
        <v>1.2649999999999999</v>
      </c>
      <c r="F11" s="11">
        <v>1.26</v>
      </c>
      <c r="G11" s="11">
        <v>1.31</v>
      </c>
      <c r="H11" s="11">
        <v>1.2049999999999998</v>
      </c>
      <c r="I11" s="11">
        <v>1.28</v>
      </c>
      <c r="J11" s="11">
        <v>1.18</v>
      </c>
      <c r="K11" s="11">
        <v>1.198</v>
      </c>
      <c r="L11" s="11">
        <v>1.264</v>
      </c>
      <c r="M11" s="11">
        <v>1.28</v>
      </c>
      <c r="N11" s="11">
        <v>1.25</v>
      </c>
      <c r="O11" s="11">
        <v>1.26</v>
      </c>
      <c r="P11" s="11">
        <v>1.224</v>
      </c>
      <c r="Q11" s="11">
        <v>1.2310000000000001</v>
      </c>
      <c r="R11" s="11">
        <v>1.23</v>
      </c>
      <c r="S11" s="11">
        <v>1.24</v>
      </c>
      <c r="T11" s="11">
        <v>1.25</v>
      </c>
      <c r="U11" s="11">
        <v>1.24</v>
      </c>
      <c r="V11" s="11">
        <v>1.24</v>
      </c>
      <c r="W11" s="11">
        <v>1.28</v>
      </c>
      <c r="X11" s="11">
        <v>1.204</v>
      </c>
      <c r="Y11" s="11">
        <v>1.33</v>
      </c>
      <c r="Z11" s="11">
        <v>1.232</v>
      </c>
      <c r="AA11" s="11">
        <v>1.24</v>
      </c>
      <c r="AB11" s="11">
        <v>1.21</v>
      </c>
      <c r="AC11" s="11">
        <v>1.22</v>
      </c>
      <c r="AD11" s="11" t="s">
        <v>266</v>
      </c>
      <c r="AE11" s="151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51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51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1.23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51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1.18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51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51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1.22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51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1.21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51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1.23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51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1.22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51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51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51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1.17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51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51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1.22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51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1.2024999999999999</v>
      </c>
      <c r="E26" s="23">
        <v>1.25</v>
      </c>
      <c r="F26" s="23">
        <v>1.22</v>
      </c>
      <c r="G26" s="23">
        <v>1.3049999999999999</v>
      </c>
      <c r="H26" s="23">
        <v>1.2066666666666668</v>
      </c>
      <c r="I26" s="23">
        <v>1.2716666666666667</v>
      </c>
      <c r="J26" s="23">
        <v>1.1933333333333331</v>
      </c>
      <c r="K26" s="23">
        <v>1.2210000000000001</v>
      </c>
      <c r="L26" s="23">
        <v>1.2881666666666667</v>
      </c>
      <c r="M26" s="23">
        <v>1.2495939966666667</v>
      </c>
      <c r="N26" s="23">
        <v>1.2683333333333333</v>
      </c>
      <c r="O26" s="23">
        <v>1.2516666666666667</v>
      </c>
      <c r="P26" s="23">
        <v>1.2151666666666667</v>
      </c>
      <c r="Q26" s="23">
        <v>1.2233333333333334</v>
      </c>
      <c r="R26" s="23">
        <v>1.2216666666666667</v>
      </c>
      <c r="S26" s="23">
        <v>1.2563333333333333</v>
      </c>
      <c r="T26" s="23">
        <v>1.27</v>
      </c>
      <c r="U26" s="23">
        <v>1.2416666666666665</v>
      </c>
      <c r="V26" s="23">
        <v>1.2441666666666669</v>
      </c>
      <c r="W26" s="23">
        <v>1.27</v>
      </c>
      <c r="X26" s="23">
        <v>1.2004999999999999</v>
      </c>
      <c r="Y26" s="23">
        <v>1.3049999999999999</v>
      </c>
      <c r="Z26" s="23">
        <v>1.2420000000000002</v>
      </c>
      <c r="AA26" s="23">
        <v>1.2433333333333334</v>
      </c>
      <c r="AB26" s="23">
        <v>1.23</v>
      </c>
      <c r="AC26" s="23">
        <v>1.177</v>
      </c>
      <c r="AD26" s="23">
        <v>1.2090000000000001</v>
      </c>
      <c r="AE26" s="151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1.2050000000000001</v>
      </c>
      <c r="E27" s="11">
        <v>1.25</v>
      </c>
      <c r="F27" s="11">
        <v>1.22</v>
      </c>
      <c r="G27" s="11">
        <v>1.3050000000000002</v>
      </c>
      <c r="H27" s="11">
        <v>1.206</v>
      </c>
      <c r="I27" s="11">
        <v>1.27</v>
      </c>
      <c r="J27" s="11">
        <v>1.19</v>
      </c>
      <c r="K27" s="11">
        <v>1.2244999999999999</v>
      </c>
      <c r="L27" s="11">
        <v>1.2879999999999998</v>
      </c>
      <c r="M27" s="11">
        <v>1.2579185675</v>
      </c>
      <c r="N27" s="11">
        <v>1.27</v>
      </c>
      <c r="O27" s="11">
        <v>1.2549999999999999</v>
      </c>
      <c r="P27" s="11">
        <v>1.2175</v>
      </c>
      <c r="Q27" s="11">
        <v>1.2225000000000001</v>
      </c>
      <c r="R27" s="11">
        <v>1.22</v>
      </c>
      <c r="S27" s="11">
        <v>1.2549999999999999</v>
      </c>
      <c r="T27" s="11">
        <v>1.27</v>
      </c>
      <c r="U27" s="11">
        <v>1.26</v>
      </c>
      <c r="V27" s="11">
        <v>1.2425000000000002</v>
      </c>
      <c r="W27" s="11">
        <v>1.27</v>
      </c>
      <c r="X27" s="11">
        <v>1.2044999999999999</v>
      </c>
      <c r="Y27" s="11">
        <v>1.3</v>
      </c>
      <c r="Z27" s="11">
        <v>1.2425000000000002</v>
      </c>
      <c r="AA27" s="11">
        <v>1.24</v>
      </c>
      <c r="AB27" s="11">
        <v>1.2324999999999999</v>
      </c>
      <c r="AC27" s="11">
        <v>1.1679999999999999</v>
      </c>
      <c r="AD27" s="11">
        <v>1.21</v>
      </c>
      <c r="AE27" s="151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2.8996370008747822E-2</v>
      </c>
      <c r="E28" s="24">
        <v>1.1401754250991332E-2</v>
      </c>
      <c r="F28" s="24">
        <v>2.8284271247461926E-2</v>
      </c>
      <c r="G28" s="24">
        <v>5.4772255750516656E-3</v>
      </c>
      <c r="H28" s="24">
        <v>4.3204937989385905E-3</v>
      </c>
      <c r="I28" s="24">
        <v>1.8348478592697198E-2</v>
      </c>
      <c r="J28" s="24">
        <v>1.9663841605003517E-2</v>
      </c>
      <c r="K28" s="24">
        <v>1.955505049852856E-2</v>
      </c>
      <c r="L28" s="24">
        <v>1.6762060334775855E-2</v>
      </c>
      <c r="M28" s="24">
        <v>3.2268580320465291E-2</v>
      </c>
      <c r="N28" s="24">
        <v>9.8319208025017587E-3</v>
      </c>
      <c r="O28" s="24">
        <v>9.8319208025017587E-3</v>
      </c>
      <c r="P28" s="24">
        <v>2.2391218516790636E-2</v>
      </c>
      <c r="Q28" s="24">
        <v>1.0595596569644688E-2</v>
      </c>
      <c r="R28" s="24">
        <v>1.3291601358251269E-2</v>
      </c>
      <c r="S28" s="24">
        <v>1.5819818793736729E-2</v>
      </c>
      <c r="T28" s="24">
        <v>2.8284271247461926E-2</v>
      </c>
      <c r="U28" s="24">
        <v>3.6009258068817093E-2</v>
      </c>
      <c r="V28" s="24">
        <v>2.7462095088806801E-2</v>
      </c>
      <c r="W28" s="24">
        <v>6.324555320336764E-3</v>
      </c>
      <c r="X28" s="24">
        <v>1.4209151980325966E-2</v>
      </c>
      <c r="Y28" s="24">
        <v>5.1283525619832383E-2</v>
      </c>
      <c r="Z28" s="24">
        <v>8.9218832092781523E-3</v>
      </c>
      <c r="AA28" s="24">
        <v>1.0327955589886454E-2</v>
      </c>
      <c r="AB28" s="24">
        <v>1.378404875209025E-2</v>
      </c>
      <c r="AC28" s="24">
        <v>3.3817155409643813E-2</v>
      </c>
      <c r="AD28" s="24">
        <v>8.9442719099991855E-3</v>
      </c>
      <c r="AE28" s="203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86</v>
      </c>
      <c r="C29" s="29"/>
      <c r="D29" s="13">
        <v>2.4113405412680103E-2</v>
      </c>
      <c r="E29" s="13">
        <v>9.1214034007930656E-3</v>
      </c>
      <c r="F29" s="13">
        <v>2.3183828891362234E-2</v>
      </c>
      <c r="G29" s="13">
        <v>4.1971077203461042E-3</v>
      </c>
      <c r="H29" s="13">
        <v>3.5805197228772848E-3</v>
      </c>
      <c r="I29" s="13">
        <v>1.4428685656118373E-2</v>
      </c>
      <c r="J29" s="13">
        <v>1.6478079557265522E-2</v>
      </c>
      <c r="K29" s="13">
        <v>1.6015602373897264E-2</v>
      </c>
      <c r="L29" s="13">
        <v>1.3012338207873609E-2</v>
      </c>
      <c r="M29" s="13">
        <v>2.5823251717392047E-2</v>
      </c>
      <c r="N29" s="13">
        <v>7.7518429454678786E-3</v>
      </c>
      <c r="O29" s="13">
        <v>7.8550632243689147E-3</v>
      </c>
      <c r="P29" s="13">
        <v>1.8426458798620739E-2</v>
      </c>
      <c r="Q29" s="13">
        <v>8.6612506018893896E-3</v>
      </c>
      <c r="R29" s="13">
        <v>1.087989197128344E-2</v>
      </c>
      <c r="S29" s="13">
        <v>1.2592055288195857E-2</v>
      </c>
      <c r="T29" s="13">
        <v>2.2271079722410964E-2</v>
      </c>
      <c r="U29" s="13">
        <v>2.9000744753409743E-2</v>
      </c>
      <c r="V29" s="13">
        <v>2.2072681920005464E-2</v>
      </c>
      <c r="W29" s="13">
        <v>4.9799648191628061E-3</v>
      </c>
      <c r="X29" s="13">
        <v>1.1836028305144495E-2</v>
      </c>
      <c r="Y29" s="13">
        <v>3.9297720781480756E-2</v>
      </c>
      <c r="Z29" s="13">
        <v>7.1834808448294294E-3</v>
      </c>
      <c r="AA29" s="13">
        <v>8.3066666942786492E-3</v>
      </c>
      <c r="AB29" s="13">
        <v>1.1206543700886381E-2</v>
      </c>
      <c r="AC29" s="13">
        <v>2.8731652854412756E-2</v>
      </c>
      <c r="AD29" s="13">
        <v>7.3980743672449837E-3</v>
      </c>
      <c r="AE29" s="151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-3.1678983021542595E-2</v>
      </c>
      <c r="E30" s="13">
        <v>6.570703719810167E-3</v>
      </c>
      <c r="F30" s="13">
        <v>-1.7586993169465215E-2</v>
      </c>
      <c r="G30" s="13">
        <v>5.0859814683481774E-2</v>
      </c>
      <c r="H30" s="13">
        <v>-2.8323747342476446E-2</v>
      </c>
      <c r="I30" s="13">
        <v>2.4017929250953696E-2</v>
      </c>
      <c r="J30" s="13">
        <v>-3.9060501515488011E-2</v>
      </c>
      <c r="K30" s="13">
        <v>-1.6781736606489295E-2</v>
      </c>
      <c r="L30" s="13">
        <v>3.7304662540055045E-2</v>
      </c>
      <c r="M30" s="13">
        <v>6.2437668710535466E-3</v>
      </c>
      <c r="N30" s="13">
        <v>2.1333740707700777E-2</v>
      </c>
      <c r="O30" s="13">
        <v>7.9127979914366264E-3</v>
      </c>
      <c r="P30" s="13">
        <v>-2.1479066557181792E-2</v>
      </c>
      <c r="Q30" s="13">
        <v>-1.4902804626212407E-2</v>
      </c>
      <c r="R30" s="13">
        <v>-1.6244898897838755E-2</v>
      </c>
      <c r="S30" s="13">
        <v>1.1670661951990624E-2</v>
      </c>
      <c r="T30" s="13">
        <v>2.2675834979327236E-2</v>
      </c>
      <c r="U30" s="13">
        <v>-1.3976763832201922E-4</v>
      </c>
      <c r="V30" s="13">
        <v>1.873373769117892E-3</v>
      </c>
      <c r="W30" s="13">
        <v>2.2675834979327236E-2</v>
      </c>
      <c r="X30" s="13">
        <v>-3.3289496147494324E-2</v>
      </c>
      <c r="Y30" s="13">
        <v>5.0859814683481774E-2</v>
      </c>
      <c r="Z30" s="13">
        <v>1.2865121600369456E-4</v>
      </c>
      <c r="AA30" s="13">
        <v>1.2023266333045513E-3</v>
      </c>
      <c r="AB30" s="13">
        <v>-9.5344275397067912E-3</v>
      </c>
      <c r="AC30" s="13">
        <v>-5.2213025377426669E-2</v>
      </c>
      <c r="AD30" s="13">
        <v>-2.6444815362199448E-2</v>
      </c>
      <c r="AE30" s="151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>
        <v>0.2</v>
      </c>
      <c r="F31" s="45">
        <v>0.63</v>
      </c>
      <c r="G31" s="45">
        <v>1.74</v>
      </c>
      <c r="H31" s="45">
        <v>1</v>
      </c>
      <c r="I31" s="45">
        <v>0.81</v>
      </c>
      <c r="J31" s="45">
        <v>1.38</v>
      </c>
      <c r="K31" s="45">
        <v>0.6</v>
      </c>
      <c r="L31" s="45">
        <v>1.27</v>
      </c>
      <c r="M31" s="45">
        <v>0.19</v>
      </c>
      <c r="N31" s="45">
        <v>0.72</v>
      </c>
      <c r="O31" s="45">
        <v>0.25</v>
      </c>
      <c r="P31" s="45">
        <v>0.77</v>
      </c>
      <c r="Q31" s="45">
        <v>0.54</v>
      </c>
      <c r="R31" s="45">
        <v>0.59</v>
      </c>
      <c r="S31" s="45">
        <v>0.38</v>
      </c>
      <c r="T31" s="45">
        <v>0.76</v>
      </c>
      <c r="U31" s="45">
        <v>0.03</v>
      </c>
      <c r="V31" s="45">
        <v>0.04</v>
      </c>
      <c r="W31" s="45">
        <v>0.76</v>
      </c>
      <c r="X31" s="45">
        <v>1.18</v>
      </c>
      <c r="Y31" s="45">
        <v>1.74</v>
      </c>
      <c r="Z31" s="45">
        <v>0.02</v>
      </c>
      <c r="AA31" s="45">
        <v>0.02</v>
      </c>
      <c r="AB31" s="45">
        <v>0.35</v>
      </c>
      <c r="AC31" s="45">
        <v>1.83</v>
      </c>
      <c r="AD31" s="45">
        <v>0.94</v>
      </c>
      <c r="AE31" s="151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AD25">
    <cfRule type="expression" dxfId="36" priority="3">
      <formula>AND($B6&lt;&gt;$B5,NOT(ISBLANK(INDIRECT(Anlyt_LabRefThisCol))))</formula>
    </cfRule>
  </conditionalFormatting>
  <conditionalFormatting sqref="C2:AD31">
    <cfRule type="expression" dxfId="35" priority="1" stopIfTrue="1">
      <formula>AND(ISBLANK(INDIRECT(Anlyt_LabRefLastCol)),ISBLANK(INDIRECT(Anlyt_LabRefThisCol)))</formula>
    </cfRule>
    <cfRule type="expression" dxfId="34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DEE3-84C5-496F-9100-B972BB83B2D7}">
  <sheetPr codeName="Sheet12"/>
  <dimension ref="A1:BN101"/>
  <sheetViews>
    <sheetView zoomScale="89" zoomScaleNormal="89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16" width="11.28515625" style="2" bestFit="1" customWidth="1"/>
    <col min="17" max="17" width="11.140625" style="2" bestFit="1" customWidth="1"/>
    <col min="18" max="26" width="11.28515625" style="2" bestFit="1" customWidth="1"/>
    <col min="27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470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232</v>
      </c>
      <c r="E2" s="16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7" t="s">
        <v>232</v>
      </c>
      <c r="X2" s="17" t="s">
        <v>232</v>
      </c>
      <c r="Y2" s="17" t="s">
        <v>232</v>
      </c>
      <c r="Z2" s="17" t="s">
        <v>232</v>
      </c>
      <c r="AA2" s="151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48" t="s">
        <v>234</v>
      </c>
      <c r="E3" s="149" t="s">
        <v>235</v>
      </c>
      <c r="F3" s="150" t="s">
        <v>236</v>
      </c>
      <c r="G3" s="150" t="s">
        <v>237</v>
      </c>
      <c r="H3" s="150" t="s">
        <v>239</v>
      </c>
      <c r="I3" s="150" t="s">
        <v>240</v>
      </c>
      <c r="J3" s="150" t="s">
        <v>242</v>
      </c>
      <c r="K3" s="150" t="s">
        <v>243</v>
      </c>
      <c r="L3" s="150" t="s">
        <v>244</v>
      </c>
      <c r="M3" s="150" t="s">
        <v>246</v>
      </c>
      <c r="N3" s="150" t="s">
        <v>247</v>
      </c>
      <c r="O3" s="150" t="s">
        <v>248</v>
      </c>
      <c r="P3" s="150" t="s">
        <v>249</v>
      </c>
      <c r="Q3" s="150" t="s">
        <v>250</v>
      </c>
      <c r="R3" s="150" t="s">
        <v>251</v>
      </c>
      <c r="S3" s="150" t="s">
        <v>252</v>
      </c>
      <c r="T3" s="150" t="s">
        <v>253</v>
      </c>
      <c r="U3" s="150" t="s">
        <v>254</v>
      </c>
      <c r="V3" s="150" t="s">
        <v>255</v>
      </c>
      <c r="W3" s="150" t="s">
        <v>256</v>
      </c>
      <c r="X3" s="150" t="s">
        <v>258</v>
      </c>
      <c r="Y3" s="150" t="s">
        <v>259</v>
      </c>
      <c r="Z3" s="150" t="s">
        <v>260</v>
      </c>
      <c r="AA3" s="151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273</v>
      </c>
      <c r="F4" s="11" t="s">
        <v>273</v>
      </c>
      <c r="G4" s="11" t="s">
        <v>274</v>
      </c>
      <c r="H4" s="11" t="s">
        <v>274</v>
      </c>
      <c r="I4" s="11" t="s">
        <v>274</v>
      </c>
      <c r="J4" s="11" t="s">
        <v>273</v>
      </c>
      <c r="K4" s="11" t="s">
        <v>274</v>
      </c>
      <c r="L4" s="11" t="s">
        <v>273</v>
      </c>
      <c r="M4" s="11" t="s">
        <v>274</v>
      </c>
      <c r="N4" s="11" t="s">
        <v>275</v>
      </c>
      <c r="O4" s="11" t="s">
        <v>273</v>
      </c>
      <c r="P4" s="11" t="s">
        <v>274</v>
      </c>
      <c r="Q4" s="11" t="s">
        <v>273</v>
      </c>
      <c r="R4" s="11" t="s">
        <v>274</v>
      </c>
      <c r="S4" s="11" t="s">
        <v>273</v>
      </c>
      <c r="T4" s="11" t="s">
        <v>274</v>
      </c>
      <c r="U4" s="11" t="s">
        <v>273</v>
      </c>
      <c r="V4" s="11" t="s">
        <v>274</v>
      </c>
      <c r="W4" s="11" t="s">
        <v>273</v>
      </c>
      <c r="X4" s="11" t="s">
        <v>273</v>
      </c>
      <c r="Y4" s="11" t="s">
        <v>276</v>
      </c>
      <c r="Z4" s="11" t="s">
        <v>273</v>
      </c>
      <c r="AA4" s="151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116</v>
      </c>
      <c r="F5" s="26" t="s">
        <v>264</v>
      </c>
      <c r="G5" s="26" t="s">
        <v>115</v>
      </c>
      <c r="H5" s="26" t="s">
        <v>116</v>
      </c>
      <c r="I5" s="26" t="s">
        <v>277</v>
      </c>
      <c r="J5" s="26" t="s">
        <v>116</v>
      </c>
      <c r="K5" s="26" t="s">
        <v>265</v>
      </c>
      <c r="L5" s="26" t="s">
        <v>116</v>
      </c>
      <c r="M5" s="26" t="s">
        <v>265</v>
      </c>
      <c r="N5" s="26" t="s">
        <v>116</v>
      </c>
      <c r="O5" s="26" t="s">
        <v>115</v>
      </c>
      <c r="P5" s="26" t="s">
        <v>115</v>
      </c>
      <c r="Q5" s="26" t="s">
        <v>116</v>
      </c>
      <c r="R5" s="26" t="s">
        <v>265</v>
      </c>
      <c r="S5" s="26" t="s">
        <v>116</v>
      </c>
      <c r="T5" s="26" t="s">
        <v>115</v>
      </c>
      <c r="U5" s="26" t="s">
        <v>278</v>
      </c>
      <c r="V5" s="26" t="s">
        <v>265</v>
      </c>
      <c r="W5" s="26" t="s">
        <v>278</v>
      </c>
      <c r="X5" s="26" t="s">
        <v>116</v>
      </c>
      <c r="Y5" s="26" t="s">
        <v>279</v>
      </c>
      <c r="Z5" s="26" t="s">
        <v>116</v>
      </c>
      <c r="AA5" s="151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1.1300000000000001</v>
      </c>
      <c r="E6" s="22">
        <v>1.2</v>
      </c>
      <c r="F6" s="22">
        <v>1.23</v>
      </c>
      <c r="G6" s="22">
        <v>1.2669999999999999</v>
      </c>
      <c r="H6" s="152">
        <v>1.03</v>
      </c>
      <c r="I6" s="152">
        <v>1.1000000000000001</v>
      </c>
      <c r="J6" s="22">
        <v>1.1299999999999999</v>
      </c>
      <c r="K6" s="22">
        <v>1.2338425381903644</v>
      </c>
      <c r="L6" s="22">
        <v>1.2309999999999999</v>
      </c>
      <c r="M6" s="22">
        <v>1.1819999999999999</v>
      </c>
      <c r="N6" s="22">
        <v>1.1850000000000001</v>
      </c>
      <c r="O6" s="146">
        <v>1.29</v>
      </c>
      <c r="P6" s="22">
        <v>1.2649999999999999</v>
      </c>
      <c r="Q6" s="22" t="s">
        <v>280</v>
      </c>
      <c r="R6" s="22">
        <v>1.24</v>
      </c>
      <c r="S6" s="22">
        <v>1.31</v>
      </c>
      <c r="T6" s="22">
        <v>1.22</v>
      </c>
      <c r="U6" s="22">
        <v>1.2816999999999998</v>
      </c>
      <c r="V6" s="22">
        <v>1.2</v>
      </c>
      <c r="W6" s="22">
        <v>1.2545999999999997</v>
      </c>
      <c r="X6" s="22">
        <v>1.21</v>
      </c>
      <c r="Y6" s="22">
        <v>1.2452000000000001</v>
      </c>
      <c r="Z6" s="22">
        <v>1.21</v>
      </c>
      <c r="AA6" s="151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1.18</v>
      </c>
      <c r="E7" s="11">
        <v>1.18</v>
      </c>
      <c r="F7" s="11">
        <v>1.22</v>
      </c>
      <c r="G7" s="11">
        <v>1.248</v>
      </c>
      <c r="H7" s="153">
        <v>1.07</v>
      </c>
      <c r="I7" s="153">
        <v>1.06</v>
      </c>
      <c r="J7" s="11">
        <v>1.18</v>
      </c>
      <c r="K7" s="11">
        <v>1.2427184466019419</v>
      </c>
      <c r="L7" s="11">
        <v>1.21</v>
      </c>
      <c r="M7" s="11">
        <v>1.1719999999999999</v>
      </c>
      <c r="N7" s="11">
        <v>1.224</v>
      </c>
      <c r="O7" s="11">
        <v>1.18</v>
      </c>
      <c r="P7" s="11">
        <v>1.2549999999999999</v>
      </c>
      <c r="Q7" s="11" t="s">
        <v>280</v>
      </c>
      <c r="R7" s="11">
        <v>1.2509999999999999</v>
      </c>
      <c r="S7" s="11">
        <v>1.31</v>
      </c>
      <c r="T7" s="11">
        <v>1.21</v>
      </c>
      <c r="U7" s="11">
        <v>1.3083</v>
      </c>
      <c r="V7" s="11">
        <v>1.1599999999999999</v>
      </c>
      <c r="W7" s="11">
        <v>1.2444000000000002</v>
      </c>
      <c r="X7" s="11">
        <v>1.24</v>
      </c>
      <c r="Y7" s="11">
        <v>1.2568999999999999</v>
      </c>
      <c r="Z7" s="11">
        <v>1.23</v>
      </c>
      <c r="AA7" s="151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1.22</v>
      </c>
      <c r="E8" s="11">
        <v>1.19</v>
      </c>
      <c r="F8" s="11">
        <v>1.23</v>
      </c>
      <c r="G8" s="11">
        <v>1.278</v>
      </c>
      <c r="H8" s="153">
        <v>1</v>
      </c>
      <c r="I8" s="153">
        <v>1.0900000000000001</v>
      </c>
      <c r="J8" s="11">
        <v>1.1000000000000001</v>
      </c>
      <c r="K8" s="11">
        <v>1.23</v>
      </c>
      <c r="L8" s="11">
        <v>1.2090000000000001</v>
      </c>
      <c r="M8" s="11">
        <v>1.194</v>
      </c>
      <c r="N8" s="147">
        <v>1.0410000000000001</v>
      </c>
      <c r="O8" s="11">
        <v>1.22</v>
      </c>
      <c r="P8" s="11">
        <v>1.2655000000000001</v>
      </c>
      <c r="Q8" s="11" t="s">
        <v>280</v>
      </c>
      <c r="R8" s="11">
        <v>1.24</v>
      </c>
      <c r="S8" s="11">
        <v>1.32</v>
      </c>
      <c r="T8" s="11">
        <v>1.21</v>
      </c>
      <c r="U8" s="11">
        <v>1.2797000000000001</v>
      </c>
      <c r="V8" s="11">
        <v>1.25</v>
      </c>
      <c r="W8" s="11">
        <v>1.224</v>
      </c>
      <c r="X8" s="11">
        <v>1.21</v>
      </c>
      <c r="Y8" s="11">
        <v>1.2458</v>
      </c>
      <c r="Z8" s="11">
        <v>1.19</v>
      </c>
      <c r="AA8" s="151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1.21</v>
      </c>
      <c r="E9" s="11">
        <v>1.19</v>
      </c>
      <c r="F9" s="11">
        <v>1.22</v>
      </c>
      <c r="G9" s="11">
        <v>1.2370000000000001</v>
      </c>
      <c r="H9" s="153">
        <v>1.02</v>
      </c>
      <c r="I9" s="153">
        <v>1.04</v>
      </c>
      <c r="J9" s="11">
        <v>1.1100000000000001</v>
      </c>
      <c r="K9" s="11">
        <v>1.2611563833915407</v>
      </c>
      <c r="L9" s="11">
        <v>1.222</v>
      </c>
      <c r="M9" s="11">
        <v>1.1930000000000001</v>
      </c>
      <c r="N9" s="11">
        <v>1.2</v>
      </c>
      <c r="O9" s="11">
        <v>1.23</v>
      </c>
      <c r="P9" s="11">
        <v>1.2444999999999999</v>
      </c>
      <c r="Q9" s="11" t="s">
        <v>280</v>
      </c>
      <c r="R9" s="11">
        <v>1.347</v>
      </c>
      <c r="S9" s="11">
        <v>1.28</v>
      </c>
      <c r="T9" s="11">
        <v>1.2</v>
      </c>
      <c r="U9" s="11">
        <v>1.2992999999999999</v>
      </c>
      <c r="V9" s="11">
        <v>1.22</v>
      </c>
      <c r="W9" s="11">
        <v>1.2647999999999999</v>
      </c>
      <c r="X9" s="11">
        <v>1.19</v>
      </c>
      <c r="Y9" s="11">
        <v>1.2414000000000001</v>
      </c>
      <c r="Z9" s="11">
        <v>1.23</v>
      </c>
      <c r="AA9" s="151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1.2277974830407452</v>
      </c>
      <c r="BN9" s="28"/>
    </row>
    <row r="10" spans="1:66">
      <c r="A10" s="30"/>
      <c r="B10" s="19">
        <v>1</v>
      </c>
      <c r="C10" s="9">
        <v>5</v>
      </c>
      <c r="D10" s="10">
        <v>1.2</v>
      </c>
      <c r="E10" s="11">
        <v>1.2</v>
      </c>
      <c r="F10" s="11">
        <v>1.21</v>
      </c>
      <c r="G10" s="11">
        <v>1.282</v>
      </c>
      <c r="H10" s="153">
        <v>1.1000000000000001</v>
      </c>
      <c r="I10" s="153">
        <v>1.08</v>
      </c>
      <c r="J10" s="11">
        <v>1.1299999999999999</v>
      </c>
      <c r="K10" s="11">
        <v>1.1709601873536299</v>
      </c>
      <c r="L10" s="11">
        <v>1.2290000000000001</v>
      </c>
      <c r="M10" s="11">
        <v>1.1639999999999999</v>
      </c>
      <c r="N10" s="11">
        <v>1.135</v>
      </c>
      <c r="O10" s="11">
        <v>1.22</v>
      </c>
      <c r="P10" s="11">
        <v>1.2164999999999999</v>
      </c>
      <c r="Q10" s="11" t="s">
        <v>280</v>
      </c>
      <c r="R10" s="11">
        <v>1.2789999999999999</v>
      </c>
      <c r="S10" s="11">
        <v>1.27</v>
      </c>
      <c r="T10" s="11">
        <v>1.22</v>
      </c>
      <c r="U10" s="11">
        <v>1.3079000000000001</v>
      </c>
      <c r="V10" s="11">
        <v>1.29</v>
      </c>
      <c r="W10" s="11">
        <v>1.3055999999999999</v>
      </c>
      <c r="X10" s="11">
        <v>1.22</v>
      </c>
      <c r="Y10" s="11">
        <v>1.2438</v>
      </c>
      <c r="Z10" s="11">
        <v>1.2</v>
      </c>
      <c r="AA10" s="151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9</v>
      </c>
    </row>
    <row r="11" spans="1:66">
      <c r="A11" s="30"/>
      <c r="B11" s="19">
        <v>1</v>
      </c>
      <c r="C11" s="9">
        <v>6</v>
      </c>
      <c r="D11" s="10">
        <v>1.2</v>
      </c>
      <c r="E11" s="11">
        <v>1.18</v>
      </c>
      <c r="F11" s="11">
        <v>1.25</v>
      </c>
      <c r="G11" s="11">
        <v>1.2470000000000001</v>
      </c>
      <c r="H11" s="153">
        <v>1.01</v>
      </c>
      <c r="I11" s="153">
        <v>1.06</v>
      </c>
      <c r="J11" s="11">
        <v>1.18</v>
      </c>
      <c r="K11" s="147">
        <v>1.1244668476153548</v>
      </c>
      <c r="L11" s="11">
        <v>1.2270000000000001</v>
      </c>
      <c r="M11" s="11">
        <v>1.1739999999999999</v>
      </c>
      <c r="N11" s="11">
        <v>1.2030000000000001</v>
      </c>
      <c r="O11" s="11">
        <v>1.21</v>
      </c>
      <c r="P11" s="11">
        <v>1.2549999999999999</v>
      </c>
      <c r="Q11" s="11" t="s">
        <v>280</v>
      </c>
      <c r="R11" s="11">
        <v>1.353</v>
      </c>
      <c r="S11" s="11">
        <v>1.29</v>
      </c>
      <c r="T11" s="11">
        <v>1.21</v>
      </c>
      <c r="U11" s="11">
        <v>1.2775000000000001</v>
      </c>
      <c r="V11" s="11">
        <v>1.21</v>
      </c>
      <c r="W11" s="11">
        <v>1.2444000000000002</v>
      </c>
      <c r="X11" s="11">
        <v>1.17</v>
      </c>
      <c r="Y11" s="11">
        <v>1.2513000000000001</v>
      </c>
      <c r="Z11" s="11">
        <v>1.23</v>
      </c>
      <c r="AA11" s="151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51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51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1.23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51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1.18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51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51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1.22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51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1.21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51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1.23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51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1.22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51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51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51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1.17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51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51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1.22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51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1.2024999999999999</v>
      </c>
      <c r="E26" s="23">
        <v>1.19</v>
      </c>
      <c r="F26" s="23">
        <v>1.2266666666666668</v>
      </c>
      <c r="G26" s="23">
        <v>1.2598333333333331</v>
      </c>
      <c r="H26" s="23">
        <v>1.0383333333333333</v>
      </c>
      <c r="I26" s="23">
        <v>1.0716666666666665</v>
      </c>
      <c r="J26" s="23">
        <v>1.1383333333333332</v>
      </c>
      <c r="K26" s="23">
        <v>1.2105240671921387</v>
      </c>
      <c r="L26" s="23">
        <v>1.2213333333333334</v>
      </c>
      <c r="M26" s="23">
        <v>1.1798333333333331</v>
      </c>
      <c r="N26" s="23">
        <v>1.1646666666666667</v>
      </c>
      <c r="O26" s="23">
        <v>1.2249999999999999</v>
      </c>
      <c r="P26" s="23">
        <v>1.2502499999999999</v>
      </c>
      <c r="Q26" s="23" t="s">
        <v>675</v>
      </c>
      <c r="R26" s="23">
        <v>1.2849999999999999</v>
      </c>
      <c r="S26" s="23">
        <v>1.2966666666666666</v>
      </c>
      <c r="T26" s="23">
        <v>1.2116666666666667</v>
      </c>
      <c r="U26" s="23">
        <v>1.2924</v>
      </c>
      <c r="V26" s="23">
        <v>1.2216666666666667</v>
      </c>
      <c r="W26" s="23">
        <v>1.2563000000000002</v>
      </c>
      <c r="X26" s="23">
        <v>1.2066666666666666</v>
      </c>
      <c r="Y26" s="23">
        <v>1.2474000000000001</v>
      </c>
      <c r="Z26" s="23">
        <v>1.2149999999999999</v>
      </c>
      <c r="AA26" s="151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1.2050000000000001</v>
      </c>
      <c r="E27" s="11">
        <v>1.19</v>
      </c>
      <c r="F27" s="11">
        <v>1.2250000000000001</v>
      </c>
      <c r="G27" s="11">
        <v>1.2574999999999998</v>
      </c>
      <c r="H27" s="11">
        <v>1.0249999999999999</v>
      </c>
      <c r="I27" s="11">
        <v>1.07</v>
      </c>
      <c r="J27" s="11">
        <v>1.1299999999999999</v>
      </c>
      <c r="K27" s="11">
        <v>1.2319212690951822</v>
      </c>
      <c r="L27" s="11">
        <v>1.2244999999999999</v>
      </c>
      <c r="M27" s="11">
        <v>1.1779999999999999</v>
      </c>
      <c r="N27" s="11">
        <v>1.1924999999999999</v>
      </c>
      <c r="O27" s="11">
        <v>1.22</v>
      </c>
      <c r="P27" s="11">
        <v>1.2549999999999999</v>
      </c>
      <c r="Q27" s="11" t="s">
        <v>675</v>
      </c>
      <c r="R27" s="11">
        <v>1.2649999999999999</v>
      </c>
      <c r="S27" s="11">
        <v>1.3</v>
      </c>
      <c r="T27" s="11">
        <v>1.21</v>
      </c>
      <c r="U27" s="11">
        <v>1.2904999999999998</v>
      </c>
      <c r="V27" s="11">
        <v>1.2149999999999999</v>
      </c>
      <c r="W27" s="11">
        <v>1.2494999999999998</v>
      </c>
      <c r="X27" s="11">
        <v>1.21</v>
      </c>
      <c r="Y27" s="11">
        <v>1.2455000000000001</v>
      </c>
      <c r="Z27" s="11">
        <v>1.22</v>
      </c>
      <c r="AA27" s="151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2.8996370008747822E-2</v>
      </c>
      <c r="E28" s="24">
        <v>8.9442719099991665E-3</v>
      </c>
      <c r="F28" s="24">
        <v>1.3662601021279476E-2</v>
      </c>
      <c r="G28" s="24">
        <v>1.8432760690321605E-2</v>
      </c>
      <c r="H28" s="24">
        <v>3.8686776379877781E-2</v>
      </c>
      <c r="I28" s="24">
        <v>2.2286019533929058E-2</v>
      </c>
      <c r="J28" s="24">
        <v>3.4302575219167769E-2</v>
      </c>
      <c r="K28" s="24">
        <v>5.195058842187019E-2</v>
      </c>
      <c r="L28" s="24">
        <v>9.6471066474185119E-3</v>
      </c>
      <c r="M28" s="24">
        <v>1.2040210407906812E-2</v>
      </c>
      <c r="N28" s="24">
        <v>6.7565277078294142E-2</v>
      </c>
      <c r="O28" s="24">
        <v>3.6193922141707753E-2</v>
      </c>
      <c r="P28" s="24">
        <v>1.8261297872823847E-2</v>
      </c>
      <c r="Q28" s="24" t="s">
        <v>675</v>
      </c>
      <c r="R28" s="24">
        <v>5.2364109846344195E-2</v>
      </c>
      <c r="S28" s="24">
        <v>1.9663841605003517E-2</v>
      </c>
      <c r="T28" s="24">
        <v>7.5277265270908174E-3</v>
      </c>
      <c r="U28" s="24">
        <v>1.4411523167243638E-2</v>
      </c>
      <c r="V28" s="24">
        <v>4.4459719597256461E-2</v>
      </c>
      <c r="W28" s="24">
        <v>2.7684436060718232E-2</v>
      </c>
      <c r="X28" s="24">
        <v>2.4221202832779957E-2</v>
      </c>
      <c r="Y28" s="24">
        <v>5.6889366317440654E-3</v>
      </c>
      <c r="Z28" s="24">
        <v>1.7606816861659026E-2</v>
      </c>
      <c r="AA28" s="203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86</v>
      </c>
      <c r="C29" s="29"/>
      <c r="D29" s="13">
        <v>2.4113405412680103E-2</v>
      </c>
      <c r="E29" s="13">
        <v>7.5161948823522411E-3</v>
      </c>
      <c r="F29" s="13">
        <v>1.1137989962999572E-2</v>
      </c>
      <c r="G29" s="13">
        <v>1.4631110483123383E-2</v>
      </c>
      <c r="H29" s="13">
        <v>3.7258532629095779E-2</v>
      </c>
      <c r="I29" s="13">
        <v>2.0795663639747178E-2</v>
      </c>
      <c r="J29" s="13">
        <v>3.0134033867497311E-2</v>
      </c>
      <c r="K29" s="13">
        <v>4.2915783196588363E-2</v>
      </c>
      <c r="L29" s="13">
        <v>7.8988318619693052E-3</v>
      </c>
      <c r="M29" s="13">
        <v>1.0205009527820439E-2</v>
      </c>
      <c r="N29" s="13">
        <v>5.8012544715192446E-2</v>
      </c>
      <c r="O29" s="13">
        <v>2.9546058891190007E-2</v>
      </c>
      <c r="P29" s="13">
        <v>1.460611707484411E-2</v>
      </c>
      <c r="Q29" s="13" t="s">
        <v>675</v>
      </c>
      <c r="R29" s="13">
        <v>4.0750280036065525E-2</v>
      </c>
      <c r="S29" s="13">
        <v>1.5164916404887032E-2</v>
      </c>
      <c r="T29" s="13">
        <v>6.2127041489057639E-3</v>
      </c>
      <c r="U29" s="13">
        <v>1.1150977381030361E-2</v>
      </c>
      <c r="V29" s="13">
        <v>3.6392676341546901E-2</v>
      </c>
      <c r="W29" s="13">
        <v>2.2036484964354237E-2</v>
      </c>
      <c r="X29" s="13">
        <v>2.0072820027165712E-2</v>
      </c>
      <c r="Y29" s="13">
        <v>4.5606354270835859E-3</v>
      </c>
      <c r="Z29" s="13">
        <v>1.4491207293546525E-2</v>
      </c>
      <c r="AA29" s="151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-2.0603954145673842E-2</v>
      </c>
      <c r="E30" s="13">
        <v>-3.0784786223161609E-2</v>
      </c>
      <c r="F30" s="13">
        <v>-9.2101212919726283E-4</v>
      </c>
      <c r="G30" s="13">
        <v>2.6092128983070006E-2</v>
      </c>
      <c r="H30" s="13">
        <v>-0.1543122154300135</v>
      </c>
      <c r="I30" s="13">
        <v>-0.1271633298900462</v>
      </c>
      <c r="J30" s="13">
        <v>-7.2865558810111253E-2</v>
      </c>
      <c r="K30" s="13">
        <v>-1.4068619692742312E-2</v>
      </c>
      <c r="L30" s="13">
        <v>-5.2648338155921737E-3</v>
      </c>
      <c r="M30" s="13">
        <v>-3.906519631285188E-2</v>
      </c>
      <c r="N30" s="13">
        <v>-5.1417939233536769E-2</v>
      </c>
      <c r="O30" s="13">
        <v>-2.278456406195839E-3</v>
      </c>
      <c r="P30" s="13">
        <v>1.8286824390329581E-2</v>
      </c>
      <c r="Q30" s="13" t="s">
        <v>675</v>
      </c>
      <c r="R30" s="13">
        <v>4.6589537565745687E-2</v>
      </c>
      <c r="S30" s="13">
        <v>5.6091647504734166E-2</v>
      </c>
      <c r="T30" s="13">
        <v>-1.3138010622182783E-2</v>
      </c>
      <c r="U30" s="13">
        <v>5.261659015561837E-2</v>
      </c>
      <c r="V30" s="13">
        <v>-4.9933449601924362E-3</v>
      </c>
      <c r="W30" s="13">
        <v>2.3214347115833922E-2</v>
      </c>
      <c r="X30" s="13">
        <v>-1.7210343453177956E-2</v>
      </c>
      <c r="Y30" s="13">
        <v>1.5965594676662365E-2</v>
      </c>
      <c r="Z30" s="13">
        <v>-1.0423122068186075E-2</v>
      </c>
      <c r="AA30" s="151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>
        <v>0.67</v>
      </c>
      <c r="F31" s="45">
        <v>0.11</v>
      </c>
      <c r="G31" s="45">
        <v>0.83</v>
      </c>
      <c r="H31" s="45">
        <v>3.94</v>
      </c>
      <c r="I31" s="45">
        <v>3.22</v>
      </c>
      <c r="J31" s="45">
        <v>1.79</v>
      </c>
      <c r="K31" s="45">
        <v>0.23</v>
      </c>
      <c r="L31" s="45">
        <v>0</v>
      </c>
      <c r="M31" s="45">
        <v>0.89</v>
      </c>
      <c r="N31" s="45">
        <v>1.22</v>
      </c>
      <c r="O31" s="45">
        <v>0.08</v>
      </c>
      <c r="P31" s="45">
        <v>0.62</v>
      </c>
      <c r="Q31" s="45" t="s">
        <v>272</v>
      </c>
      <c r="R31" s="45">
        <v>1.37</v>
      </c>
      <c r="S31" s="45">
        <v>1.62</v>
      </c>
      <c r="T31" s="45">
        <v>0.21</v>
      </c>
      <c r="U31" s="45">
        <v>1.53</v>
      </c>
      <c r="V31" s="45">
        <v>0.01</v>
      </c>
      <c r="W31" s="45">
        <v>0.75</v>
      </c>
      <c r="X31" s="45">
        <v>0.32</v>
      </c>
      <c r="Y31" s="45">
        <v>0.56000000000000005</v>
      </c>
      <c r="Z31" s="45">
        <v>0.14000000000000001</v>
      </c>
      <c r="AA31" s="151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Z25">
    <cfRule type="expression" dxfId="33" priority="3">
      <formula>AND($B6&lt;&gt;$B5,NOT(ISBLANK(INDIRECT(Anlyt_LabRefThisCol))))</formula>
    </cfRule>
  </conditionalFormatting>
  <conditionalFormatting sqref="C2:Z31">
    <cfRule type="expression" dxfId="32" priority="1" stopIfTrue="1">
      <formula>AND(ISBLANK(INDIRECT(Anlyt_LabRefLastCol)),ISBLANK(INDIRECT(Anlyt_LabRefThisCol)))</formula>
    </cfRule>
    <cfRule type="expression" dxfId="31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56F4C9-17EB-496E-A1C9-CA38941EF036}">
  <sheetPr codeName="Sheet13"/>
  <dimension ref="A1:BN101"/>
  <sheetViews>
    <sheetView zoomScale="104" zoomScaleNormal="104" workbookViewId="0"/>
  </sheetViews>
  <sheetFormatPr defaultRowHeight="12.75"/>
  <cols>
    <col min="1" max="1" width="11.140625" customWidth="1"/>
    <col min="2" max="2" width="10.85546875" style="2" bestFit="1" customWidth="1"/>
    <col min="3" max="3" width="9.42578125" style="2" bestFit="1" customWidth="1"/>
    <col min="4" max="4" width="11.28515625" style="2" bestFit="1" customWidth="1"/>
    <col min="5" max="5" width="11.140625" style="2" customWidth="1"/>
    <col min="6" max="13" width="11.28515625" style="2" bestFit="1" customWidth="1"/>
    <col min="14" max="15" width="11" style="2" bestFit="1" customWidth="1"/>
    <col min="16" max="22" width="11.28515625" style="2" bestFit="1" customWidth="1"/>
    <col min="23" max="64" width="11.140625" style="2" bestFit="1" customWidth="1"/>
    <col min="65" max="65" width="9.28515625" style="54" bestFit="1" customWidth="1"/>
    <col min="66" max="16384" width="9.140625" style="2"/>
  </cols>
  <sheetData>
    <row r="1" spans="1:66" ht="15">
      <c r="B1" s="8" t="s">
        <v>471</v>
      </c>
      <c r="BM1" s="28" t="s">
        <v>66</v>
      </c>
    </row>
    <row r="2" spans="1:66" ht="15">
      <c r="A2" s="25" t="s">
        <v>97</v>
      </c>
      <c r="B2" s="18" t="s">
        <v>110</v>
      </c>
      <c r="C2" s="15" t="s">
        <v>111</v>
      </c>
      <c r="D2" s="14" t="s">
        <v>232</v>
      </c>
      <c r="E2" s="16" t="s">
        <v>232</v>
      </c>
      <c r="F2" s="17" t="s">
        <v>232</v>
      </c>
      <c r="G2" s="17" t="s">
        <v>232</v>
      </c>
      <c r="H2" s="17" t="s">
        <v>232</v>
      </c>
      <c r="I2" s="17" t="s">
        <v>232</v>
      </c>
      <c r="J2" s="17" t="s">
        <v>232</v>
      </c>
      <c r="K2" s="17" t="s">
        <v>232</v>
      </c>
      <c r="L2" s="17" t="s">
        <v>232</v>
      </c>
      <c r="M2" s="17" t="s">
        <v>232</v>
      </c>
      <c r="N2" s="17" t="s">
        <v>232</v>
      </c>
      <c r="O2" s="17" t="s">
        <v>232</v>
      </c>
      <c r="P2" s="17" t="s">
        <v>232</v>
      </c>
      <c r="Q2" s="17" t="s">
        <v>232</v>
      </c>
      <c r="R2" s="17" t="s">
        <v>232</v>
      </c>
      <c r="S2" s="17" t="s">
        <v>232</v>
      </c>
      <c r="T2" s="17" t="s">
        <v>232</v>
      </c>
      <c r="U2" s="17" t="s">
        <v>232</v>
      </c>
      <c r="V2" s="17" t="s">
        <v>232</v>
      </c>
      <c r="W2" s="151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28">
        <v>1</v>
      </c>
    </row>
    <row r="3" spans="1:66">
      <c r="A3" s="30"/>
      <c r="B3" s="19" t="s">
        <v>233</v>
      </c>
      <c r="C3" s="9" t="s">
        <v>233</v>
      </c>
      <c r="D3" s="148" t="s">
        <v>234</v>
      </c>
      <c r="E3" s="149" t="s">
        <v>235</v>
      </c>
      <c r="F3" s="150" t="s">
        <v>236</v>
      </c>
      <c r="G3" s="150" t="s">
        <v>237</v>
      </c>
      <c r="H3" s="150" t="s">
        <v>239</v>
      </c>
      <c r="I3" s="150" t="s">
        <v>241</v>
      </c>
      <c r="J3" s="150" t="s">
        <v>242</v>
      </c>
      <c r="K3" s="150" t="s">
        <v>243</v>
      </c>
      <c r="L3" s="150" t="s">
        <v>245</v>
      </c>
      <c r="M3" s="150" t="s">
        <v>248</v>
      </c>
      <c r="N3" s="150" t="s">
        <v>249</v>
      </c>
      <c r="O3" s="150" t="s">
        <v>252</v>
      </c>
      <c r="P3" s="150" t="s">
        <v>253</v>
      </c>
      <c r="Q3" s="150" t="s">
        <v>254</v>
      </c>
      <c r="R3" s="150" t="s">
        <v>281</v>
      </c>
      <c r="S3" s="150" t="s">
        <v>255</v>
      </c>
      <c r="T3" s="150" t="s">
        <v>256</v>
      </c>
      <c r="U3" s="150" t="s">
        <v>257</v>
      </c>
      <c r="V3" s="150" t="s">
        <v>260</v>
      </c>
      <c r="W3" s="151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28" t="s">
        <v>3</v>
      </c>
    </row>
    <row r="4" spans="1:66">
      <c r="A4" s="30"/>
      <c r="B4" s="19"/>
      <c r="C4" s="9"/>
      <c r="D4" s="9" t="s">
        <v>113</v>
      </c>
      <c r="E4" s="10" t="s">
        <v>282</v>
      </c>
      <c r="F4" s="11" t="s">
        <v>283</v>
      </c>
      <c r="G4" s="11" t="s">
        <v>283</v>
      </c>
      <c r="H4" s="11" t="s">
        <v>282</v>
      </c>
      <c r="I4" s="11" t="s">
        <v>283</v>
      </c>
      <c r="J4" s="11" t="s">
        <v>283</v>
      </c>
      <c r="K4" s="11" t="s">
        <v>282</v>
      </c>
      <c r="L4" s="11" t="s">
        <v>282</v>
      </c>
      <c r="M4" s="11" t="s">
        <v>283</v>
      </c>
      <c r="N4" s="11" t="s">
        <v>282</v>
      </c>
      <c r="O4" s="11" t="s">
        <v>282</v>
      </c>
      <c r="P4" s="11" t="s">
        <v>282</v>
      </c>
      <c r="Q4" s="11" t="s">
        <v>282</v>
      </c>
      <c r="R4" s="11" t="s">
        <v>282</v>
      </c>
      <c r="S4" s="11" t="s">
        <v>282</v>
      </c>
      <c r="T4" s="11" t="s">
        <v>282</v>
      </c>
      <c r="U4" s="11" t="s">
        <v>282</v>
      </c>
      <c r="V4" s="11" t="s">
        <v>282</v>
      </c>
      <c r="W4" s="151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28">
        <v>2</v>
      </c>
    </row>
    <row r="5" spans="1:66">
      <c r="A5" s="30"/>
      <c r="B5" s="19"/>
      <c r="C5" s="9"/>
      <c r="D5" s="27" t="s">
        <v>263</v>
      </c>
      <c r="E5" s="26" t="s">
        <v>115</v>
      </c>
      <c r="F5" s="26" t="s">
        <v>265</v>
      </c>
      <c r="G5" s="26" t="s">
        <v>265</v>
      </c>
      <c r="H5" s="26" t="s">
        <v>284</v>
      </c>
      <c r="I5" s="26" t="s">
        <v>285</v>
      </c>
      <c r="J5" s="26" t="s">
        <v>284</v>
      </c>
      <c r="K5" s="26" t="s">
        <v>265</v>
      </c>
      <c r="L5" s="26" t="s">
        <v>279</v>
      </c>
      <c r="M5" s="26" t="s">
        <v>265</v>
      </c>
      <c r="N5" s="26" t="s">
        <v>284</v>
      </c>
      <c r="O5" s="26" t="s">
        <v>115</v>
      </c>
      <c r="P5" s="26" t="s">
        <v>286</v>
      </c>
      <c r="Q5" s="26" t="s">
        <v>115</v>
      </c>
      <c r="R5" s="26" t="s">
        <v>284</v>
      </c>
      <c r="S5" s="26" t="s">
        <v>284</v>
      </c>
      <c r="T5" s="26" t="s">
        <v>286</v>
      </c>
      <c r="U5" s="26" t="s">
        <v>284</v>
      </c>
      <c r="V5" s="26" t="s">
        <v>115</v>
      </c>
      <c r="W5" s="151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28">
        <v>3</v>
      </c>
    </row>
    <row r="6" spans="1:66">
      <c r="A6" s="30"/>
      <c r="B6" s="18">
        <v>1</v>
      </c>
      <c r="C6" s="14">
        <v>1</v>
      </c>
      <c r="D6" s="21">
        <v>1.1300000000000001</v>
      </c>
      <c r="E6" s="22">
        <v>1.25</v>
      </c>
      <c r="F6" s="22">
        <v>1.23</v>
      </c>
      <c r="G6" s="22">
        <v>1.24</v>
      </c>
      <c r="H6" s="152">
        <v>0.85</v>
      </c>
      <c r="I6" s="22">
        <v>1.21</v>
      </c>
      <c r="J6" s="22">
        <v>1.24</v>
      </c>
      <c r="K6" s="22">
        <v>1.22</v>
      </c>
      <c r="L6" s="22">
        <v>1.21</v>
      </c>
      <c r="M6" s="22">
        <v>1.19</v>
      </c>
      <c r="N6" s="22">
        <v>1.196</v>
      </c>
      <c r="O6" s="22">
        <v>1.1599999999999999</v>
      </c>
      <c r="P6" s="22">
        <v>1.2</v>
      </c>
      <c r="Q6" s="22">
        <v>1.18</v>
      </c>
      <c r="R6" s="22">
        <v>1.1753923900000001</v>
      </c>
      <c r="S6" s="22">
        <v>1.18</v>
      </c>
      <c r="T6" s="22">
        <v>1.2</v>
      </c>
      <c r="U6" s="22">
        <v>1.25</v>
      </c>
      <c r="V6" s="22">
        <v>1.17</v>
      </c>
      <c r="W6" s="151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28">
        <v>1</v>
      </c>
    </row>
    <row r="7" spans="1:66">
      <c r="A7" s="30"/>
      <c r="B7" s="19">
        <v>1</v>
      </c>
      <c r="C7" s="9">
        <v>2</v>
      </c>
      <c r="D7" s="10">
        <v>1.18</v>
      </c>
      <c r="E7" s="11">
        <v>1.24</v>
      </c>
      <c r="F7" s="11">
        <v>1.23</v>
      </c>
      <c r="G7" s="11">
        <v>1.27</v>
      </c>
      <c r="H7" s="153">
        <v>0.9</v>
      </c>
      <c r="I7" s="11">
        <v>1.21</v>
      </c>
      <c r="J7" s="11">
        <v>1.2</v>
      </c>
      <c r="K7" s="11">
        <v>1.1875</v>
      </c>
      <c r="L7" s="11">
        <v>1.21</v>
      </c>
      <c r="M7" s="11">
        <v>1.21</v>
      </c>
      <c r="N7" s="11">
        <v>1.2070000000000001</v>
      </c>
      <c r="O7" s="11">
        <v>1.1499999999999999</v>
      </c>
      <c r="P7" s="11">
        <v>1.2</v>
      </c>
      <c r="Q7" s="11">
        <v>1.17</v>
      </c>
      <c r="R7" s="11">
        <v>1.18624866</v>
      </c>
      <c r="S7" s="11">
        <v>1.1599999999999999</v>
      </c>
      <c r="T7" s="11">
        <v>1.2</v>
      </c>
      <c r="U7" s="11">
        <v>1.25</v>
      </c>
      <c r="V7" s="11">
        <v>1.1599999999999999</v>
      </c>
      <c r="W7" s="151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28" t="e">
        <v>#N/A</v>
      </c>
    </row>
    <row r="8" spans="1:66">
      <c r="A8" s="30"/>
      <c r="B8" s="19">
        <v>1</v>
      </c>
      <c r="C8" s="9">
        <v>3</v>
      </c>
      <c r="D8" s="10">
        <v>1.22</v>
      </c>
      <c r="E8" s="11">
        <v>1.22</v>
      </c>
      <c r="F8" s="11">
        <v>1.23</v>
      </c>
      <c r="G8" s="11">
        <v>1.28</v>
      </c>
      <c r="H8" s="153">
        <v>0.84000000000000008</v>
      </c>
      <c r="I8" s="11">
        <v>1.21</v>
      </c>
      <c r="J8" s="11">
        <v>1.2</v>
      </c>
      <c r="K8" s="11">
        <v>1.22</v>
      </c>
      <c r="L8" s="11">
        <v>1.21</v>
      </c>
      <c r="M8" s="11">
        <v>1.2</v>
      </c>
      <c r="N8" s="11">
        <v>1.2350000000000001</v>
      </c>
      <c r="O8" s="147">
        <v>1.19</v>
      </c>
      <c r="P8" s="11">
        <v>1.2</v>
      </c>
      <c r="Q8" s="11">
        <v>1.18</v>
      </c>
      <c r="R8" s="11">
        <v>1.1814770699999999</v>
      </c>
      <c r="S8" s="11">
        <v>1.22</v>
      </c>
      <c r="T8" s="11">
        <v>1.2</v>
      </c>
      <c r="U8" s="11">
        <v>1.24</v>
      </c>
      <c r="V8" s="11">
        <v>1.1599999999999999</v>
      </c>
      <c r="W8" s="151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28">
        <v>16</v>
      </c>
    </row>
    <row r="9" spans="1:66">
      <c r="A9" s="30"/>
      <c r="B9" s="19">
        <v>1</v>
      </c>
      <c r="C9" s="9">
        <v>4</v>
      </c>
      <c r="D9" s="10">
        <v>1.21</v>
      </c>
      <c r="E9" s="11">
        <v>1.24</v>
      </c>
      <c r="F9" s="11">
        <v>1.24</v>
      </c>
      <c r="G9" s="11">
        <v>1.3</v>
      </c>
      <c r="H9" s="153">
        <v>0.97499999999999998</v>
      </c>
      <c r="I9" s="11">
        <v>1.19</v>
      </c>
      <c r="J9" s="11">
        <v>1.2</v>
      </c>
      <c r="K9" s="11">
        <v>1.22</v>
      </c>
      <c r="L9" s="11">
        <v>1.21</v>
      </c>
      <c r="M9" s="11">
        <v>1.25</v>
      </c>
      <c r="N9" s="11">
        <v>1.22</v>
      </c>
      <c r="O9" s="11">
        <v>1.1499999999999999</v>
      </c>
      <c r="P9" s="11">
        <v>1.2</v>
      </c>
      <c r="Q9" s="11">
        <v>1.18</v>
      </c>
      <c r="R9" s="11">
        <v>1.1955000200000001</v>
      </c>
      <c r="S9" s="11">
        <v>1.1599999999999999</v>
      </c>
      <c r="T9" s="11">
        <v>1.2</v>
      </c>
      <c r="U9" s="11">
        <v>1.24</v>
      </c>
      <c r="V9" s="11">
        <v>1.17</v>
      </c>
      <c r="W9" s="151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28">
        <v>1.2100650013725489</v>
      </c>
      <c r="BN9" s="28"/>
    </row>
    <row r="10" spans="1:66">
      <c r="A10" s="30"/>
      <c r="B10" s="19">
        <v>1</v>
      </c>
      <c r="C10" s="9">
        <v>5</v>
      </c>
      <c r="D10" s="10">
        <v>1.2</v>
      </c>
      <c r="E10" s="11">
        <v>1.26</v>
      </c>
      <c r="F10" s="11">
        <v>1.25</v>
      </c>
      <c r="G10" s="147">
        <v>1.33</v>
      </c>
      <c r="H10" s="153">
        <v>0.97499999999999998</v>
      </c>
      <c r="I10" s="11">
        <v>1.22</v>
      </c>
      <c r="J10" s="11">
        <v>1.23</v>
      </c>
      <c r="K10" s="11">
        <v>1.22</v>
      </c>
      <c r="L10" s="11">
        <v>1.21</v>
      </c>
      <c r="M10" s="11">
        <v>1.28</v>
      </c>
      <c r="N10" s="11">
        <v>1.22</v>
      </c>
      <c r="O10" s="11">
        <v>1.1499999999999999</v>
      </c>
      <c r="P10" s="11">
        <v>1.2</v>
      </c>
      <c r="Q10" s="11">
        <v>1.19</v>
      </c>
      <c r="R10" s="11">
        <v>1.1884963500000001</v>
      </c>
      <c r="S10" s="11">
        <v>1.25</v>
      </c>
      <c r="T10" s="11">
        <v>1.2</v>
      </c>
      <c r="U10" s="11">
        <v>1.24</v>
      </c>
      <c r="V10" s="11">
        <v>1.1599999999999999</v>
      </c>
      <c r="W10" s="151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28">
        <v>11</v>
      </c>
    </row>
    <row r="11" spans="1:66">
      <c r="A11" s="30"/>
      <c r="B11" s="19">
        <v>1</v>
      </c>
      <c r="C11" s="9">
        <v>6</v>
      </c>
      <c r="D11" s="10">
        <v>1.2</v>
      </c>
      <c r="E11" s="11">
        <v>1.23</v>
      </c>
      <c r="F11" s="11">
        <v>1.23</v>
      </c>
      <c r="G11" s="11">
        <v>1.27</v>
      </c>
      <c r="H11" s="11"/>
      <c r="I11" s="11">
        <v>1.21</v>
      </c>
      <c r="J11" s="11">
        <v>1.22</v>
      </c>
      <c r="K11" s="11">
        <v>1.2275</v>
      </c>
      <c r="L11" s="11">
        <v>1.21</v>
      </c>
      <c r="M11" s="11">
        <v>1.28</v>
      </c>
      <c r="N11" s="11">
        <v>1.232</v>
      </c>
      <c r="O11" s="11">
        <v>1.1599999999999999</v>
      </c>
      <c r="P11" s="11">
        <v>1.2</v>
      </c>
      <c r="Q11" s="11">
        <v>1.18</v>
      </c>
      <c r="R11" s="11">
        <v>1.19851565</v>
      </c>
      <c r="S11" s="11">
        <v>1.18</v>
      </c>
      <c r="T11" s="11">
        <v>1.2</v>
      </c>
      <c r="U11" s="11">
        <v>1.24</v>
      </c>
      <c r="V11" s="11">
        <v>1.17</v>
      </c>
      <c r="W11" s="151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55"/>
    </row>
    <row r="12" spans="1:66">
      <c r="A12" s="30"/>
      <c r="B12" s="19"/>
      <c r="C12" s="9">
        <v>7</v>
      </c>
      <c r="D12" s="10">
        <v>1.2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51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55"/>
    </row>
    <row r="13" spans="1:66">
      <c r="A13" s="30"/>
      <c r="B13" s="19"/>
      <c r="C13" s="9">
        <v>8</v>
      </c>
      <c r="D13" s="10">
        <v>1.17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51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55"/>
    </row>
    <row r="14" spans="1:66">
      <c r="A14" s="30"/>
      <c r="B14" s="19"/>
      <c r="C14" s="9">
        <v>9</v>
      </c>
      <c r="D14" s="10">
        <v>1.23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51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55"/>
    </row>
    <row r="15" spans="1:66">
      <c r="A15" s="30"/>
      <c r="B15" s="19"/>
      <c r="C15" s="9">
        <v>10</v>
      </c>
      <c r="D15" s="10">
        <v>1.18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51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55"/>
    </row>
    <row r="16" spans="1:66">
      <c r="A16" s="30"/>
      <c r="B16" s="19"/>
      <c r="C16" s="9">
        <v>11</v>
      </c>
      <c r="D16" s="10">
        <v>1.24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51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55"/>
    </row>
    <row r="17" spans="1:65">
      <c r="A17" s="30"/>
      <c r="B17" s="19"/>
      <c r="C17" s="9">
        <v>12</v>
      </c>
      <c r="D17" s="10">
        <v>1.22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51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55"/>
    </row>
    <row r="18" spans="1:65">
      <c r="A18" s="30"/>
      <c r="B18" s="19"/>
      <c r="C18" s="9">
        <v>13</v>
      </c>
      <c r="D18" s="10">
        <v>1.21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51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55"/>
    </row>
    <row r="19" spans="1:65">
      <c r="A19" s="30"/>
      <c r="B19" s="19"/>
      <c r="C19" s="9">
        <v>14</v>
      </c>
      <c r="D19" s="10">
        <v>1.23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51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55"/>
    </row>
    <row r="20" spans="1:65">
      <c r="A20" s="30"/>
      <c r="B20" s="19"/>
      <c r="C20" s="9">
        <v>15</v>
      </c>
      <c r="D20" s="10">
        <v>1.22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51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55"/>
    </row>
    <row r="21" spans="1:65">
      <c r="A21" s="30"/>
      <c r="B21" s="19"/>
      <c r="C21" s="9">
        <v>16</v>
      </c>
      <c r="D21" s="10">
        <v>1.17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51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55"/>
    </row>
    <row r="22" spans="1:65">
      <c r="A22" s="30"/>
      <c r="B22" s="19"/>
      <c r="C22" s="9">
        <v>17</v>
      </c>
      <c r="D22" s="10">
        <v>1.2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51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55"/>
    </row>
    <row r="23" spans="1:65">
      <c r="A23" s="30"/>
      <c r="B23" s="19"/>
      <c r="C23" s="9">
        <v>18</v>
      </c>
      <c r="D23" s="10">
        <v>1.17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51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55"/>
    </row>
    <row r="24" spans="1:65">
      <c r="A24" s="30"/>
      <c r="B24" s="19"/>
      <c r="C24" s="9">
        <v>19</v>
      </c>
      <c r="D24" s="10">
        <v>1.25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51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55"/>
    </row>
    <row r="25" spans="1:65">
      <c r="A25" s="30"/>
      <c r="B25" s="19"/>
      <c r="C25" s="9">
        <v>20</v>
      </c>
      <c r="D25" s="10">
        <v>1.22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51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55"/>
    </row>
    <row r="26" spans="1:65">
      <c r="A26" s="30"/>
      <c r="B26" s="20" t="s">
        <v>267</v>
      </c>
      <c r="C26" s="12"/>
      <c r="D26" s="23">
        <v>1.2024999999999999</v>
      </c>
      <c r="E26" s="23">
        <v>1.24</v>
      </c>
      <c r="F26" s="23">
        <v>1.2350000000000001</v>
      </c>
      <c r="G26" s="23">
        <v>1.2816666666666665</v>
      </c>
      <c r="H26" s="23">
        <v>0.90800000000000003</v>
      </c>
      <c r="I26" s="23">
        <v>1.2083333333333333</v>
      </c>
      <c r="J26" s="23">
        <v>1.2150000000000001</v>
      </c>
      <c r="K26" s="23">
        <v>1.2158333333333331</v>
      </c>
      <c r="L26" s="23">
        <v>1.21</v>
      </c>
      <c r="M26" s="23">
        <v>1.2350000000000001</v>
      </c>
      <c r="N26" s="23">
        <v>1.2183333333333333</v>
      </c>
      <c r="O26" s="23">
        <v>1.1599999999999999</v>
      </c>
      <c r="P26" s="23">
        <v>1.2</v>
      </c>
      <c r="Q26" s="23">
        <v>1.1799999999999997</v>
      </c>
      <c r="R26" s="23">
        <v>1.1876050233333333</v>
      </c>
      <c r="S26" s="23">
        <v>1.1916666666666667</v>
      </c>
      <c r="T26" s="23">
        <v>1.2</v>
      </c>
      <c r="U26" s="23">
        <v>1.2433333333333334</v>
      </c>
      <c r="V26" s="23">
        <v>1.165</v>
      </c>
      <c r="W26" s="151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3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55"/>
    </row>
    <row r="27" spans="1:65">
      <c r="A27" s="30"/>
      <c r="B27" s="3" t="s">
        <v>268</v>
      </c>
      <c r="C27" s="29"/>
      <c r="D27" s="11">
        <v>1.2050000000000001</v>
      </c>
      <c r="E27" s="11">
        <v>1.24</v>
      </c>
      <c r="F27" s="11">
        <v>1.23</v>
      </c>
      <c r="G27" s="11">
        <v>1.2749999999999999</v>
      </c>
      <c r="H27" s="11">
        <v>0.9</v>
      </c>
      <c r="I27" s="11">
        <v>1.21</v>
      </c>
      <c r="J27" s="11">
        <v>1.21</v>
      </c>
      <c r="K27" s="11">
        <v>1.22</v>
      </c>
      <c r="L27" s="11">
        <v>1.21</v>
      </c>
      <c r="M27" s="11">
        <v>1.23</v>
      </c>
      <c r="N27" s="11">
        <v>1.22</v>
      </c>
      <c r="O27" s="11">
        <v>1.1549999999999998</v>
      </c>
      <c r="P27" s="11">
        <v>1.2</v>
      </c>
      <c r="Q27" s="11">
        <v>1.18</v>
      </c>
      <c r="R27" s="11">
        <v>1.1873725049999999</v>
      </c>
      <c r="S27" s="11">
        <v>1.18</v>
      </c>
      <c r="T27" s="11">
        <v>1.2</v>
      </c>
      <c r="U27" s="11">
        <v>1.24</v>
      </c>
      <c r="V27" s="11">
        <v>1.165</v>
      </c>
      <c r="W27" s="151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55"/>
    </row>
    <row r="28" spans="1:65">
      <c r="A28" s="30"/>
      <c r="B28" s="3" t="s">
        <v>269</v>
      </c>
      <c r="C28" s="29"/>
      <c r="D28" s="24">
        <v>2.8996370008747822E-2</v>
      </c>
      <c r="E28" s="24">
        <v>1.4142135623730963E-2</v>
      </c>
      <c r="F28" s="24">
        <v>8.3666002653407616E-3</v>
      </c>
      <c r="G28" s="24">
        <v>3.0605010483034774E-2</v>
      </c>
      <c r="H28" s="24">
        <v>6.5249521071039249E-2</v>
      </c>
      <c r="I28" s="24">
        <v>9.8319208025017587E-3</v>
      </c>
      <c r="J28" s="24">
        <v>1.7606816861659026E-2</v>
      </c>
      <c r="K28" s="24">
        <v>1.4200938936093862E-2</v>
      </c>
      <c r="L28" s="24">
        <v>0</v>
      </c>
      <c r="M28" s="24">
        <v>4.0373258476372735E-2</v>
      </c>
      <c r="N28" s="24">
        <v>1.4814407401805422E-2</v>
      </c>
      <c r="O28" s="24">
        <v>1.5491933384829683E-2</v>
      </c>
      <c r="P28" s="24">
        <v>0</v>
      </c>
      <c r="Q28" s="24">
        <v>6.324555320336764E-3</v>
      </c>
      <c r="R28" s="24">
        <v>8.6105418683696758E-3</v>
      </c>
      <c r="S28" s="24">
        <v>3.6009258068817093E-2</v>
      </c>
      <c r="T28" s="24">
        <v>0</v>
      </c>
      <c r="U28" s="24">
        <v>5.1639777949432268E-3</v>
      </c>
      <c r="V28" s="24">
        <v>5.4772255750516656E-3</v>
      </c>
      <c r="W28" s="203"/>
      <c r="X28" s="204"/>
      <c r="Y28" s="204"/>
      <c r="Z28" s="204"/>
      <c r="AA28" s="204"/>
      <c r="AB28" s="204"/>
      <c r="AC28" s="204"/>
      <c r="AD28" s="204"/>
      <c r="AE28" s="204"/>
      <c r="AF28" s="204"/>
      <c r="AG28" s="204"/>
      <c r="AH28" s="204"/>
      <c r="AI28" s="204"/>
      <c r="AJ28" s="204"/>
      <c r="AK28" s="204"/>
      <c r="AL28" s="204"/>
      <c r="AM28" s="204"/>
      <c r="AN28" s="204"/>
      <c r="AO28" s="204"/>
      <c r="AP28" s="204"/>
      <c r="AQ28" s="204"/>
      <c r="AR28" s="204"/>
      <c r="AS28" s="204"/>
      <c r="AT28" s="204"/>
      <c r="AU28" s="204"/>
      <c r="AV28" s="204"/>
      <c r="AW28" s="204"/>
      <c r="AX28" s="204"/>
      <c r="AY28" s="204"/>
      <c r="AZ28" s="204"/>
      <c r="BA28" s="204"/>
      <c r="BB28" s="204"/>
      <c r="BC28" s="204"/>
      <c r="BD28" s="204"/>
      <c r="BE28" s="204"/>
      <c r="BF28" s="204"/>
      <c r="BG28" s="204"/>
      <c r="BH28" s="204"/>
      <c r="BI28" s="204"/>
      <c r="BJ28" s="204"/>
      <c r="BK28" s="204"/>
      <c r="BL28" s="204"/>
      <c r="BM28" s="56"/>
    </row>
    <row r="29" spans="1:65">
      <c r="A29" s="30"/>
      <c r="B29" s="3" t="s">
        <v>86</v>
      </c>
      <c r="C29" s="29"/>
      <c r="D29" s="13">
        <v>2.4113405412680103E-2</v>
      </c>
      <c r="E29" s="13">
        <v>1.1404948083654002E-2</v>
      </c>
      <c r="F29" s="13">
        <v>6.7745751136362433E-3</v>
      </c>
      <c r="G29" s="13">
        <v>2.3879071898336629E-2</v>
      </c>
      <c r="H29" s="13">
        <v>7.1860706025373616E-2</v>
      </c>
      <c r="I29" s="13">
        <v>8.1367620434497322E-3</v>
      </c>
      <c r="J29" s="13">
        <v>1.4491207293546523E-2</v>
      </c>
      <c r="K29" s="13">
        <v>1.1680004608164932E-2</v>
      </c>
      <c r="L29" s="13">
        <v>0</v>
      </c>
      <c r="M29" s="13">
        <v>3.2690897551718813E-2</v>
      </c>
      <c r="N29" s="13">
        <v>1.2159568318855341E-2</v>
      </c>
      <c r="O29" s="13">
        <v>1.3355114986922141E-2</v>
      </c>
      <c r="P29" s="13">
        <v>0</v>
      </c>
      <c r="Q29" s="13">
        <v>5.359792644353191E-3</v>
      </c>
      <c r="R29" s="13">
        <v>7.2503414007140787E-3</v>
      </c>
      <c r="S29" s="13">
        <v>3.0217559218587771E-2</v>
      </c>
      <c r="T29" s="13">
        <v>0</v>
      </c>
      <c r="U29" s="13">
        <v>4.1533333471393246E-3</v>
      </c>
      <c r="V29" s="13">
        <v>4.7014811803018589E-3</v>
      </c>
      <c r="W29" s="151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55"/>
    </row>
    <row r="30" spans="1:65">
      <c r="A30" s="30"/>
      <c r="B30" s="3" t="s">
        <v>270</v>
      </c>
      <c r="C30" s="29"/>
      <c r="D30" s="13">
        <v>-6.2517314061378837E-3</v>
      </c>
      <c r="E30" s="13">
        <v>2.4738339340032667E-2</v>
      </c>
      <c r="F30" s="13">
        <v>2.0606329907209897E-2</v>
      </c>
      <c r="G30" s="13">
        <v>5.9171751280221674E-2</v>
      </c>
      <c r="H30" s="13">
        <v>-0.24962708699939551</v>
      </c>
      <c r="I30" s="13">
        <v>-1.4310537345113561E-3</v>
      </c>
      <c r="J30" s="13">
        <v>4.0782921759190405E-3</v>
      </c>
      <c r="K30" s="13">
        <v>4.7669604147226874E-3</v>
      </c>
      <c r="L30" s="13">
        <v>-5.3717256903729194E-5</v>
      </c>
      <c r="M30" s="13">
        <v>2.0606329907209897E-2</v>
      </c>
      <c r="N30" s="13">
        <v>6.8329651311340722E-3</v>
      </c>
      <c r="O30" s="13">
        <v>-4.1373811585130871E-2</v>
      </c>
      <c r="P30" s="13">
        <v>-8.3177361225491575E-3</v>
      </c>
      <c r="Q30" s="13">
        <v>-2.4845773853840236E-2</v>
      </c>
      <c r="R30" s="13">
        <v>-1.8560968223805929E-2</v>
      </c>
      <c r="S30" s="13">
        <v>-1.5204418510586959E-2</v>
      </c>
      <c r="T30" s="13">
        <v>-8.3177361225491575E-3</v>
      </c>
      <c r="U30" s="13">
        <v>2.7493012295247699E-2</v>
      </c>
      <c r="V30" s="13">
        <v>-3.7241802152308101E-2</v>
      </c>
      <c r="W30" s="151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55"/>
    </row>
    <row r="31" spans="1:65">
      <c r="A31" s="30"/>
      <c r="B31" s="46" t="s">
        <v>271</v>
      </c>
      <c r="C31" s="47"/>
      <c r="D31" s="45" t="s">
        <v>272</v>
      </c>
      <c r="E31" s="45">
        <v>0.88</v>
      </c>
      <c r="F31" s="45">
        <v>0.74</v>
      </c>
      <c r="G31" s="45">
        <v>2.06</v>
      </c>
      <c r="H31" s="45">
        <v>8.57</v>
      </c>
      <c r="I31" s="45">
        <v>0.02</v>
      </c>
      <c r="J31" s="45">
        <v>0.17</v>
      </c>
      <c r="K31" s="45">
        <v>0.19</v>
      </c>
      <c r="L31" s="45">
        <v>0.02</v>
      </c>
      <c r="M31" s="45">
        <v>0.74</v>
      </c>
      <c r="N31" s="45">
        <v>0.26</v>
      </c>
      <c r="O31" s="45">
        <v>1.4</v>
      </c>
      <c r="P31" s="45">
        <v>0.26</v>
      </c>
      <c r="Q31" s="45">
        <v>0.83</v>
      </c>
      <c r="R31" s="45">
        <v>0.61</v>
      </c>
      <c r="S31" s="45">
        <v>0.5</v>
      </c>
      <c r="T31" s="45">
        <v>0.26</v>
      </c>
      <c r="U31" s="45">
        <v>0.97</v>
      </c>
      <c r="V31" s="45">
        <v>1.26</v>
      </c>
      <c r="W31" s="151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55"/>
    </row>
    <row r="32" spans="1:65">
      <c r="B32" s="31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BM32" s="55"/>
    </row>
    <row r="33" spans="65:65">
      <c r="BM33" s="55"/>
    </row>
    <row r="34" spans="65:65">
      <c r="BM34" s="55"/>
    </row>
    <row r="35" spans="65:65">
      <c r="BM35" s="55"/>
    </row>
    <row r="36" spans="65:65">
      <c r="BM36" s="55"/>
    </row>
    <row r="37" spans="65:65">
      <c r="BM37" s="55"/>
    </row>
    <row r="38" spans="65:65">
      <c r="BM38" s="55"/>
    </row>
    <row r="39" spans="65:65">
      <c r="BM39" s="55"/>
    </row>
    <row r="40" spans="65:65">
      <c r="BM40" s="55"/>
    </row>
    <row r="41" spans="65:65">
      <c r="BM41" s="55"/>
    </row>
    <row r="42" spans="65:65">
      <c r="BM42" s="55"/>
    </row>
    <row r="43" spans="65:65">
      <c r="BM43" s="55"/>
    </row>
    <row r="44" spans="65:65">
      <c r="BM44" s="55"/>
    </row>
    <row r="45" spans="65:65">
      <c r="BM45" s="55"/>
    </row>
    <row r="46" spans="65:65">
      <c r="BM46" s="55"/>
    </row>
    <row r="47" spans="65:65">
      <c r="BM47" s="55"/>
    </row>
    <row r="48" spans="65:65">
      <c r="BM48" s="55"/>
    </row>
    <row r="49" spans="65:65">
      <c r="BM49" s="55"/>
    </row>
    <row r="50" spans="65:65">
      <c r="BM50" s="55"/>
    </row>
    <row r="51" spans="65:65">
      <c r="BM51" s="55"/>
    </row>
    <row r="52" spans="65:65">
      <c r="BM52" s="55"/>
    </row>
    <row r="53" spans="65:65">
      <c r="BM53" s="55"/>
    </row>
    <row r="54" spans="65:65">
      <c r="BM54" s="55"/>
    </row>
    <row r="55" spans="65:65">
      <c r="BM55" s="55"/>
    </row>
    <row r="56" spans="65:65">
      <c r="BM56" s="55"/>
    </row>
    <row r="57" spans="65:65">
      <c r="BM57" s="55"/>
    </row>
    <row r="58" spans="65:65">
      <c r="BM58" s="55"/>
    </row>
    <row r="59" spans="65:65">
      <c r="BM59" s="55"/>
    </row>
    <row r="60" spans="65:65">
      <c r="BM60" s="55"/>
    </row>
    <row r="61" spans="65:65">
      <c r="BM61" s="55"/>
    </row>
    <row r="62" spans="65:65">
      <c r="BM62" s="55"/>
    </row>
    <row r="63" spans="65:65">
      <c r="BM63" s="55"/>
    </row>
    <row r="64" spans="65:65">
      <c r="BM64" s="55"/>
    </row>
    <row r="65" spans="65:65">
      <c r="BM65" s="55"/>
    </row>
    <row r="66" spans="65:65">
      <c r="BM66" s="55"/>
    </row>
    <row r="67" spans="65:65">
      <c r="BM67" s="56"/>
    </row>
    <row r="68" spans="65:65">
      <c r="BM68" s="57"/>
    </row>
    <row r="69" spans="65:65">
      <c r="BM69" s="57"/>
    </row>
    <row r="70" spans="65:65">
      <c r="BM70" s="57"/>
    </row>
    <row r="71" spans="65:65">
      <c r="BM71" s="57"/>
    </row>
    <row r="72" spans="65:65">
      <c r="BM72" s="57"/>
    </row>
    <row r="73" spans="65:65">
      <c r="BM73" s="57"/>
    </row>
    <row r="74" spans="65:65">
      <c r="BM74" s="57"/>
    </row>
    <row r="75" spans="65:65">
      <c r="BM75" s="57"/>
    </row>
    <row r="76" spans="65:65">
      <c r="BM76" s="57"/>
    </row>
    <row r="77" spans="65:65">
      <c r="BM77" s="57"/>
    </row>
    <row r="78" spans="65:65">
      <c r="BM78" s="57"/>
    </row>
    <row r="79" spans="65:65">
      <c r="BM79" s="57"/>
    </row>
    <row r="80" spans="65:65">
      <c r="BM80" s="57"/>
    </row>
    <row r="81" spans="65:65">
      <c r="BM81" s="57"/>
    </row>
    <row r="82" spans="65:65">
      <c r="BM82" s="57"/>
    </row>
    <row r="83" spans="65:65">
      <c r="BM83" s="57"/>
    </row>
    <row r="84" spans="65:65">
      <c r="BM84" s="57"/>
    </row>
    <row r="85" spans="65:65">
      <c r="BM85" s="57"/>
    </row>
    <row r="86" spans="65:65">
      <c r="BM86" s="57"/>
    </row>
    <row r="87" spans="65:65">
      <c r="BM87" s="57"/>
    </row>
    <row r="88" spans="65:65">
      <c r="BM88" s="57"/>
    </row>
    <row r="89" spans="65:65">
      <c r="BM89" s="57"/>
    </row>
    <row r="90" spans="65:65">
      <c r="BM90" s="57"/>
    </row>
    <row r="91" spans="65:65">
      <c r="BM91" s="57"/>
    </row>
    <row r="92" spans="65:65">
      <c r="BM92" s="57"/>
    </row>
    <row r="93" spans="65:65">
      <c r="BM93" s="57"/>
    </row>
    <row r="94" spans="65:65">
      <c r="BM94" s="57"/>
    </row>
    <row r="95" spans="65:65">
      <c r="BM95" s="57"/>
    </row>
    <row r="96" spans="65:65">
      <c r="BM96" s="57"/>
    </row>
    <row r="97" spans="65:65">
      <c r="BM97" s="57"/>
    </row>
    <row r="98" spans="65:65">
      <c r="BM98" s="57"/>
    </row>
    <row r="99" spans="65:65">
      <c r="BM99" s="57"/>
    </row>
    <row r="100" spans="65:65">
      <c r="BM100" s="57"/>
    </row>
    <row r="101" spans="65:65">
      <c r="BM101" s="57"/>
    </row>
  </sheetData>
  <dataConsolidate/>
  <conditionalFormatting sqref="B6:C25 E6:V25">
    <cfRule type="expression" dxfId="30" priority="3">
      <formula>AND($B6&lt;&gt;$B5,NOT(ISBLANK(INDIRECT(Anlyt_LabRefThisCol))))</formula>
    </cfRule>
  </conditionalFormatting>
  <conditionalFormatting sqref="C2:V31">
    <cfRule type="expression" dxfId="29" priority="1" stopIfTrue="1">
      <formula>AND(ISBLANK(INDIRECT(Anlyt_LabRefLastCol)),ISBLANK(INDIRECT(Anlyt_LabRefThisCol)))</formula>
    </cfRule>
    <cfRule type="expression" dxfId="28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Performance Gates</vt:lpstr>
      <vt:lpstr>Uncertainty &amp; Tolerance Limits</vt:lpstr>
      <vt:lpstr>Indicative Values</vt:lpstr>
      <vt:lpstr>Abbreviations</vt:lpstr>
      <vt:lpstr>Laboratory List</vt:lpstr>
      <vt:lpstr>Upscaled Metrics</vt:lpstr>
      <vt:lpstr>Fire Assay</vt:lpstr>
      <vt:lpstr>AR Digest 10-50g</vt:lpstr>
      <vt:lpstr>CNL</vt:lpstr>
      <vt:lpstr>PA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Craig Hamlyn</cp:lastModifiedBy>
  <cp:lastPrinted>2021-03-06T02:52:25Z</cp:lastPrinted>
  <dcterms:created xsi:type="dcterms:W3CDTF">2000-11-24T23:59:25Z</dcterms:created>
  <dcterms:modified xsi:type="dcterms:W3CDTF">2023-07-11T00:42:40Z</dcterms:modified>
</cp:coreProperties>
</file>