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75" yWindow="15" windowWidth="19170" windowHeight="11925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state="hidden" r:id="rId4"/>
    <sheet name="4-Acid" sheetId="47893" r:id="rId5"/>
    <sheet name="Aqua Regia" sheetId="47894" r:id="rId6"/>
    <sheet name="Fire Assay" sheetId="47895" r:id="rId7"/>
    <sheet name="Fusion ICP" sheetId="47896" r:id="rId8"/>
    <sheet name="IRC" sheetId="47897" r:id="rId9"/>
    <sheet name="Fusion XRF" sheetId="47898" r:id="rId10"/>
    <sheet name="Thermograv" sheetId="47899" r:id="rId11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4">MATCH('4-Acid'!AMG_DPVal,#REF!,1)</definedName>
    <definedName name="AMG_DPCol" localSheetId="5">MATCH('Aqua Regia'!AMG_DPVal,#REF!,1)</definedName>
    <definedName name="AMG_DPCol" localSheetId="6">MATCH('Fire Assay'!AMG_DPVal,#REF!,1)</definedName>
    <definedName name="AMG_DPCol" localSheetId="7">MATCH('Fusion ICP'!AMG_DPVal,#REF!,1)</definedName>
    <definedName name="AMG_DPCol" localSheetId="9">MATCH('Fusion XRF'!AMG_DPVal,#REF!,1)</definedName>
    <definedName name="AMG_DPCol" localSheetId="8">MATCH(IRC!AMG_DPVal,#REF!,1)</definedName>
    <definedName name="AMG_DPCol" localSheetId="10">MATCH(Thermograv!AMG_DPVal,#REF!,1)</definedName>
    <definedName name="AMG_DPCol">MATCH([0]!AMG_DPVal,#REF!,1)</definedName>
    <definedName name="AMG_DPIV" localSheetId="4">OFFSET(#REF!,'4-Acid'!AMG_DPRow,'4-Acid'!AMG_DPCol)</definedName>
    <definedName name="AMG_DPIV" localSheetId="5">OFFSET(#REF!,'Aqua Regia'!AMG_DPRow,'Aqua Regia'!AMG_DPCol)</definedName>
    <definedName name="AMG_DPIV" localSheetId="6">OFFSET(#REF!,'Fire Assay'!AMG_DPRow,'Fire Assay'!AMG_DPCol)</definedName>
    <definedName name="AMG_DPIV" localSheetId="7">OFFSET(#REF!,'Fusion ICP'!AMG_DPRow,'Fusion ICP'!AMG_DPCol)</definedName>
    <definedName name="AMG_DPIV" localSheetId="9">OFFSET(#REF!,'Fusion XRF'!AMG_DPRow,'Fusion XRF'!AMG_DPCol)</definedName>
    <definedName name="AMG_DPIV" localSheetId="8">OFFSET(#REF!,IRC!AMG_DPRow,IRC!AMG_DPCol)</definedName>
    <definedName name="AMG_DPIV" localSheetId="10">OFFSET(#REF!,Thermograv!AMG_DPRow,Thermograv!AMG_DPCol)</definedName>
    <definedName name="AMG_DPIV_LimitVal" localSheetId="4">MAX(0,LEN(ROUND(RIGHT('4-Acid'!$Y8,LEN('4-Acid'!$Y8)-1)-INT(RIGHT('4-Acid'!$Y8,LEN('4-Acid'!$Y8)-1)),5))-2)</definedName>
    <definedName name="AMG_DPIV_LimitVal" localSheetId="5">MAX(0,LEN(ROUND(RIGHT('Aqua Regia'!$Y8,LEN('Aqua Regia'!$Y8)-1)-INT(RIGHT('Aqua Regia'!$Y8,LEN('Aqua Regia'!$Y8)-1)),5))-2)</definedName>
    <definedName name="AMG_DPIV_LimitVal" localSheetId="6">MAX(0,LEN(ROUND(RIGHT('Fire Assay'!$Y8,LEN('Fire Assay'!$Y8)-1)-INT(RIGHT('Fire Assay'!$Y8,LEN('Fire Assay'!$Y8)-1)),5))-2)</definedName>
    <definedName name="AMG_DPIV_LimitVal" localSheetId="7">MAX(0,LEN(ROUND(RIGHT('Fusion ICP'!$Y8,LEN('Fusion ICP'!$Y8)-1)-INT(RIGHT('Fusion ICP'!$Y8,LEN('Fusion ICP'!$Y8)-1)),5))-2)</definedName>
    <definedName name="AMG_DPIV_LimitVal" localSheetId="9">MAX(0,LEN(ROUND(RIGHT('Fusion XRF'!$Y8,LEN('Fusion XRF'!$Y8)-1)-INT(RIGHT('Fusion XRF'!$Y8,LEN('Fusion XRF'!$Y8)-1)),5))-2)</definedName>
    <definedName name="AMG_DPIV_LimitVal" localSheetId="8">MAX(0,LEN(ROUND(RIGHT(IRC!$Y8,LEN(IRC!$Y8)-1)-INT(RIGHT(IRC!$Y8,LEN(IRC!$Y8)-1)),5))-2)</definedName>
    <definedName name="AMG_DPIV_LimitVal" localSheetId="10">MAX(0,LEN(ROUND(RIGHT(Thermograv!$Y8,LEN(Thermograv!$Y8)-1)-INT(RIGHT(Thermograv!$Y8,LEN(Thermograv!$Y8)-1)),5))-2)</definedName>
    <definedName name="AMG_DPRow" localSheetId="4">IF(ISNA('4-Acid'!AMG_DPRowAn),'4-Acid'!AMG_DPRowOther,'4-Acid'!AMG_DPRowAn)-ROW(#REF!)</definedName>
    <definedName name="AMG_DPRow" localSheetId="5">IF(ISNA('Aqua Regia'!AMG_DPRowAn),'Aqua Regia'!AMG_DPRowOther,'Aqua Regia'!AMG_DPRowAn)-ROW(#REF!)</definedName>
    <definedName name="AMG_DPRow" localSheetId="6">IF(ISNA('Fire Assay'!AMG_DPRowAn),'Fire Assay'!AMG_DPRowOther,'Fire Assay'!AMG_DPRowAn)-ROW(#REF!)</definedName>
    <definedName name="AMG_DPRow" localSheetId="7">IF(ISNA('Fusion ICP'!AMG_DPRowAn),'Fusion ICP'!AMG_DPRowOther,'Fusion ICP'!AMG_DPRowAn)-ROW(#REF!)</definedName>
    <definedName name="AMG_DPRow" localSheetId="9">IF(ISNA('Fusion XRF'!AMG_DPRowAn),'Fusion XRF'!AMG_DPRowOther,'Fusion XRF'!AMG_DPRowAn)-ROW(#REF!)</definedName>
    <definedName name="AMG_DPRow" localSheetId="8">IF(ISNA(IRC!AMG_DPRowAn),IRC!AMG_DPRowOther,IRC!AMG_DPRowAn)-ROW(#REF!)</definedName>
    <definedName name="AMG_DPRow" localSheetId="10">IF(ISNA(Thermograv!AMG_DPRowAn),Thermograv!AMG_DPRowOther,Thermograv!AMG_DPRowAn)-ROW(#REF!)</definedName>
    <definedName name="AMG_DPRowAn" localSheetId="4">MATCH('4-Acid'!$A1&amp;"-"&amp;'4-Acid'!$Y2,#REF!,0)</definedName>
    <definedName name="AMG_DPRowAn" localSheetId="5">MATCH('Aqua Regia'!$A1&amp;"-"&amp;'Aqua Regia'!$Y2,#REF!,0)</definedName>
    <definedName name="AMG_DPRowAn" localSheetId="6">MATCH('Fire Assay'!$A1&amp;"-"&amp;'Fire Assay'!$Y2,#REF!,0)</definedName>
    <definedName name="AMG_DPRowAn" localSheetId="7">MATCH('Fusion ICP'!$A1&amp;"-"&amp;'Fusion ICP'!$Y2,#REF!,0)</definedName>
    <definedName name="AMG_DPRowAn" localSheetId="9">MATCH('Fusion XRF'!$A1&amp;"-"&amp;'Fusion XRF'!$Y2,#REF!,0)</definedName>
    <definedName name="AMG_DPRowAn" localSheetId="8">MATCH(IRC!$A1&amp;"-"&amp;IRC!$Y2,#REF!,0)</definedName>
    <definedName name="AMG_DPRowAn" localSheetId="10">MATCH(Thermograv!$A1&amp;"-"&amp;Thermograv!$Y2,#REF!,0)</definedName>
    <definedName name="AMG_DPRowOther" localSheetId="4">MATCH("Other-"&amp;'4-Acid'!$Y2,#REF!,0)</definedName>
    <definedName name="AMG_DPRowOther" localSheetId="5">MATCH("Other-"&amp;'Aqua Regia'!$Y2,#REF!,0)</definedName>
    <definedName name="AMG_DPRowOther" localSheetId="6">MATCH("Other-"&amp;'Fire Assay'!$Y2,#REF!,0)</definedName>
    <definedName name="AMG_DPRowOther" localSheetId="7">MATCH("Other-"&amp;'Fusion ICP'!$Y2,#REF!,0)</definedName>
    <definedName name="AMG_DPRowOther" localSheetId="9">MATCH("Other-"&amp;'Fusion XRF'!$Y2,#REF!,0)</definedName>
    <definedName name="AMG_DPRowOther" localSheetId="8">MATCH("Other-"&amp;IRC!$Y2,#REF!,0)</definedName>
    <definedName name="AMG_DPRowOther" localSheetId="10">MATCH("Other-"&amp;Thermograv!$Y2,#REF!,0)</definedName>
    <definedName name="AMG_DPVal" localSheetId="4">IF(LEFT('4-Acid'!$Y8,1)="&lt;",VALUE(RIGHT('4-Acid'!$Y8,LEN('4-Acid'!$Y8)-1)),'4-Acid'!$Y8)</definedName>
    <definedName name="AMG_DPVal" localSheetId="5">IF(LEFT('Aqua Regia'!$Y8,1)="&lt;",VALUE(RIGHT('Aqua Regia'!$Y8,LEN('Aqua Regia'!$Y8)-1)),'Aqua Regia'!$Y8)</definedName>
    <definedName name="AMG_DPVal" localSheetId="6">IF(LEFT('Fire Assay'!$Y8,1)="&lt;",VALUE(RIGHT('Fire Assay'!$Y8,LEN('Fire Assay'!$Y8)-1)),'Fire Assay'!$Y8)</definedName>
    <definedName name="AMG_DPVal" localSheetId="7">IF(LEFT('Fusion ICP'!$Y8,1)="&lt;",VALUE(RIGHT('Fusion ICP'!$Y8,LEN('Fusion ICP'!$Y8)-1)),'Fusion ICP'!$Y8)</definedName>
    <definedName name="AMG_DPVal" localSheetId="9">IF(LEFT('Fusion XRF'!$Y8,1)="&lt;",VALUE(RIGHT('Fusion XRF'!$Y8,LEN('Fusion XRF'!$Y8)-1)),'Fusion XRF'!$Y8)</definedName>
    <definedName name="AMG_DPVal" localSheetId="8">IF(LEFT(IRC!$Y8,1)="&lt;",VALUE(RIGHT(IRC!$Y8,LEN(IRC!$Y8)-1)),IRC!$Y8)</definedName>
    <definedName name="AMG_DPVal" localSheetId="10">IF(LEFT(Thermograv!$Y8,1)="&lt;",VALUE(RIGHT(Thermograv!$Y8,LEN(Thermograv!$Y8)-1)),Thermograv!$Y8)</definedName>
    <definedName name="AMG_DPVal">IF(LEFT(#REF!,1)="&lt;",VALUE(RIGHT(#REF!,LEN(#REF!)-1)),#REF!)</definedName>
    <definedName name="AMG_IndVCol" localSheetId="4">IF(ISNA('4-Acid'!AMG_IndVRow1),IF(ISNA('4-Acid'!AMG_IndVRow2),COLUMNS('Indicative Values'!$A:$H),COLUMNS('Indicative Values'!$A:$E)),COLUMNS('Indicative Values'!$A:$B))-1</definedName>
    <definedName name="AMG_IndVCol" localSheetId="5">IF(ISNA('Aqua Regia'!AMG_IndVRow1),IF(ISNA('Aqua Regia'!AMG_IndVRow2),COLUMNS('Indicative Values'!$A:$H),COLUMNS('Indicative Values'!$A:$E)),COLUMNS('Indicative Values'!$A:$B))-1</definedName>
    <definedName name="AMG_IndVCol" localSheetId="6">IF(ISNA('Fire Assay'!AMG_IndVRow1),IF(ISNA('Fire Assay'!AMG_IndVRow2),COLUMNS('Indicative Values'!$A:$H),COLUMNS('Indicative Values'!$A:$E)),COLUMNS('Indicative Values'!$A:$B))-1</definedName>
    <definedName name="AMG_IndVCol" localSheetId="7">IF(ISNA('Fusion ICP'!AMG_IndVRow1),IF(ISNA('Fusion ICP'!AMG_IndVRow2),COLUMNS('Indicative Values'!$A:$H),COLUMNS('Indicative Values'!$A:$E)),COLUMNS('Indicative Values'!$A:$B))-1</definedName>
    <definedName name="AMG_IndVCol" localSheetId="9">IF(ISNA('Fusion XRF'!AMG_IndVRow1),IF(ISNA('Fusion XRF'!AMG_IndVRow2),COLUMNS('Indicative Values'!$A:$H),COLUMNS('Indicative Values'!$A:$E)),COLUMNS('Indicative Values'!$A:$B))-1</definedName>
    <definedName name="AMG_IndVCol" localSheetId="8">IF(ISNA(IRC!AMG_IndVRow1),IF(ISNA(IRC!AMG_IndVRow2),COLUMNS('Indicative Values'!$A:$H),COLUMNS('Indicative Values'!$A:$E)),COLUMNS('Indicative Values'!$A:$B))-1</definedName>
    <definedName name="AMG_IndVCol" localSheetId="10">IF(ISNA(Thermograv!AMG_IndVRow1),IF(ISNA(Thermograv!AMG_IndVRow2),COLUMNS('Indicative Values'!$A:$H),COLUMNS('Indicative Values'!$A:$E)),COLUMNS('Indicative Values'!$A:$B))-1</definedName>
    <definedName name="AMG_IndVRow" localSheetId="4">IF(ISNA('4-Acid'!AMG_IndVRow1),IF(ISNA('4-Acid'!AMG_IndVRow2),'4-Acid'!AMG_IndVRow3,'4-Acid'!AMG_IndVRow2),'4-Acid'!AMG_IndVRow1)</definedName>
    <definedName name="AMG_IndVRow" localSheetId="5">IF(ISNA('Aqua Regia'!AMG_IndVRow1),IF(ISNA('Aqua Regia'!AMG_IndVRow2),'Aqua Regia'!AMG_IndVRow3,'Aqua Regia'!AMG_IndVRow2),'Aqua Regia'!AMG_IndVRow1)</definedName>
    <definedName name="AMG_IndVRow" localSheetId="6">IF(ISNA('Fire Assay'!AMG_IndVRow1),IF(ISNA('Fire Assay'!AMG_IndVRow2),'Fire Assay'!AMG_IndVRow3,'Fire Assay'!AMG_IndVRow2),'Fire Assay'!AMG_IndVRow1)</definedName>
    <definedName name="AMG_IndVRow" localSheetId="7">IF(ISNA('Fusion ICP'!AMG_IndVRow1),IF(ISNA('Fusion ICP'!AMG_IndVRow2),'Fusion ICP'!AMG_IndVRow3,'Fusion ICP'!AMG_IndVRow2),'Fusion ICP'!AMG_IndVRow1)</definedName>
    <definedName name="AMG_IndVRow" localSheetId="9">IF(ISNA('Fusion XRF'!AMG_IndVRow1),IF(ISNA('Fusion XRF'!AMG_IndVRow2),'Fusion XRF'!AMG_IndVRow3,'Fusion XRF'!AMG_IndVRow2),'Fusion XRF'!AMG_IndVRow1)</definedName>
    <definedName name="AMG_IndVRow" localSheetId="8">IF(ISNA(IRC!AMG_IndVRow1),IF(ISNA(IRC!AMG_IndVRow2),IRC!AMG_IndVRow3,IRC!AMG_IndVRow2),IRC!AMG_IndVRow1)</definedName>
    <definedName name="AMG_IndVRow" localSheetId="10">IF(ISNA(Thermograv!AMG_IndVRow1),IF(ISNA(Thermograv!AMG_IndVRow2),Thermograv!AMG_IndVRow3,Thermograv!AMG_IndVRow2),Thermograv!AMG_IndVRow1)</definedName>
    <definedName name="AMG_IndVRow1" localSheetId="4">MATCH('4-Acid'!$A1048572,'Indicative Values'!$B$4:$B$30,0)</definedName>
    <definedName name="AMG_IndVRow1" localSheetId="5">MATCH('Aqua Regia'!$A1048572,'Indicative Values'!$B$4:$B$30,0)</definedName>
    <definedName name="AMG_IndVRow1" localSheetId="6">MATCH('Fire Assay'!$A1048572,'Indicative Values'!$B$4:$B$30,0)</definedName>
    <definedName name="AMG_IndVRow1" localSheetId="7">MATCH('Fusion ICP'!$A1048572,'Indicative Values'!$B$4:$B$30,0)</definedName>
    <definedName name="AMG_IndVRow1" localSheetId="9">MATCH('Fusion XRF'!$A1048572,'Indicative Values'!$B$4:$B$30,0)</definedName>
    <definedName name="AMG_IndVRow1" localSheetId="8">MATCH(IRC!$A1048572,'Indicative Values'!$B$4:$B$30,0)</definedName>
    <definedName name="AMG_IndVRow1" localSheetId="10">MATCH(Thermograv!$A1048572,'Indicative Values'!$B$4:$B$30,0)</definedName>
    <definedName name="AMG_IndVRow2" localSheetId="4">MATCH('4-Acid'!$A1048572,'Indicative Values'!$E$4:$E$30,0)</definedName>
    <definedName name="AMG_IndVRow2" localSheetId="5">MATCH('Aqua Regia'!$A1048572,'Indicative Values'!$E$4:$E$30,0)</definedName>
    <definedName name="AMG_IndVRow2" localSheetId="6">MATCH('Fire Assay'!$A1048572,'Indicative Values'!$E$4:$E$30,0)</definedName>
    <definedName name="AMG_IndVRow2" localSheetId="7">MATCH('Fusion ICP'!$A1048572,'Indicative Values'!$E$4:$E$30,0)</definedName>
    <definedName name="AMG_IndVRow2" localSheetId="9">MATCH('Fusion XRF'!$A1048572,'Indicative Values'!$E$4:$E$30,0)</definedName>
    <definedName name="AMG_IndVRow2" localSheetId="8">MATCH(IRC!$A1048572,'Indicative Values'!$E$4:$E$30,0)</definedName>
    <definedName name="AMG_IndVRow2" localSheetId="10">MATCH(Thermograv!$A1048572,'Indicative Values'!$E$4:$E$30,0)</definedName>
    <definedName name="AMG_IndVRow3" localSheetId="4">MATCH('4-Acid'!$A1048572,'Indicative Values'!$H$4:$H$30,0)</definedName>
    <definedName name="AMG_IndVRow3" localSheetId="5">MATCH('Aqua Regia'!$A1048572,'Indicative Values'!$H$4:$H$30,0)</definedName>
    <definedName name="AMG_IndVRow3" localSheetId="6">MATCH('Fire Assay'!$A1048572,'Indicative Values'!$H$4:$H$30,0)</definedName>
    <definedName name="AMG_IndVRow3" localSheetId="7">MATCH('Fusion ICP'!$A1048572,'Indicative Values'!$H$4:$H$30,0)</definedName>
    <definedName name="AMG_IndVRow3" localSheetId="9">MATCH('Fusion XRF'!$A1048572,'Indicative Values'!$H$4:$H$30,0)</definedName>
    <definedName name="AMG_IndVRow3" localSheetId="8">MATCH(IRC!$A1048572,'Indicative Values'!$H$4:$H$30,0)</definedName>
    <definedName name="AMG_IndVRow3" localSheetId="10">MATCH(Thermograv!$A1048572,'Indicative Values'!$H$4:$H$30,0)</definedName>
    <definedName name="AMG_TableTitle" localSheetId="4">"Analytical results for "&amp;'4-Acid'!XFD2&amp;" in "&amp;CRMCode&amp;" ("&amp;'4-Acid'!X1&amp;" Value "&amp;IF(ISTEXT('4-Acid'!X9),'4-Acid'!X9,ROUND('4-Acid'!X9,'4-Acid'!X4))&amp;" "&amp;'4-Acid'!X3&amp;")"</definedName>
    <definedName name="AMG_TableTitle" localSheetId="5">"Analytical results for "&amp;'Aqua Regia'!XFD2&amp;" in "&amp;CRMCode&amp;" ("&amp;'Aqua Regia'!X1&amp;" Value "&amp;IF(ISTEXT('Aqua Regia'!X9),'Aqua Regia'!X9,ROUND('Aqua Regia'!X9,'Aqua Regia'!X4))&amp;" "&amp;'Aqua Regia'!X3&amp;")"</definedName>
    <definedName name="AMG_TableTitle" localSheetId="6">"Analytical results for "&amp;'Fire Assay'!XFD2&amp;" in "&amp;CRMCode&amp;" ("&amp;'Fire Assay'!X1&amp;" Value "&amp;IF(ISTEXT('Fire Assay'!X9),'Fire Assay'!X9,ROUND('Fire Assay'!X9,'Fire Assay'!X4))&amp;" "&amp;'Fire Assay'!X3&amp;")"</definedName>
    <definedName name="AMG_TableTitle" localSheetId="7">"Analytical results for "&amp;'Fusion ICP'!XFD2&amp;" in "&amp;CRMCode&amp;" ("&amp;'Fusion ICP'!X1&amp;" Value "&amp;IF(ISTEXT('Fusion ICP'!X9),'Fusion ICP'!X9,ROUND('Fusion ICP'!X9,'Fusion ICP'!X4))&amp;" "&amp;'Fusion ICP'!X3&amp;")"</definedName>
    <definedName name="AMG_TableTitle" localSheetId="9">"Analytical results for "&amp;'Fusion XRF'!XFD2&amp;" in "&amp;CRMCode&amp;" ("&amp;'Fusion XRF'!X1&amp;" Value "&amp;IF(ISTEXT('Fusion XRF'!X9),'Fusion XRF'!X9,ROUND('Fusion XRF'!X9,'Fusion XRF'!X4))&amp;" "&amp;'Fusion XRF'!X3&amp;")"</definedName>
    <definedName name="AMG_TableTitle" localSheetId="8">"Analytical results for "&amp;IRC!XFD2&amp;" in "&amp;CRMCode&amp;" ("&amp;IRC!X1&amp;" Value "&amp;IF(ISTEXT(IRC!X9),IRC!X9,ROUND(IRC!X9,IRC!X4))&amp;" "&amp;IRC!X3&amp;")"</definedName>
    <definedName name="AMG_TableTitle" localSheetId="10">"Analytical results for "&amp;Thermograv!XFD2&amp;" in "&amp;CRMCode&amp;" ("&amp;Thermograv!X1&amp;" Value "&amp;IF(ISTEXT(Thermograv!X9),Thermograv!X9,ROUND(Thermograv!X9,Thermograv!X4))&amp;" "&amp;Thermograv!X3&amp;")"</definedName>
    <definedName name="Anlyt_INAA" localSheetId="4">SUM('4-Acid'!#REF!)&gt;0</definedName>
    <definedName name="Anlyt_INAA" localSheetId="5">SUM('Aqua Regia'!#REF!)&gt;0</definedName>
    <definedName name="Anlyt_INAA" localSheetId="6">SUM('Fire Assay'!$D$4:$D$25)&gt;0</definedName>
    <definedName name="Anlyt_INAA" localSheetId="7">SUM('Fusion ICP'!#REF!)&gt;0</definedName>
    <definedName name="Anlyt_INAA" localSheetId="9">SUM('Fusion XRF'!#REF!)&gt;0</definedName>
    <definedName name="Anlyt_INAA" localSheetId="8">SUM(IRC!#REF!)&gt;0</definedName>
    <definedName name="Anlyt_INAA" localSheetId="10">SUM(Thermograv!#REF!)&gt;0</definedName>
    <definedName name="Anlyt_LabNo" localSheetId="4">'4-Acid'!XFD1+1</definedName>
    <definedName name="Anlyt_LabNo" localSheetId="5">'Aqua Regia'!XFD1+1</definedName>
    <definedName name="Anlyt_LabNo" localSheetId="6">'Fire Assay'!XFD1+1</definedName>
    <definedName name="Anlyt_LabNo" localSheetId="7">'Fusion ICP'!XFD1+1</definedName>
    <definedName name="Anlyt_LabNo" localSheetId="9">'Fusion XRF'!XFD1+1</definedName>
    <definedName name="Anlyt_LabNo" localSheetId="8">IRC!XFD1+1</definedName>
    <definedName name="Anlyt_LabNo" localSheetId="10">Thermograv!XFD1+1</definedName>
    <definedName name="Anlyt_LabRefLastCol" localSheetId="4">ADDRESS(MATCH(REPT("z",255),'4-Acid'!#REF!),COLUMN('4-Acid'!XFD:XFD),2)</definedName>
    <definedName name="Anlyt_LabRefLastCol" localSheetId="5">ADDRESS(MATCH(REPT("z",255),'Aqua Regia'!#REF!),COLUMN('Aqua Regia'!XFD:XFD),2)</definedName>
    <definedName name="Anlyt_LabRefLastCol" localSheetId="6">ADDRESS(MATCH(REPT("z",255),'Fire Assay'!#REF!),COLUMN('Fire Assay'!XFD:XFD),2)</definedName>
    <definedName name="Anlyt_LabRefLastCol" localSheetId="7">ADDRESS(MATCH(REPT("z",255),'Fusion ICP'!#REF!),COLUMN('Fusion ICP'!XFD:XFD),2)</definedName>
    <definedName name="Anlyt_LabRefLastCol" localSheetId="9">ADDRESS(MATCH(REPT("z",255),'Fusion XRF'!#REF!),COLUMN('Fusion XRF'!XFD:XFD),2)</definedName>
    <definedName name="Anlyt_LabRefLastCol" localSheetId="8">ADDRESS(MATCH(REPT("z",255),IRC!#REF!),COLUMN(IRC!XFD:XFD),2)</definedName>
    <definedName name="Anlyt_LabRefLastCol" localSheetId="10">ADDRESS(MATCH(REPT("z",255),Thermograv!#REF!),COLUMN(Thermograv!XFD:XFD),2)</definedName>
    <definedName name="Anlyt_LabRefThisCol" localSheetId="4">ADDRESS(MATCH(REPT("z",255),'4-Acid'!#REF!),COLUMN('4-Acid'!A:A),2)</definedName>
    <definedName name="Anlyt_LabRefThisCol" localSheetId="5">ADDRESS(MATCH(REPT("z",255),'Aqua Regia'!#REF!),COLUMN('Aqua Regia'!A:A),2)</definedName>
    <definedName name="Anlyt_LabRefThisCol" localSheetId="6">ADDRESS(MATCH(REPT("z",255),'Fire Assay'!#REF!),COLUMN('Fire Assay'!A:A),2)</definedName>
    <definedName name="Anlyt_LabRefThisCol" localSheetId="7">ADDRESS(MATCH(REPT("z",255),'Fusion ICP'!#REF!),COLUMN('Fusion ICP'!A:A),2)</definedName>
    <definedName name="Anlyt_LabRefThisCol" localSheetId="9">ADDRESS(MATCH(REPT("z",255),'Fusion XRF'!#REF!),COLUMN('Fusion XRF'!A:A),2)</definedName>
    <definedName name="Anlyt_LabRefThisCol" localSheetId="8">ADDRESS(MATCH(REPT("z",255),IRC!#REF!),COLUMN(IRC!A:A),2)</definedName>
    <definedName name="Anlyt_LabRefThisCol" localSheetId="10">ADDRESS(MATCH(REPT("z",255),Thermograv!#REF!),COLUMN(Thermograv!A:A),2)</definedName>
    <definedName name="Anlyt_UOMdp" localSheetId="4">VLOOKUP('4-Acid'!$A1048575,CertVal_AnUOM,CertVal_AnUOMdpCols,FALSE)</definedName>
    <definedName name="Anlyt_UOMdp" localSheetId="5">VLOOKUP('Aqua Regia'!$A1048575,CertVal_AnUOM,CertVal_AnUOMdpCols,FALSE)</definedName>
    <definedName name="Anlyt_UOMdp" localSheetId="6">VLOOKUP('Fire Assay'!$A1048575,CertVal_AnUOM,CertVal_AnUOMdpCols,FALSE)</definedName>
    <definedName name="Anlyt_UOMdp" localSheetId="7">VLOOKUP('Fusion ICP'!$A1048575,CertVal_AnUOM,CertVal_AnUOMdpCols,FALSE)</definedName>
    <definedName name="Anlyt_UOMdp" localSheetId="9">VLOOKUP('Fusion XRF'!$A1048575,CertVal_AnUOM,CertVal_AnUOMdpCols,FALSE)</definedName>
    <definedName name="Anlyt_UOMdp" localSheetId="8">VLOOKUP(IRC!$A1048575,CertVal_AnUOM,CertVal_AnUOMdpCols,FALSE)</definedName>
    <definedName name="Anlyt_UOMdp" localSheetId="10">VLOOKUP(Thermograv!$A1048575,CertVal_AnUOM,CertVal_AnUOMdpCols,FALSE)</definedName>
    <definedName name="Anlyt_UOMdpSD" localSheetId="4">VLOOKUP('4-Acid'!$A1048574,CertVal_AnUOM,CertVal_AnUOMdpCols+1,FALSE)</definedName>
    <definedName name="Anlyt_UOMdpSD" localSheetId="5">VLOOKUP('Aqua Regia'!$A1048574,CertVal_AnUOM,CertVal_AnUOMdpCols+1,FALSE)</definedName>
    <definedName name="Anlyt_UOMdpSD" localSheetId="6">VLOOKUP('Fire Assay'!$A1048574,CertVal_AnUOM,CertVal_AnUOMdpCols+1,FALSE)</definedName>
    <definedName name="Anlyt_UOMdpSD" localSheetId="7">VLOOKUP('Fusion ICP'!$A1048574,CertVal_AnUOM,CertVal_AnUOMdpCols+1,FALSE)</definedName>
    <definedName name="Anlyt_UOMdpSD" localSheetId="9">VLOOKUP('Fusion XRF'!$A1048574,CertVal_AnUOM,CertVal_AnUOMdpCols+1,FALSE)</definedName>
    <definedName name="Anlyt_UOMdpSD" localSheetId="8">VLOOKUP(IRC!$A1048574,CertVal_AnUOM,CertVal_AnUOMdpCols+1,FALSE)</definedName>
    <definedName name="Anlyt_UOMdpSD" localSheetId="10">VLOOKUP(Thermograv!$A1048574,CertVal_AnUOM,CertVal_AnUOMdpCols+1,FALSE)</definedName>
    <definedName name="Anlyt_UOMn" localSheetId="4">IF('4-Acid'!$Y1048576=1,'4-Acid'!Anlyt_UOMu,VLOOKUP('4-Acid'!$A1048576,CertVal_AnUOM,CertVal_AnUOMnCols,FALSE))</definedName>
    <definedName name="Anlyt_UOMn" localSheetId="5">IF('Aqua Regia'!$Y1048576=1,'Aqua Regia'!Anlyt_UOMu,VLOOKUP('Aqua Regia'!$A1048576,CertVal_AnUOM,CertVal_AnUOMnCols,FALSE))</definedName>
    <definedName name="Anlyt_UOMn" localSheetId="6">IF('Fire Assay'!$Y1048576=1,'Fire Assay'!Anlyt_UOMu,VLOOKUP('Fire Assay'!$A1048576,CertVal_AnUOM,CertVal_AnUOMnCols,FALSE))</definedName>
    <definedName name="Anlyt_UOMn" localSheetId="7">IF('Fusion ICP'!$Y1048576=1,'Fusion ICP'!Anlyt_UOMu,VLOOKUP('Fusion ICP'!$A1048576,CertVal_AnUOM,CertVal_AnUOMnCols,FALSE))</definedName>
    <definedName name="Anlyt_UOMn" localSheetId="9">IF('Fusion XRF'!$Y1048576=1,'Fusion XRF'!Anlyt_UOMu,VLOOKUP('Fusion XRF'!$A1048576,CertVal_AnUOM,CertVal_AnUOMnCols,FALSE))</definedName>
    <definedName name="Anlyt_UOMn" localSheetId="8">IF(IRC!$Y1048576=1,IRC!Anlyt_UOMu,VLOOKUP(IRC!$A1048576,CertVal_AnUOM,CertVal_AnUOMnCols,FALSE))</definedName>
    <definedName name="Anlyt_UOMn" localSheetId="10">IF(Thermograv!$Y1048576=1,Thermograv!Anlyt_UOMu,VLOOKUP(Thermograv!$A1048576,CertVal_AnUOM,CertVal_AnUOMnCols,FALSE))</definedName>
    <definedName name="Anlyt_UOMu" localSheetId="4">VLOOKUP('4-Acid'!$A1048576,CertVal_AnUOM,[0]!CertVal_AnUOMuCols,FALSE)</definedName>
    <definedName name="Anlyt_UOMu" localSheetId="5">VLOOKUP('Aqua Regia'!$A1048576,CertVal_AnUOM,[0]!CertVal_AnUOMuCols,FALSE)</definedName>
    <definedName name="Anlyt_UOMu" localSheetId="6">VLOOKUP('Fire Assay'!$A1048576,CertVal_AnUOM,[0]!CertVal_AnUOMuCols,FALSE)</definedName>
    <definedName name="Anlyt_UOMu" localSheetId="7">VLOOKUP('Fusion ICP'!$A1048576,CertVal_AnUOM,[0]!CertVal_AnUOMuCols,FALSE)</definedName>
    <definedName name="Anlyt_UOMu" localSheetId="9">VLOOKUP('Fusion XRF'!$A1048576,CertVal_AnUOM,[0]!CertVal_AnUOMuCols,FALSE)</definedName>
    <definedName name="Anlyt_UOMu" localSheetId="8">VLOOKUP(IRC!$A1048576,CertVal_AnUOM,[0]!CertVal_AnUOMuCols,FALSE)</definedName>
    <definedName name="Anlyt_UOMu" localSheetId="10">VLOOKUP(Thermograv!$A1048576,CertVal_AnUOM,[0]!CertVal_AnUOMuCols,FALSE)</definedName>
    <definedName name="Anlyt_UOMx" localSheetId="4">VLOOKUP('4-Acid'!$A1,CertVal_AnUOM,CertVal_AnUOMxCols,FALSE)</definedName>
    <definedName name="Anlyt_UOMx" localSheetId="5">VLOOKUP('Aqua Regia'!$A1,CertVal_AnUOM,CertVal_AnUOMxCols,FALSE)</definedName>
    <definedName name="Anlyt_UOMx" localSheetId="6">VLOOKUP('Fire Assay'!$A1,CertVal_AnUOM,CertVal_AnUOMxCols,FALSE)</definedName>
    <definedName name="Anlyt_UOMx" localSheetId="7">VLOOKUP('Fusion ICP'!$A1,CertVal_AnUOM,CertVal_AnUOMxCols,FALSE)</definedName>
    <definedName name="Anlyt_UOMx" localSheetId="9">VLOOKUP('Fusion XRF'!$A1,CertVal_AnUOM,CertVal_AnUOMxCols,FALSE)</definedName>
    <definedName name="Anlyt_UOMx" localSheetId="8">VLOOKUP(IRC!$A1,CertVal_AnUOM,CertVal_AnUOMxCols,FALSE)</definedName>
    <definedName name="Anlyt_UOMx" localSheetId="10">VLOOKUP(Thermograv!$A1,CertVal_AnUOM,CertVal_AnUOMxCols,FALSE)</definedName>
    <definedName name="CertVal_1SD" localSheetId="1">IF('Certified Values'!CertVal_IsBlnkRow,"",'Certified Values'!#REF!*'Certified Values'!#REF!)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Values'!CertVal_IsBlnkRow,"",'Certified Values'!#REF!*'Certified Values'!#REF!)</definedName>
    <definedName name="CertVal_CIH" localSheetId="1">IF('Certified Values'!CertVal_IsBlnkRow,"",'Certified Values'!#REF!*'Certified Values'!#REF!)</definedName>
    <definedName name="CertVal_CIL" localSheetId="1">IF('Certified Values'!CertVal_IsBlnkRow,"",'Certified Values'!#REF!*'Certified Values'!#REF!)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OFFSET(#REF!,'Certified Values'!CertVal_DPRow,'Certified Values'!CertVal_DPCol+'Certified Values'!CertVal_DPCol1SD)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Values'!CertVal_IsBlnkRow,"",OFFSET(#REF!,'Certified Values'!CertVal_DPRow,'Certified Values'!CertVal_DPCol))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4">COUNTA('Certified Values'!#REF!)=0</definedName>
    <definedName name="CertVal_IsBlnkRow" localSheetId="5">COUNTA('Certified Values'!#REF!)=0</definedName>
    <definedName name="CertVal_IsBlnkRow" localSheetId="1">COUNTA('Certified Values'!#REF!)=0</definedName>
    <definedName name="CertVal_IsBlnkRow" localSheetId="6">COUNTA('Certified Values'!#REF!)=0</definedName>
    <definedName name="CertVal_IsBlnkRow" localSheetId="7">COUNTA('Certified Values'!#REF!)=0</definedName>
    <definedName name="CertVal_IsBlnkRow" localSheetId="9">COUNTA('Certified Values'!#REF!)=0</definedName>
    <definedName name="CertVal_IsBlnkRow" localSheetId="8">COUNTA('Certified Values'!#REF!)=0</definedName>
    <definedName name="CertVal_IsBlnkRow" localSheetId="10">COUNTA('Certified Values'!#REF!)=0</definedName>
    <definedName name="CertVal_IsBlnkRowNext" localSheetId="4">COUNTA('Certified Values'!#REF!)=0</definedName>
    <definedName name="CertVal_IsBlnkRowNext" localSheetId="5">COUNTA('Certified Values'!#REF!)=0</definedName>
    <definedName name="CertVal_IsBlnkRowNext" localSheetId="1">COUNTA('Certified Values'!#REF!)=0</definedName>
    <definedName name="CertVal_IsBlnkRowNext" localSheetId="6">COUNTA('Certified Values'!#REF!)=0</definedName>
    <definedName name="CertVal_IsBlnkRowNext" localSheetId="7">COUNTA('Certified Values'!#REF!)=0</definedName>
    <definedName name="CertVal_IsBlnkRowNext" localSheetId="9">COUNTA('Certified Values'!#REF!)=0</definedName>
    <definedName name="CertVal_IsBlnkRowNext" localSheetId="8">COUNTA('Certified Values'!#REF!)=0</definedName>
    <definedName name="CertVal_IsBlnkRowNext" localSheetId="10">COUNTA('Certified Values'!#REF!)=0</definedName>
    <definedName name="CertVal_Ratio1SDCV" localSheetId="1">IF('Certified Values'!CertVal_IsBlnkRow,"",'Certified Values'!#REF!/'Certified Values'!#REF!)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4">#N/A</definedName>
    <definedName name="CertVal_UOMx" localSheetId="5">#N/A</definedName>
    <definedName name="CertVal_UOMx" localSheetId="6">#N/A</definedName>
    <definedName name="CertVal_UOMx" localSheetId="7">#N/A</definedName>
    <definedName name="CertVal_UOMx" localSheetId="9">#N/A</definedName>
    <definedName name="CertVal_UOMx" localSheetId="8">#N/A</definedName>
    <definedName name="CertVal_UOMx" localSheetId="10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Values'!$B$3:$B$30,0)),'Indicative Values'!IndVal_TableLU2,IF('Indicative Values'!IndVal_TableUOM1="Y",OFFSET('Indicative Values'!$D$2,MATCH(TRIM('Indicative Values'!XFD1),'Indicative Values'!$B$3:$B$30,0),0),"Diff UOM"))</definedName>
    <definedName name="IndVal_TableLU2" localSheetId="2">IF(ISNA(MATCH(TRIM('Indicative Values'!XFD1),'Indicative Values'!$E$3:$E$30,0)),'Indicative Values'!IndVal_TableLU3,IF('Indicative Values'!IndVal_TableUOM2="Y",OFFSET('Indicative Values'!$G$2,MATCH(TRIM('Indicative Values'!XFD1),'Indicative Values'!$E$3:$E$30,0),0),"Diff UOM"))</definedName>
    <definedName name="IndVal_TableLU3" localSheetId="2">IF(ISNA(MATCH(TRIM('Indicative Values'!XFD1),'Indicative Values'!$H$3:$H$30,0)),"No Value",IF('Indicative Values'!IndVal_TableUOM3="Y",OFFSET('Indicative Values'!$J$2,MATCH(TRIM('Indicative Values'!XFD1),'Indicative Values'!$H$3:$H$30,0),0),"Diff UOM"))</definedName>
    <definedName name="IndVal_TableUOM1" localSheetId="2">IF(ISNA(MATCH(TRIM('Indicative Values'!XFD1),'Indicative Values'!$B$3:$B$30,0)),'Indicative Values'!IndVal_TableUOM2,IF(OFFSET('Indicative Values'!$C$2,MATCH(TRIM('Indicative Values'!XFD1),'Indicative Values'!$B$3:$B$30,0),0)='Indicative Values'!A$2,"Y","N"))</definedName>
    <definedName name="IndVal_TableUOM2" localSheetId="2">IF(ISNA(MATCH(TRIM('Indicative Values'!XFD1),'Indicative Values'!$E$3:$E$30,0)),'Indicative Values'!IndVal_TableUOM3,IF(OFFSET('Indicative Values'!$F$2,MATCH(TRIM('Indicative Values'!XFD1),'Indicative Values'!$E$3:$E$30,0),0)='Indicative Values'!A$2,"Y","N"))</definedName>
    <definedName name="IndVal_TableUOM3" localSheetId="2">IF(ISNA(MATCH(TRIM('Indicative Values'!XFD1),'Indicative Values'!$H$3:$H$30,0)),"No Value",IF(OFFSET('Indicative Values'!$I$2,MATCH(TRIM('Indicative Values'!XFD1),'Indicative Values'!$H$3:$H$30,0),0)='Indicative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3">VLOOKUP('Performance Gates'!$A1,CertVal_AnUOM,CertVal_AnUOMnCols,FALSE)</definedName>
    <definedName name="PG_AnUOMx" localSheetId="3">VLOOKUP('Performance Gates'!$A1,CertVal_AnUOM,CertVal_AnUOMxCols,FALSE)</definedName>
    <definedName name="PG_ConstNm" localSheetId="3">IF('Performance Gates'!PG_AnUOMx=1,'Performance Gates'!PG_Val,'Performance Gates'!$A1&amp;" ("&amp;'Performance Gates'!PG_AnUOMn&amp;")")</definedName>
    <definedName name="PG_ConstNmRand" localSheetId="3">IF('Performance Gates'!PG_IsBlnkRowRand,"",'Performance Gates'!PG_ConstNm)</definedName>
    <definedName name="PG_ConstNmRout" localSheetId="3">IF('Performance Gates'!PG_IsBlnkRowRout,"",'Performance Gates'!PG_ConstNm)</definedName>
    <definedName name="PG_IsBlnkRowRand" localSheetId="3">COUNTA('Performance Gates'!$O1:$Z1)=0</definedName>
    <definedName name="PG_IsBlnkRowRandNext" localSheetId="3">COUNTA('Performance Gates'!$O2:$Z2)=0</definedName>
    <definedName name="PG_IsBlnkRowRout" localSheetId="3">COUNTA('Performance Gates'!$B1:$M1)=0</definedName>
    <definedName name="PG_IsBlnkRowRoutNext" localSheetId="3">COUNTA('Performance Gates'!$B2:$M2)=0</definedName>
    <definedName name="PG_Val" localSheetId="3">OFFSET('Performance Gates'!A1,0,-COLUMNS('Performance Gates'!XEE:A)+1)</definedName>
    <definedName name="PG_ValRand" localSheetId="3">IF('Performance Gates'!PG_IsBlnkRowRand,"",'Performance Gates'!PG_Val)</definedName>
    <definedName name="PG_ValRout" localSheetId="3">IF('Performance Gates'!PG_IsBlnkRowRout,"",'Performance Gates'!PG_Val)</definedName>
    <definedName name="PG_ValUOMx" localSheetId="3">'Performance Gates'!PG_Val*'Performance Gates'!PG_AnUOMx</definedName>
    <definedName name="PG_ValUOMxRand" localSheetId="3">IF('Performance Gates'!PG_IsBlnkRowRand,"",'Performance Gates'!PG_ValUOMx)</definedName>
    <definedName name="PG_ValUOMxRout" localSheetId="3">IF('Performance Gates'!PG_IsBlnkRowRout,"",'Performance Gates'!PG_ValUOMx)</definedName>
  </definedNames>
  <calcPr calcId="145621" calcMode="manual"/>
</workbook>
</file>

<file path=xl/calcChain.xml><?xml version="1.0" encoding="utf-8"?>
<calcChain xmlns="http://schemas.openxmlformats.org/spreadsheetml/2006/main">
  <c r="AC1" i="47886" l="1"/>
  <c r="AO13" i="47886" l="1"/>
  <c r="AO71" i="47886"/>
  <c r="AO70" i="47886"/>
  <c r="AO69" i="47886"/>
  <c r="AO68" i="47886"/>
  <c r="AO67" i="47886"/>
  <c r="AO66" i="47886"/>
  <c r="AO65" i="47886"/>
  <c r="AO64" i="47886"/>
  <c r="AO63" i="47886"/>
  <c r="AO62" i="47886"/>
  <c r="AO61" i="47886"/>
  <c r="AO60" i="47886"/>
  <c r="AO59" i="47886"/>
  <c r="AO58" i="47886"/>
  <c r="AO57" i="47886"/>
  <c r="AO56" i="47886"/>
  <c r="AO55" i="47886"/>
  <c r="AO54" i="47886"/>
  <c r="AO53" i="47886"/>
  <c r="AO52" i="47886"/>
  <c r="AO51" i="47886"/>
  <c r="AO50" i="47886"/>
  <c r="AO49" i="47886"/>
  <c r="AO48" i="47886"/>
  <c r="AO47" i="47886"/>
  <c r="AO46" i="47886"/>
  <c r="AO45" i="47886"/>
  <c r="AO44" i="47886"/>
  <c r="AO43" i="47886"/>
  <c r="AO42" i="47886"/>
  <c r="AO41" i="47886"/>
  <c r="AO40" i="47886"/>
  <c r="AO39" i="47886"/>
  <c r="AO38" i="47886"/>
  <c r="AO37" i="47886"/>
  <c r="AO36" i="47886"/>
  <c r="AO35" i="47886"/>
  <c r="AO34" i="47886"/>
  <c r="AO33" i="47886"/>
  <c r="AO32" i="47886"/>
  <c r="AO31" i="47886"/>
  <c r="AO30" i="47886"/>
  <c r="AO29" i="47886"/>
  <c r="AO28" i="47886"/>
  <c r="AO27" i="47886"/>
  <c r="AO26" i="47886"/>
  <c r="AO25" i="47886"/>
  <c r="AO24" i="47886"/>
  <c r="AO23" i="47886"/>
  <c r="AO22" i="47886"/>
  <c r="AO21" i="47886"/>
  <c r="AO20" i="47886"/>
  <c r="AO19" i="47886"/>
  <c r="AO18" i="47886"/>
  <c r="AO17" i="47886"/>
  <c r="AO16" i="47886"/>
  <c r="AO15" i="47886"/>
  <c r="AO14" i="47886"/>
  <c r="AO12" i="47886"/>
  <c r="AO11" i="47886"/>
  <c r="AO10" i="47886"/>
  <c r="AO9" i="47886"/>
  <c r="O3" i="47886"/>
  <c r="B3" i="47886"/>
  <c r="AZ71" i="47886" l="1"/>
  <c r="AY71" i="47886"/>
  <c r="AX71" i="47886"/>
  <c r="AW71" i="47886"/>
  <c r="AV71" i="47886"/>
  <c r="AU71" i="47886"/>
  <c r="AT71" i="47886"/>
  <c r="AS71" i="47886"/>
  <c r="AR71" i="47886"/>
  <c r="AQ71" i="47886"/>
  <c r="AP71" i="47886"/>
  <c r="AM71" i="47886"/>
  <c r="AL71" i="47886"/>
  <c r="AK71" i="47886"/>
  <c r="AJ71" i="47886"/>
  <c r="AI71" i="47886"/>
  <c r="AH71" i="47886"/>
  <c r="AG71" i="47886"/>
  <c r="AF71" i="47886"/>
  <c r="AE71" i="47886"/>
  <c r="AD71" i="47886"/>
  <c r="AC71" i="47886"/>
  <c r="AB71" i="47886"/>
  <c r="AZ70" i="47886"/>
  <c r="AY70" i="47886"/>
  <c r="AX70" i="47886"/>
  <c r="AW70" i="47886"/>
  <c r="AV70" i="47886"/>
  <c r="AU70" i="47886"/>
  <c r="AT70" i="47886"/>
  <c r="AS70" i="47886"/>
  <c r="AR70" i="47886"/>
  <c r="AQ70" i="47886"/>
  <c r="AP70" i="47886"/>
  <c r="AM70" i="47886"/>
  <c r="AL70" i="47886"/>
  <c r="AK70" i="47886"/>
  <c r="AJ70" i="47886"/>
  <c r="AI70" i="47886"/>
  <c r="AH70" i="47886"/>
  <c r="AG70" i="47886"/>
  <c r="AF70" i="47886"/>
  <c r="AE70" i="47886"/>
  <c r="AD70" i="47886"/>
  <c r="AC70" i="47886"/>
  <c r="AB70" i="47886"/>
  <c r="AZ69" i="47886"/>
  <c r="AY69" i="47886"/>
  <c r="AX69" i="47886"/>
  <c r="AW69" i="47886"/>
  <c r="AV69" i="47886"/>
  <c r="AU69" i="47886"/>
  <c r="AT69" i="47886"/>
  <c r="AS69" i="47886"/>
  <c r="AR69" i="47886"/>
  <c r="AQ69" i="47886"/>
  <c r="AP69" i="47886"/>
  <c r="AM69" i="47886"/>
  <c r="AL69" i="47886"/>
  <c r="AK69" i="47886"/>
  <c r="AJ69" i="47886"/>
  <c r="AI69" i="47886"/>
  <c r="AH69" i="47886"/>
  <c r="AG69" i="47886"/>
  <c r="AF69" i="47886"/>
  <c r="AE69" i="47886"/>
  <c r="AD69" i="47886"/>
  <c r="AC69" i="47886"/>
  <c r="AB69" i="47886"/>
  <c r="AZ68" i="47886"/>
  <c r="AY68" i="47886"/>
  <c r="AX68" i="47886"/>
  <c r="AW68" i="47886"/>
  <c r="AV68" i="47886"/>
  <c r="AU68" i="47886"/>
  <c r="AT68" i="47886"/>
  <c r="AS68" i="47886"/>
  <c r="AR68" i="47886"/>
  <c r="AQ68" i="47886"/>
  <c r="AP68" i="47886"/>
  <c r="AM68" i="47886"/>
  <c r="AL68" i="47886"/>
  <c r="AK68" i="47886"/>
  <c r="AJ68" i="47886"/>
  <c r="AI68" i="47886"/>
  <c r="AH68" i="47886"/>
  <c r="AG68" i="47886"/>
  <c r="AF68" i="47886"/>
  <c r="AE68" i="47886"/>
  <c r="AD68" i="47886"/>
  <c r="AC68" i="47886"/>
  <c r="AB68" i="47886"/>
  <c r="AZ67" i="47886"/>
  <c r="AY67" i="47886"/>
  <c r="AX67" i="47886"/>
  <c r="AW67" i="47886"/>
  <c r="AV67" i="47886"/>
  <c r="AU67" i="47886"/>
  <c r="AT67" i="47886"/>
  <c r="AS67" i="47886"/>
  <c r="AR67" i="47886"/>
  <c r="AQ67" i="47886"/>
  <c r="AP67" i="47886"/>
  <c r="AM67" i="47886"/>
  <c r="AL67" i="47886"/>
  <c r="AK67" i="47886"/>
  <c r="AJ67" i="47886"/>
  <c r="AI67" i="47886"/>
  <c r="AH67" i="47886"/>
  <c r="AG67" i="47886"/>
  <c r="AF67" i="47886"/>
  <c r="AE67" i="47886"/>
  <c r="AD67" i="47886"/>
  <c r="AC67" i="47886"/>
  <c r="AB67" i="47886"/>
  <c r="AZ66" i="47886"/>
  <c r="AY66" i="47886"/>
  <c r="AX66" i="47886"/>
  <c r="AW66" i="47886"/>
  <c r="AV66" i="47886"/>
  <c r="AU66" i="47886"/>
  <c r="AT66" i="47886"/>
  <c r="AS66" i="47886"/>
  <c r="AR66" i="47886"/>
  <c r="AQ66" i="47886"/>
  <c r="AP66" i="47886"/>
  <c r="AM66" i="47886"/>
  <c r="AL66" i="47886"/>
  <c r="AK66" i="47886"/>
  <c r="AJ66" i="47886"/>
  <c r="AI66" i="47886"/>
  <c r="AH66" i="47886"/>
  <c r="AG66" i="47886"/>
  <c r="AF66" i="47886"/>
  <c r="AE66" i="47886"/>
  <c r="AD66" i="47886"/>
  <c r="AC66" i="47886"/>
  <c r="AB66" i="47886"/>
  <c r="AZ65" i="47886"/>
  <c r="AY65" i="47886"/>
  <c r="AX65" i="47886"/>
  <c r="AW65" i="47886"/>
  <c r="AV65" i="47886"/>
  <c r="AU65" i="47886"/>
  <c r="AT65" i="47886"/>
  <c r="AS65" i="47886"/>
  <c r="AR65" i="47886"/>
  <c r="AQ65" i="47886"/>
  <c r="AP65" i="47886"/>
  <c r="AM65" i="47886"/>
  <c r="AL65" i="47886"/>
  <c r="AK65" i="47886"/>
  <c r="AJ65" i="47886"/>
  <c r="AI65" i="47886"/>
  <c r="AH65" i="47886"/>
  <c r="AG65" i="47886"/>
  <c r="AF65" i="47886"/>
  <c r="AE65" i="47886"/>
  <c r="AD65" i="47886"/>
  <c r="AC65" i="47886"/>
  <c r="AB65" i="47886"/>
  <c r="AZ64" i="47886"/>
  <c r="AY64" i="47886"/>
  <c r="AX64" i="47886"/>
  <c r="AW64" i="47886"/>
  <c r="AV64" i="47886"/>
  <c r="AU64" i="47886"/>
  <c r="AT64" i="47886"/>
  <c r="AS64" i="47886"/>
  <c r="AR64" i="47886"/>
  <c r="AQ64" i="47886"/>
  <c r="AP64" i="47886"/>
  <c r="AM64" i="47886"/>
  <c r="AL64" i="47886"/>
  <c r="AK64" i="47886"/>
  <c r="AJ64" i="47886"/>
  <c r="AI64" i="47886"/>
  <c r="AH64" i="47886"/>
  <c r="AG64" i="47886"/>
  <c r="AF64" i="47886"/>
  <c r="AE64" i="47886"/>
  <c r="AD64" i="47886"/>
  <c r="AC64" i="47886"/>
  <c r="AB64" i="47886"/>
  <c r="AZ63" i="47886"/>
  <c r="AY63" i="47886"/>
  <c r="AX63" i="47886"/>
  <c r="AW63" i="47886"/>
  <c r="AV63" i="47886"/>
  <c r="AU63" i="47886"/>
  <c r="AT63" i="47886"/>
  <c r="AS63" i="47886"/>
  <c r="AR63" i="47886"/>
  <c r="AQ63" i="47886"/>
  <c r="AP63" i="47886"/>
  <c r="AM63" i="47886"/>
  <c r="AL63" i="47886"/>
  <c r="AK63" i="47886"/>
  <c r="AJ63" i="47886"/>
  <c r="AI63" i="47886"/>
  <c r="AH63" i="47886"/>
  <c r="AG63" i="47886"/>
  <c r="AF63" i="47886"/>
  <c r="AE63" i="47886"/>
  <c r="AD63" i="47886"/>
  <c r="AC63" i="47886"/>
  <c r="AB63" i="47886"/>
  <c r="AZ62" i="47886"/>
  <c r="AY62" i="47886"/>
  <c r="AX62" i="47886"/>
  <c r="AW62" i="47886"/>
  <c r="AV62" i="47886"/>
  <c r="AU62" i="47886"/>
  <c r="AT62" i="47886"/>
  <c r="AS62" i="47886"/>
  <c r="AR62" i="47886"/>
  <c r="AQ62" i="47886"/>
  <c r="AP62" i="47886"/>
  <c r="AM62" i="47886"/>
  <c r="AL62" i="47886"/>
  <c r="AK62" i="47886"/>
  <c r="AJ62" i="47886"/>
  <c r="AI62" i="47886"/>
  <c r="AH62" i="47886"/>
  <c r="AG62" i="47886"/>
  <c r="AF62" i="47886"/>
  <c r="AE62" i="47886"/>
  <c r="AD62" i="47886"/>
  <c r="AC62" i="47886"/>
  <c r="AB62" i="47886"/>
  <c r="AZ61" i="47886"/>
  <c r="AY61" i="47886"/>
  <c r="AX61" i="47886"/>
  <c r="AW61" i="47886"/>
  <c r="AV61" i="47886"/>
  <c r="AU61" i="47886"/>
  <c r="AT61" i="47886"/>
  <c r="AS61" i="47886"/>
  <c r="AR61" i="47886"/>
  <c r="AQ61" i="47886"/>
  <c r="AP61" i="47886"/>
  <c r="AM61" i="47886"/>
  <c r="AL61" i="47886"/>
  <c r="AK61" i="47886"/>
  <c r="AJ61" i="47886"/>
  <c r="AI61" i="47886"/>
  <c r="AH61" i="47886"/>
  <c r="AG61" i="47886"/>
  <c r="AF61" i="47886"/>
  <c r="AE61" i="47886"/>
  <c r="AD61" i="47886"/>
  <c r="AC61" i="47886"/>
  <c r="AB61" i="47886"/>
  <c r="AZ60" i="47886"/>
  <c r="AY60" i="47886"/>
  <c r="AX60" i="47886"/>
  <c r="AW60" i="47886"/>
  <c r="AV60" i="47886"/>
  <c r="AU60" i="47886"/>
  <c r="AT60" i="47886"/>
  <c r="AS60" i="47886"/>
  <c r="AR60" i="47886"/>
  <c r="AQ60" i="47886"/>
  <c r="AP60" i="47886"/>
  <c r="AM60" i="47886"/>
  <c r="AL60" i="47886"/>
  <c r="AK60" i="47886"/>
  <c r="AJ60" i="47886"/>
  <c r="AI60" i="47886"/>
  <c r="AH60" i="47886"/>
  <c r="AG60" i="47886"/>
  <c r="AF60" i="47886"/>
  <c r="AE60" i="47886"/>
  <c r="AD60" i="47886"/>
  <c r="AC60" i="47886"/>
  <c r="AB60" i="47886"/>
  <c r="AZ59" i="47886"/>
  <c r="AY59" i="47886"/>
  <c r="AX59" i="47886"/>
  <c r="AW59" i="47886"/>
  <c r="AV59" i="47886"/>
  <c r="AU59" i="47886"/>
  <c r="AT59" i="47886"/>
  <c r="AS59" i="47886"/>
  <c r="AR59" i="47886"/>
  <c r="AQ59" i="47886"/>
  <c r="AP59" i="47886"/>
  <c r="AM59" i="47886"/>
  <c r="AL59" i="47886"/>
  <c r="AK59" i="47886"/>
  <c r="AJ59" i="47886"/>
  <c r="AI59" i="47886"/>
  <c r="AH59" i="47886"/>
  <c r="AG59" i="47886"/>
  <c r="AF59" i="47886"/>
  <c r="AE59" i="47886"/>
  <c r="AD59" i="47886"/>
  <c r="AC59" i="47886"/>
  <c r="AB59" i="47886"/>
  <c r="AZ58" i="47886"/>
  <c r="AY58" i="47886"/>
  <c r="AX58" i="47886"/>
  <c r="AW58" i="47886"/>
  <c r="AV58" i="47886"/>
  <c r="AU58" i="47886"/>
  <c r="AT58" i="47886"/>
  <c r="AS58" i="47886"/>
  <c r="AR58" i="47886"/>
  <c r="AQ58" i="47886"/>
  <c r="AP58" i="47886"/>
  <c r="AM58" i="47886"/>
  <c r="AL58" i="47886"/>
  <c r="AK58" i="47886"/>
  <c r="AJ58" i="47886"/>
  <c r="AI58" i="47886"/>
  <c r="AH58" i="47886"/>
  <c r="AG58" i="47886"/>
  <c r="AF58" i="47886"/>
  <c r="AE58" i="47886"/>
  <c r="AD58" i="47886"/>
  <c r="AC58" i="47886"/>
  <c r="AB58" i="47886"/>
  <c r="AZ57" i="47886"/>
  <c r="AY57" i="47886"/>
  <c r="AX57" i="47886"/>
  <c r="AW57" i="47886"/>
  <c r="AV57" i="47886"/>
  <c r="AU57" i="47886"/>
  <c r="AT57" i="47886"/>
  <c r="AS57" i="47886"/>
  <c r="AR57" i="47886"/>
  <c r="AQ57" i="47886"/>
  <c r="AP57" i="47886"/>
  <c r="AM57" i="47886"/>
  <c r="AL57" i="47886"/>
  <c r="AK57" i="47886"/>
  <c r="AJ57" i="47886"/>
  <c r="AI57" i="47886"/>
  <c r="AH57" i="47886"/>
  <c r="AG57" i="47886"/>
  <c r="AF57" i="47886"/>
  <c r="AE57" i="47886"/>
  <c r="AD57" i="47886"/>
  <c r="AC57" i="47886"/>
  <c r="AB57" i="47886"/>
  <c r="AZ56" i="47886"/>
  <c r="AY56" i="47886"/>
  <c r="AX56" i="47886"/>
  <c r="AW56" i="47886"/>
  <c r="AV56" i="47886"/>
  <c r="AU56" i="47886"/>
  <c r="AT56" i="47886"/>
  <c r="AS56" i="47886"/>
  <c r="AR56" i="47886"/>
  <c r="AQ56" i="47886"/>
  <c r="AP56" i="47886"/>
  <c r="AM56" i="47886"/>
  <c r="AL56" i="47886"/>
  <c r="AK56" i="47886"/>
  <c r="AJ56" i="47886"/>
  <c r="AI56" i="47886"/>
  <c r="AH56" i="47886"/>
  <c r="AG56" i="47886"/>
  <c r="AF56" i="47886"/>
  <c r="AE56" i="47886"/>
  <c r="AD56" i="47886"/>
  <c r="AC56" i="47886"/>
  <c r="AB56" i="47886"/>
  <c r="AZ55" i="47886"/>
  <c r="AY55" i="47886"/>
  <c r="AX55" i="47886"/>
  <c r="AW55" i="47886"/>
  <c r="AV55" i="47886"/>
  <c r="AU55" i="47886"/>
  <c r="AT55" i="47886"/>
  <c r="AS55" i="47886"/>
  <c r="AR55" i="47886"/>
  <c r="AQ55" i="47886"/>
  <c r="AP55" i="47886"/>
  <c r="AM55" i="47886"/>
  <c r="AL55" i="47886"/>
  <c r="AK55" i="47886"/>
  <c r="AJ55" i="47886"/>
  <c r="AI55" i="47886"/>
  <c r="AH55" i="47886"/>
  <c r="AG55" i="47886"/>
  <c r="AF55" i="47886"/>
  <c r="AE55" i="47886"/>
  <c r="AD55" i="47886"/>
  <c r="AC55" i="47886"/>
  <c r="AB55" i="47886"/>
  <c r="AZ54" i="47886"/>
  <c r="AY54" i="47886"/>
  <c r="AX54" i="47886"/>
  <c r="AW54" i="47886"/>
  <c r="AV54" i="47886"/>
  <c r="AU54" i="47886"/>
  <c r="AT54" i="47886"/>
  <c r="AS54" i="47886"/>
  <c r="AR54" i="47886"/>
  <c r="AQ54" i="47886"/>
  <c r="AP54" i="47886"/>
  <c r="AM54" i="47886"/>
  <c r="AL54" i="47886"/>
  <c r="AK54" i="47886"/>
  <c r="AJ54" i="47886"/>
  <c r="AI54" i="47886"/>
  <c r="AH54" i="47886"/>
  <c r="AG54" i="47886"/>
  <c r="AF54" i="47886"/>
  <c r="AE54" i="47886"/>
  <c r="AD54" i="47886"/>
  <c r="AC54" i="47886"/>
  <c r="AB54" i="47886"/>
  <c r="AZ53" i="47886"/>
  <c r="AY53" i="47886"/>
  <c r="AX53" i="47886"/>
  <c r="AW53" i="47886"/>
  <c r="AV53" i="47886"/>
  <c r="AU53" i="47886"/>
  <c r="AT53" i="47886"/>
  <c r="AS53" i="47886"/>
  <c r="AR53" i="47886"/>
  <c r="AQ53" i="47886"/>
  <c r="AP53" i="47886"/>
  <c r="AM53" i="47886"/>
  <c r="AL53" i="47886"/>
  <c r="AK53" i="47886"/>
  <c r="AJ53" i="47886"/>
  <c r="AI53" i="47886"/>
  <c r="AH53" i="47886"/>
  <c r="AG53" i="47886"/>
  <c r="AF53" i="47886"/>
  <c r="AE53" i="47886"/>
  <c r="AD53" i="47886"/>
  <c r="AC53" i="47886"/>
  <c r="AB53" i="47886"/>
  <c r="AZ52" i="47886"/>
  <c r="AY52" i="47886"/>
  <c r="AX52" i="47886"/>
  <c r="AW52" i="47886"/>
  <c r="AV52" i="47886"/>
  <c r="AU52" i="47886"/>
  <c r="AT52" i="47886"/>
  <c r="AS52" i="47886"/>
  <c r="AR52" i="47886"/>
  <c r="AQ52" i="47886"/>
  <c r="AP52" i="47886"/>
  <c r="AM52" i="47886"/>
  <c r="AL52" i="47886"/>
  <c r="AK52" i="47886"/>
  <c r="AJ52" i="47886"/>
  <c r="AI52" i="47886"/>
  <c r="AH52" i="47886"/>
  <c r="AG52" i="47886"/>
  <c r="AF52" i="47886"/>
  <c r="AE52" i="47886"/>
  <c r="AD52" i="47886"/>
  <c r="AC52" i="47886"/>
  <c r="AB52" i="47886"/>
  <c r="AZ51" i="47886"/>
  <c r="AY51" i="47886"/>
  <c r="AX51" i="47886"/>
  <c r="AW51" i="47886"/>
  <c r="AV51" i="47886"/>
  <c r="AU51" i="47886"/>
  <c r="AT51" i="47886"/>
  <c r="AS51" i="47886"/>
  <c r="AR51" i="47886"/>
  <c r="AQ51" i="47886"/>
  <c r="AP51" i="47886"/>
  <c r="AM51" i="47886"/>
  <c r="AL51" i="47886"/>
  <c r="AK51" i="47886"/>
  <c r="AJ51" i="47886"/>
  <c r="AI51" i="47886"/>
  <c r="AH51" i="47886"/>
  <c r="AG51" i="47886"/>
  <c r="AF51" i="47886"/>
  <c r="AE51" i="47886"/>
  <c r="AD51" i="47886"/>
  <c r="AC51" i="47886"/>
  <c r="AB51" i="47886"/>
  <c r="AZ50" i="47886"/>
  <c r="AY50" i="47886"/>
  <c r="AX50" i="47886"/>
  <c r="AW50" i="47886"/>
  <c r="AV50" i="47886"/>
  <c r="AU50" i="47886"/>
  <c r="AT50" i="47886"/>
  <c r="AS50" i="47886"/>
  <c r="AR50" i="47886"/>
  <c r="AQ50" i="47886"/>
  <c r="AP50" i="47886"/>
  <c r="AM50" i="47886"/>
  <c r="AL50" i="47886"/>
  <c r="AK50" i="47886"/>
  <c r="AJ50" i="47886"/>
  <c r="AI50" i="47886"/>
  <c r="AH50" i="47886"/>
  <c r="AG50" i="47886"/>
  <c r="AF50" i="47886"/>
  <c r="AE50" i="47886"/>
  <c r="AD50" i="47886"/>
  <c r="AC50" i="47886"/>
  <c r="AB50" i="47886"/>
  <c r="AZ49" i="47886"/>
  <c r="AY49" i="47886"/>
  <c r="AX49" i="47886"/>
  <c r="AW49" i="47886"/>
  <c r="AV49" i="47886"/>
  <c r="AU49" i="47886"/>
  <c r="AT49" i="47886"/>
  <c r="AS49" i="47886"/>
  <c r="AR49" i="47886"/>
  <c r="AQ49" i="47886"/>
  <c r="AP49" i="47886"/>
  <c r="AM49" i="47886"/>
  <c r="AL49" i="47886"/>
  <c r="AK49" i="47886"/>
  <c r="AJ49" i="47886"/>
  <c r="AI49" i="47886"/>
  <c r="AH49" i="47886"/>
  <c r="AG49" i="47886"/>
  <c r="AF49" i="47886"/>
  <c r="AE49" i="47886"/>
  <c r="AD49" i="47886"/>
  <c r="AC49" i="47886"/>
  <c r="AB49" i="47886"/>
  <c r="AZ48" i="47886"/>
  <c r="AY48" i="47886"/>
  <c r="AX48" i="47886"/>
  <c r="AW48" i="47886"/>
  <c r="AV48" i="47886"/>
  <c r="AU48" i="47886"/>
  <c r="AT48" i="47886"/>
  <c r="AS48" i="47886"/>
  <c r="AR48" i="47886"/>
  <c r="AQ48" i="47886"/>
  <c r="AP48" i="47886"/>
  <c r="AM48" i="47886"/>
  <c r="AL48" i="47886"/>
  <c r="AK48" i="47886"/>
  <c r="AJ48" i="47886"/>
  <c r="AI48" i="47886"/>
  <c r="AH48" i="47886"/>
  <c r="AG48" i="47886"/>
  <c r="AF48" i="47886"/>
  <c r="AE48" i="47886"/>
  <c r="AD48" i="47886"/>
  <c r="AC48" i="47886"/>
  <c r="AB48" i="47886"/>
  <c r="AZ47" i="47886"/>
  <c r="AY47" i="47886"/>
  <c r="AX47" i="47886"/>
  <c r="AW47" i="47886"/>
  <c r="AV47" i="47886"/>
  <c r="AU47" i="47886"/>
  <c r="AT47" i="47886"/>
  <c r="AS47" i="47886"/>
  <c r="AR47" i="47886"/>
  <c r="AQ47" i="47886"/>
  <c r="AP47" i="47886"/>
  <c r="AM47" i="47886"/>
  <c r="AL47" i="47886"/>
  <c r="AK47" i="47886"/>
  <c r="AJ47" i="47886"/>
  <c r="AI47" i="47886"/>
  <c r="AH47" i="47886"/>
  <c r="AG47" i="47886"/>
  <c r="AF47" i="47886"/>
  <c r="AE47" i="47886"/>
  <c r="AD47" i="47886"/>
  <c r="AC47" i="47886"/>
  <c r="AB47" i="47886"/>
  <c r="AZ46" i="47886"/>
  <c r="AY46" i="47886"/>
  <c r="AX46" i="47886"/>
  <c r="AW46" i="47886"/>
  <c r="AV46" i="47886"/>
  <c r="AU46" i="47886"/>
  <c r="AT46" i="47886"/>
  <c r="AS46" i="47886"/>
  <c r="AR46" i="47886"/>
  <c r="AQ46" i="47886"/>
  <c r="AP46" i="47886"/>
  <c r="AM46" i="47886"/>
  <c r="AL46" i="47886"/>
  <c r="AK46" i="47886"/>
  <c r="AJ46" i="47886"/>
  <c r="AI46" i="47886"/>
  <c r="AH46" i="47886"/>
  <c r="AG46" i="47886"/>
  <c r="AF46" i="47886"/>
  <c r="AE46" i="47886"/>
  <c r="AD46" i="47886"/>
  <c r="AC46" i="47886"/>
  <c r="AB46" i="47886"/>
  <c r="AZ45" i="47886"/>
  <c r="AY45" i="47886"/>
  <c r="AX45" i="47886"/>
  <c r="AW45" i="47886"/>
  <c r="AV45" i="47886"/>
  <c r="AU45" i="47886"/>
  <c r="AT45" i="47886"/>
  <c r="AS45" i="47886"/>
  <c r="AR45" i="47886"/>
  <c r="AQ45" i="47886"/>
  <c r="AP45" i="47886"/>
  <c r="AM45" i="47886"/>
  <c r="AL45" i="47886"/>
  <c r="AK45" i="47886"/>
  <c r="AJ45" i="47886"/>
  <c r="AI45" i="47886"/>
  <c r="AH45" i="47886"/>
  <c r="AG45" i="47886"/>
  <c r="AF45" i="47886"/>
  <c r="AE45" i="47886"/>
  <c r="AD45" i="47886"/>
  <c r="AC45" i="47886"/>
  <c r="AB45" i="47886"/>
  <c r="AZ44" i="47886"/>
  <c r="AY44" i="47886"/>
  <c r="AX44" i="47886"/>
  <c r="AW44" i="47886"/>
  <c r="AV44" i="47886"/>
  <c r="AU44" i="47886"/>
  <c r="AT44" i="47886"/>
  <c r="AS44" i="47886"/>
  <c r="AR44" i="47886"/>
  <c r="AQ44" i="47886"/>
  <c r="AP44" i="47886"/>
  <c r="AM44" i="47886"/>
  <c r="AL44" i="47886"/>
  <c r="AK44" i="47886"/>
  <c r="AJ44" i="47886"/>
  <c r="AI44" i="47886"/>
  <c r="AH44" i="47886"/>
  <c r="AG44" i="47886"/>
  <c r="AF44" i="47886"/>
  <c r="AE44" i="47886"/>
  <c r="AD44" i="47886"/>
  <c r="AC44" i="47886"/>
  <c r="AB44" i="47886"/>
  <c r="AZ43" i="47886"/>
  <c r="AY43" i="47886"/>
  <c r="AX43" i="47886"/>
  <c r="AW43" i="47886"/>
  <c r="AV43" i="47886"/>
  <c r="AU43" i="47886"/>
  <c r="AT43" i="47886"/>
  <c r="AS43" i="47886"/>
  <c r="AR43" i="47886"/>
  <c r="AQ43" i="47886"/>
  <c r="AP43" i="47886"/>
  <c r="AM43" i="47886"/>
  <c r="AL43" i="47886"/>
  <c r="AK43" i="47886"/>
  <c r="AJ43" i="47886"/>
  <c r="AI43" i="47886"/>
  <c r="AH43" i="47886"/>
  <c r="AG43" i="47886"/>
  <c r="AF43" i="47886"/>
  <c r="AE43" i="47886"/>
  <c r="AD43" i="47886"/>
  <c r="AC43" i="47886"/>
  <c r="AB43" i="47886"/>
  <c r="AZ42" i="47886"/>
  <c r="AY42" i="47886"/>
  <c r="AX42" i="47886"/>
  <c r="AW42" i="47886"/>
  <c r="AV42" i="47886"/>
  <c r="AU42" i="47886"/>
  <c r="AT42" i="47886"/>
  <c r="AS42" i="47886"/>
  <c r="AR42" i="47886"/>
  <c r="AQ42" i="47886"/>
  <c r="AP42" i="47886"/>
  <c r="AM42" i="47886"/>
  <c r="AL42" i="47886"/>
  <c r="AK42" i="47886"/>
  <c r="AJ42" i="47886"/>
  <c r="AI42" i="47886"/>
  <c r="AH42" i="47886"/>
  <c r="AG42" i="47886"/>
  <c r="AF42" i="47886"/>
  <c r="AE42" i="47886"/>
  <c r="AD42" i="47886"/>
  <c r="AC42" i="47886"/>
  <c r="AB42" i="47886"/>
  <c r="AZ41" i="47886"/>
  <c r="AY41" i="47886"/>
  <c r="AX41" i="47886"/>
  <c r="AW41" i="47886"/>
  <c r="AV41" i="47886"/>
  <c r="AU41" i="47886"/>
  <c r="AT41" i="47886"/>
  <c r="AS41" i="47886"/>
  <c r="AR41" i="47886"/>
  <c r="AQ41" i="47886"/>
  <c r="AP41" i="47886"/>
  <c r="AM41" i="47886"/>
  <c r="AL41" i="47886"/>
  <c r="AK41" i="47886"/>
  <c r="AJ41" i="47886"/>
  <c r="AI41" i="47886"/>
  <c r="AH41" i="47886"/>
  <c r="AG41" i="47886"/>
  <c r="AF41" i="47886"/>
  <c r="AE41" i="47886"/>
  <c r="AD41" i="47886"/>
  <c r="AC41" i="47886"/>
  <c r="AB41" i="47886"/>
  <c r="AZ40" i="47886"/>
  <c r="AY40" i="47886"/>
  <c r="AX40" i="47886"/>
  <c r="AW40" i="47886"/>
  <c r="AV40" i="47886"/>
  <c r="AU40" i="47886"/>
  <c r="AT40" i="47886"/>
  <c r="AS40" i="47886"/>
  <c r="AR40" i="47886"/>
  <c r="AQ40" i="47886"/>
  <c r="AP40" i="47886"/>
  <c r="AM40" i="47886"/>
  <c r="AL40" i="47886"/>
  <c r="AK40" i="47886"/>
  <c r="AJ40" i="47886"/>
  <c r="AI40" i="47886"/>
  <c r="AH40" i="47886"/>
  <c r="AG40" i="47886"/>
  <c r="AF40" i="47886"/>
  <c r="AE40" i="47886"/>
  <c r="AD40" i="47886"/>
  <c r="AC40" i="47886"/>
  <c r="AB40" i="47886"/>
  <c r="AZ39" i="47886"/>
  <c r="AY39" i="47886"/>
  <c r="AX39" i="47886"/>
  <c r="AW39" i="47886"/>
  <c r="AV39" i="47886"/>
  <c r="AU39" i="47886"/>
  <c r="AT39" i="47886"/>
  <c r="AS39" i="47886"/>
  <c r="AR39" i="47886"/>
  <c r="AQ39" i="47886"/>
  <c r="AP39" i="47886"/>
  <c r="AM39" i="47886"/>
  <c r="AL39" i="47886"/>
  <c r="AK39" i="47886"/>
  <c r="AJ39" i="47886"/>
  <c r="AI39" i="47886"/>
  <c r="AH39" i="47886"/>
  <c r="AG39" i="47886"/>
  <c r="AF39" i="47886"/>
  <c r="AE39" i="47886"/>
  <c r="AD39" i="47886"/>
  <c r="AC39" i="47886"/>
  <c r="AB39" i="47886"/>
  <c r="AZ38" i="47886"/>
  <c r="AY38" i="47886"/>
  <c r="AX38" i="47886"/>
  <c r="AW38" i="47886"/>
  <c r="AV38" i="47886"/>
  <c r="AU38" i="47886"/>
  <c r="AT38" i="47886"/>
  <c r="AS38" i="47886"/>
  <c r="AR38" i="47886"/>
  <c r="AQ38" i="47886"/>
  <c r="AP38" i="47886"/>
  <c r="AM38" i="47886"/>
  <c r="AL38" i="47886"/>
  <c r="AK38" i="47886"/>
  <c r="AJ38" i="47886"/>
  <c r="AI38" i="47886"/>
  <c r="AH38" i="47886"/>
  <c r="AG38" i="47886"/>
  <c r="AF38" i="47886"/>
  <c r="AE38" i="47886"/>
  <c r="AD38" i="47886"/>
  <c r="AC38" i="47886"/>
  <c r="AB38" i="47886"/>
  <c r="AZ37" i="47886"/>
  <c r="AY37" i="47886"/>
  <c r="AX37" i="47886"/>
  <c r="AW37" i="47886"/>
  <c r="AV37" i="47886"/>
  <c r="AU37" i="47886"/>
  <c r="AT37" i="47886"/>
  <c r="AS37" i="47886"/>
  <c r="AR37" i="47886"/>
  <c r="AQ37" i="47886"/>
  <c r="AP37" i="47886"/>
  <c r="AM37" i="47886"/>
  <c r="AL37" i="47886"/>
  <c r="AK37" i="47886"/>
  <c r="AI37" i="47886"/>
  <c r="AH37" i="47886"/>
  <c r="AG37" i="47886"/>
  <c r="AF37" i="47886"/>
  <c r="AE37" i="47886"/>
  <c r="AD37" i="47886"/>
  <c r="AC37" i="47886"/>
  <c r="AB37" i="47886"/>
  <c r="AZ36" i="47886"/>
  <c r="AY36" i="47886"/>
  <c r="AX36" i="47886"/>
  <c r="AW36" i="47886"/>
  <c r="AV36" i="47886"/>
  <c r="AU36" i="47886"/>
  <c r="AT36" i="47886"/>
  <c r="AS36" i="47886"/>
  <c r="AR36" i="47886"/>
  <c r="AQ36" i="47886"/>
  <c r="AP36" i="47886"/>
  <c r="AM36" i="47886"/>
  <c r="AL36" i="47886"/>
  <c r="AK36" i="47886"/>
  <c r="AJ36" i="47886"/>
  <c r="AI36" i="47886"/>
  <c r="AH36" i="47886"/>
  <c r="AG36" i="47886"/>
  <c r="AF36" i="47886"/>
  <c r="AE36" i="47886"/>
  <c r="AD36" i="47886"/>
  <c r="AC36" i="47886"/>
  <c r="AB36" i="47886"/>
  <c r="AZ35" i="47886"/>
  <c r="AY35" i="47886"/>
  <c r="AX35" i="47886"/>
  <c r="AW35" i="47886"/>
  <c r="AV35" i="47886"/>
  <c r="AU35" i="47886"/>
  <c r="AT35" i="47886"/>
  <c r="AS35" i="47886"/>
  <c r="AR35" i="47886"/>
  <c r="AQ35" i="47886"/>
  <c r="AP35" i="47886"/>
  <c r="AM35" i="47886"/>
  <c r="AL35" i="47886"/>
  <c r="AK35" i="47886"/>
  <c r="AJ35" i="47886"/>
  <c r="AI35" i="47886"/>
  <c r="AH35" i="47886"/>
  <c r="AG35" i="47886"/>
  <c r="AF35" i="47886"/>
  <c r="AE35" i="47886"/>
  <c r="AD35" i="47886"/>
  <c r="AC35" i="47886"/>
  <c r="AB35" i="47886"/>
  <c r="AZ34" i="47886"/>
  <c r="AY34" i="47886"/>
  <c r="AX34" i="47886"/>
  <c r="AW34" i="47886"/>
  <c r="AV34" i="47886"/>
  <c r="AU34" i="47886"/>
  <c r="AT34" i="47886"/>
  <c r="AS34" i="47886"/>
  <c r="AR34" i="47886"/>
  <c r="AQ34" i="47886"/>
  <c r="AP34" i="47886"/>
  <c r="AM34" i="47886"/>
  <c r="AL34" i="47886"/>
  <c r="AK34" i="47886"/>
  <c r="AJ34" i="47886"/>
  <c r="AI34" i="47886"/>
  <c r="AH34" i="47886"/>
  <c r="AG34" i="47886"/>
  <c r="AF34" i="47886"/>
  <c r="AE34" i="47886"/>
  <c r="AD34" i="47886"/>
  <c r="AC34" i="47886"/>
  <c r="AB34" i="47886"/>
  <c r="AZ33" i="47886"/>
  <c r="AY33" i="47886"/>
  <c r="AX33" i="47886"/>
  <c r="AW33" i="47886"/>
  <c r="AV33" i="47886"/>
  <c r="AU33" i="47886"/>
  <c r="AT33" i="47886"/>
  <c r="AS33" i="47886"/>
  <c r="AR33" i="47886"/>
  <c r="AQ33" i="47886"/>
  <c r="AP33" i="47886"/>
  <c r="AM33" i="47886"/>
  <c r="AL33" i="47886"/>
  <c r="AK33" i="47886"/>
  <c r="AJ33" i="47886"/>
  <c r="AI33" i="47886"/>
  <c r="AH33" i="47886"/>
  <c r="AG33" i="47886"/>
  <c r="AF33" i="47886"/>
  <c r="AE33" i="47886"/>
  <c r="AD33" i="47886"/>
  <c r="AC33" i="47886"/>
  <c r="AB33" i="47886"/>
  <c r="AZ32" i="47886"/>
  <c r="AY32" i="47886"/>
  <c r="AX32" i="47886"/>
  <c r="AW32" i="47886"/>
  <c r="AV32" i="47886"/>
  <c r="AU32" i="47886"/>
  <c r="AT32" i="47886"/>
  <c r="AS32" i="47886"/>
  <c r="AR32" i="47886"/>
  <c r="AQ32" i="47886"/>
  <c r="AP32" i="47886"/>
  <c r="AM32" i="47886"/>
  <c r="AL32" i="47886"/>
  <c r="AK32" i="47886"/>
  <c r="AJ32" i="47886"/>
  <c r="AI32" i="47886"/>
  <c r="AH32" i="47886"/>
  <c r="AG32" i="47886"/>
  <c r="AF32" i="47886"/>
  <c r="AE32" i="47886"/>
  <c r="AD32" i="47886"/>
  <c r="AC32" i="47886"/>
  <c r="AB32" i="47886"/>
  <c r="AZ31" i="47886"/>
  <c r="AY31" i="47886"/>
  <c r="AX31" i="47886"/>
  <c r="AW31" i="47886"/>
  <c r="AV31" i="47886"/>
  <c r="AU31" i="47886"/>
  <c r="AT31" i="47886"/>
  <c r="AS31" i="47886"/>
  <c r="AR31" i="47886"/>
  <c r="AQ31" i="47886"/>
  <c r="AP31" i="47886"/>
  <c r="AM31" i="47886"/>
  <c r="AL31" i="47886"/>
  <c r="AK31" i="47886"/>
  <c r="AJ31" i="47886"/>
  <c r="AI31" i="47886"/>
  <c r="AH31" i="47886"/>
  <c r="AG31" i="47886"/>
  <c r="AF31" i="47886"/>
  <c r="AE31" i="47886"/>
  <c r="AD31" i="47886"/>
  <c r="AC31" i="47886"/>
  <c r="AB31" i="47886"/>
  <c r="AZ30" i="47886"/>
  <c r="AY30" i="47886"/>
  <c r="AX30" i="47886"/>
  <c r="AW30" i="47886"/>
  <c r="AV30" i="47886"/>
  <c r="AU30" i="47886"/>
  <c r="AT30" i="47886"/>
  <c r="AS30" i="47886"/>
  <c r="AR30" i="47886"/>
  <c r="AQ30" i="47886"/>
  <c r="AP30" i="47886"/>
  <c r="AM30" i="47886"/>
  <c r="AL30" i="47886"/>
  <c r="AK30" i="47886"/>
  <c r="AJ30" i="47886"/>
  <c r="AI30" i="47886"/>
  <c r="AH30" i="47886"/>
  <c r="AG30" i="47886"/>
  <c r="AF30" i="47886"/>
  <c r="AE30" i="47886"/>
  <c r="AD30" i="47886"/>
  <c r="AC30" i="47886"/>
  <c r="AB30" i="47886"/>
  <c r="AZ29" i="47886"/>
  <c r="AY29" i="47886"/>
  <c r="AX29" i="47886"/>
  <c r="AW29" i="47886"/>
  <c r="AV29" i="47886"/>
  <c r="AU29" i="47886"/>
  <c r="AT29" i="47886"/>
  <c r="AS29" i="47886"/>
  <c r="AR29" i="47886"/>
  <c r="AQ29" i="47886"/>
  <c r="AP29" i="47886"/>
  <c r="AM29" i="47886"/>
  <c r="AL29" i="47886"/>
  <c r="AK29" i="47886"/>
  <c r="AJ29" i="47886"/>
  <c r="AI29" i="47886"/>
  <c r="AH29" i="47886"/>
  <c r="AG29" i="47886"/>
  <c r="AF29" i="47886"/>
  <c r="AE29" i="47886"/>
  <c r="AD29" i="47886"/>
  <c r="AC29" i="47886"/>
  <c r="AB29" i="47886"/>
  <c r="AZ28" i="47886"/>
  <c r="AY28" i="47886"/>
  <c r="AX28" i="47886"/>
  <c r="AW28" i="47886"/>
  <c r="AV28" i="47886"/>
  <c r="AU28" i="47886"/>
  <c r="AT28" i="47886"/>
  <c r="AS28" i="47886"/>
  <c r="AR28" i="47886"/>
  <c r="AQ28" i="47886"/>
  <c r="AP28" i="47886"/>
  <c r="AM28" i="47886"/>
  <c r="AL28" i="47886"/>
  <c r="AK28" i="47886"/>
  <c r="AJ28" i="47886"/>
  <c r="AI28" i="47886"/>
  <c r="AH28" i="47886"/>
  <c r="AG28" i="47886"/>
  <c r="AF28" i="47886"/>
  <c r="AE28" i="47886"/>
  <c r="AD28" i="47886"/>
  <c r="AC28" i="47886"/>
  <c r="AB28" i="47886"/>
  <c r="AZ27" i="47886"/>
  <c r="AY27" i="47886"/>
  <c r="AX27" i="47886"/>
  <c r="AW27" i="47886"/>
  <c r="AV27" i="47886"/>
  <c r="AU27" i="47886"/>
  <c r="AT27" i="47886"/>
  <c r="AS27" i="47886"/>
  <c r="AR27" i="47886"/>
  <c r="AQ27" i="47886"/>
  <c r="AP27" i="47886"/>
  <c r="AM27" i="47886"/>
  <c r="AL27" i="47886"/>
  <c r="AK27" i="47886"/>
  <c r="AJ27" i="47886"/>
  <c r="AI27" i="47886"/>
  <c r="AH27" i="47886"/>
  <c r="AG27" i="47886"/>
  <c r="AF27" i="47886"/>
  <c r="AE27" i="47886"/>
  <c r="AD27" i="47886"/>
  <c r="AC27" i="47886"/>
  <c r="AB27" i="47886"/>
  <c r="AZ26" i="47886"/>
  <c r="AY26" i="47886"/>
  <c r="AX26" i="47886"/>
  <c r="AW26" i="47886"/>
  <c r="AV26" i="47886"/>
  <c r="AU26" i="47886"/>
  <c r="AT26" i="47886"/>
  <c r="AS26" i="47886"/>
  <c r="AR26" i="47886"/>
  <c r="AQ26" i="47886"/>
  <c r="AP26" i="47886"/>
  <c r="AM26" i="47886"/>
  <c r="AL26" i="47886"/>
  <c r="AK26" i="47886"/>
  <c r="AJ26" i="47886"/>
  <c r="AI26" i="47886"/>
  <c r="AH26" i="47886"/>
  <c r="AG26" i="47886"/>
  <c r="AF26" i="47886"/>
  <c r="AE26" i="47886"/>
  <c r="AD26" i="47886"/>
  <c r="AC26" i="47886"/>
  <c r="AB26" i="47886"/>
  <c r="AZ25" i="47886"/>
  <c r="AY25" i="47886"/>
  <c r="AX25" i="47886"/>
  <c r="AW25" i="47886"/>
  <c r="AV25" i="47886"/>
  <c r="AU25" i="47886"/>
  <c r="AT25" i="47886"/>
  <c r="AS25" i="47886"/>
  <c r="AR25" i="47886"/>
  <c r="AQ25" i="47886"/>
  <c r="AP25" i="47886"/>
  <c r="AM25" i="47886"/>
  <c r="AL25" i="47886"/>
  <c r="AK25" i="47886"/>
  <c r="AJ25" i="47886"/>
  <c r="AI25" i="47886"/>
  <c r="AH25" i="47886"/>
  <c r="AG25" i="47886"/>
  <c r="AF25" i="47886"/>
  <c r="AE25" i="47886"/>
  <c r="AD25" i="47886"/>
  <c r="AC25" i="47886"/>
  <c r="AB25" i="47886"/>
  <c r="AZ24" i="47886"/>
  <c r="AY24" i="47886"/>
  <c r="AX24" i="47886"/>
  <c r="AW24" i="47886"/>
  <c r="AV24" i="47886"/>
  <c r="AU24" i="47886"/>
  <c r="AT24" i="47886"/>
  <c r="AS24" i="47886"/>
  <c r="AR24" i="47886"/>
  <c r="AQ24" i="47886"/>
  <c r="AP24" i="47886"/>
  <c r="AM24" i="47886"/>
  <c r="AL24" i="47886"/>
  <c r="AK24" i="47886"/>
  <c r="AJ24" i="47886"/>
  <c r="AI24" i="47886"/>
  <c r="AH24" i="47886"/>
  <c r="AG24" i="47886"/>
  <c r="AF24" i="47886"/>
  <c r="AE24" i="47886"/>
  <c r="AD24" i="47886"/>
  <c r="AC24" i="47886"/>
  <c r="AB24" i="47886"/>
  <c r="AZ23" i="47886"/>
  <c r="AY23" i="47886"/>
  <c r="AX23" i="47886"/>
  <c r="AW23" i="47886"/>
  <c r="AV23" i="47886"/>
  <c r="AU23" i="47886"/>
  <c r="AT23" i="47886"/>
  <c r="AS23" i="47886"/>
  <c r="AR23" i="47886"/>
  <c r="AQ23" i="47886"/>
  <c r="AP23" i="47886"/>
  <c r="AM23" i="47886"/>
  <c r="AL23" i="47886"/>
  <c r="AK23" i="47886"/>
  <c r="AJ23" i="47886"/>
  <c r="AI23" i="47886"/>
  <c r="AH23" i="47886"/>
  <c r="AG23" i="47886"/>
  <c r="AF23" i="47886"/>
  <c r="AE23" i="47886"/>
  <c r="AD23" i="47886"/>
  <c r="AC23" i="47886"/>
  <c r="AB23" i="47886"/>
  <c r="AZ22" i="47886"/>
  <c r="AY22" i="47886"/>
  <c r="AX22" i="47886"/>
  <c r="AW22" i="47886"/>
  <c r="AV22" i="47886"/>
  <c r="AU22" i="47886"/>
  <c r="AT22" i="47886"/>
  <c r="AS22" i="47886"/>
  <c r="AR22" i="47886"/>
  <c r="AQ22" i="47886"/>
  <c r="AP22" i="47886"/>
  <c r="AM22" i="47886"/>
  <c r="AL22" i="47886"/>
  <c r="AK22" i="47886"/>
  <c r="AJ22" i="47886"/>
  <c r="AI22" i="47886"/>
  <c r="AH22" i="47886"/>
  <c r="AG22" i="47886"/>
  <c r="AF22" i="47886"/>
  <c r="AE22" i="47886"/>
  <c r="AD22" i="47886"/>
  <c r="AC22" i="47886"/>
  <c r="AB22" i="47886"/>
  <c r="AZ21" i="47886"/>
  <c r="AY21" i="47886"/>
  <c r="AX21" i="47886"/>
  <c r="AW21" i="47886"/>
  <c r="AV21" i="47886"/>
  <c r="AU21" i="47886"/>
  <c r="AT21" i="47886"/>
  <c r="AS21" i="47886"/>
  <c r="AR21" i="47886"/>
  <c r="AQ21" i="47886"/>
  <c r="AP21" i="47886"/>
  <c r="AM21" i="47886"/>
  <c r="AL21" i="47886"/>
  <c r="AK21" i="47886"/>
  <c r="AJ21" i="47886"/>
  <c r="AI21" i="47886"/>
  <c r="AH21" i="47886"/>
  <c r="AG21" i="47886"/>
  <c r="AF21" i="47886"/>
  <c r="AE21" i="47886"/>
  <c r="AD21" i="47886"/>
  <c r="AC21" i="47886"/>
  <c r="AB21" i="47886"/>
  <c r="AZ20" i="47886"/>
  <c r="AY20" i="47886"/>
  <c r="AX20" i="47886"/>
  <c r="AW20" i="47886"/>
  <c r="AV20" i="47886"/>
  <c r="AU20" i="47886"/>
  <c r="AT20" i="47886"/>
  <c r="AS20" i="47886"/>
  <c r="AR20" i="47886"/>
  <c r="AQ20" i="47886"/>
  <c r="AP20" i="47886"/>
  <c r="AM20" i="47886"/>
  <c r="AL20" i="47886"/>
  <c r="AK20" i="47886"/>
  <c r="AJ20" i="47886"/>
  <c r="AI20" i="47886"/>
  <c r="AH20" i="47886"/>
  <c r="AG20" i="47886"/>
  <c r="AF20" i="47886"/>
  <c r="AE20" i="47886"/>
  <c r="AD20" i="47886"/>
  <c r="AC20" i="47886"/>
  <c r="AB20" i="47886"/>
  <c r="AZ19" i="47886"/>
  <c r="AY19" i="47886"/>
  <c r="AX19" i="47886"/>
  <c r="AW19" i="47886"/>
  <c r="AV19" i="47886"/>
  <c r="AU19" i="47886"/>
  <c r="AT19" i="47886"/>
  <c r="AS19" i="47886"/>
  <c r="AR19" i="47886"/>
  <c r="AQ19" i="47886"/>
  <c r="AP19" i="47886"/>
  <c r="AM19" i="47886"/>
  <c r="AL19" i="47886"/>
  <c r="AK19" i="47886"/>
  <c r="AJ19" i="47886"/>
  <c r="AI19" i="47886"/>
  <c r="AH19" i="47886"/>
  <c r="AG19" i="47886"/>
  <c r="AF19" i="47886"/>
  <c r="AE19" i="47886"/>
  <c r="AD19" i="47886"/>
  <c r="AC19" i="47886"/>
  <c r="AB19" i="47886"/>
  <c r="AZ18" i="47886"/>
  <c r="AY18" i="47886"/>
  <c r="AX18" i="47886"/>
  <c r="AW18" i="47886"/>
  <c r="AV18" i="47886"/>
  <c r="AU18" i="47886"/>
  <c r="AT18" i="47886"/>
  <c r="AS18" i="47886"/>
  <c r="AR18" i="47886"/>
  <c r="AQ18" i="47886"/>
  <c r="AP18" i="47886"/>
  <c r="AM18" i="47886"/>
  <c r="AL18" i="47886"/>
  <c r="AK18" i="47886"/>
  <c r="AJ18" i="47886"/>
  <c r="AI18" i="47886"/>
  <c r="AH18" i="47886"/>
  <c r="AG18" i="47886"/>
  <c r="AF18" i="47886"/>
  <c r="AE18" i="47886"/>
  <c r="AD18" i="47886"/>
  <c r="AC18" i="47886"/>
  <c r="AB18" i="47886"/>
  <c r="AZ17" i="47886"/>
  <c r="AY17" i="47886"/>
  <c r="AX17" i="47886"/>
  <c r="AW17" i="47886"/>
  <c r="AV17" i="47886"/>
  <c r="AU17" i="47886"/>
  <c r="AT17" i="47886"/>
  <c r="AS17" i="47886"/>
  <c r="AR17" i="47886"/>
  <c r="AQ17" i="47886"/>
  <c r="AP17" i="47886"/>
  <c r="AM17" i="47886"/>
  <c r="AL17" i="47886"/>
  <c r="AK17" i="47886"/>
  <c r="AJ17" i="47886"/>
  <c r="AI17" i="47886"/>
  <c r="AH17" i="47886"/>
  <c r="AG17" i="47886"/>
  <c r="AF17" i="47886"/>
  <c r="AE17" i="47886"/>
  <c r="AD17" i="47886"/>
  <c r="AC17" i="47886"/>
  <c r="AB17" i="47886"/>
  <c r="AZ16" i="47886"/>
  <c r="AY16" i="47886"/>
  <c r="AX16" i="47886"/>
  <c r="AW16" i="47886"/>
  <c r="AV16" i="47886"/>
  <c r="AU16" i="47886"/>
  <c r="AT16" i="47886"/>
  <c r="AS16" i="47886"/>
  <c r="AR16" i="47886"/>
  <c r="AQ16" i="47886"/>
  <c r="AP16" i="47886"/>
  <c r="AM16" i="47886"/>
  <c r="AL16" i="47886"/>
  <c r="AK16" i="47886"/>
  <c r="AJ16" i="47886"/>
  <c r="AI16" i="47886"/>
  <c r="AH16" i="47886"/>
  <c r="AG16" i="47886"/>
  <c r="AF16" i="47886"/>
  <c r="AE16" i="47886"/>
  <c r="AD16" i="47886"/>
  <c r="AC16" i="47886"/>
  <c r="AB16" i="47886"/>
  <c r="AZ15" i="47886"/>
  <c r="AY15" i="47886"/>
  <c r="AX15" i="47886"/>
  <c r="AW15" i="47886"/>
  <c r="AV15" i="47886"/>
  <c r="AU15" i="47886"/>
  <c r="AT15" i="47886"/>
  <c r="AS15" i="47886"/>
  <c r="AR15" i="47886"/>
  <c r="AQ15" i="47886"/>
  <c r="AP15" i="47886"/>
  <c r="AM15" i="47886"/>
  <c r="AL15" i="47886"/>
  <c r="AK15" i="47886"/>
  <c r="AJ15" i="47886"/>
  <c r="AI15" i="47886"/>
  <c r="AH15" i="47886"/>
  <c r="AG15" i="47886"/>
  <c r="AF15" i="47886"/>
  <c r="AE15" i="47886"/>
  <c r="AD15" i="47886"/>
  <c r="AC15" i="47886"/>
  <c r="AB15" i="47886"/>
  <c r="AZ14" i="47886"/>
  <c r="AY14" i="47886"/>
  <c r="AX14" i="47886"/>
  <c r="AW14" i="47886"/>
  <c r="AV14" i="47886"/>
  <c r="AU14" i="47886"/>
  <c r="AT14" i="47886"/>
  <c r="AS14" i="47886"/>
  <c r="AR14" i="47886"/>
  <c r="AQ14" i="47886"/>
  <c r="AP14" i="47886"/>
  <c r="AM14" i="47886"/>
  <c r="AL14" i="47886"/>
  <c r="AK14" i="47886"/>
  <c r="AJ14" i="47886"/>
  <c r="AI14" i="47886"/>
  <c r="AH14" i="47886"/>
  <c r="AG14" i="47886"/>
  <c r="AF14" i="47886"/>
  <c r="AE14" i="47886"/>
  <c r="AD14" i="47886"/>
  <c r="AC14" i="47886"/>
  <c r="AB14" i="47886"/>
  <c r="AZ13" i="47886"/>
  <c r="AY13" i="47886"/>
  <c r="AX13" i="47886"/>
  <c r="AW13" i="47886"/>
  <c r="AV13" i="47886"/>
  <c r="AU13" i="47886"/>
  <c r="AT13" i="47886"/>
  <c r="AS13" i="47886"/>
  <c r="AR13" i="47886"/>
  <c r="AQ13" i="47886"/>
  <c r="AP13" i="47886"/>
  <c r="AM13" i="47886"/>
  <c r="AL13" i="47886"/>
  <c r="AK13" i="47886"/>
  <c r="AJ13" i="47886"/>
  <c r="AI13" i="47886"/>
  <c r="AH13" i="47886"/>
  <c r="AG13" i="47886"/>
  <c r="AF13" i="47886"/>
  <c r="AE13" i="47886"/>
  <c r="AD13" i="47886"/>
  <c r="AC13" i="47886"/>
  <c r="AB13" i="47886"/>
  <c r="AZ12" i="47886"/>
  <c r="AY12" i="47886"/>
  <c r="AX12" i="47886"/>
  <c r="AW12" i="47886"/>
  <c r="AV12" i="47886"/>
  <c r="AU12" i="47886"/>
  <c r="AT12" i="47886"/>
  <c r="AS12" i="47886"/>
  <c r="AR12" i="47886"/>
  <c r="AQ12" i="47886"/>
  <c r="AP12" i="47886"/>
  <c r="AM12" i="47886"/>
  <c r="AL12" i="47886"/>
  <c r="AK12" i="47886"/>
  <c r="AJ12" i="47886"/>
  <c r="AI12" i="47886"/>
  <c r="AH12" i="47886"/>
  <c r="AG12" i="47886"/>
  <c r="AF12" i="47886"/>
  <c r="AE12" i="47886"/>
  <c r="AD12" i="47886"/>
  <c r="AC12" i="47886"/>
  <c r="AB12" i="47886"/>
  <c r="AZ11" i="47886"/>
  <c r="AY11" i="47886"/>
  <c r="AX11" i="47886"/>
  <c r="AW11" i="47886"/>
  <c r="AV11" i="47886"/>
  <c r="AU11" i="47886"/>
  <c r="AT11" i="47886"/>
  <c r="AS11" i="47886"/>
  <c r="AR11" i="47886"/>
  <c r="AQ11" i="47886"/>
  <c r="AP11" i="47886"/>
  <c r="AM11" i="47886"/>
  <c r="AL11" i="47886"/>
  <c r="AK11" i="47886"/>
  <c r="AJ11" i="47886"/>
  <c r="AI11" i="47886"/>
  <c r="AH11" i="47886"/>
  <c r="AG11" i="47886"/>
  <c r="AF11" i="47886"/>
  <c r="AE11" i="47886"/>
  <c r="AD11" i="47886"/>
  <c r="AC11" i="47886"/>
  <c r="AB11" i="47886"/>
  <c r="AZ10" i="47886"/>
  <c r="AY10" i="47886"/>
  <c r="AX10" i="47886"/>
  <c r="AW10" i="47886"/>
  <c r="AV10" i="47886"/>
  <c r="AU10" i="47886"/>
  <c r="AT10" i="47886"/>
  <c r="AS10" i="47886"/>
  <c r="AR10" i="47886"/>
  <c r="AQ10" i="47886"/>
  <c r="AP10" i="47886"/>
  <c r="AM10" i="47886"/>
  <c r="AL10" i="47886"/>
  <c r="AK10" i="47886"/>
  <c r="AJ10" i="47886"/>
  <c r="AI10" i="47886"/>
  <c r="AH10" i="47886"/>
  <c r="AG10" i="47886"/>
  <c r="AF10" i="47886"/>
  <c r="AE10" i="47886"/>
  <c r="AD10" i="47886"/>
  <c r="AC10" i="47886"/>
  <c r="AB10" i="47886"/>
  <c r="AZ9" i="47886"/>
  <c r="AY9" i="47886"/>
  <c r="AX9" i="47886"/>
  <c r="AW9" i="47886"/>
  <c r="AV9" i="47886"/>
  <c r="AU9" i="47886"/>
  <c r="AT9" i="47886"/>
  <c r="AS9" i="47886"/>
  <c r="AR9" i="47886"/>
  <c r="AQ9" i="47886"/>
  <c r="AP9" i="47886"/>
  <c r="AM9" i="47886"/>
  <c r="AL9" i="47886"/>
  <c r="AK9" i="47886"/>
  <c r="AJ9" i="47886"/>
  <c r="AI9" i="47886"/>
  <c r="AH9" i="47886"/>
  <c r="AG9" i="47886"/>
  <c r="AF9" i="47886"/>
  <c r="AE9" i="47886"/>
  <c r="AD9" i="47886"/>
  <c r="AC9" i="47886"/>
  <c r="AB9" i="47886"/>
  <c r="AX8" i="47886"/>
  <c r="AW8" i="47886"/>
  <c r="AV8" i="47886"/>
  <c r="AK8" i="47886"/>
  <c r="AJ8" i="47886"/>
  <c r="AI8" i="47886"/>
  <c r="AX7" i="47886"/>
  <c r="AW7" i="47886"/>
  <c r="AV7" i="47886"/>
  <c r="AK7" i="47886"/>
  <c r="AJ7" i="47886"/>
  <c r="AI7" i="47886"/>
  <c r="AX6" i="47886" l="1"/>
  <c r="AW6" i="47886"/>
  <c r="AV6" i="47886"/>
  <c r="AK6" i="47886"/>
  <c r="AJ6" i="47886"/>
  <c r="AI6" i="47886"/>
  <c r="AO7" i="47886" l="1"/>
  <c r="AO8" i="47886"/>
  <c r="AO6" i="47886"/>
  <c r="AS7" i="47886"/>
  <c r="AF7" i="47886"/>
  <c r="AB7" i="47886"/>
  <c r="AE7" i="47886"/>
  <c r="AZ7" i="47886"/>
  <c r="AR7" i="47886"/>
  <c r="AM7" i="47886"/>
  <c r="AG7" i="47886"/>
  <c r="AY7" i="47886"/>
  <c r="AU7" i="47886"/>
  <c r="AQ7" i="47886"/>
  <c r="AL7" i="47886"/>
  <c r="AH7" i="47886"/>
  <c r="AD7" i="47886"/>
  <c r="AC7" i="47886"/>
  <c r="AT7" i="47886"/>
  <c r="AP7" i="47886"/>
  <c r="AS8" i="47886"/>
  <c r="AF8" i="47886"/>
  <c r="AB8" i="47886"/>
  <c r="AZ8" i="47886"/>
  <c r="AR8" i="47886"/>
  <c r="AM8" i="47886"/>
  <c r="AE8" i="47886"/>
  <c r="AY8" i="47886"/>
  <c r="AU8" i="47886"/>
  <c r="AQ8" i="47886"/>
  <c r="AL8" i="47886"/>
  <c r="AH8" i="47886"/>
  <c r="AD8" i="47886"/>
  <c r="AT8" i="47886"/>
  <c r="AP8" i="47886"/>
  <c r="AG8" i="47886"/>
  <c r="AC8" i="47886"/>
  <c r="AB6" i="47886"/>
  <c r="AG6" i="47886"/>
  <c r="AU6" i="47886"/>
  <c r="AC6" i="47886"/>
  <c r="AR6" i="47886"/>
  <c r="AF6" i="47886"/>
  <c r="AM6" i="47886"/>
  <c r="AT6" i="47886"/>
  <c r="AP6" i="47886"/>
  <c r="AQ6" i="47886"/>
  <c r="AD6" i="47886"/>
  <c r="AH6" i="47886"/>
  <c r="AY6" i="47886"/>
  <c r="AE6" i="47886"/>
  <c r="AL6" i="47886"/>
  <c r="AS6" i="47886"/>
  <c r="AZ6" i="47886"/>
  <c r="AO3" i="47886" l="1"/>
  <c r="AB3" i="47886"/>
</calcChain>
</file>

<file path=xl/sharedStrings.xml><?xml version="1.0" encoding="utf-8"?>
<sst xmlns="http://schemas.openxmlformats.org/spreadsheetml/2006/main" count="13357" uniqueCount="548">
  <si>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</si>
  <si>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</si>
  <si>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</si>
  <si>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</si>
  <si>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</si>
  <si>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</si>
  <si>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</si>
  <si>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</si>
  <si>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</si>
  <si>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</si>
  <si>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</si>
  <si>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</si>
  <si>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</si>
  <si>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</si>
  <si>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</si>
  <si>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</si>
  <si>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</si>
  <si>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</si>
  <si>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</si>
  <si>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</si>
  <si>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</si>
  <si>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</si>
  <si>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</si>
  <si>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</si>
  <si>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</si>
  <si>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</si>
  <si>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</si>
  <si>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</si>
  <si>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</si>
  <si>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</si>
  <si>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</si>
  <si>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</si>
  <si>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</si>
  <si>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</si>
  <si>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</si>
  <si>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</si>
  <si>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</si>
  <si>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</si>
  <si>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</si>
  <si>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</si>
  <si>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</si>
  <si>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</si>
  <si>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</si>
  <si>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</si>
  <si>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</si>
  <si>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</si>
  <si>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</si>
  <si>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</si>
  <si>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</si>
  <si>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</si>
  <si>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</si>
  <si>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</si>
  <si>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</si>
  <si>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</si>
  <si>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</si>
  <si>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</si>
  <si>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</si>
  <si>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</si>
  <si>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</si>
  <si>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</si>
  <si>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</si>
  <si>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</si>
  <si>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</si>
  <si>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</si>
  <si>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</si>
  <si>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</si>
  <si>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</si>
  <si>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</si>
  <si>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</si>
  <si>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</si>
  <si>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</si>
  <si>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</si>
  <si>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</si>
  <si>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</si>
  <si>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</si>
  <si>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</si>
  <si>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</si>
  <si>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</si>
  <si>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</si>
  <si>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</si>
  <si>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</si>
  <si>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</si>
  <si>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NB. Formatted area for above table ends at row 71 inclusive, allowing for 66 maximum potential analytes.</t>
  </si>
  <si>
    <t>CuT (wt.%)</t>
  </si>
  <si>
    <t>CuS (wt.%)</t>
  </si>
  <si>
    <t>CaCO3 (wt.%)</t>
  </si>
  <si>
    <t xml:space="preserve">1SD  </t>
  </si>
  <si>
    <t>Ge</t>
  </si>
  <si>
    <t>Analyte</t>
  </si>
  <si>
    <r>
      <t>CaCO</t>
    </r>
    <r>
      <rPr>
        <vertAlign val="subscript"/>
        <sz val="10"/>
        <rFont val="Arial"/>
        <family val="2"/>
      </rPr>
      <t>3</t>
    </r>
  </si>
  <si>
    <t>CuS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</si>
  <si>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</si>
  <si>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</si>
  <si>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</si>
  <si>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</si>
  <si>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</si>
  <si>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</si>
  <si>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</si>
  <si>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</si>
  <si>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</si>
  <si>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</si>
  <si>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</si>
  <si>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</si>
  <si>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t>Template:</t>
  </si>
  <si>
    <r>
      <t>PDM</t>
    </r>
    <r>
      <rPr>
        <vertAlign val="superscript"/>
        <sz val="10"/>
        <rFont val="Arial"/>
        <family val="2"/>
      </rPr>
      <t>3</t>
    </r>
  </si>
  <si>
    <t>`</t>
  </si>
  <si>
    <t>OreLob Exported Routine &amp; Random Performance Gates</t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</si>
  <si>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</si>
  <si>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</si>
  <si>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</si>
  <si>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</si>
  <si>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</si>
  <si>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</si>
  <si>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</si>
  <si>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BF*MS</t>
  </si>
  <si>
    <t>lithium borate fusion with ICP-MS finish</t>
  </si>
  <si>
    <t>BF*OES</t>
  </si>
  <si>
    <t>lithium borate fusion with ICP-OES finish</t>
  </si>
  <si>
    <t>BF*OES/MS</t>
  </si>
  <si>
    <t>lithium borate fusion with ICP-OES or ICP-MS finish as appropriate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</si>
  <si>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</si>
  <si>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</si>
  <si>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</si>
  <si>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</si>
  <si>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</si>
  <si>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</si>
  <si>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</si>
  <si>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</si>
  <si>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</si>
  <si>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</si>
  <si>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Fusion ICP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</si>
  <si>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</si>
  <si>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</si>
  <si>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</si>
  <si>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</si>
  <si>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</si>
  <si>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</si>
  <si>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</si>
  <si>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</si>
  <si>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</si>
  <si>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LOI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</si>
  <si>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</si>
  <si>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</si>
  <si>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</si>
  <si>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</si>
  <si>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</si>
  <si>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</si>
  <si>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</si>
  <si>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</si>
  <si>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</si>
  <si>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</si>
  <si>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</si>
  <si>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</si>
  <si>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</si>
  <si>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4-Acid Digest</t>
  </si>
  <si>
    <t>Aqua Regia Digest</t>
  </si>
  <si>
    <t>&lt; 0.05</t>
  </si>
  <si>
    <t>Pd</t>
  </si>
  <si>
    <t>Pt</t>
  </si>
  <si>
    <t>&lt; 0.5</t>
  </si>
  <si>
    <t>Borate Fusion XRF</t>
  </si>
  <si>
    <t>Cl</t>
  </si>
  <si>
    <t>&lt; 81.8934</t>
  </si>
  <si>
    <t>Fire Assay</t>
  </si>
  <si>
    <t>Infra Red Combustion</t>
  </si>
  <si>
    <t>Thermogravimetry</t>
  </si>
  <si>
    <t>Lab</t>
  </si>
  <si>
    <t>No</t>
  </si>
  <si>
    <t>01</t>
  </si>
  <si>
    <t>02</t>
  </si>
  <si>
    <t>03</t>
  </si>
  <si>
    <t>04</t>
  </si>
  <si>
    <t>05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</si>
  <si>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</si>
  <si>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</si>
  <si>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</si>
  <si>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</si>
  <si>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</si>
  <si>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</si>
  <si>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</si>
  <si>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</si>
  <si>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</si>
  <si>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18</t>
  </si>
  <si>
    <t>20</t>
  </si>
  <si>
    <t>4A*MS</t>
  </si>
  <si>
    <t>4A*OES/MS</t>
  </si>
  <si>
    <t>Mean</t>
  </si>
  <si>
    <t>Median</t>
  </si>
  <si>
    <t>Std Dev.</t>
  </si>
  <si>
    <t>PDM3</t>
  </si>
  <si>
    <t>17</t>
  </si>
  <si>
    <t>19</t>
  </si>
  <si>
    <t>06</t>
  </si>
  <si>
    <t>16</t>
  </si>
  <si>
    <t>&lt; 3</t>
  </si>
  <si>
    <t>&lt; 0.6</t>
  </si>
  <si>
    <t>&lt; 500</t>
  </si>
  <si>
    <t>&lt; 200</t>
  </si>
  <si>
    <t>&lt; 20</t>
  </si>
  <si>
    <t>&lt; 1000</t>
  </si>
  <si>
    <t>&lt; 0.4</t>
  </si>
  <si>
    <t>Indicative</t>
  </si>
  <si>
    <t>AR*MS</t>
  </si>
  <si>
    <t>AR*OES</t>
  </si>
  <si>
    <t>AR*OES/MS</t>
  </si>
  <si>
    <t>2A*OES/MS</t>
  </si>
  <si>
    <t>&lt; 0.8</t>
  </si>
  <si>
    <t>&lt; 0.5088</t>
  </si>
  <si>
    <t>&lt; 0.3</t>
  </si>
  <si>
    <t>&lt; 3000</t>
  </si>
  <si>
    <t>&lt; 0.005</t>
  </si>
  <si>
    <t>&lt; 0.02</t>
  </si>
  <si>
    <t>00</t>
  </si>
  <si>
    <t>FA*MS</t>
  </si>
  <si>
    <t>FA*AAS</t>
  </si>
  <si>
    <t>FA*OES</t>
  </si>
  <si>
    <t>1.0g</t>
  </si>
  <si>
    <t>40g</t>
  </si>
  <si>
    <t>50g</t>
  </si>
  <si>
    <t>PF*OES/MS</t>
  </si>
  <si>
    <t>&lt; 1200</t>
  </si>
  <si>
    <t>&lt; 70</t>
  </si>
  <si>
    <t>&lt; 30</t>
  </si>
  <si>
    <t>&lt; 400</t>
  </si>
  <si>
    <t>&lt; 40</t>
  </si>
  <si>
    <t>&lt; 0.25</t>
  </si>
  <si>
    <t>&lt; 800</t>
  </si>
  <si>
    <t>&lt; 300</t>
  </si>
  <si>
    <t>&lt; 2000</t>
  </si>
  <si>
    <t>&lt; 6</t>
  </si>
  <si>
    <t>&lt; 0.7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</si>
  <si>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</si>
  <si>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</si>
  <si>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</si>
  <si>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</si>
  <si>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</si>
  <si>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</si>
  <si>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</si>
  <si>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</si>
  <si>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at 1000°C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</si>
  <si>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</si>
  <si>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</si>
  <si>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</si>
  <si>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ICP-MS finish</t>
  </si>
  <si>
    <t>aqua regia digest with ICP-OES finish</t>
  </si>
  <si>
    <t>aqua regia digest with OES or MS finish as appropriate</t>
  </si>
  <si>
    <t>2:1 HNO3 and HCL (for organic or high sulphide content) digest with ICP-OES or ICP-MS finish</t>
  </si>
  <si>
    <t>fire assay with ICP-MS finish</t>
  </si>
  <si>
    <t>fire assay with AAS finish</t>
  </si>
  <si>
    <t>fire assay with ICP-OES finish</t>
  </si>
  <si>
    <t>INAA using a charge weight as deemed appropriate</t>
  </si>
  <si>
    <t>sodium peroxide fusion  with OES or MS finish as appropriate</t>
  </si>
  <si>
    <t>loss on ignition at 1000°C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</si>
  <si>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</si>
  <si>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</si>
  <si>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</si>
  <si>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</si>
  <si>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</si>
  <si>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</si>
  <si>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</si>
  <si>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</si>
  <si>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</si>
  <si>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</si>
  <si>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</si>
  <si>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</si>
  <si>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</si>
  <si>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</si>
  <si>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</si>
  <si>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</si>
  <si>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</si>
  <si>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</si>
  <si>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</si>
  <si>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</si>
  <si>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</si>
  <si>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</si>
  <si>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</si>
  <si>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</si>
  <si>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</si>
  <si>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</si>
  <si>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</si>
  <si>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</si>
  <si>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</si>
  <si>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</si>
  <si>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</si>
  <si>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</si>
  <si>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</si>
  <si>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</si>
  <si>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</si>
  <si>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</si>
  <si>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</si>
  <si>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</si>
  <si>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</si>
  <si>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</si>
  <si>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</si>
  <si>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</si>
  <si>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</si>
  <si>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</si>
  <si>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</si>
  <si>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</si>
  <si>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</si>
  <si>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</si>
  <si>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</si>
  <si>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</si>
  <si>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</si>
  <si>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</si>
  <si>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</si>
  <si>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Au, Gold (ppb)</t>
  </si>
  <si>
    <t>Ca, Calcium (ppm)</t>
  </si>
  <si>
    <t>Pd, Palladium (ppb)</t>
  </si>
  <si>
    <t>Pt, Platinum (ppb)</t>
  </si>
  <si>
    <t>Si, Silicon (wt.%)</t>
  </si>
  <si>
    <t>Tm, Thulium (ppm)</t>
  </si>
  <si>
    <t>C, Carbon (wt.%)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</si>
  <si>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 Oxide (wt.%)</t>
    </r>
  </si>
  <si>
    <t>BaO, Barium Oxide (ppm)</t>
  </si>
  <si>
    <t>CaO, Calcium Oxide (wt.%)</t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</si>
  <si>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 Oxide (ppm)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</si>
  <si>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</si>
  <si>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</si>
  <si>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</si>
  <si>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</si>
  <si>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</si>
  <si>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 Oxide (wt.%)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</si>
  <si>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</si>
  <si>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Oxide (wt.%)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</si>
  <si>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Vanadium Oxide (ppm)</t>
    </r>
  </si>
  <si>
    <t>LOI, Loss On Ignition (wt.%)</t>
  </si>
  <si>
    <t>Analytical results for Ag in OREAS 45d (Indicative Value 0.202 ppm)</t>
  </si>
  <si>
    <t>Analytical results for Al in OREAS 45d (Certified Value 8.15 wt.%)</t>
  </si>
  <si>
    <t>Analytical results for As in OREAS 45d (Certified Value 13.8 ppm)</t>
  </si>
  <si>
    <t>Analytical results for Au in OREAS 45d (Indicative Value &lt; 0.1 ppm)</t>
  </si>
  <si>
    <t>Analytical results for Ba in OREAS 45d (Certified Value 183 ppm)</t>
  </si>
  <si>
    <t>Analytical results for Be in OREAS 45d (Certified Value 0.79 ppm)</t>
  </si>
  <si>
    <t>Analytical results for Bi in OREAS 45d (Certified Value 0.31 ppm)</t>
  </si>
  <si>
    <t>Analytical results for Ca in OREAS 45d (Certified Value 0.185 wt.%)</t>
  </si>
  <si>
    <t>Analytical results for Cd in OREAS 45d (Indicative Value 53 ppb)</t>
  </si>
  <si>
    <t>Analytical results for Ce in OREAS 45d (Certified Value 37.2 ppm)</t>
  </si>
  <si>
    <t>Analytical results for Co in OREAS 45d (Certified Value 29.5 ppm)</t>
  </si>
  <si>
    <t>Analytical results for Cr in OREAS 45d (Certified Value 549 ppm)</t>
  </si>
  <si>
    <t>Analytical results for Cs in OREAS 45d (Certified Value 3.91 ppm)</t>
  </si>
  <si>
    <t>Analytical results for Cu in OREAS 45d (Certified Value 371 ppm)</t>
  </si>
  <si>
    <t>Analytical results for Dy in OREAS 45d (Certified Value 2.26 ppm)</t>
  </si>
  <si>
    <t>Analytical results for Er in OREAS 45d (Certified Value 1.38 ppm)</t>
  </si>
  <si>
    <t>Analytical results for Eu in OREAS 45d (Certified Value 0.57 ppm)</t>
  </si>
  <si>
    <t>Analytical results for Fe in OREAS 45d (Certified Value 14.52 wt.%)</t>
  </si>
  <si>
    <t>Analytical results for Ga in OREAS 45d (Certified Value 21.2 ppm)</t>
  </si>
  <si>
    <t>Analytical results for Gd in OREAS 45d (Certified Value 2.42 ppm)</t>
  </si>
  <si>
    <t>Analytical results for Ge in OREAS 45d (Indicative Value 0.88 ppm)</t>
  </si>
  <si>
    <t>Analytical results for Hf in OREAS 45d (Certified Value 3.83 ppm)</t>
  </si>
  <si>
    <t>Analytical results for Hg in OREAS 45d (Indicative Value &lt; 10 ppb)</t>
  </si>
  <si>
    <t>Analytical results for Ho in OREAS 45d (Certified Value 0.46 ppm)</t>
  </si>
  <si>
    <t>Analytical results for In in OREAS 45d (Certified Value 0.096 ppm)</t>
  </si>
  <si>
    <t>Analytical results for K in OREAS 45d (Certified Value 0.412 wt.%)</t>
  </si>
  <si>
    <t>Analytical results for La in OREAS 45d (Certified Value 16.9 ppm)</t>
  </si>
  <si>
    <t>Analytical results for Li in OREAS 45d (Certified Value 21.5 ppm)</t>
  </si>
  <si>
    <t>Analytical results for Lu in OREAS 45d (Certified Value 0.18 ppm)</t>
  </si>
  <si>
    <t>Analytical results for Mg in OREAS 45d (Certified Value 0.245 wt.%)</t>
  </si>
  <si>
    <t>Analytical results for Mn in OREAS 45d (Certified Value 0.049 wt.%)</t>
  </si>
  <si>
    <t>Analytical results for Mo in OREAS 45d (Certified Value 2.5 ppm)</t>
  </si>
  <si>
    <t>Analytical results for Na in OREAS 45d (Certified Value 0.101 wt.%)</t>
  </si>
  <si>
    <t>Analytical results for Nb in OREAS 45d (Certified Value 14.5 ppm)</t>
  </si>
  <si>
    <t>Analytical results for Nd in OREAS 45d (Certified Value 13.4 ppm)</t>
  </si>
  <si>
    <t>Analytical results for Ni in OREAS 45d (Certified Value 231 ppm)</t>
  </si>
  <si>
    <t>Analytical results for P in OREAS 45d (Certified Value 0.042 wt.%)</t>
  </si>
  <si>
    <t>Analytical results for Pb in OREAS 45d (Certified Value 21.8 ppm)</t>
  </si>
  <si>
    <t>Analytical results for Pr in OREAS 45d (Certified Value 3.7 ppm)</t>
  </si>
  <si>
    <t>Analytical results for Rb in OREAS 45d (Certified Value 42.1 ppm)</t>
  </si>
  <si>
    <t>Analytical results for Re in OREAS 45d (Indicative Value 3 ppb)</t>
  </si>
  <si>
    <t>Analytical results for S in OREAS 45d (Certified Value 0.049 wt.%)</t>
  </si>
  <si>
    <t>Analytical results for Sb in OREAS 45d (Certified Value 0.82 ppm)</t>
  </si>
  <si>
    <t>Analytical results for Sc in OREAS 45d (Certified Value 49.3 ppm)</t>
  </si>
  <si>
    <t>Analytical results for Se in OREAS 45d (Indicative Value 2.72 ppm)</t>
  </si>
  <si>
    <t>Analytical results for Sm in OREAS 45d (Certified Value 2.8 ppm)</t>
  </si>
  <si>
    <t>Analytical results for Sn in OREAS 45d (Certified Value 2.78 ppm)</t>
  </si>
  <si>
    <t>Analytical results for Sr in OREAS 45d (Certified Value 31.3 ppm)</t>
  </si>
  <si>
    <t>Analytical results for Ta in OREAS 45d (Certified Value 1.02 ppm)</t>
  </si>
  <si>
    <t>Analytical results for Tb in OREAS 45d (Certified Value 0.4 ppm)</t>
  </si>
  <si>
    <t>Analytical results for Te in OREAS 45d (Indicative Value 0.12 ppm)</t>
  </si>
  <si>
    <t>Analytical results for Th in OREAS 45d (Certified Value 14.5 ppm)</t>
  </si>
  <si>
    <t>Analytical results for Ti in OREAS 45d (Certified Value 0.773 wt.%)</t>
  </si>
  <si>
    <t>Analytical results for Tl in OREAS 45d (Certified Value 0.27 ppm)</t>
  </si>
  <si>
    <t>Analytical results for Tm in OREAS 45d (Indicative Value 0.19 ppm)</t>
  </si>
  <si>
    <t>Analytical results for U in OREAS 45d (Certified Value 2.63 ppm)</t>
  </si>
  <si>
    <t>Analytical results for V in OREAS 45d (Certified Value 235 ppm)</t>
  </si>
  <si>
    <t>Analytical results for W in OREAS 45d (Certified Value 1.62 ppm)</t>
  </si>
  <si>
    <t>Analytical results for Y in OREAS 45d (Certified Value 9.53 ppm)</t>
  </si>
  <si>
    <t>Analytical results for Yb in OREAS 45d (Certified Value 1.33 ppm)</t>
  </si>
  <si>
    <t>Analytical results for Zn in OREAS 45d (Certified Value 45.7 ppm)</t>
  </si>
  <si>
    <t>Analytical results for Zr in OREAS 45d (Certified Value 141 ppm)</t>
  </si>
  <si>
    <t>Analytical results for Ag in OREAS 45d (Indicative Value 0.153 ppm)</t>
  </si>
  <si>
    <t>Analytical results for Al in OREAS 45d (Certified Value 4.86 wt.%)</t>
  </si>
  <si>
    <t>Analytical results for As in OREAS 45d (Certified Value 6.5 ppm)</t>
  </si>
  <si>
    <t>Analytical results for Au in OREAS 45d (Certified Value 21 ppb)</t>
  </si>
  <si>
    <t>Analytical results for B in OREAS 45d (Indicative Value 6.57 ppm)</t>
  </si>
  <si>
    <t>Analytical results for Ba in OREAS 45d (Certified Value 80 ppm)</t>
  </si>
  <si>
    <t>Analytical results for Be in OREAS 45d (Indicative Value 0.5 ppm)</t>
  </si>
  <si>
    <t>Analytical results for Bi in OREAS 45d (Certified Value 0.3 ppm)</t>
  </si>
  <si>
    <t>Analytical results for Ca in OREAS 45d (Certified Value 889.535 wt.%)</t>
  </si>
  <si>
    <t>Analytical results for Cd in OREAS 45d (Indicative Value 43 ppb)</t>
  </si>
  <si>
    <t>Analytical results for Ce in OREAS 45d (Certified Value 24.8 ppm)</t>
  </si>
  <si>
    <t>Analytical results for Co in OREAS 45d (Certified Value 26.2 ppm)</t>
  </si>
  <si>
    <t>Analytical results for Cr in OREAS 45d (Certified Value 467 ppm)</t>
  </si>
  <si>
    <t>Analytical results for Cs in OREAS 45d (Indicative Value 2.38 ppm)</t>
  </si>
  <si>
    <t>Analytical results for Cu in OREAS 45d (Certified Value 345 ppm)</t>
  </si>
  <si>
    <t>Analytical results for Dy in OREAS 45d (Indicative Value 1.36 ppm)</t>
  </si>
  <si>
    <t>Analytical results for Er in OREAS 45d (Indicative Value 0.61 ppm)</t>
  </si>
  <si>
    <t>Analytical results for Eu in OREAS 45d (Indicative Value 0.42 ppm)</t>
  </si>
  <si>
    <t>Analytical results for Fe in OREAS 45d (Certified Value 13.65 wt.%)</t>
  </si>
  <si>
    <t>Analytical results for Ga in OREAS 45d (Certified Value 17.9 ppm)</t>
  </si>
  <si>
    <t>Analytical results for Gd in OREAS 45d (Indicative Value 1.68 ppm)</t>
  </si>
  <si>
    <t>Analytical results for Ge in OREAS 45d (Indicative Value 0.12 ppm)</t>
  </si>
  <si>
    <t>Analytical results for Hf in OREAS 45d (Indicative Value 0.51 ppm)</t>
  </si>
  <si>
    <t>Analytical results for Hg in OREAS 45d (Indicative Value 33 ppb)</t>
  </si>
  <si>
    <t>Analytical results for Ho in OREAS 45d (Indicative Value 0.22 ppm)</t>
  </si>
  <si>
    <t>Analytical results for In in OREAS 45d (Certified Value 0.085 ppm)</t>
  </si>
  <si>
    <t>Analytical results for K in OREAS 45d (Certified Value 0.097 wt.%)</t>
  </si>
  <si>
    <t>Analytical results for La in OREAS 45d (Certified Value 10 ppm)</t>
  </si>
  <si>
    <t>Analytical results for Li in OREAS 45d (Certified Value 11.9 ppm)</t>
  </si>
  <si>
    <t>Analytical results for Lu in OREAS 45d (Indicative Value 0.08 ppm)</t>
  </si>
  <si>
    <t>Analytical results for Mg in OREAS 45d (Certified Value 0.144 wt.%)</t>
  </si>
  <si>
    <t>Analytical results for Mn in OREAS 45d (Certified Value 0.04 wt.%)</t>
  </si>
  <si>
    <t>Analytical results for Mo in OREAS 45d (Indicative Value 1.67 ppm)</t>
  </si>
  <si>
    <t>Analytical results for Na in OREAS 45d (Certified Value 0.031 wt.%)</t>
  </si>
  <si>
    <t>Analytical results for Nb in OREAS 45d (Indicative Value 0.55 ppm)</t>
  </si>
  <si>
    <t>Analytical results for Nd in OREAS 45d (Indicative Value 8.69 ppm)</t>
  </si>
  <si>
    <t>Analytical results for Ni in OREAS 45d (Certified Value 176 ppm)</t>
  </si>
  <si>
    <t>Analytical results for P in OREAS 45d (Certified Value 0.035 wt.%)</t>
  </si>
  <si>
    <t>Analytical results for Pb in OREAS 45d (Certified Value 17 ppm)</t>
  </si>
  <si>
    <t>Analytical results for Pd in OREAS 45d (Indicative Value 26 ppb)</t>
  </si>
  <si>
    <t>Analytical results for Pr in OREAS 45d (Indicative Value 2.55 ppm)</t>
  </si>
  <si>
    <t>Analytical results for Pt in OREAS 45d (Indicative Value 46 ppb)</t>
  </si>
  <si>
    <t>Analytical results for Rb in OREAS 45d (Certified Value 20.9 ppm)</t>
  </si>
  <si>
    <t>Analytical results for S in OREAS 45d (Certified Value 0.045 wt.%)</t>
  </si>
  <si>
    <t>Analytical results for Sb in OREAS 45d (Indicative Value 0.41 ppm)</t>
  </si>
  <si>
    <t>Analytical results for Sc in OREAS 45d (Certified Value 41.5 ppm)</t>
  </si>
  <si>
    <t>Analytical results for Se in OREAS 45d (Indicative Value 1.09 ppm)</t>
  </si>
  <si>
    <t>Analytical results for Sm in OREAS 45d (Indicative Value 1.9 ppm)</t>
  </si>
  <si>
    <t>Analytical results for Sn in OREAS 45d (Certified Value 1.95 ppm)</t>
  </si>
  <si>
    <t>Analytical results for Sr in OREAS 45d (Certified Value 11 ppm)</t>
  </si>
  <si>
    <t>Analytical results for Ta in OREAS 45d (Indicative Value &lt; 0.05 ppm)</t>
  </si>
  <si>
    <t>Analytical results for Tb in OREAS 45d (Indicative Value 0.26 ppm)</t>
  </si>
  <si>
    <t>Analytical results for Te in OREAS 45d (Indicative Value 0.068 ppm)</t>
  </si>
  <si>
    <t>Analytical results for Th in OREAS 45d (Certified Value 11.3 ppm)</t>
  </si>
  <si>
    <t>Analytical results for Ti in OREAS 45d (Indicative Value 0.079 wt.%)</t>
  </si>
  <si>
    <t>Analytical results for Tl in OREAS 45d (Indicative Value 0.15 ppm)</t>
  </si>
  <si>
    <t>Analytical results for Tm in OREAS 45d (Indicative Value 0.078 ppm)</t>
  </si>
  <si>
    <t>Analytical results for U in OREAS 45d (Certified Value 1.64 ppm)</t>
  </si>
  <si>
    <t>Analytical results for V in OREAS 45d (Certified Value 201 ppm)</t>
  </si>
  <si>
    <t>Analytical results for W in OREAS 45d (Indicative Value &lt; 10 ppm)</t>
  </si>
  <si>
    <t>Analytical results for Y in OREAS 45d (Certified Value 5.08 ppm)</t>
  </si>
  <si>
    <t>Analytical results for Yb in OREAS 45d (Indicative Value 0.57 ppm)</t>
  </si>
  <si>
    <t>Analytical results for Zn in OREAS 45d (Certified Value 30.6 ppm)</t>
  </si>
  <si>
    <t>Analytical results for Zr in OREAS 45d (Indicative Value 20.6 ppm)</t>
  </si>
  <si>
    <t>Analytical results for Au in OREAS 45d (Certified Value 23 ppb)</t>
  </si>
  <si>
    <t>Analytical results for Pd in OREAS 45d (Certified Value 35 ppb)</t>
  </si>
  <si>
    <t>Analytical results for Pt in OREAS 45d (Certified Value 48 ppb)</t>
  </si>
  <si>
    <t>Analytical results for Ag in OREAS 45d (Indicative Value &lt; 10 ppm)</t>
  </si>
  <si>
    <t>Analytical results for Al in OREAS 45d (Certified Value 8.26 wt.%)</t>
  </si>
  <si>
    <t>Analytical results for As in OREAS 45d (Indicative Value 42.9 ppm)</t>
  </si>
  <si>
    <t>Analytical results for B in OREAS 45d (Indicative Value 36.9 ppm)</t>
  </si>
  <si>
    <t>Analytical results for Be in OREAS 45d (Indicative Value 0.87 ppm)</t>
  </si>
  <si>
    <t>Analytical results for Bi in OREAS 45d (Indicative Value 0.37 ppm)</t>
  </si>
  <si>
    <t>Analytical results for Cd in OREAS 45d (Indicative Value &lt; 2 ppm)</t>
  </si>
  <si>
    <t>Analytical results for Ce in OREAS 45d (Certified Value 38 ppm)</t>
  </si>
  <si>
    <t>Analytical results for Co in OREAS 45d (Certified Value 31.3 ppm)</t>
  </si>
  <si>
    <t>Analytical results for Cr in OREAS 45d (Certified Value 585 ppm)</t>
  </si>
  <si>
    <t>Analytical results for Cs in OREAS 45d (Certified Value 3.94 ppm)</t>
  </si>
  <si>
    <t>Analytical results for Cu in OREAS 45d (Certified Value 375 ppm)</t>
  </si>
  <si>
    <t>Analytical results for Dy in OREAS 45d (Certified Value 3.23 ppm)</t>
  </si>
  <si>
    <t>Analytical results for Er in OREAS 45d (Certified Value 2.03 ppm)</t>
  </si>
  <si>
    <t>Analytical results for Eu in OREAS 45d (Certified Value 0.67 ppm)</t>
  </si>
  <si>
    <t>Analytical results for Fe in OREAS 45d (Certified Value 14.78 wt.%)</t>
  </si>
  <si>
    <t>Analytical results for Ga in OREAS 45d (Certified Value 21.4 ppm)</t>
  </si>
  <si>
    <t>Analytical results for Gd in OREAS 45d (Certified Value 2.83 ppm)</t>
  </si>
  <si>
    <t>Analytical results for Ge in OREAS 45d (Indicative Value 2.78 ppm)</t>
  </si>
  <si>
    <t>Analytical results for Hf in OREAS 45d (Certified Value 8.9 ppm)</t>
  </si>
  <si>
    <t>Analytical results for Ho in OREAS 45d (Certified Value 0.68 ppm)</t>
  </si>
  <si>
    <t>Analytical results for In in OREAS 45d (Indicative Value 0.11 ppm)</t>
  </si>
  <si>
    <t>Analytical results for K in OREAS 45d (Certified Value 0.426 wt.%)</t>
  </si>
  <si>
    <t>Analytical results for La in OREAS 45d (Certified Value 17.3 ppm)</t>
  </si>
  <si>
    <t>Analytical results for Li in OREAS 45d (Certified Value 21.7 ppm)</t>
  </si>
  <si>
    <t>Analytical results for Lu in OREAS 45d (Indicative Value 0.35 ppm)</t>
  </si>
  <si>
    <t>Analytical results for Mg in OREAS 45d (Certified Value 0.247 wt.%)</t>
  </si>
  <si>
    <t>Analytical results for Mn in OREAS 45d (Certified Value 0.05 wt.%)</t>
  </si>
  <si>
    <t>Analytical results for Mo in OREAS 45d (Indicative Value 2.98 ppm)</t>
  </si>
  <si>
    <t>Analytical results for Na in OREAS 45d (Certified Value 0.097 wt.%)</t>
  </si>
  <si>
    <t>Analytical results for Nb in OREAS 45d (Certified Value 17.5 ppm)</t>
  </si>
  <si>
    <t>Analytical results for Nd in OREAS 45d (Certified Value 14.5 ppm)</t>
  </si>
  <si>
    <t>Analytical results for Ni in OREAS 45d (Certified Value 234 ppm)</t>
  </si>
  <si>
    <t>Analytical results for P in OREAS 45d (Certified Value 0.04 wt.%)</t>
  </si>
  <si>
    <t>Analytical results for Pb in OREAS 45d (Indicative Value 22 ppm)</t>
  </si>
  <si>
    <t>Analytical results for Pr in OREAS 45d (Certified Value 3.94 ppm)</t>
  </si>
  <si>
    <t>Analytical results for Rb in OREAS 45d (Certified Value 42.3 ppm)</t>
  </si>
  <si>
    <t>Analytical results for Re in OREAS 45d (Indicative Value &lt; 100 ppb)</t>
  </si>
  <si>
    <t>Analytical results for S in OREAS 45d (Indicative Value 0.046 wt.%)</t>
  </si>
  <si>
    <t>Analytical results for Sb in OREAS 45d (Indicative Value 1.03 ppm)</t>
  </si>
  <si>
    <t>Analytical results for Sc in OREAS 45d (Certified Value 49 ppm)</t>
  </si>
  <si>
    <t>Analytical results for Se in OREAS 45d (Indicative Value &lt; 50 ppm)</t>
  </si>
  <si>
    <t>Analytical results for Si in OREAS 45d (Certified Value 22.63 wt.%)</t>
  </si>
  <si>
    <t>Analytical results for Sm in OREAS 45d (Certified Value 3.17 ppm)</t>
  </si>
  <si>
    <t>Analytical results for Sn in OREAS 45d (Certified Value 3.13 ppm)</t>
  </si>
  <si>
    <t>Analytical results for Sr in OREAS 45d (Certified Value 32.9 ppm)</t>
  </si>
  <si>
    <t>Analytical results for Ta in OREAS 45d (Certified Value 1.3 ppm)</t>
  </si>
  <si>
    <t>Analytical results for Tb in OREAS 45d (Certified Value 0.51 ppm)</t>
  </si>
  <si>
    <t>Analytical results for Te in OREAS 45d (Indicative Value &lt; 5 ppm)</t>
  </si>
  <si>
    <t>Analytical results for Th in OREAS 45d (Certified Value 15 ppm)</t>
  </si>
  <si>
    <t>Analytical results for Ti in OREAS 45d (Certified Value 0.869 wt.%)</t>
  </si>
  <si>
    <t>Analytical results for Tl in OREAS 45d (Indicative Value &lt; 0.5 ppm)</t>
  </si>
  <si>
    <t>Analytical results for Tm in OREAS 45d (Certified Value 0.32 ppm)</t>
  </si>
  <si>
    <t>Analytical results for U in OREAS 45d (Certified Value 3 ppm)</t>
  </si>
  <si>
    <t>Analytical results for V in OREAS 45d (Certified Value 243 ppm)</t>
  </si>
  <si>
    <t>Analytical results for W in OREAS 45d (Certified Value 1.97 ppm)</t>
  </si>
  <si>
    <t>Analytical results for Y in OREAS 45d (Certified Value 17.78 ppm)</t>
  </si>
  <si>
    <t>Analytical results for Yb in OREAS 45d (Certified Value 2.17 ppm)</t>
  </si>
  <si>
    <t>Analytical results for Zn in OREAS 45d (Indicative Value 77 ppm)</t>
  </si>
  <si>
    <t>Analytical results for Zr in OREAS 45d (Certified Value 333 ppm)</t>
  </si>
  <si>
    <t>Analytical results for C in OREAS 45d (Certified Value 1.04 wt.%)</t>
  </si>
  <si>
    <t>Analytical results for S in OREAS 45d (Certified Value 0.044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</si>
  <si>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45d (Certified Value 15.99 wt.%)</t>
    </r>
  </si>
  <si>
    <t>Analytical results for As in OREAS 45d (Indicative Value 13.3 ppm)</t>
  </si>
  <si>
    <t>Analytical results for BaO in OREAS 45d (Certified Value 198 ppm)</t>
  </si>
  <si>
    <t>Analytical results for CaO in OREAS 45d (Certified Value 0.264 wt.%)</t>
  </si>
  <si>
    <t>Analytical results for Cl in OREAS 45d (Indicative Value 60 ppm)</t>
  </si>
  <si>
    <t>Analytical results for Co in OREAS 45d (Indicative Value 65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</si>
  <si>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45d (Certified Value 879 ppm)</t>
    </r>
  </si>
  <si>
    <t>Analytical results for Cu in OREAS 45d (Indicative Value 287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</si>
  <si>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45d (Certified Value 21.38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</si>
  <si>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45d (Certified Value 0.51 wt.%)</t>
    </r>
  </si>
  <si>
    <t>Analytical results for MgO in OREAS 45d (Certified Value 0.421 wt.%)</t>
  </si>
  <si>
    <t>Analytical results for MnO in OREAS 45d (Certified Value 0.066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</si>
  <si>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45d (Certified Value 0.125 wt.%)</t>
    </r>
  </si>
  <si>
    <t>Analytical results for Ni in OREAS 45d (Indicative Value 210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</si>
  <si>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45d (Certified Value 0.099 wt.%)</t>
    </r>
  </si>
  <si>
    <t>Analytical results for Pb in OREAS 45d (Indicative Value &lt; 100 ppm)</t>
  </si>
  <si>
    <t>Analytical results for S in OREAS 45d (Indicative Value 0.048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</si>
  <si>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45d (Certified Value 49.63 wt.%)</t>
    </r>
  </si>
  <si>
    <t>Analytical results for Sn in OREAS 45d (Indicative Value 380 ppm)</t>
  </si>
  <si>
    <t>Analytical results for Sr in OREAS 45d (Indicative Value 52 ppm)</t>
  </si>
  <si>
    <t>Analytical results for Ta in OREAS 45d (Indicative Value &lt; 81.8934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</si>
  <si>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45d (Certified Value 1.49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</si>
  <si>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45d (Certified Value 425 ppm)</t>
    </r>
  </si>
  <si>
    <t>Analytical results for Zr in OREAS 45d (Indicative Value 292 ppm)</t>
  </si>
  <si>
    <t>Analytical results for LOI in OREAS 45d (Certified Value 9.37 wt.%)</t>
  </si>
  <si>
    <t/>
  </si>
  <si>
    <t>Table 3. Indicative Values for OREAS 45d</t>
  </si>
  <si>
    <t>Table 2. Certified Values, SD's, 95% Confidence and Tolerance Limits for OREAS 45d</t>
  </si>
  <si>
    <t>SD</t>
  </si>
  <si>
    <t>Table 1. Abbreviations used for OREAS 45d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</si>
</sst>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1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2"/>
      <name val="Arial MT"/>
    </font>
    <font>
      <sz val="10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u/>
      <vertAlign val="subscript"/>
      <sz val="10"/>
      <color theme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99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9" fillId="0" borderId="0" applyFont="0" applyFill="0" applyBorder="0" applyAlignment="0" applyProtection="0"/>
    <xf numFmtId="0" fontId="30" fillId="0" borderId="0"/>
    <xf numFmtId="0" fontId="1" fillId="0" borderId="0"/>
    <xf numFmtId="0" fontId="35" fillId="0" borderId="0" applyNumberFormat="0" applyFill="0" applyBorder="0" applyAlignment="0" applyProtection="0"/>
  </cellStyleXfs>
  <cellXfs count="310">
    <xf numFmtId="0" fontId="0" fillId="0" borderId="0" xfId="0"/>
    <xf numFmtId="0" fontId="2" fillId="0" borderId="0" xfId="0" applyFont="1"/>
    <xf numFmtId="0" fontId="2" fillId="0" borderId="0" xfId="0" applyFont="1" applyBorder="1"/>
    <xf numFmtId="0" fontId="27" fillId="26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25" xfId="0" applyFont="1" applyFill="1" applyBorder="1" applyAlignment="1">
      <alignment vertical="center"/>
    </xf>
    <xf numFmtId="165" fontId="3" fillId="0" borderId="13" xfId="0" applyNumberFormat="1" applyFont="1" applyFill="1" applyBorder="1" applyAlignment="1">
      <alignment horizontal="center" vertical="center"/>
    </xf>
    <xf numFmtId="165" fontId="3" fillId="0" borderId="32" xfId="44" applyNumberFormat="1" applyFont="1" applyFill="1" applyBorder="1" applyAlignment="1">
      <alignment horizontal="center" vertical="center"/>
    </xf>
    <xf numFmtId="165" fontId="3" fillId="0" borderId="10" xfId="44" applyNumberFormat="1" applyFont="1" applyFill="1" applyBorder="1" applyAlignment="1">
      <alignment horizontal="center" vertical="center"/>
    </xf>
    <xf numFmtId="165" fontId="3" fillId="0" borderId="13" xfId="44" applyNumberFormat="1" applyFont="1" applyFill="1" applyBorder="1" applyAlignment="1">
      <alignment horizontal="center" vertical="center"/>
    </xf>
    <xf numFmtId="10" fontId="3" fillId="0" borderId="11" xfId="43" applyNumberFormat="1" applyFont="1" applyFill="1" applyBorder="1" applyAlignment="1">
      <alignment horizontal="center" vertical="center"/>
    </xf>
    <xf numFmtId="10" fontId="3" fillId="0" borderId="10" xfId="43" applyNumberFormat="1" applyFont="1" applyFill="1" applyBorder="1" applyAlignment="1">
      <alignment horizontal="center" vertical="center"/>
    </xf>
    <xf numFmtId="10" fontId="3" fillId="0" borderId="16" xfId="43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26" borderId="0" xfId="0" applyFont="1" applyFill="1"/>
    <xf numFmtId="0" fontId="32" fillId="0" borderId="0" xfId="0" applyFont="1" applyAlignment="1">
      <alignment vertical="center"/>
    </xf>
    <xf numFmtId="0" fontId="32" fillId="0" borderId="0" xfId="0" applyFont="1"/>
    <xf numFmtId="0" fontId="31" fillId="0" borderId="0" xfId="0" applyFont="1" applyAlignment="1">
      <alignment vertical="center"/>
    </xf>
    <xf numFmtId="0" fontId="31" fillId="0" borderId="0" xfId="0" applyFont="1"/>
    <xf numFmtId="0" fontId="32" fillId="25" borderId="33" xfId="44" applyFont="1" applyFill="1" applyBorder="1" applyAlignment="1">
      <alignment horizontal="center" vertical="center"/>
    </xf>
    <xf numFmtId="0" fontId="32" fillId="25" borderId="12" xfId="44" applyFont="1" applyFill="1" applyBorder="1" applyAlignment="1">
      <alignment horizontal="center" vertical="center"/>
    </xf>
    <xf numFmtId="0" fontId="32" fillId="25" borderId="15" xfId="44" applyFont="1" applyFill="1" applyBorder="1" applyAlignment="1">
      <alignment horizontal="center" vertical="center"/>
    </xf>
    <xf numFmtId="0" fontId="32" fillId="25" borderId="17" xfId="44" applyFont="1" applyFill="1" applyBorder="1" applyAlignment="1">
      <alignment horizontal="center" vertical="center"/>
    </xf>
    <xf numFmtId="0" fontId="32" fillId="25" borderId="14" xfId="44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45" xfId="0" applyFont="1" applyBorder="1" applyAlignment="1">
      <alignment vertical="center"/>
    </xf>
    <xf numFmtId="165" fontId="3" fillId="0" borderId="27" xfId="0" applyNumberFormat="1" applyFont="1" applyFill="1" applyBorder="1" applyAlignment="1">
      <alignment horizontal="center" vertical="center"/>
    </xf>
    <xf numFmtId="165" fontId="3" fillId="0" borderId="45" xfId="44" applyNumberFormat="1" applyFont="1" applyFill="1" applyBorder="1" applyAlignment="1">
      <alignment horizontal="center" vertical="center"/>
    </xf>
    <xf numFmtId="165" fontId="3" fillId="0" borderId="46" xfId="44" applyNumberFormat="1" applyFont="1" applyFill="1" applyBorder="1" applyAlignment="1">
      <alignment horizontal="center" vertical="center"/>
    </xf>
    <xf numFmtId="165" fontId="3" fillId="0" borderId="27" xfId="44" applyNumberFormat="1" applyFont="1" applyFill="1" applyBorder="1" applyAlignment="1">
      <alignment horizontal="center" vertical="center"/>
    </xf>
    <xf numFmtId="10" fontId="3" fillId="0" borderId="48" xfId="43" applyNumberFormat="1" applyFont="1" applyFill="1" applyBorder="1" applyAlignment="1">
      <alignment horizontal="center" vertical="center"/>
    </xf>
    <xf numFmtId="10" fontId="3" fillId="0" borderId="46" xfId="43" applyNumberFormat="1" applyFont="1" applyFill="1" applyBorder="1" applyAlignment="1">
      <alignment horizontal="center" vertical="center"/>
    </xf>
    <xf numFmtId="10" fontId="3" fillId="0" borderId="47" xfId="43" applyNumberFormat="1" applyFont="1" applyFill="1" applyBorder="1" applyAlignment="1">
      <alignment horizontal="center" vertical="center"/>
    </xf>
    <xf numFmtId="0" fontId="32" fillId="25" borderId="32" xfId="44" applyFont="1" applyFill="1" applyBorder="1" applyAlignment="1">
      <alignment horizontal="center" vertical="center"/>
    </xf>
    <xf numFmtId="0" fontId="32" fillId="25" borderId="10" xfId="44" applyFont="1" applyFill="1" applyBorder="1" applyAlignment="1">
      <alignment horizontal="center" vertical="center"/>
    </xf>
    <xf numFmtId="0" fontId="32" fillId="25" borderId="13" xfId="44" applyFont="1" applyFill="1" applyBorder="1" applyAlignment="1">
      <alignment horizontal="center" vertical="center"/>
    </xf>
    <xf numFmtId="0" fontId="32" fillId="25" borderId="11" xfId="44" applyFont="1" applyFill="1" applyBorder="1" applyAlignment="1">
      <alignment horizontal="center" vertical="center"/>
    </xf>
    <xf numFmtId="0" fontId="32" fillId="25" borderId="16" xfId="44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vertical="center"/>
    </xf>
    <xf numFmtId="165" fontId="3" fillId="0" borderId="44" xfId="44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28" borderId="0" xfId="0" applyFont="1" applyFill="1"/>
    <xf numFmtId="0" fontId="3" fillId="28" borderId="0" xfId="0" applyFont="1" applyFill="1"/>
    <xf numFmtId="0" fontId="2" fillId="0" borderId="44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5" fillId="0" borderId="25" xfId="0" applyFont="1" applyBorder="1"/>
    <xf numFmtId="0" fontId="3" fillId="24" borderId="0" xfId="0" applyFont="1" applyFill="1" applyAlignment="1">
      <alignment horizontal="centerContinuous" vertical="center"/>
    </xf>
    <xf numFmtId="0" fontId="2" fillId="0" borderId="52" xfId="0" applyFont="1" applyBorder="1" applyAlignment="1">
      <alignment vertical="center" wrapText="1"/>
    </xf>
    <xf numFmtId="165" fontId="3" fillId="0" borderId="52" xfId="0" applyNumberFormat="1" applyFont="1" applyFill="1" applyBorder="1" applyAlignment="1">
      <alignment horizontal="center" vertical="center"/>
    </xf>
    <xf numFmtId="165" fontId="3" fillId="0" borderId="52" xfId="44" applyNumberFormat="1" applyFont="1" applyFill="1" applyBorder="1" applyAlignment="1">
      <alignment horizontal="center" vertical="center"/>
    </xf>
    <xf numFmtId="10" fontId="3" fillId="0" borderId="51" xfId="43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54" xfId="0" applyFont="1" applyBorder="1"/>
    <xf numFmtId="0" fontId="3" fillId="0" borderId="11" xfId="0" applyFont="1" applyBorder="1" applyAlignment="1">
      <alignment vertical="center"/>
    </xf>
    <xf numFmtId="0" fontId="3" fillId="0" borderId="25" xfId="0" applyFont="1" applyBorder="1"/>
    <xf numFmtId="0" fontId="4" fillId="24" borderId="0" xfId="0" applyFont="1" applyFill="1" applyBorder="1" applyAlignment="1">
      <alignment horizontal="centerContinuous" vertical="center"/>
    </xf>
    <xf numFmtId="0" fontId="4" fillId="28" borderId="0" xfId="0" applyFont="1" applyFill="1"/>
    <xf numFmtId="165" fontId="3" fillId="0" borderId="55" xfId="44" applyNumberFormat="1" applyFont="1" applyFill="1" applyBorder="1" applyAlignment="1">
      <alignment horizontal="center" vertical="center"/>
    </xf>
    <xf numFmtId="10" fontId="3" fillId="0" borderId="55" xfId="43" applyNumberFormat="1" applyFont="1" applyFill="1" applyBorder="1" applyAlignment="1">
      <alignment horizontal="center" vertical="center"/>
    </xf>
    <xf numFmtId="10" fontId="3" fillId="0" borderId="56" xfId="43" applyNumberFormat="1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Continuous" vertical="center"/>
    </xf>
    <xf numFmtId="164" fontId="26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vertical="center"/>
    </xf>
    <xf numFmtId="166" fontId="5" fillId="0" borderId="0" xfId="0" applyNumberFormat="1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2" fontId="4" fillId="29" borderId="0" xfId="0" applyNumberFormat="1" applyFont="1" applyFill="1" applyBorder="1" applyAlignment="1">
      <alignment horizontal="center" vertical="center"/>
    </xf>
    <xf numFmtId="164" fontId="25" fillId="0" borderId="0" xfId="0" applyNumberFormat="1" applyFont="1" applyBorder="1" applyAlignment="1">
      <alignment vertical="center"/>
    </xf>
    <xf numFmtId="164" fontId="4" fillId="29" borderId="25" xfId="0" applyNumberFormat="1" applyFont="1" applyFill="1" applyBorder="1" applyAlignment="1">
      <alignment horizontal="left" vertical="center"/>
    </xf>
    <xf numFmtId="164" fontId="4" fillId="29" borderId="0" xfId="0" applyNumberFormat="1" applyFont="1" applyFill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4" fontId="2" fillId="0" borderId="46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4" fillId="30" borderId="60" xfId="0" applyFont="1" applyFill="1" applyBorder="1" applyAlignment="1">
      <alignment horizontal="center" vertical="center" wrapText="1"/>
    </xf>
    <xf numFmtId="2" fontId="2" fillId="0" borderId="21" xfId="0" applyNumberFormat="1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1" fontId="4" fillId="29" borderId="50" xfId="0" applyNumberFormat="1" applyFont="1" applyFill="1" applyBorder="1" applyAlignment="1">
      <alignment horizontal="center" vertical="center"/>
    </xf>
    <xf numFmtId="0" fontId="4" fillId="30" borderId="10" xfId="0" applyFont="1" applyFill="1" applyBorder="1" applyAlignment="1">
      <alignment horizontal="center" vertical="center"/>
    </xf>
    <xf numFmtId="0" fontId="4" fillId="30" borderId="21" xfId="0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64" fontId="2" fillId="30" borderId="28" xfId="0" applyNumberFormat="1" applyFont="1" applyFill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0" fontId="2" fillId="30" borderId="40" xfId="0" applyFont="1" applyFill="1" applyBorder="1" applyAlignment="1">
      <alignment horizontal="center" vertical="center" wrapText="1"/>
    </xf>
    <xf numFmtId="0" fontId="2" fillId="30" borderId="41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64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68" xfId="0" applyFont="1" applyBorder="1" applyAlignment="1" applyProtection="1">
      <alignment horizontal="center"/>
    </xf>
    <xf numFmtId="0" fontId="2" fillId="0" borderId="69" xfId="0" applyFont="1" applyBorder="1" applyAlignment="1" applyProtection="1">
      <alignment horizontal="center"/>
    </xf>
    <xf numFmtId="2" fontId="2" fillId="0" borderId="68" xfId="0" applyNumberFormat="1" applyFont="1" applyFill="1" applyBorder="1" applyAlignment="1" applyProtection="1">
      <alignment horizontal="center"/>
    </xf>
    <xf numFmtId="2" fontId="2" fillId="0" borderId="70" xfId="0" applyNumberFormat="1" applyFont="1" applyFill="1" applyBorder="1" applyAlignment="1" applyProtection="1">
      <alignment horizontal="center"/>
    </xf>
    <xf numFmtId="0" fontId="2" fillId="0" borderId="73" xfId="0" applyFont="1" applyBorder="1" applyAlignment="1" applyProtection="1">
      <alignment horizontal="center"/>
    </xf>
    <xf numFmtId="0" fontId="2" fillId="0" borderId="74" xfId="0" applyFont="1" applyBorder="1" applyAlignment="1" applyProtection="1">
      <alignment horizontal="center"/>
    </xf>
    <xf numFmtId="0" fontId="2" fillId="0" borderId="18" xfId="0" applyFont="1" applyBorder="1"/>
    <xf numFmtId="0" fontId="2" fillId="0" borderId="0" xfId="0" applyFont="1" applyFill="1" applyBorder="1"/>
    <xf numFmtId="2" fontId="2" fillId="0" borderId="66" xfId="0" applyNumberFormat="1" applyFont="1" applyFill="1" applyBorder="1" applyAlignment="1" applyProtection="1">
      <alignment horizontal="center"/>
    </xf>
    <xf numFmtId="2" fontId="2" fillId="0" borderId="66" xfId="0" applyNumberFormat="1" applyFont="1" applyBorder="1" applyAlignment="1">
      <alignment horizontal="center"/>
    </xf>
    <xf numFmtId="2" fontId="2" fillId="0" borderId="67" xfId="0" applyNumberFormat="1" applyFont="1" applyFill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55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75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21" xfId="0" applyNumberFormat="1" applyFont="1" applyFill="1" applyBorder="1" applyAlignment="1">
      <alignment horizontal="center" vertical="center"/>
    </xf>
    <xf numFmtId="2" fontId="2" fillId="0" borderId="23" xfId="0" applyNumberFormat="1" applyFont="1" applyFill="1" applyBorder="1" applyAlignment="1">
      <alignment horizontal="center" vertical="center"/>
    </xf>
    <xf numFmtId="2" fontId="2" fillId="0" borderId="77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7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10" fontId="2" fillId="0" borderId="12" xfId="43" applyNumberFormat="1" applyFont="1" applyFill="1" applyBorder="1" applyAlignment="1">
      <alignment horizontal="center"/>
    </xf>
    <xf numFmtId="167" fontId="2" fillId="0" borderId="79" xfId="0" applyNumberFormat="1" applyFont="1" applyFill="1" applyBorder="1" applyAlignment="1" applyProtection="1">
      <alignment horizontal="center"/>
    </xf>
    <xf numFmtId="0" fontId="0" fillId="0" borderId="0" xfId="0" applyFont="1"/>
    <xf numFmtId="0" fontId="0" fillId="0" borderId="75" xfId="0" applyFont="1" applyBorder="1"/>
    <xf numFmtId="0" fontId="38" fillId="0" borderId="0" xfId="0" applyFont="1" applyBorder="1"/>
    <xf numFmtId="0" fontId="4" fillId="32" borderId="0" xfId="0" applyFont="1" applyFill="1" applyBorder="1" applyAlignment="1">
      <alignment horizontal="center"/>
    </xf>
    <xf numFmtId="0" fontId="5" fillId="0" borderId="0" xfId="0" quotePrefix="1" applyFont="1" applyBorder="1"/>
    <xf numFmtId="0" fontId="4" fillId="31" borderId="0" xfId="0" applyFont="1" applyFill="1" applyBorder="1" applyAlignment="1">
      <alignment horizontal="center"/>
    </xf>
    <xf numFmtId="0" fontId="0" fillId="0" borderId="58" xfId="0" applyBorder="1"/>
    <xf numFmtId="0" fontId="39" fillId="0" borderId="18" xfId="0" applyFont="1" applyFill="1" applyBorder="1"/>
    <xf numFmtId="165" fontId="2" fillId="0" borderId="57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2" fontId="2" fillId="31" borderId="66" xfId="0" applyNumberFormat="1" applyFont="1" applyFill="1" applyBorder="1" applyAlignment="1" applyProtection="1">
      <alignment horizontal="center"/>
    </xf>
    <xf numFmtId="2" fontId="2" fillId="31" borderId="66" xfId="0" applyNumberFormat="1" applyFont="1" applyFill="1" applyBorder="1" applyAlignment="1">
      <alignment horizontal="center"/>
    </xf>
    <xf numFmtId="2" fontId="2" fillId="32" borderId="66" xfId="0" applyNumberFormat="1" applyFont="1" applyFill="1" applyBorder="1" applyAlignment="1" applyProtection="1">
      <alignment horizontal="center"/>
    </xf>
    <xf numFmtId="2" fontId="2" fillId="31" borderId="10" xfId="0" applyNumberFormat="1" applyFont="1" applyFill="1" applyBorder="1" applyAlignment="1" applyProtection="1">
      <alignment horizontal="center"/>
    </xf>
    <xf numFmtId="2" fontId="2" fillId="32" borderId="10" xfId="0" applyNumberFormat="1" applyFont="1" applyFill="1" applyBorder="1" applyAlignment="1" applyProtection="1">
      <alignment horizontal="center"/>
    </xf>
    <xf numFmtId="2" fontId="2" fillId="31" borderId="10" xfId="0" applyNumberFormat="1" applyFont="1" applyFill="1" applyBorder="1" applyAlignment="1">
      <alignment horizontal="center"/>
    </xf>
    <xf numFmtId="2" fontId="2" fillId="32" borderId="66" xfId="0" applyNumberFormat="1" applyFont="1" applyFill="1" applyBorder="1" applyAlignment="1">
      <alignment horizontal="center"/>
    </xf>
    <xf numFmtId="2" fontId="2" fillId="32" borderId="10" xfId="0" applyNumberFormat="1" applyFont="1" applyFill="1" applyBorder="1" applyAlignment="1">
      <alignment horizontal="center"/>
    </xf>
    <xf numFmtId="2" fontId="2" fillId="31" borderId="67" xfId="0" applyNumberFormat="1" applyFont="1" applyFill="1" applyBorder="1" applyAlignment="1" applyProtection="1">
      <alignment horizontal="center"/>
    </xf>
    <xf numFmtId="2" fontId="2" fillId="31" borderId="16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71" xfId="0" applyFont="1" applyBorder="1"/>
    <xf numFmtId="2" fontId="2" fillId="0" borderId="81" xfId="0" applyNumberFormat="1" applyFont="1" applyFill="1" applyBorder="1" applyAlignment="1" applyProtection="1">
      <alignment horizontal="center"/>
    </xf>
    <xf numFmtId="2" fontId="2" fillId="0" borderId="71" xfId="0" quotePrefix="1" applyNumberFormat="1" applyFont="1" applyFill="1" applyBorder="1" applyAlignment="1" applyProtection="1">
      <alignment horizontal="center"/>
    </xf>
    <xf numFmtId="2" fontId="2" fillId="0" borderId="71" xfId="0" applyNumberFormat="1" applyFont="1" applyFill="1" applyBorder="1" applyAlignment="1" applyProtection="1">
      <alignment horizontal="center"/>
    </xf>
    <xf numFmtId="167" fontId="2" fillId="0" borderId="82" xfId="0" applyNumberFormat="1" applyFont="1" applyFill="1" applyBorder="1" applyAlignment="1" applyProtection="1">
      <alignment horizontal="center"/>
    </xf>
    <xf numFmtId="2" fontId="2" fillId="0" borderId="71" xfId="0" applyNumberFormat="1" applyFont="1" applyFill="1" applyBorder="1" applyAlignment="1">
      <alignment horizontal="center"/>
    </xf>
    <xf numFmtId="165" fontId="2" fillId="0" borderId="71" xfId="0" applyNumberFormat="1" applyFont="1" applyFill="1" applyBorder="1" applyAlignment="1">
      <alignment horizontal="center"/>
    </xf>
    <xf numFmtId="10" fontId="2" fillId="0" borderId="71" xfId="43" applyNumberFormat="1" applyFont="1" applyFill="1" applyBorder="1" applyAlignment="1">
      <alignment horizontal="center"/>
    </xf>
    <xf numFmtId="10" fontId="2" fillId="0" borderId="14" xfId="43" applyNumberFormat="1" applyFont="1" applyFill="1" applyBorder="1" applyAlignment="1">
      <alignment horizontal="center"/>
    </xf>
    <xf numFmtId="0" fontId="2" fillId="0" borderId="80" xfId="0" applyFont="1" applyBorder="1"/>
    <xf numFmtId="167" fontId="2" fillId="0" borderId="0" xfId="0" applyNumberFormat="1" applyFont="1" applyFill="1" applyBorder="1" applyAlignment="1" applyProtection="1">
      <alignment horizontal="center"/>
    </xf>
    <xf numFmtId="2" fontId="2" fillId="31" borderId="71" xfId="0" applyNumberFormat="1" applyFont="1" applyFill="1" applyBorder="1" applyAlignment="1" applyProtection="1">
      <alignment horizontal="center"/>
    </xf>
    <xf numFmtId="2" fontId="2" fillId="0" borderId="83" xfId="0" applyNumberFormat="1" applyFont="1" applyBorder="1" applyAlignment="1">
      <alignment horizontal="center"/>
    </xf>
    <xf numFmtId="2" fontId="2" fillId="32" borderId="71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165" fontId="2" fillId="0" borderId="71" xfId="0" applyNumberFormat="1" applyFont="1" applyFill="1" applyBorder="1" applyAlignment="1">
      <alignment horizontal="center" vertical="center"/>
    </xf>
    <xf numFmtId="2" fontId="2" fillId="0" borderId="75" xfId="0" applyNumberFormat="1" applyFont="1" applyFill="1" applyBorder="1" applyAlignment="1">
      <alignment horizontal="center" vertical="center"/>
    </xf>
    <xf numFmtId="164" fontId="2" fillId="0" borderId="71" xfId="0" applyNumberFormat="1" applyFont="1" applyFill="1" applyBorder="1" applyAlignment="1">
      <alignment horizontal="center" vertical="center"/>
    </xf>
    <xf numFmtId="1" fontId="2" fillId="0" borderId="75" xfId="0" applyNumberFormat="1" applyFont="1" applyFill="1" applyBorder="1" applyAlignment="1">
      <alignment horizontal="center" vertical="center"/>
    </xf>
    <xf numFmtId="165" fontId="2" fillId="0" borderId="75" xfId="0" applyNumberFormat="1" applyFont="1" applyFill="1" applyBorder="1" applyAlignment="1">
      <alignment horizontal="center" vertical="center"/>
    </xf>
    <xf numFmtId="2" fontId="2" fillId="0" borderId="71" xfId="0" applyNumberFormat="1" applyFont="1" applyFill="1" applyBorder="1" applyAlignment="1">
      <alignment horizontal="center" vertical="center"/>
    </xf>
    <xf numFmtId="164" fontId="2" fillId="0" borderId="75" xfId="0" applyNumberFormat="1" applyFont="1" applyFill="1" applyBorder="1" applyAlignment="1">
      <alignment horizontal="center" vertical="center"/>
    </xf>
    <xf numFmtId="1" fontId="2" fillId="0" borderId="71" xfId="0" applyNumberFormat="1" applyFont="1" applyFill="1" applyBorder="1" applyAlignment="1">
      <alignment horizontal="center" vertical="center"/>
    </xf>
    <xf numFmtId="164" fontId="35" fillId="0" borderId="32" xfId="46" applyNumberFormat="1" applyBorder="1" applyAlignment="1">
      <alignment horizontal="center" vertical="center"/>
    </xf>
    <xf numFmtId="0" fontId="4" fillId="30" borderId="75" xfId="0" applyFont="1" applyFill="1" applyBorder="1" applyAlignment="1">
      <alignment horizontal="center" vertical="center"/>
    </xf>
    <xf numFmtId="165" fontId="4" fillId="29" borderId="84" xfId="0" applyNumberFormat="1" applyFont="1" applyFill="1" applyBorder="1" applyAlignment="1">
      <alignment horizontal="center" vertical="center"/>
    </xf>
    <xf numFmtId="2" fontId="4" fillId="29" borderId="84" xfId="0" applyNumberFormat="1" applyFont="1" applyFill="1" applyBorder="1" applyAlignment="1">
      <alignment horizontal="center" vertical="center"/>
    </xf>
    <xf numFmtId="2" fontId="4" fillId="29" borderId="85" xfId="0" applyNumberFormat="1" applyFont="1" applyFill="1" applyBorder="1" applyAlignment="1">
      <alignment horizontal="center" vertical="center"/>
    </xf>
    <xf numFmtId="0" fontId="35" fillId="0" borderId="20" xfId="46" applyFill="1" applyBorder="1" applyAlignment="1">
      <alignment vertical="center"/>
    </xf>
    <xf numFmtId="164" fontId="35" fillId="0" borderId="45" xfId="46" applyNumberFormat="1" applyBorder="1" applyAlignment="1">
      <alignment horizontal="center" vertical="center"/>
    </xf>
    <xf numFmtId="0" fontId="35" fillId="0" borderId="22" xfId="46" applyFill="1" applyBorder="1" applyAlignment="1">
      <alignment vertical="center"/>
    </xf>
    <xf numFmtId="165" fontId="2" fillId="31" borderId="66" xfId="0" applyNumberFormat="1" applyFont="1" applyFill="1" applyBorder="1" applyAlignment="1" applyProtection="1">
      <alignment horizontal="center"/>
    </xf>
    <xf numFmtId="165" fontId="2" fillId="0" borderId="66" xfId="0" applyNumberFormat="1" applyFont="1" applyFill="1" applyBorder="1" applyAlignment="1" applyProtection="1">
      <alignment horizontal="center"/>
    </xf>
    <xf numFmtId="165" fontId="2" fillId="0" borderId="66" xfId="0" applyNumberFormat="1" applyFont="1" applyBorder="1" applyAlignment="1">
      <alignment horizontal="center"/>
    </xf>
    <xf numFmtId="165" fontId="2" fillId="31" borderId="66" xfId="0" applyNumberFormat="1" applyFont="1" applyFill="1" applyBorder="1" applyAlignment="1">
      <alignment horizontal="center"/>
    </xf>
    <xf numFmtId="165" fontId="2" fillId="32" borderId="66" xfId="0" applyNumberFormat="1" applyFont="1" applyFill="1" applyBorder="1" applyAlignment="1" applyProtection="1">
      <alignment horizontal="center"/>
    </xf>
    <xf numFmtId="165" fontId="2" fillId="0" borderId="71" xfId="0" applyNumberFormat="1" applyFont="1" applyBorder="1"/>
    <xf numFmtId="165" fontId="2" fillId="0" borderId="0" xfId="0" applyNumberFormat="1" applyFont="1" applyBorder="1"/>
    <xf numFmtId="165" fontId="37" fillId="0" borderId="0" xfId="0" applyNumberFormat="1" applyFont="1" applyFill="1" applyBorder="1" applyAlignment="1">
      <alignment horizontal="center"/>
    </xf>
    <xf numFmtId="165" fontId="2" fillId="31" borderId="10" xfId="0" applyNumberFormat="1" applyFont="1" applyFill="1" applyBorder="1" applyAlignment="1" applyProtection="1">
      <alignment horizontal="center"/>
    </xf>
    <xf numFmtId="165" fontId="2" fillId="32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31" borderId="10" xfId="0" applyNumberFormat="1" applyFont="1" applyFill="1" applyBorder="1" applyAlignment="1">
      <alignment horizontal="center"/>
    </xf>
    <xf numFmtId="165" fontId="2" fillId="0" borderId="55" xfId="0" applyNumberFormat="1" applyFont="1" applyBorder="1" applyAlignment="1">
      <alignment horizontal="center"/>
    </xf>
    <xf numFmtId="164" fontId="2" fillId="32" borderId="66" xfId="0" applyNumberFormat="1" applyFont="1" applyFill="1" applyBorder="1" applyAlignment="1" applyProtection="1">
      <alignment horizontal="center"/>
    </xf>
    <xf numFmtId="164" fontId="2" fillId="0" borderId="66" xfId="0" applyNumberFormat="1" applyFont="1" applyFill="1" applyBorder="1" applyAlignment="1" applyProtection="1">
      <alignment horizontal="center"/>
    </xf>
    <xf numFmtId="164" fontId="2" fillId="0" borderId="66" xfId="0" applyNumberFormat="1" applyFont="1" applyBorder="1" applyAlignment="1">
      <alignment horizontal="center"/>
    </xf>
    <xf numFmtId="164" fontId="2" fillId="31" borderId="66" xfId="0" applyNumberFormat="1" applyFont="1" applyFill="1" applyBorder="1" applyAlignment="1">
      <alignment horizontal="center"/>
    </xf>
    <xf numFmtId="164" fontId="2" fillId="31" borderId="66" xfId="0" applyNumberFormat="1" applyFont="1" applyFill="1" applyBorder="1" applyAlignment="1" applyProtection="1">
      <alignment horizontal="center"/>
    </xf>
    <xf numFmtId="164" fontId="2" fillId="0" borderId="71" xfId="0" applyNumberFormat="1" applyFont="1" applyBorder="1"/>
    <xf numFmtId="164" fontId="2" fillId="0" borderId="0" xfId="0" applyNumberFormat="1" applyFont="1" applyBorder="1"/>
    <xf numFmtId="164" fontId="37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32" borderId="10" xfId="0" applyNumberFormat="1" applyFont="1" applyFill="1" applyBorder="1" applyAlignment="1">
      <alignment horizontal="center"/>
    </xf>
    <xf numFmtId="164" fontId="2" fillId="31" borderId="10" xfId="0" applyNumberFormat="1" applyFont="1" applyFill="1" applyBorder="1" applyAlignment="1">
      <alignment horizontal="center"/>
    </xf>
    <xf numFmtId="164" fontId="2" fillId="31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32" borderId="10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/>
    <xf numFmtId="164" fontId="2" fillId="0" borderId="55" xfId="0" applyNumberFormat="1" applyFont="1" applyBorder="1" applyAlignment="1">
      <alignment horizontal="center"/>
    </xf>
    <xf numFmtId="2" fontId="2" fillId="0" borderId="71" xfId="0" applyNumberFormat="1" applyFont="1" applyBorder="1"/>
    <xf numFmtId="2" fontId="2" fillId="0" borderId="0" xfId="0" applyNumberFormat="1" applyFont="1" applyBorder="1"/>
    <xf numFmtId="1" fontId="2" fillId="0" borderId="66" xfId="0" applyNumberFormat="1" applyFont="1" applyFill="1" applyBorder="1" applyAlignment="1" applyProtection="1">
      <alignment horizontal="center"/>
    </xf>
    <xf numFmtId="1" fontId="2" fillId="0" borderId="66" xfId="0" applyNumberFormat="1" applyFont="1" applyBorder="1" applyAlignment="1">
      <alignment horizontal="center"/>
    </xf>
    <xf numFmtId="1" fontId="2" fillId="31" borderId="66" xfId="0" applyNumberFormat="1" applyFont="1" applyFill="1" applyBorder="1" applyAlignment="1" applyProtection="1">
      <alignment horizontal="center"/>
    </xf>
    <xf numFmtId="1" fontId="2" fillId="32" borderId="67" xfId="0" applyNumberFormat="1" applyFont="1" applyFill="1" applyBorder="1" applyAlignment="1" applyProtection="1">
      <alignment horizontal="center"/>
    </xf>
    <xf numFmtId="1" fontId="2" fillId="0" borderId="67" xfId="0" applyNumberFormat="1" applyFont="1" applyFill="1" applyBorder="1" applyAlignment="1" applyProtection="1">
      <alignment horizontal="center"/>
    </xf>
    <xf numFmtId="1" fontId="2" fillId="0" borderId="81" xfId="0" applyNumberFormat="1" applyFont="1" applyFill="1" applyBorder="1" applyAlignment="1" applyProtection="1">
      <alignment horizontal="center"/>
    </xf>
    <xf numFmtId="1" fontId="2" fillId="0" borderId="80" xfId="0" applyNumberFormat="1" applyFont="1" applyBorder="1"/>
    <xf numFmtId="1" fontId="37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31" borderId="10" xfId="0" applyNumberFormat="1" applyFont="1" applyFill="1" applyBorder="1" applyAlignment="1" applyProtection="1">
      <alignment horizontal="center"/>
    </xf>
    <xf numFmtId="1" fontId="2" fillId="0" borderId="16" xfId="0" applyNumberFormat="1" applyFont="1" applyFill="1" applyBorder="1" applyAlignment="1" applyProtection="1">
      <alignment horizontal="center"/>
    </xf>
    <xf numFmtId="1" fontId="2" fillId="0" borderId="71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31" borderId="10" xfId="0" applyNumberFormat="1" applyFont="1" applyFill="1" applyBorder="1" applyAlignment="1">
      <alignment horizontal="center"/>
    </xf>
    <xf numFmtId="1" fontId="2" fillId="32" borderId="10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/>
    <xf numFmtId="1" fontId="2" fillId="0" borderId="0" xfId="0" applyNumberFormat="1" applyFont="1"/>
    <xf numFmtId="1" fontId="2" fillId="0" borderId="55" xfId="0" applyNumberFormat="1" applyFont="1" applyBorder="1" applyAlignment="1">
      <alignment horizontal="center"/>
    </xf>
    <xf numFmtId="1" fontId="2" fillId="0" borderId="72" xfId="0" applyNumberFormat="1" applyFont="1" applyBorder="1" applyAlignment="1">
      <alignment horizontal="center"/>
    </xf>
    <xf numFmtId="1" fontId="2" fillId="0" borderId="71" xfId="0" applyNumberFormat="1" applyFont="1" applyFill="1" applyBorder="1" applyAlignment="1">
      <alignment horizontal="center"/>
    </xf>
    <xf numFmtId="2" fontId="2" fillId="0" borderId="80" xfId="0" applyNumberFormat="1" applyFont="1" applyBorder="1"/>
    <xf numFmtId="165" fontId="2" fillId="32" borderId="66" xfId="0" applyNumberFormat="1" applyFont="1" applyFill="1" applyBorder="1" applyAlignment="1">
      <alignment horizontal="center"/>
    </xf>
    <xf numFmtId="165" fontId="2" fillId="0" borderId="67" xfId="0" applyNumberFormat="1" applyFont="1" applyFill="1" applyBorder="1" applyAlignment="1" applyProtection="1">
      <alignment horizontal="center"/>
    </xf>
    <xf numFmtId="165" fontId="2" fillId="0" borderId="80" xfId="0" applyNumberFormat="1" applyFont="1" applyBorder="1"/>
    <xf numFmtId="165" fontId="2" fillId="0" borderId="71" xfId="0" applyNumberFormat="1" applyFont="1" applyFill="1" applyBorder="1" applyAlignment="1" applyProtection="1">
      <alignment horizontal="center"/>
    </xf>
    <xf numFmtId="165" fontId="2" fillId="0" borderId="83" xfId="0" applyNumberFormat="1" applyFont="1" applyBorder="1" applyAlignment="1">
      <alignment horizontal="center"/>
    </xf>
    <xf numFmtId="1" fontId="2" fillId="31" borderId="66" xfId="0" applyNumberFormat="1" applyFont="1" applyFill="1" applyBorder="1" applyAlignment="1">
      <alignment horizontal="center"/>
    </xf>
    <xf numFmtId="1" fontId="2" fillId="32" borderId="66" xfId="0" applyNumberFormat="1" applyFont="1" applyFill="1" applyBorder="1" applyAlignment="1" applyProtection="1">
      <alignment horizontal="center"/>
    </xf>
    <xf numFmtId="1" fontId="2" fillId="0" borderId="71" xfId="0" applyNumberFormat="1" applyFont="1" applyBorder="1"/>
    <xf numFmtId="1" fontId="2" fillId="0" borderId="0" xfId="0" applyNumberFormat="1" applyFont="1" applyBorder="1"/>
    <xf numFmtId="164" fontId="2" fillId="0" borderId="67" xfId="0" applyNumberFormat="1" applyFont="1" applyFill="1" applyBorder="1" applyAlignment="1" applyProtection="1">
      <alignment horizontal="center"/>
    </xf>
    <xf numFmtId="164" fontId="2" fillId="31" borderId="67" xfId="0" applyNumberFormat="1" applyFont="1" applyFill="1" applyBorder="1" applyAlignment="1" applyProtection="1">
      <alignment horizontal="center"/>
    </xf>
    <xf numFmtId="164" fontId="2" fillId="0" borderId="80" xfId="0" applyNumberFormat="1" applyFont="1" applyBorder="1"/>
    <xf numFmtId="164" fontId="2" fillId="0" borderId="16" xfId="0" applyNumberFormat="1" applyFont="1" applyFill="1" applyBorder="1" applyAlignment="1" applyProtection="1">
      <alignment horizontal="center"/>
    </xf>
    <xf numFmtId="164" fontId="2" fillId="31" borderId="71" xfId="0" applyNumberFormat="1" applyFont="1" applyFill="1" applyBorder="1" applyAlignment="1" applyProtection="1">
      <alignment horizontal="center"/>
    </xf>
    <xf numFmtId="164" fontId="2" fillId="31" borderId="0" xfId="0" applyNumberFormat="1" applyFont="1" applyFill="1"/>
    <xf numFmtId="164" fontId="2" fillId="0" borderId="83" xfId="0" applyNumberFormat="1" applyFont="1" applyBorder="1" applyAlignment="1">
      <alignment horizontal="center"/>
    </xf>
    <xf numFmtId="164" fontId="2" fillId="0" borderId="71" xfId="0" applyNumberFormat="1" applyFont="1" applyFill="1" applyBorder="1" applyAlignment="1">
      <alignment horizontal="center"/>
    </xf>
    <xf numFmtId="1" fontId="2" fillId="0" borderId="83" xfId="0" applyNumberFormat="1" applyFont="1" applyBorder="1" applyAlignment="1">
      <alignment horizontal="center"/>
    </xf>
    <xf numFmtId="1" fontId="2" fillId="32" borderId="10" xfId="0" applyNumberFormat="1" applyFont="1" applyFill="1" applyBorder="1" applyAlignment="1">
      <alignment horizontal="center"/>
    </xf>
    <xf numFmtId="164" fontId="2" fillId="32" borderId="66" xfId="0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 applyProtection="1">
      <alignment horizontal="center"/>
    </xf>
    <xf numFmtId="165" fontId="2" fillId="32" borderId="16" xfId="0" applyNumberFormat="1" applyFont="1" applyFill="1" applyBorder="1" applyAlignment="1" applyProtection="1">
      <alignment horizontal="center"/>
    </xf>
    <xf numFmtId="164" fontId="2" fillId="0" borderId="71" xfId="0" applyNumberFormat="1" applyFont="1" applyFill="1" applyBorder="1" applyAlignment="1" applyProtection="1">
      <alignment horizontal="center"/>
    </xf>
    <xf numFmtId="164" fontId="2" fillId="32" borderId="71" xfId="0" applyNumberFormat="1" applyFont="1" applyFill="1" applyBorder="1" applyAlignment="1" applyProtection="1">
      <alignment horizontal="center"/>
    </xf>
    <xf numFmtId="165" fontId="2" fillId="32" borderId="10" xfId="0" applyNumberFormat="1" applyFont="1" applyFill="1" applyBorder="1" applyAlignment="1">
      <alignment horizontal="center"/>
    </xf>
    <xf numFmtId="165" fontId="2" fillId="31" borderId="67" xfId="0" applyNumberFormat="1" applyFont="1" applyFill="1" applyBorder="1" applyAlignment="1" applyProtection="1">
      <alignment horizontal="center"/>
    </xf>
    <xf numFmtId="165" fontId="2" fillId="31" borderId="71" xfId="0" applyNumberFormat="1" applyFont="1" applyFill="1" applyBorder="1" applyAlignment="1" applyProtection="1">
      <alignment horizontal="center"/>
    </xf>
    <xf numFmtId="1" fontId="2" fillId="32" borderId="66" xfId="0" applyNumberFormat="1" applyFont="1" applyFill="1" applyBorder="1" applyAlignment="1">
      <alignment horizontal="center"/>
    </xf>
    <xf numFmtId="1" fontId="2" fillId="0" borderId="65" xfId="0" applyNumberFormat="1" applyFont="1" applyBorder="1" applyAlignment="1" applyProtection="1">
      <alignment horizontal="center"/>
    </xf>
    <xf numFmtId="1" fontId="2" fillId="0" borderId="70" xfId="0" applyNumberFormat="1" applyFont="1" applyFill="1" applyBorder="1" applyAlignment="1" applyProtection="1">
      <alignment horizontal="center"/>
    </xf>
    <xf numFmtId="1" fontId="2" fillId="0" borderId="11" xfId="0" applyNumberFormat="1" applyFont="1" applyBorder="1" applyAlignment="1" applyProtection="1">
      <alignment horizontal="center"/>
    </xf>
    <xf numFmtId="1" fontId="2" fillId="0" borderId="78" xfId="0" applyNumberFormat="1" applyFont="1" applyBorder="1" applyAlignment="1">
      <alignment horizontal="center"/>
    </xf>
    <xf numFmtId="1" fontId="2" fillId="32" borderId="71" xfId="0" applyNumberFormat="1" applyFont="1" applyFill="1" applyBorder="1" applyAlignment="1" applyProtection="1">
      <alignment horizontal="center"/>
    </xf>
    <xf numFmtId="0" fontId="4" fillId="29" borderId="76" xfId="46" applyFont="1" applyFill="1" applyBorder="1" applyAlignment="1">
      <alignment horizontal="left" vertical="center"/>
    </xf>
    <xf numFmtId="0" fontId="34" fillId="30" borderId="61" xfId="0" applyFont="1" applyFill="1" applyBorder="1" applyAlignment="1">
      <alignment horizontal="center" vertical="center" wrapText="1"/>
    </xf>
    <xf numFmtId="0" fontId="34" fillId="30" borderId="63" xfId="0" applyFont="1" applyFill="1" applyBorder="1" applyAlignment="1">
      <alignment horizontal="center" vertical="center" wrapText="1"/>
    </xf>
    <xf numFmtId="0" fontId="4" fillId="30" borderId="60" xfId="0" applyFont="1" applyFill="1" applyBorder="1" applyAlignment="1">
      <alignment horizontal="center" vertical="center" wrapText="1"/>
    </xf>
    <xf numFmtId="0" fontId="4" fillId="30" borderId="10" xfId="0" applyFont="1" applyFill="1" applyBorder="1" applyAlignment="1">
      <alignment horizontal="center" vertical="center" wrapText="1"/>
    </xf>
    <xf numFmtId="0" fontId="4" fillId="30" borderId="59" xfId="0" applyFont="1" applyFill="1" applyBorder="1" applyAlignment="1">
      <alignment horizontal="center" vertical="center"/>
    </xf>
    <xf numFmtId="0" fontId="4" fillId="30" borderId="2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4" fillId="30" borderId="62" xfId="0" applyFont="1" applyFill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/>
    </xf>
    <xf numFmtId="0" fontId="0" fillId="0" borderId="19" xfId="0" applyBorder="1" applyAlignment="1"/>
    <xf numFmtId="0" fontId="32" fillId="25" borderId="35" xfId="44" applyFont="1" applyFill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0" fontId="32" fillId="25" borderId="34" xfId="44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9" fontId="32" fillId="25" borderId="36" xfId="44" applyNumberFormat="1" applyFont="1" applyFill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2" fillId="27" borderId="38" xfId="44" applyFont="1" applyFill="1" applyBorder="1" applyAlignment="1">
      <alignment horizontal="center" vertical="center"/>
    </xf>
    <xf numFmtId="0" fontId="32" fillId="0" borderId="39" xfId="44" applyFont="1" applyBorder="1" applyAlignment="1">
      <alignment vertical="center"/>
    </xf>
    <xf numFmtId="0" fontId="32" fillId="0" borderId="30" xfId="44" applyFont="1" applyBorder="1" applyAlignment="1">
      <alignment vertical="center"/>
    </xf>
    <xf numFmtId="9" fontId="32" fillId="25" borderId="40" xfId="44" applyNumberFormat="1" applyFont="1" applyFill="1" applyBorder="1" applyAlignment="1">
      <alignment horizontal="center" vertical="center"/>
    </xf>
    <xf numFmtId="9" fontId="32" fillId="25" borderId="41" xfId="44" applyNumberFormat="1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2" fillId="27" borderId="28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16"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2</xdr:col>
      <xdr:colOff>5797144</xdr:colOff>
      <xdr:row>41</xdr:row>
      <xdr:rowOff>62179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524625"/>
          <a:ext cx="7035394" cy="8718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10</xdr:col>
      <xdr:colOff>193123</xdr:colOff>
      <xdr:row>22</xdr:row>
      <xdr:rowOff>102813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252" y="3460459"/>
          <a:ext cx="7035394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160</xdr:row>
      <xdr:rowOff>0</xdr:rowOff>
    </xdr:from>
    <xdr:to>
      <xdr:col>9</xdr:col>
      <xdr:colOff>18644</xdr:colOff>
      <xdr:row>164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0734000"/>
          <a:ext cx="7035394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11</xdr:col>
      <xdr:colOff>482194</xdr:colOff>
      <xdr:row>36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29375"/>
          <a:ext cx="703539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1055</xdr:row>
      <xdr:rowOff>0</xdr:rowOff>
    </xdr:from>
    <xdr:to>
      <xdr:col>10</xdr:col>
      <xdr:colOff>159534</xdr:colOff>
      <xdr:row>1059</xdr:row>
      <xdr:rowOff>117741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84" y="198883984"/>
          <a:ext cx="7035394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1106</xdr:row>
      <xdr:rowOff>0</xdr:rowOff>
    </xdr:from>
    <xdr:to>
      <xdr:col>10</xdr:col>
      <xdr:colOff>193879</xdr:colOff>
      <xdr:row>1110</xdr:row>
      <xdr:rowOff>102477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68" y="212718894"/>
          <a:ext cx="7035394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10</xdr:col>
      <xdr:colOff>140122</xdr:colOff>
      <xdr:row>70</xdr:row>
      <xdr:rowOff>126369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141" y="12299674"/>
          <a:ext cx="7035394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1055</xdr:row>
      <xdr:rowOff>0</xdr:rowOff>
    </xdr:from>
    <xdr:to>
      <xdr:col>10</xdr:col>
      <xdr:colOff>193879</xdr:colOff>
      <xdr:row>1059</xdr:row>
      <xdr:rowOff>102477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68" y="202909976"/>
          <a:ext cx="7035394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10</xdr:col>
      <xdr:colOff>177394</xdr:colOff>
      <xdr:row>39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667500"/>
          <a:ext cx="7035394" cy="8718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759023</xdr:colOff>
      <xdr:row>409</xdr:row>
      <xdr:rowOff>0</xdr:rowOff>
    </xdr:from>
    <xdr:to>
      <xdr:col>10</xdr:col>
      <xdr:colOff>204183</xdr:colOff>
      <xdr:row>413</xdr:row>
      <xdr:rowOff>97897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023" y="80069531"/>
          <a:ext cx="7035394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6"/>
  <sheetViews>
    <sheetView workbookViewId="0"/>
  </sheetViews>
  <sheetFormatPr defaultRowHeight="12.75"/>
  <cols>
    <col min="1" max="1" width="8.88671875" style="4"/>
    <col min="2" max="2" width="14.44140625" style="4" customWidth="1"/>
    <col min="3" max="3" width="73.33203125" style="4" customWidth="1"/>
    <col min="4" max="16384" width="8.88671875" style="4"/>
  </cols>
  <sheetData>
    <row r="1" spans="2:10" ht="30" customHeight="1" thickBot="1">
      <c r="B1" s="74" t="s">
        <v>547</v>
      </c>
      <c r="C1" s="74"/>
    </row>
    <row r="2" spans="2:10" ht="27.95" customHeight="1" thickTop="1">
      <c r="B2" s="102" t="s">
        <v>92</v>
      </c>
      <c r="C2" s="103" t="s">
        <v>93</v>
      </c>
    </row>
    <row r="3" spans="2:10" ht="15" customHeight="1">
      <c r="B3" s="52" t="s">
        <v>94</v>
      </c>
      <c r="C3" s="59" t="s">
        <v>95</v>
      </c>
    </row>
    <row r="4" spans="2:10" ht="15" customHeight="1">
      <c r="B4" s="53" t="s">
        <v>96</v>
      </c>
      <c r="C4" s="54" t="s">
        <v>97</v>
      </c>
    </row>
    <row r="5" spans="2:10" ht="15" customHeight="1">
      <c r="B5" s="53" t="s">
        <v>104</v>
      </c>
      <c r="C5" s="54" t="s">
        <v>98</v>
      </c>
    </row>
    <row r="6" spans="2:10" ht="15" customHeight="1">
      <c r="B6" s="53" t="s">
        <v>99</v>
      </c>
      <c r="C6" s="54" t="s">
        <v>100</v>
      </c>
    </row>
    <row r="7" spans="2:10" ht="15" customHeight="1">
      <c r="B7" s="53" t="s">
        <v>101</v>
      </c>
      <c r="C7" s="54" t="s">
        <v>102</v>
      </c>
    </row>
    <row r="8" spans="2:10" ht="15" customHeight="1">
      <c r="B8" s="53" t="s">
        <v>184</v>
      </c>
      <c r="C8" s="54" t="s">
        <v>240</v>
      </c>
    </row>
    <row r="9" spans="2:10" ht="15" customHeight="1">
      <c r="B9" s="53" t="s">
        <v>144</v>
      </c>
      <c r="C9" s="54" t="s">
        <v>241</v>
      </c>
      <c r="D9" s="30"/>
      <c r="E9" s="30"/>
      <c r="F9" s="30"/>
      <c r="G9" s="30"/>
      <c r="H9" s="30"/>
      <c r="I9" s="30"/>
      <c r="J9" s="30"/>
    </row>
    <row r="10" spans="2:10">
      <c r="B10" s="53" t="s">
        <v>185</v>
      </c>
      <c r="C10" s="54" t="s">
        <v>242</v>
      </c>
      <c r="D10" s="57"/>
      <c r="E10" s="30"/>
      <c r="F10" s="30"/>
      <c r="G10" s="30"/>
      <c r="H10" s="30"/>
      <c r="I10" s="30"/>
      <c r="J10" s="30"/>
    </row>
    <row r="11" spans="2:10">
      <c r="B11" s="53" t="s">
        <v>202</v>
      </c>
      <c r="C11" s="54" t="s">
        <v>243</v>
      </c>
    </row>
    <row r="12" spans="2:10">
      <c r="B12" s="53" t="s">
        <v>203</v>
      </c>
      <c r="C12" s="54" t="s">
        <v>244</v>
      </c>
    </row>
    <row r="13" spans="2:10">
      <c r="B13" s="53" t="s">
        <v>204</v>
      </c>
      <c r="C13" s="54" t="s">
        <v>245</v>
      </c>
    </row>
    <row r="14" spans="2:10">
      <c r="B14" s="53" t="s">
        <v>205</v>
      </c>
      <c r="C14" s="54" t="s">
        <v>246</v>
      </c>
    </row>
    <row r="15" spans="2:10">
      <c r="B15" s="53" t="s">
        <v>213</v>
      </c>
      <c r="C15" s="54" t="s">
        <v>247</v>
      </c>
    </row>
    <row r="16" spans="2:10">
      <c r="B16" s="53" t="s">
        <v>214</v>
      </c>
      <c r="C16" s="54" t="s">
        <v>248</v>
      </c>
    </row>
    <row r="17" spans="2:3">
      <c r="B17" s="53" t="s">
        <v>215</v>
      </c>
      <c r="C17" s="54" t="s">
        <v>249</v>
      </c>
    </row>
    <row r="18" spans="2:3">
      <c r="B18" s="53" t="s">
        <v>143</v>
      </c>
      <c r="C18" s="54" t="s">
        <v>250</v>
      </c>
    </row>
    <row r="19" spans="2:3">
      <c r="B19" s="53" t="s">
        <v>126</v>
      </c>
      <c r="C19" s="54" t="s">
        <v>127</v>
      </c>
    </row>
    <row r="20" spans="2:3">
      <c r="B20" s="53" t="s">
        <v>124</v>
      </c>
      <c r="C20" s="54" t="s">
        <v>125</v>
      </c>
    </row>
    <row r="21" spans="2:3">
      <c r="B21" s="53" t="s">
        <v>219</v>
      </c>
      <c r="C21" s="54" t="s">
        <v>251</v>
      </c>
    </row>
    <row r="22" spans="2:3">
      <c r="B22" s="53" t="s">
        <v>116</v>
      </c>
      <c r="C22" s="54" t="s">
        <v>117</v>
      </c>
    </row>
    <row r="23" spans="2:3">
      <c r="B23" s="53" t="s">
        <v>118</v>
      </c>
      <c r="C23" s="54" t="s">
        <v>119</v>
      </c>
    </row>
    <row r="24" spans="2:3">
      <c r="B24" s="53" t="s">
        <v>114</v>
      </c>
      <c r="C24" s="54" t="s">
        <v>115</v>
      </c>
    </row>
    <row r="25" spans="2:3">
      <c r="B25" s="53" t="s">
        <v>122</v>
      </c>
      <c r="C25" s="54" t="s">
        <v>123</v>
      </c>
    </row>
    <row r="26" spans="2:3">
      <c r="B26" s="53" t="s">
        <v>120</v>
      </c>
      <c r="C26" s="54" t="s">
        <v>121</v>
      </c>
    </row>
    <row r="27" spans="2:3" ht="13.5" thickBot="1">
      <c r="B27" s="55" t="s">
        <v>239</v>
      </c>
      <c r="C27" s="56" t="s">
        <v>252</v>
      </c>
    </row>
    <row r="28" spans="2:3" s="30" customFormat="1" ht="13.5" thickTop="1">
      <c r="B28" s="53"/>
      <c r="C28" s="54"/>
    </row>
    <row r="30" spans="2:3">
      <c r="B30" s="142" t="s">
        <v>149</v>
      </c>
      <c r="C30" s="30" t="s">
        <v>148</v>
      </c>
    </row>
    <row r="31" spans="2:3">
      <c r="B31" s="30"/>
      <c r="C31" s="30"/>
    </row>
    <row r="32" spans="2:3">
      <c r="B32" s="143" t="s">
        <v>153</v>
      </c>
      <c r="C32" s="144" t="s">
        <v>152</v>
      </c>
    </row>
    <row r="33" spans="2:3">
      <c r="B33" s="30"/>
      <c r="C33" s="30"/>
    </row>
    <row r="34" spans="2:3">
      <c r="B34" s="145" t="s">
        <v>150</v>
      </c>
      <c r="C34" s="144" t="s">
        <v>151</v>
      </c>
    </row>
    <row r="35" spans="2:3" ht="15.75" thickBot="1">
      <c r="B35" s="146"/>
      <c r="C35" s="146"/>
    </row>
    <row r="36" spans="2:3" ht="15">
      <c r="B36"/>
      <c r="C36"/>
    </row>
  </sheetData>
  <conditionalFormatting sqref="B4:C28">
    <cfRule type="expression" dxfId="615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Z408"/>
  <sheetViews>
    <sheetView topLeftCell="A2" zoomScale="128" zoomScaleNormal="128" workbookViewId="0"/>
  </sheetViews>
  <sheetFormatPr defaultRowHeight="15"/>
  <cols>
    <col min="1" max="1" width="8.88671875" style="140"/>
    <col min="2" max="18" width="8.88671875" style="1"/>
    <col min="19" max="19" width="8.88671875" style="1" customWidth="1"/>
    <col min="20" max="16384" width="8.88671875" style="1"/>
  </cols>
  <sheetData>
    <row r="1" spans="1:26" ht="19.5">
      <c r="B1" s="151" t="s">
        <v>518</v>
      </c>
      <c r="Y1" s="133" t="s">
        <v>67</v>
      </c>
    </row>
    <row r="2" spans="1:26" ht="19.5">
      <c r="A2" s="124" t="s">
        <v>147</v>
      </c>
      <c r="B2" s="114" t="s">
        <v>141</v>
      </c>
      <c r="C2" s="111" t="s">
        <v>142</v>
      </c>
      <c r="D2" s="112" t="s">
        <v>166</v>
      </c>
      <c r="E2" s="113" t="s">
        <v>166</v>
      </c>
      <c r="F2" s="113" t="s">
        <v>166</v>
      </c>
      <c r="G2" s="113" t="s">
        <v>166</v>
      </c>
      <c r="H2" s="113" t="s">
        <v>166</v>
      </c>
      <c r="I2" s="113" t="s">
        <v>166</v>
      </c>
      <c r="J2" s="113" t="s">
        <v>166</v>
      </c>
      <c r="K2" s="113" t="s">
        <v>166</v>
      </c>
      <c r="L2" s="113" t="s">
        <v>166</v>
      </c>
      <c r="M2" s="113" t="s">
        <v>166</v>
      </c>
      <c r="N2" s="113" t="s">
        <v>166</v>
      </c>
      <c r="O2" s="113" t="s">
        <v>166</v>
      </c>
      <c r="P2" s="113" t="s">
        <v>166</v>
      </c>
      <c r="Q2" s="113" t="s">
        <v>166</v>
      </c>
      <c r="R2" s="164"/>
      <c r="S2" s="2"/>
      <c r="T2" s="2"/>
      <c r="U2" s="2"/>
      <c r="V2" s="2"/>
      <c r="W2" s="2"/>
      <c r="X2" s="2"/>
      <c r="Y2" s="133">
        <v>1</v>
      </c>
    </row>
    <row r="3" spans="1:26">
      <c r="A3" s="141"/>
      <c r="B3" s="115" t="s">
        <v>167</v>
      </c>
      <c r="C3" s="104" t="s">
        <v>167</v>
      </c>
      <c r="D3" s="162" t="s">
        <v>168</v>
      </c>
      <c r="E3" s="163" t="s">
        <v>169</v>
      </c>
      <c r="F3" s="163" t="s">
        <v>170</v>
      </c>
      <c r="G3" s="163" t="s">
        <v>171</v>
      </c>
      <c r="H3" s="163" t="s">
        <v>172</v>
      </c>
      <c r="I3" s="163" t="s">
        <v>173</v>
      </c>
      <c r="J3" s="163" t="s">
        <v>176</v>
      </c>
      <c r="K3" s="163" t="s">
        <v>177</v>
      </c>
      <c r="L3" s="163" t="s">
        <v>178</v>
      </c>
      <c r="M3" s="163" t="s">
        <v>179</v>
      </c>
      <c r="N3" s="163" t="s">
        <v>180</v>
      </c>
      <c r="O3" s="163" t="s">
        <v>181</v>
      </c>
      <c r="P3" s="163" t="s">
        <v>191</v>
      </c>
      <c r="Q3" s="163" t="s">
        <v>183</v>
      </c>
      <c r="R3" s="164"/>
      <c r="S3" s="2"/>
      <c r="T3" s="2"/>
      <c r="U3" s="2"/>
      <c r="V3" s="2"/>
      <c r="W3" s="2"/>
      <c r="X3" s="2"/>
      <c r="Y3" s="133" t="s">
        <v>1</v>
      </c>
    </row>
    <row r="4" spans="1:26">
      <c r="A4" s="141"/>
      <c r="B4" s="115"/>
      <c r="C4" s="104"/>
      <c r="D4" s="105" t="s">
        <v>120</v>
      </c>
      <c r="E4" s="106" t="s">
        <v>120</v>
      </c>
      <c r="F4" s="106" t="s">
        <v>120</v>
      </c>
      <c r="G4" s="106" t="s">
        <v>120</v>
      </c>
      <c r="H4" s="106" t="s">
        <v>120</v>
      </c>
      <c r="I4" s="106" t="s">
        <v>120</v>
      </c>
      <c r="J4" s="106" t="s">
        <v>120</v>
      </c>
      <c r="K4" s="106" t="s">
        <v>120</v>
      </c>
      <c r="L4" s="106" t="s">
        <v>120</v>
      </c>
      <c r="M4" s="106" t="s">
        <v>120</v>
      </c>
      <c r="N4" s="106" t="s">
        <v>120</v>
      </c>
      <c r="O4" s="106" t="s">
        <v>120</v>
      </c>
      <c r="P4" s="106" t="s">
        <v>120</v>
      </c>
      <c r="Q4" s="106" t="s">
        <v>120</v>
      </c>
      <c r="R4" s="164"/>
      <c r="S4" s="2"/>
      <c r="T4" s="2"/>
      <c r="U4" s="2"/>
      <c r="V4" s="2"/>
      <c r="W4" s="2"/>
      <c r="X4" s="2"/>
      <c r="Y4" s="133">
        <v>2</v>
      </c>
    </row>
    <row r="5" spans="1:26">
      <c r="A5" s="141"/>
      <c r="B5" s="115"/>
      <c r="C5" s="104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64"/>
      <c r="S5" s="2"/>
      <c r="T5" s="2"/>
      <c r="U5" s="2"/>
      <c r="V5" s="2"/>
      <c r="W5" s="2"/>
      <c r="X5" s="2"/>
      <c r="Y5" s="133">
        <v>3</v>
      </c>
    </row>
    <row r="6" spans="1:26">
      <c r="A6" s="141"/>
      <c r="B6" s="114">
        <v>1</v>
      </c>
      <c r="C6" s="110">
        <v>1</v>
      </c>
      <c r="D6" s="118">
        <v>16.04</v>
      </c>
      <c r="E6" s="118">
        <v>15.89</v>
      </c>
      <c r="F6" s="119">
        <v>16.2</v>
      </c>
      <c r="G6" s="118">
        <v>15.7</v>
      </c>
      <c r="H6" s="119">
        <v>15.75</v>
      </c>
      <c r="I6" s="118">
        <v>15.97</v>
      </c>
      <c r="J6" s="119">
        <v>16.2</v>
      </c>
      <c r="K6" s="118">
        <v>15.7</v>
      </c>
      <c r="L6" s="118">
        <v>16</v>
      </c>
      <c r="M6" s="118">
        <v>16.100000000000001</v>
      </c>
      <c r="N6" s="118">
        <v>16.18</v>
      </c>
      <c r="O6" s="118">
        <v>16.2</v>
      </c>
      <c r="P6" s="118">
        <v>16</v>
      </c>
      <c r="Q6" s="118">
        <v>15.83</v>
      </c>
      <c r="R6" s="164"/>
      <c r="S6" s="2"/>
      <c r="T6" s="2"/>
      <c r="U6" s="2"/>
      <c r="V6" s="2"/>
      <c r="W6" s="2"/>
      <c r="X6" s="2"/>
      <c r="Y6" s="133">
        <v>1</v>
      </c>
    </row>
    <row r="7" spans="1:26">
      <c r="A7" s="141"/>
      <c r="B7" s="115">
        <v>1</v>
      </c>
      <c r="C7" s="104">
        <v>2</v>
      </c>
      <c r="D7" s="106">
        <v>16.13</v>
      </c>
      <c r="E7" s="106">
        <v>15.97</v>
      </c>
      <c r="F7" s="121">
        <v>16.3</v>
      </c>
      <c r="G7" s="106">
        <v>15.72</v>
      </c>
      <c r="H7" s="121">
        <v>15.7</v>
      </c>
      <c r="I7" s="106">
        <v>15.960000000000003</v>
      </c>
      <c r="J7" s="121">
        <v>16.100000000000001</v>
      </c>
      <c r="K7" s="106">
        <v>15.740000000000002</v>
      </c>
      <c r="L7" s="106">
        <v>16</v>
      </c>
      <c r="M7" s="106">
        <v>16.149999999999999</v>
      </c>
      <c r="N7" s="106">
        <v>16.100000000000001</v>
      </c>
      <c r="O7" s="106">
        <v>16.149999999999999</v>
      </c>
      <c r="P7" s="106">
        <v>16</v>
      </c>
      <c r="Q7" s="106">
        <v>15.79</v>
      </c>
      <c r="R7" s="164"/>
      <c r="S7" s="2"/>
      <c r="T7" s="2"/>
      <c r="U7" s="2"/>
      <c r="V7" s="2"/>
      <c r="W7" s="2"/>
      <c r="X7" s="2"/>
      <c r="Y7" s="133" t="e">
        <v>#N/A</v>
      </c>
    </row>
    <row r="8" spans="1:26">
      <c r="A8" s="141"/>
      <c r="B8" s="115">
        <v>1</v>
      </c>
      <c r="C8" s="104">
        <v>3</v>
      </c>
      <c r="D8" s="106">
        <v>16.07</v>
      </c>
      <c r="E8" s="106">
        <v>15.97</v>
      </c>
      <c r="F8" s="121">
        <v>16.3</v>
      </c>
      <c r="G8" s="106">
        <v>15.73</v>
      </c>
      <c r="H8" s="121">
        <v>15.770000000000001</v>
      </c>
      <c r="I8" s="106">
        <v>15.990000000000002</v>
      </c>
      <c r="J8" s="121">
        <v>16.25</v>
      </c>
      <c r="K8" s="121">
        <v>15.52</v>
      </c>
      <c r="L8" s="107">
        <v>15.9</v>
      </c>
      <c r="M8" s="107">
        <v>16.100000000000001</v>
      </c>
      <c r="N8" s="107">
        <v>16.07</v>
      </c>
      <c r="O8" s="107">
        <v>16.2</v>
      </c>
      <c r="P8" s="107">
        <v>16.2</v>
      </c>
      <c r="Q8" s="107">
        <v>15.9</v>
      </c>
      <c r="R8" s="164"/>
      <c r="S8" s="2"/>
      <c r="T8" s="2"/>
      <c r="U8" s="2"/>
      <c r="V8" s="2"/>
      <c r="W8" s="2"/>
      <c r="X8" s="2"/>
      <c r="Y8" s="133">
        <v>16</v>
      </c>
    </row>
    <row r="9" spans="1:26">
      <c r="A9" s="141"/>
      <c r="B9" s="115">
        <v>1</v>
      </c>
      <c r="C9" s="104">
        <v>4</v>
      </c>
      <c r="D9" s="106">
        <v>16.079999999999998</v>
      </c>
      <c r="E9" s="106">
        <v>15.950000000000001</v>
      </c>
      <c r="F9" s="121">
        <v>16.2</v>
      </c>
      <c r="G9" s="106">
        <v>15.64</v>
      </c>
      <c r="H9" s="121">
        <v>15.79</v>
      </c>
      <c r="I9" s="106">
        <v>15.810000000000002</v>
      </c>
      <c r="J9" s="121">
        <v>16.25</v>
      </c>
      <c r="K9" s="121">
        <v>15.65</v>
      </c>
      <c r="L9" s="107">
        <v>16</v>
      </c>
      <c r="M9" s="107">
        <v>16.100000000000001</v>
      </c>
      <c r="N9" s="107">
        <v>16.100000000000001</v>
      </c>
      <c r="O9" s="107">
        <v>16.149999999999999</v>
      </c>
      <c r="P9" s="107">
        <v>16.2</v>
      </c>
      <c r="Q9" s="107">
        <v>15.82</v>
      </c>
      <c r="R9" s="164"/>
      <c r="S9" s="2"/>
      <c r="T9" s="2"/>
      <c r="U9" s="2"/>
      <c r="V9" s="2"/>
      <c r="W9" s="2"/>
      <c r="X9" s="2"/>
      <c r="Y9" s="133">
        <v>15.991309523809523</v>
      </c>
      <c r="Z9" s="133"/>
    </row>
    <row r="10" spans="1:26">
      <c r="A10" s="141"/>
      <c r="B10" s="115">
        <v>1</v>
      </c>
      <c r="C10" s="104">
        <v>5</v>
      </c>
      <c r="D10" s="106">
        <v>16.02</v>
      </c>
      <c r="E10" s="106">
        <v>15.960000000000003</v>
      </c>
      <c r="F10" s="106">
        <v>16.2</v>
      </c>
      <c r="G10" s="106">
        <v>15.740000000000002</v>
      </c>
      <c r="H10" s="106">
        <v>15.73</v>
      </c>
      <c r="I10" s="106">
        <v>15.960000000000003</v>
      </c>
      <c r="J10" s="106">
        <v>16.2</v>
      </c>
      <c r="K10" s="106">
        <v>15.810000000000002</v>
      </c>
      <c r="L10" s="106">
        <v>16</v>
      </c>
      <c r="M10" s="106">
        <v>16.149999999999999</v>
      </c>
      <c r="N10" s="106">
        <v>15.960000000000003</v>
      </c>
      <c r="O10" s="106">
        <v>16.100000000000001</v>
      </c>
      <c r="P10" s="106">
        <v>16.2</v>
      </c>
      <c r="Q10" s="106">
        <v>15.89</v>
      </c>
      <c r="R10" s="164"/>
      <c r="S10" s="2"/>
      <c r="T10" s="2"/>
      <c r="U10" s="2"/>
      <c r="V10" s="2"/>
      <c r="W10" s="2"/>
      <c r="X10" s="2"/>
      <c r="Y10" s="134"/>
    </row>
    <row r="11" spans="1:26">
      <c r="A11" s="141"/>
      <c r="B11" s="115">
        <v>1</v>
      </c>
      <c r="C11" s="104">
        <v>6</v>
      </c>
      <c r="D11" s="106">
        <v>15.990000000000002</v>
      </c>
      <c r="E11" s="106">
        <v>15.960000000000003</v>
      </c>
      <c r="F11" s="106">
        <v>16.3</v>
      </c>
      <c r="G11" s="106">
        <v>15.64</v>
      </c>
      <c r="H11" s="106">
        <v>15.73</v>
      </c>
      <c r="I11" s="106">
        <v>16.010000000000002</v>
      </c>
      <c r="J11" s="106">
        <v>16.2</v>
      </c>
      <c r="K11" s="106">
        <v>15.839999999999998</v>
      </c>
      <c r="L11" s="106">
        <v>16</v>
      </c>
      <c r="M11" s="106">
        <v>16.149999999999999</v>
      </c>
      <c r="N11" s="106">
        <v>16.03</v>
      </c>
      <c r="O11" s="106">
        <v>16.149999999999999</v>
      </c>
      <c r="P11" s="106">
        <v>16.2</v>
      </c>
      <c r="Q11" s="106">
        <v>15.869999999999997</v>
      </c>
      <c r="R11" s="164"/>
      <c r="S11" s="2"/>
      <c r="T11" s="2"/>
      <c r="U11" s="2"/>
      <c r="V11" s="2"/>
      <c r="W11" s="2"/>
      <c r="X11" s="2"/>
      <c r="Y11" s="134"/>
    </row>
    <row r="12" spans="1:26">
      <c r="A12" s="141"/>
      <c r="B12" s="116" t="s">
        <v>186</v>
      </c>
      <c r="C12" s="108"/>
      <c r="D12" s="122">
        <v>16.054999999999996</v>
      </c>
      <c r="E12" s="122">
        <v>15.950000000000003</v>
      </c>
      <c r="F12" s="122">
        <v>16.25</v>
      </c>
      <c r="G12" s="122">
        <v>15.695</v>
      </c>
      <c r="H12" s="122">
        <v>15.744999999999999</v>
      </c>
      <c r="I12" s="122">
        <v>15.950000000000003</v>
      </c>
      <c r="J12" s="122">
        <v>16.2</v>
      </c>
      <c r="K12" s="122">
        <v>15.71</v>
      </c>
      <c r="L12" s="122">
        <v>15.983333333333334</v>
      </c>
      <c r="M12" s="122">
        <v>16.125</v>
      </c>
      <c r="N12" s="122">
        <v>16.073333333333334</v>
      </c>
      <c r="O12" s="122">
        <v>16.158333333333331</v>
      </c>
      <c r="P12" s="122">
        <v>16.133333333333336</v>
      </c>
      <c r="Q12" s="122">
        <v>15.85</v>
      </c>
      <c r="R12" s="164"/>
      <c r="S12" s="2"/>
      <c r="T12" s="2"/>
      <c r="U12" s="2"/>
      <c r="V12" s="2"/>
      <c r="W12" s="2"/>
      <c r="X12" s="2"/>
      <c r="Y12" s="134"/>
    </row>
    <row r="13" spans="1:26">
      <c r="A13" s="141"/>
      <c r="B13" s="2" t="s">
        <v>187</v>
      </c>
      <c r="C13" s="135"/>
      <c r="D13" s="107">
        <v>16.055</v>
      </c>
      <c r="E13" s="107">
        <v>15.960000000000003</v>
      </c>
      <c r="F13" s="107">
        <v>16.25</v>
      </c>
      <c r="G13" s="107">
        <v>15.71</v>
      </c>
      <c r="H13" s="107">
        <v>15.74</v>
      </c>
      <c r="I13" s="107">
        <v>15.965000000000002</v>
      </c>
      <c r="J13" s="107">
        <v>16.2</v>
      </c>
      <c r="K13" s="107">
        <v>15.72</v>
      </c>
      <c r="L13" s="107">
        <v>16</v>
      </c>
      <c r="M13" s="107">
        <v>16.125</v>
      </c>
      <c r="N13" s="107">
        <v>16.085000000000001</v>
      </c>
      <c r="O13" s="107">
        <v>16.149999999999999</v>
      </c>
      <c r="P13" s="107">
        <v>16.2</v>
      </c>
      <c r="Q13" s="107">
        <v>15.849999999999998</v>
      </c>
      <c r="R13" s="164"/>
      <c r="S13" s="2"/>
      <c r="T13" s="2"/>
      <c r="U13" s="2"/>
      <c r="V13" s="2"/>
      <c r="W13" s="2"/>
      <c r="X13" s="2"/>
      <c r="Y13" s="134"/>
    </row>
    <row r="14" spans="1:26">
      <c r="A14" s="141"/>
      <c r="B14" s="2" t="s">
        <v>188</v>
      </c>
      <c r="C14" s="135"/>
      <c r="D14" s="123">
        <v>4.9295030175464077E-2</v>
      </c>
      <c r="E14" s="123">
        <v>3.0331501776206495E-2</v>
      </c>
      <c r="F14" s="123">
        <v>5.477225575051739E-2</v>
      </c>
      <c r="G14" s="123">
        <v>4.4609416046391168E-2</v>
      </c>
      <c r="H14" s="123">
        <v>3.209361307176252E-2</v>
      </c>
      <c r="I14" s="123">
        <v>7.1274118724821617E-2</v>
      </c>
      <c r="J14" s="123">
        <v>5.4772255750516093E-2</v>
      </c>
      <c r="K14" s="123">
        <v>0.11627553482998924</v>
      </c>
      <c r="L14" s="123">
        <v>4.0824829046386159E-2</v>
      </c>
      <c r="M14" s="123">
        <v>2.7386127875256749E-2</v>
      </c>
      <c r="N14" s="123">
        <v>7.4206917916502538E-2</v>
      </c>
      <c r="O14" s="123">
        <v>3.7638632635453487E-2</v>
      </c>
      <c r="P14" s="123">
        <v>0.10327955589886409</v>
      </c>
      <c r="Q14" s="123">
        <v>4.3358966777357739E-2</v>
      </c>
      <c r="R14" s="164"/>
      <c r="S14" s="2"/>
      <c r="T14" s="2"/>
      <c r="U14" s="2"/>
      <c r="V14" s="2"/>
      <c r="W14" s="2"/>
      <c r="X14" s="2"/>
      <c r="Y14" s="136"/>
    </row>
    <row r="15" spans="1:26">
      <c r="A15" s="141"/>
      <c r="B15" s="2" t="s">
        <v>96</v>
      </c>
      <c r="C15" s="135"/>
      <c r="D15" s="109">
        <v>3.0703849377430141E-3</v>
      </c>
      <c r="E15" s="109">
        <v>1.9016615533671781E-3</v>
      </c>
      <c r="F15" s="109">
        <v>3.3706003538779934E-3</v>
      </c>
      <c r="G15" s="109">
        <v>2.8422692606811829E-3</v>
      </c>
      <c r="H15" s="109">
        <v>2.0383368098928246E-3</v>
      </c>
      <c r="I15" s="109">
        <v>4.4685967852552732E-3</v>
      </c>
      <c r="J15" s="109">
        <v>3.3810034413898826E-3</v>
      </c>
      <c r="K15" s="109">
        <v>7.4013707721189842E-3</v>
      </c>
      <c r="L15" s="109">
        <v>2.5542124533713966E-3</v>
      </c>
      <c r="M15" s="109">
        <v>1.6983645193957674E-3</v>
      </c>
      <c r="N15" s="109">
        <v>4.6167721640296058E-3</v>
      </c>
      <c r="O15" s="109">
        <v>2.3293635462890245E-3</v>
      </c>
      <c r="P15" s="109">
        <v>6.4016253656320708E-3</v>
      </c>
      <c r="Q15" s="109">
        <v>2.7355815001487535E-3</v>
      </c>
      <c r="R15" s="164"/>
      <c r="S15" s="2"/>
      <c r="T15" s="2"/>
      <c r="U15" s="2"/>
      <c r="V15" s="2"/>
      <c r="W15" s="2"/>
      <c r="X15" s="2"/>
      <c r="Y15" s="137"/>
    </row>
    <row r="16" spans="1:26">
      <c r="A16" s="141"/>
      <c r="B16" s="117" t="s">
        <v>189</v>
      </c>
      <c r="C16" s="135"/>
      <c r="D16" s="109">
        <v>3.9828180484933196E-3</v>
      </c>
      <c r="E16" s="109">
        <v>-2.5832483417329577E-3</v>
      </c>
      <c r="F16" s="109">
        <v>1.6176941344629103E-2</v>
      </c>
      <c r="G16" s="109">
        <v>-1.8529409575141154E-2</v>
      </c>
      <c r="H16" s="109">
        <v>-1.5402711294080884E-2</v>
      </c>
      <c r="I16" s="109">
        <v>-2.5832483417329577E-3</v>
      </c>
      <c r="J16" s="109">
        <v>1.3050243063568834E-2</v>
      </c>
      <c r="K16" s="109">
        <v>-1.7591400090823051E-2</v>
      </c>
      <c r="L16" s="109">
        <v>-4.987828210262224E-4</v>
      </c>
      <c r="M16" s="109">
        <v>8.3601956419780965E-3</v>
      </c>
      <c r="N16" s="109">
        <v>5.1292740848825069E-3</v>
      </c>
      <c r="O16" s="109">
        <v>1.0444661162684943E-2</v>
      </c>
      <c r="P16" s="109">
        <v>8.8813120221551412E-3</v>
      </c>
      <c r="Q16" s="109">
        <v>-8.8366449038540518E-3</v>
      </c>
      <c r="R16" s="164"/>
      <c r="S16" s="2"/>
      <c r="T16" s="2"/>
      <c r="U16" s="2"/>
      <c r="V16" s="2"/>
      <c r="W16" s="2"/>
      <c r="X16" s="2"/>
      <c r="Y16" s="137"/>
    </row>
    <row r="17" spans="1:25">
      <c r="B17" s="147"/>
      <c r="C17" s="116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</row>
    <row r="18" spans="1:25">
      <c r="B18" s="151" t="s">
        <v>519</v>
      </c>
      <c r="Y18" s="133" t="s">
        <v>201</v>
      </c>
    </row>
    <row r="19" spans="1:25">
      <c r="A19" s="124" t="s">
        <v>7</v>
      </c>
      <c r="B19" s="114" t="s">
        <v>141</v>
      </c>
      <c r="C19" s="111" t="s">
        <v>142</v>
      </c>
      <c r="D19" s="112" t="s">
        <v>166</v>
      </c>
      <c r="E19" s="113" t="s">
        <v>166</v>
      </c>
      <c r="F19" s="16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33">
        <v>1</v>
      </c>
    </row>
    <row r="20" spans="1:25">
      <c r="A20" s="141"/>
      <c r="B20" s="115" t="s">
        <v>167</v>
      </c>
      <c r="C20" s="104" t="s">
        <v>167</v>
      </c>
      <c r="D20" s="162" t="s">
        <v>178</v>
      </c>
      <c r="E20" s="163" t="s">
        <v>180</v>
      </c>
      <c r="F20" s="16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33" t="s">
        <v>3</v>
      </c>
    </row>
    <row r="21" spans="1:25">
      <c r="A21" s="141"/>
      <c r="B21" s="115"/>
      <c r="C21" s="104"/>
      <c r="D21" s="105" t="s">
        <v>120</v>
      </c>
      <c r="E21" s="106" t="s">
        <v>120</v>
      </c>
      <c r="F21" s="16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33">
        <v>1</v>
      </c>
    </row>
    <row r="22" spans="1:25">
      <c r="A22" s="141"/>
      <c r="B22" s="115"/>
      <c r="C22" s="104"/>
      <c r="D22" s="130"/>
      <c r="E22" s="130"/>
      <c r="F22" s="16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33">
        <v>1</v>
      </c>
    </row>
    <row r="23" spans="1:25">
      <c r="A23" s="141"/>
      <c r="B23" s="114">
        <v>1</v>
      </c>
      <c r="C23" s="110">
        <v>1</v>
      </c>
      <c r="D23" s="213" t="s">
        <v>110</v>
      </c>
      <c r="E23" s="210">
        <v>10</v>
      </c>
      <c r="F23" s="214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6">
        <v>1</v>
      </c>
    </row>
    <row r="24" spans="1:25">
      <c r="A24" s="141"/>
      <c r="B24" s="115">
        <v>1</v>
      </c>
      <c r="C24" s="104">
        <v>2</v>
      </c>
      <c r="D24" s="220" t="s">
        <v>110</v>
      </c>
      <c r="E24" s="217">
        <v>20</v>
      </c>
      <c r="F24" s="214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6">
        <v>18</v>
      </c>
    </row>
    <row r="25" spans="1:25">
      <c r="A25" s="141"/>
      <c r="B25" s="115">
        <v>1</v>
      </c>
      <c r="C25" s="104">
        <v>3</v>
      </c>
      <c r="D25" s="220" t="s">
        <v>110</v>
      </c>
      <c r="E25" s="217">
        <v>10</v>
      </c>
      <c r="F25" s="214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6">
        <v>16</v>
      </c>
    </row>
    <row r="26" spans="1:25">
      <c r="A26" s="141"/>
      <c r="B26" s="115">
        <v>1</v>
      </c>
      <c r="C26" s="104">
        <v>4</v>
      </c>
      <c r="D26" s="220" t="s">
        <v>110</v>
      </c>
      <c r="E26" s="217">
        <v>10</v>
      </c>
      <c r="F26" s="214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6">
        <v>13.333333333333334</v>
      </c>
    </row>
    <row r="27" spans="1:25">
      <c r="A27" s="141"/>
      <c r="B27" s="115">
        <v>1</v>
      </c>
      <c r="C27" s="104">
        <v>5</v>
      </c>
      <c r="D27" s="220" t="s">
        <v>110</v>
      </c>
      <c r="E27" s="217">
        <v>10</v>
      </c>
      <c r="F27" s="214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24"/>
    </row>
    <row r="28" spans="1:25">
      <c r="A28" s="141"/>
      <c r="B28" s="115">
        <v>1</v>
      </c>
      <c r="C28" s="104">
        <v>6</v>
      </c>
      <c r="D28" s="220" t="s">
        <v>110</v>
      </c>
      <c r="E28" s="217">
        <v>20</v>
      </c>
      <c r="F28" s="214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24"/>
    </row>
    <row r="29" spans="1:25">
      <c r="A29" s="141"/>
      <c r="B29" s="116" t="s">
        <v>186</v>
      </c>
      <c r="C29" s="108"/>
      <c r="D29" s="225" t="s">
        <v>543</v>
      </c>
      <c r="E29" s="225">
        <v>13.333333333333334</v>
      </c>
      <c r="F29" s="214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24"/>
    </row>
    <row r="30" spans="1:25">
      <c r="A30" s="141"/>
      <c r="B30" s="2" t="s">
        <v>187</v>
      </c>
      <c r="C30" s="135"/>
      <c r="D30" s="222" t="s">
        <v>543</v>
      </c>
      <c r="E30" s="222">
        <v>10</v>
      </c>
      <c r="F30" s="214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24"/>
    </row>
    <row r="31" spans="1:25">
      <c r="A31" s="141"/>
      <c r="B31" s="2" t="s">
        <v>188</v>
      </c>
      <c r="C31" s="135"/>
      <c r="D31" s="222" t="s">
        <v>543</v>
      </c>
      <c r="E31" s="222">
        <v>5.1639777949432206</v>
      </c>
      <c r="F31" s="214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24"/>
    </row>
    <row r="32" spans="1:25">
      <c r="A32" s="141"/>
      <c r="B32" s="2" t="s">
        <v>96</v>
      </c>
      <c r="C32" s="135"/>
      <c r="D32" s="109" t="s">
        <v>543</v>
      </c>
      <c r="E32" s="109">
        <v>0.38729833462074154</v>
      </c>
      <c r="F32" s="16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37"/>
    </row>
    <row r="33" spans="1:25">
      <c r="A33" s="141"/>
      <c r="B33" s="117" t="s">
        <v>189</v>
      </c>
      <c r="C33" s="135"/>
      <c r="D33" s="109" t="s">
        <v>543</v>
      </c>
      <c r="E33" s="109">
        <v>0</v>
      </c>
      <c r="F33" s="16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37"/>
    </row>
    <row r="34" spans="1:25">
      <c r="B34" s="147"/>
      <c r="C34" s="116"/>
      <c r="D34" s="132"/>
      <c r="E34" s="132"/>
    </row>
    <row r="35" spans="1:25">
      <c r="B35" s="151" t="s">
        <v>520</v>
      </c>
      <c r="Y35" s="133" t="s">
        <v>67</v>
      </c>
    </row>
    <row r="36" spans="1:25">
      <c r="A36" s="124" t="s">
        <v>136</v>
      </c>
      <c r="B36" s="114" t="s">
        <v>141</v>
      </c>
      <c r="C36" s="111" t="s">
        <v>142</v>
      </c>
      <c r="D36" s="112" t="s">
        <v>166</v>
      </c>
      <c r="E36" s="113" t="s">
        <v>166</v>
      </c>
      <c r="F36" s="113" t="s">
        <v>166</v>
      </c>
      <c r="G36" s="113" t="s">
        <v>166</v>
      </c>
      <c r="H36" s="113" t="s">
        <v>166</v>
      </c>
      <c r="I36" s="113" t="s">
        <v>166</v>
      </c>
      <c r="J36" s="113" t="s">
        <v>166</v>
      </c>
      <c r="K36" s="113" t="s">
        <v>166</v>
      </c>
      <c r="L36" s="16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33">
        <v>1</v>
      </c>
    </row>
    <row r="37" spans="1:25">
      <c r="A37" s="141"/>
      <c r="B37" s="115" t="s">
        <v>167</v>
      </c>
      <c r="C37" s="104" t="s">
        <v>167</v>
      </c>
      <c r="D37" s="162" t="s">
        <v>169</v>
      </c>
      <c r="E37" s="163" t="s">
        <v>171</v>
      </c>
      <c r="F37" s="163" t="s">
        <v>172</v>
      </c>
      <c r="G37" s="163" t="s">
        <v>176</v>
      </c>
      <c r="H37" s="163" t="s">
        <v>178</v>
      </c>
      <c r="I37" s="163" t="s">
        <v>179</v>
      </c>
      <c r="J37" s="163" t="s">
        <v>180</v>
      </c>
      <c r="K37" s="163" t="s">
        <v>181</v>
      </c>
      <c r="L37" s="16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33" t="s">
        <v>3</v>
      </c>
    </row>
    <row r="38" spans="1:25">
      <c r="A38" s="141"/>
      <c r="B38" s="115"/>
      <c r="C38" s="104"/>
      <c r="D38" s="105" t="s">
        <v>120</v>
      </c>
      <c r="E38" s="106" t="s">
        <v>120</v>
      </c>
      <c r="F38" s="106" t="s">
        <v>120</v>
      </c>
      <c r="G38" s="106" t="s">
        <v>120</v>
      </c>
      <c r="H38" s="106" t="s">
        <v>120</v>
      </c>
      <c r="I38" s="106" t="s">
        <v>120</v>
      </c>
      <c r="J38" s="106" t="s">
        <v>120</v>
      </c>
      <c r="K38" s="106" t="s">
        <v>120</v>
      </c>
      <c r="L38" s="16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33">
        <v>0</v>
      </c>
    </row>
    <row r="39" spans="1:25">
      <c r="A39" s="141"/>
      <c r="B39" s="115"/>
      <c r="C39" s="104"/>
      <c r="D39" s="130"/>
      <c r="E39" s="130"/>
      <c r="F39" s="130"/>
      <c r="G39" s="130"/>
      <c r="H39" s="130"/>
      <c r="I39" s="130"/>
      <c r="J39" s="130"/>
      <c r="K39" s="130"/>
      <c r="L39" s="16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33">
        <v>0</v>
      </c>
    </row>
    <row r="40" spans="1:25">
      <c r="A40" s="141"/>
      <c r="B40" s="114">
        <v>1</v>
      </c>
      <c r="C40" s="110">
        <v>1</v>
      </c>
      <c r="D40" s="228">
        <v>200</v>
      </c>
      <c r="E40" s="228">
        <v>223.3</v>
      </c>
      <c r="F40" s="229">
        <v>200</v>
      </c>
      <c r="G40" s="228">
        <v>140.00000000000003</v>
      </c>
      <c r="H40" s="229">
        <v>223.3</v>
      </c>
      <c r="I40" s="228">
        <v>200</v>
      </c>
      <c r="J40" s="229">
        <v>156.31000000000003</v>
      </c>
      <c r="K40" s="256">
        <v>100</v>
      </c>
      <c r="L40" s="257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35">
        <v>1</v>
      </c>
    </row>
    <row r="41" spans="1:25">
      <c r="A41" s="141"/>
      <c r="B41" s="115">
        <v>1</v>
      </c>
      <c r="C41" s="104">
        <v>2</v>
      </c>
      <c r="D41" s="236">
        <v>200</v>
      </c>
      <c r="E41" s="236">
        <v>223.3</v>
      </c>
      <c r="F41" s="237">
        <v>200</v>
      </c>
      <c r="G41" s="236">
        <v>160</v>
      </c>
      <c r="H41" s="237">
        <v>223.3</v>
      </c>
      <c r="I41" s="236">
        <v>200</v>
      </c>
      <c r="J41" s="237">
        <v>178.64000000000001</v>
      </c>
      <c r="K41" s="243">
        <v>100</v>
      </c>
      <c r="L41" s="257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35" t="e">
        <v>#N/A</v>
      </c>
    </row>
    <row r="42" spans="1:25">
      <c r="A42" s="141"/>
      <c r="B42" s="115">
        <v>1</v>
      </c>
      <c r="C42" s="104">
        <v>3</v>
      </c>
      <c r="D42" s="236">
        <v>200</v>
      </c>
      <c r="E42" s="236">
        <v>223.3</v>
      </c>
      <c r="F42" s="237">
        <v>200</v>
      </c>
      <c r="G42" s="236">
        <v>140.00000000000003</v>
      </c>
      <c r="H42" s="237">
        <v>223.3</v>
      </c>
      <c r="I42" s="243">
        <v>100</v>
      </c>
      <c r="J42" s="237">
        <v>178.64000000000001</v>
      </c>
      <c r="K42" s="237">
        <v>200</v>
      </c>
      <c r="L42" s="257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35">
        <v>16</v>
      </c>
    </row>
    <row r="43" spans="1:25">
      <c r="A43" s="141"/>
      <c r="B43" s="115">
        <v>1</v>
      </c>
      <c r="C43" s="104">
        <v>4</v>
      </c>
      <c r="D43" s="243">
        <v>300</v>
      </c>
      <c r="E43" s="236">
        <v>223.3</v>
      </c>
      <c r="F43" s="237">
        <v>200</v>
      </c>
      <c r="G43" s="236">
        <v>170</v>
      </c>
      <c r="H43" s="237">
        <v>223.3</v>
      </c>
      <c r="I43" s="236">
        <v>200</v>
      </c>
      <c r="J43" s="237">
        <v>200.96999999999997</v>
      </c>
      <c r="K43" s="237">
        <v>200</v>
      </c>
      <c r="L43" s="257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35">
        <v>197.99520833333332</v>
      </c>
    </row>
    <row r="44" spans="1:25">
      <c r="A44" s="141"/>
      <c r="B44" s="115">
        <v>1</v>
      </c>
      <c r="C44" s="104">
        <v>5</v>
      </c>
      <c r="D44" s="236">
        <v>200</v>
      </c>
      <c r="E44" s="236">
        <v>223.3</v>
      </c>
      <c r="F44" s="236">
        <v>200</v>
      </c>
      <c r="G44" s="236">
        <v>160</v>
      </c>
      <c r="H44" s="236">
        <v>223.3</v>
      </c>
      <c r="I44" s="236">
        <v>200</v>
      </c>
      <c r="J44" s="236">
        <v>189.80500000000001</v>
      </c>
      <c r="K44" s="236">
        <v>200</v>
      </c>
      <c r="L44" s="257"/>
      <c r="M44" s="258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44"/>
    </row>
    <row r="45" spans="1:25">
      <c r="A45" s="141"/>
      <c r="B45" s="115">
        <v>1</v>
      </c>
      <c r="C45" s="104">
        <v>6</v>
      </c>
      <c r="D45" s="236">
        <v>200</v>
      </c>
      <c r="E45" s="236">
        <v>223.3</v>
      </c>
      <c r="F45" s="236">
        <v>200</v>
      </c>
      <c r="G45" s="236">
        <v>160</v>
      </c>
      <c r="H45" s="236">
        <v>223.3</v>
      </c>
      <c r="I45" s="236">
        <v>200</v>
      </c>
      <c r="J45" s="236">
        <v>189.80500000000001</v>
      </c>
      <c r="K45" s="236">
        <v>200</v>
      </c>
      <c r="L45" s="257"/>
      <c r="M45" s="258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44"/>
    </row>
    <row r="46" spans="1:25">
      <c r="A46" s="141"/>
      <c r="B46" s="116" t="s">
        <v>186</v>
      </c>
      <c r="C46" s="108"/>
      <c r="D46" s="246">
        <v>216.66666666666666</v>
      </c>
      <c r="E46" s="246">
        <v>223.29999999999998</v>
      </c>
      <c r="F46" s="246">
        <v>200</v>
      </c>
      <c r="G46" s="246">
        <v>155</v>
      </c>
      <c r="H46" s="246">
        <v>223.29999999999998</v>
      </c>
      <c r="I46" s="246">
        <v>183.33333333333334</v>
      </c>
      <c r="J46" s="246">
        <v>182.36166666666668</v>
      </c>
      <c r="K46" s="246">
        <v>166.66666666666666</v>
      </c>
      <c r="L46" s="257"/>
      <c r="M46" s="258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44"/>
    </row>
    <row r="47" spans="1:25">
      <c r="A47" s="141"/>
      <c r="B47" s="2" t="s">
        <v>187</v>
      </c>
      <c r="C47" s="135"/>
      <c r="D47" s="241">
        <v>200</v>
      </c>
      <c r="E47" s="241">
        <v>223.3</v>
      </c>
      <c r="F47" s="241">
        <v>200</v>
      </c>
      <c r="G47" s="241">
        <v>160</v>
      </c>
      <c r="H47" s="241">
        <v>223.3</v>
      </c>
      <c r="I47" s="241">
        <v>200</v>
      </c>
      <c r="J47" s="241">
        <v>184.22250000000003</v>
      </c>
      <c r="K47" s="241">
        <v>200</v>
      </c>
      <c r="L47" s="257"/>
      <c r="M47" s="258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44"/>
    </row>
    <row r="48" spans="1:25">
      <c r="A48" s="141"/>
      <c r="B48" s="2" t="s">
        <v>188</v>
      </c>
      <c r="C48" s="135"/>
      <c r="D48" s="241">
        <v>40.824829046386256</v>
      </c>
      <c r="E48" s="241">
        <v>3.113442275577916E-14</v>
      </c>
      <c r="F48" s="241">
        <v>0</v>
      </c>
      <c r="G48" s="241">
        <v>12.247448713915876</v>
      </c>
      <c r="H48" s="241">
        <v>3.113442275577916E-14</v>
      </c>
      <c r="I48" s="241">
        <v>40.824829046386327</v>
      </c>
      <c r="J48" s="241">
        <v>15.254294040258504</v>
      </c>
      <c r="K48" s="241">
        <v>51.639777949432244</v>
      </c>
      <c r="L48" s="257"/>
      <c r="M48" s="258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44"/>
    </row>
    <row r="49" spans="1:25">
      <c r="A49" s="141"/>
      <c r="B49" s="2" t="s">
        <v>96</v>
      </c>
      <c r="C49" s="135"/>
      <c r="D49" s="109">
        <v>0.18842228790639812</v>
      </c>
      <c r="E49" s="109">
        <v>1.3942867333532989E-16</v>
      </c>
      <c r="F49" s="109">
        <v>0</v>
      </c>
      <c r="G49" s="109">
        <v>7.9015798154295977E-2</v>
      </c>
      <c r="H49" s="109">
        <v>1.3942867333532989E-16</v>
      </c>
      <c r="I49" s="109">
        <v>0.22268088570756178</v>
      </c>
      <c r="J49" s="109">
        <v>8.3648577681302738E-2</v>
      </c>
      <c r="K49" s="109">
        <v>0.30983866769659346</v>
      </c>
      <c r="L49" s="164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37"/>
    </row>
    <row r="50" spans="1:25">
      <c r="A50" s="141"/>
      <c r="B50" s="117" t="s">
        <v>189</v>
      </c>
      <c r="C50" s="135"/>
      <c r="D50" s="109">
        <v>9.4302576766904123E-2</v>
      </c>
      <c r="E50" s="109">
        <v>0.1278050710402292</v>
      </c>
      <c r="F50" s="109">
        <v>1.0125455477142387E-2</v>
      </c>
      <c r="G50" s="109">
        <v>-0.21715277200521477</v>
      </c>
      <c r="H50" s="109">
        <v>0.1278050710402292</v>
      </c>
      <c r="I50" s="109">
        <v>-7.4051665812619571E-2</v>
      </c>
      <c r="J50" s="109">
        <v>-7.8959191983812627E-2</v>
      </c>
      <c r="K50" s="109">
        <v>-0.15822878710238153</v>
      </c>
      <c r="L50" s="164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37"/>
    </row>
    <row r="51" spans="1:25">
      <c r="B51" s="147"/>
      <c r="C51" s="116"/>
      <c r="D51" s="132"/>
      <c r="E51" s="132"/>
      <c r="F51" s="132"/>
      <c r="G51" s="132"/>
      <c r="H51" s="132"/>
      <c r="I51" s="132"/>
      <c r="J51" s="132"/>
      <c r="K51" s="132"/>
    </row>
    <row r="52" spans="1:25">
      <c r="B52" s="151" t="s">
        <v>521</v>
      </c>
      <c r="Y52" s="133" t="s">
        <v>67</v>
      </c>
    </row>
    <row r="53" spans="1:25">
      <c r="A53" s="124" t="s">
        <v>128</v>
      </c>
      <c r="B53" s="114" t="s">
        <v>141</v>
      </c>
      <c r="C53" s="111" t="s">
        <v>142</v>
      </c>
      <c r="D53" s="112" t="s">
        <v>166</v>
      </c>
      <c r="E53" s="113" t="s">
        <v>166</v>
      </c>
      <c r="F53" s="113" t="s">
        <v>166</v>
      </c>
      <c r="G53" s="113" t="s">
        <v>166</v>
      </c>
      <c r="H53" s="113" t="s">
        <v>166</v>
      </c>
      <c r="I53" s="113" t="s">
        <v>166</v>
      </c>
      <c r="J53" s="113" t="s">
        <v>166</v>
      </c>
      <c r="K53" s="113" t="s">
        <v>166</v>
      </c>
      <c r="L53" s="113" t="s">
        <v>166</v>
      </c>
      <c r="M53" s="113" t="s">
        <v>166</v>
      </c>
      <c r="N53" s="113" t="s">
        <v>166</v>
      </c>
      <c r="O53" s="113" t="s">
        <v>166</v>
      </c>
      <c r="P53" s="113" t="s">
        <v>166</v>
      </c>
      <c r="Q53" s="113" t="s">
        <v>166</v>
      </c>
      <c r="R53" s="164"/>
      <c r="S53" s="2"/>
      <c r="T53" s="2"/>
      <c r="U53" s="2"/>
      <c r="V53" s="2"/>
      <c r="W53" s="2"/>
      <c r="X53" s="2"/>
      <c r="Y53" s="133">
        <v>1</v>
      </c>
    </row>
    <row r="54" spans="1:25">
      <c r="A54" s="141"/>
      <c r="B54" s="115" t="s">
        <v>167</v>
      </c>
      <c r="C54" s="104" t="s">
        <v>167</v>
      </c>
      <c r="D54" s="162" t="s">
        <v>168</v>
      </c>
      <c r="E54" s="163" t="s">
        <v>169</v>
      </c>
      <c r="F54" s="163" t="s">
        <v>170</v>
      </c>
      <c r="G54" s="163" t="s">
        <v>171</v>
      </c>
      <c r="H54" s="163" t="s">
        <v>172</v>
      </c>
      <c r="I54" s="163" t="s">
        <v>173</v>
      </c>
      <c r="J54" s="163" t="s">
        <v>176</v>
      </c>
      <c r="K54" s="163" t="s">
        <v>177</v>
      </c>
      <c r="L54" s="163" t="s">
        <v>178</v>
      </c>
      <c r="M54" s="163" t="s">
        <v>179</v>
      </c>
      <c r="N54" s="163" t="s">
        <v>180</v>
      </c>
      <c r="O54" s="163" t="s">
        <v>181</v>
      </c>
      <c r="P54" s="163" t="s">
        <v>191</v>
      </c>
      <c r="Q54" s="163" t="s">
        <v>183</v>
      </c>
      <c r="R54" s="164"/>
      <c r="S54" s="2"/>
      <c r="T54" s="2"/>
      <c r="U54" s="2"/>
      <c r="V54" s="2"/>
      <c r="W54" s="2"/>
      <c r="X54" s="2"/>
      <c r="Y54" s="133" t="s">
        <v>1</v>
      </c>
    </row>
    <row r="55" spans="1:25">
      <c r="A55" s="141"/>
      <c r="B55" s="115"/>
      <c r="C55" s="104"/>
      <c r="D55" s="105" t="s">
        <v>120</v>
      </c>
      <c r="E55" s="106" t="s">
        <v>120</v>
      </c>
      <c r="F55" s="106" t="s">
        <v>120</v>
      </c>
      <c r="G55" s="106" t="s">
        <v>120</v>
      </c>
      <c r="H55" s="106" t="s">
        <v>120</v>
      </c>
      <c r="I55" s="106" t="s">
        <v>120</v>
      </c>
      <c r="J55" s="106" t="s">
        <v>120</v>
      </c>
      <c r="K55" s="106" t="s">
        <v>120</v>
      </c>
      <c r="L55" s="106" t="s">
        <v>120</v>
      </c>
      <c r="M55" s="106" t="s">
        <v>120</v>
      </c>
      <c r="N55" s="106" t="s">
        <v>120</v>
      </c>
      <c r="O55" s="106" t="s">
        <v>120</v>
      </c>
      <c r="P55" s="106" t="s">
        <v>120</v>
      </c>
      <c r="Q55" s="106" t="s">
        <v>120</v>
      </c>
      <c r="R55" s="164"/>
      <c r="S55" s="2"/>
      <c r="T55" s="2"/>
      <c r="U55" s="2"/>
      <c r="V55" s="2"/>
      <c r="W55" s="2"/>
      <c r="X55" s="2"/>
      <c r="Y55" s="133">
        <v>3</v>
      </c>
    </row>
    <row r="56" spans="1:25">
      <c r="A56" s="141"/>
      <c r="B56" s="115"/>
      <c r="C56" s="104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64"/>
      <c r="S56" s="2"/>
      <c r="T56" s="2"/>
      <c r="U56" s="2"/>
      <c r="V56" s="2"/>
      <c r="W56" s="2"/>
      <c r="X56" s="2"/>
      <c r="Y56" s="133">
        <v>3</v>
      </c>
    </row>
    <row r="57" spans="1:25">
      <c r="A57" s="141"/>
      <c r="B57" s="114">
        <v>1</v>
      </c>
      <c r="C57" s="110">
        <v>1</v>
      </c>
      <c r="D57" s="196">
        <v>0.26</v>
      </c>
      <c r="E57" s="196">
        <v>0.27</v>
      </c>
      <c r="F57" s="197">
        <v>0.26</v>
      </c>
      <c r="G57" s="196">
        <v>0.26</v>
      </c>
      <c r="H57" s="198">
        <v>0.22999999999999998</v>
      </c>
      <c r="I57" s="195">
        <v>0.25</v>
      </c>
      <c r="J57" s="197">
        <v>0.26</v>
      </c>
      <c r="K57" s="196">
        <v>0.27</v>
      </c>
      <c r="L57" s="196">
        <v>0.27</v>
      </c>
      <c r="M57" s="196">
        <v>0.26</v>
      </c>
      <c r="N57" s="196">
        <v>0.26</v>
      </c>
      <c r="O57" s="196">
        <v>0.27</v>
      </c>
      <c r="P57" s="195">
        <v>0.28999999999999998</v>
      </c>
      <c r="Q57" s="195">
        <v>0.28000000000000003</v>
      </c>
      <c r="R57" s="200"/>
      <c r="S57" s="201"/>
      <c r="T57" s="201"/>
      <c r="U57" s="201"/>
      <c r="V57" s="201"/>
      <c r="W57" s="201"/>
      <c r="X57" s="201"/>
      <c r="Y57" s="202">
        <v>1</v>
      </c>
    </row>
    <row r="58" spans="1:25">
      <c r="A58" s="141"/>
      <c r="B58" s="115">
        <v>1</v>
      </c>
      <c r="C58" s="104">
        <v>2</v>
      </c>
      <c r="D58" s="206">
        <v>0.26</v>
      </c>
      <c r="E58" s="206">
        <v>0.27</v>
      </c>
      <c r="F58" s="205">
        <v>0.27</v>
      </c>
      <c r="G58" s="206">
        <v>0.26</v>
      </c>
      <c r="H58" s="207">
        <v>0.22999999999999998</v>
      </c>
      <c r="I58" s="203">
        <v>0.25</v>
      </c>
      <c r="J58" s="205">
        <v>0.26</v>
      </c>
      <c r="K58" s="206">
        <v>0.26</v>
      </c>
      <c r="L58" s="206">
        <v>0.27</v>
      </c>
      <c r="M58" s="206">
        <v>0.26</v>
      </c>
      <c r="N58" s="206">
        <v>0.27</v>
      </c>
      <c r="O58" s="206">
        <v>0.27</v>
      </c>
      <c r="P58" s="203">
        <v>0.28000000000000003</v>
      </c>
      <c r="Q58" s="203">
        <v>0.28000000000000003</v>
      </c>
      <c r="R58" s="200"/>
      <c r="S58" s="201"/>
      <c r="T58" s="201"/>
      <c r="U58" s="201"/>
      <c r="V58" s="201"/>
      <c r="W58" s="201"/>
      <c r="X58" s="201"/>
      <c r="Y58" s="202" t="e">
        <v>#N/A</v>
      </c>
    </row>
    <row r="59" spans="1:25">
      <c r="A59" s="141"/>
      <c r="B59" s="115">
        <v>1</v>
      </c>
      <c r="C59" s="104">
        <v>3</v>
      </c>
      <c r="D59" s="206">
        <v>0.26</v>
      </c>
      <c r="E59" s="206">
        <v>0.26</v>
      </c>
      <c r="F59" s="205">
        <v>0.26</v>
      </c>
      <c r="G59" s="206">
        <v>0.26</v>
      </c>
      <c r="H59" s="207">
        <v>0.22999999999999998</v>
      </c>
      <c r="I59" s="203">
        <v>0.25</v>
      </c>
      <c r="J59" s="205">
        <v>0.26</v>
      </c>
      <c r="K59" s="205">
        <v>0.26</v>
      </c>
      <c r="L59" s="123">
        <v>0.27</v>
      </c>
      <c r="M59" s="123">
        <v>0.26</v>
      </c>
      <c r="N59" s="123">
        <v>0.27</v>
      </c>
      <c r="O59" s="123">
        <v>0.27</v>
      </c>
      <c r="P59" s="207">
        <v>0.28999999999999998</v>
      </c>
      <c r="Q59" s="207">
        <v>0.28000000000000003</v>
      </c>
      <c r="R59" s="200"/>
      <c r="S59" s="201"/>
      <c r="T59" s="201"/>
      <c r="U59" s="201"/>
      <c r="V59" s="201"/>
      <c r="W59" s="201"/>
      <c r="X59" s="201"/>
      <c r="Y59" s="202">
        <v>16</v>
      </c>
    </row>
    <row r="60" spans="1:25">
      <c r="A60" s="141"/>
      <c r="B60" s="115">
        <v>1</v>
      </c>
      <c r="C60" s="104">
        <v>4</v>
      </c>
      <c r="D60" s="206">
        <v>0.26</v>
      </c>
      <c r="E60" s="206">
        <v>0.27</v>
      </c>
      <c r="F60" s="205">
        <v>0.27</v>
      </c>
      <c r="G60" s="206">
        <v>0.26</v>
      </c>
      <c r="H60" s="207">
        <v>0.24</v>
      </c>
      <c r="I60" s="203">
        <v>0.25</v>
      </c>
      <c r="J60" s="205">
        <v>0.26</v>
      </c>
      <c r="K60" s="205">
        <v>0.26</v>
      </c>
      <c r="L60" s="123">
        <v>0.27</v>
      </c>
      <c r="M60" s="123">
        <v>0.26</v>
      </c>
      <c r="N60" s="123">
        <v>0.26</v>
      </c>
      <c r="O60" s="123">
        <v>0.27</v>
      </c>
      <c r="P60" s="274">
        <v>0.3</v>
      </c>
      <c r="Q60" s="207">
        <v>0.28000000000000003</v>
      </c>
      <c r="R60" s="200"/>
      <c r="S60" s="201"/>
      <c r="T60" s="201"/>
      <c r="U60" s="201"/>
      <c r="V60" s="201"/>
      <c r="W60" s="201"/>
      <c r="X60" s="201"/>
      <c r="Y60" s="202">
        <v>0.26383333333333331</v>
      </c>
    </row>
    <row r="61" spans="1:25">
      <c r="A61" s="141"/>
      <c r="B61" s="115">
        <v>1</v>
      </c>
      <c r="C61" s="104">
        <v>5</v>
      </c>
      <c r="D61" s="206">
        <v>0.26</v>
      </c>
      <c r="E61" s="206">
        <v>0.26</v>
      </c>
      <c r="F61" s="206">
        <v>0.27</v>
      </c>
      <c r="G61" s="206">
        <v>0.26</v>
      </c>
      <c r="H61" s="203">
        <v>0.22999999999999998</v>
      </c>
      <c r="I61" s="203">
        <v>0.25</v>
      </c>
      <c r="J61" s="206">
        <v>0.26</v>
      </c>
      <c r="K61" s="206">
        <v>0.26</v>
      </c>
      <c r="L61" s="206">
        <v>0.27</v>
      </c>
      <c r="M61" s="206">
        <v>0.26</v>
      </c>
      <c r="N61" s="206">
        <v>0.26</v>
      </c>
      <c r="O61" s="206">
        <v>0.27</v>
      </c>
      <c r="P61" s="203">
        <v>0.28999999999999998</v>
      </c>
      <c r="Q61" s="203">
        <v>0.28000000000000003</v>
      </c>
      <c r="R61" s="200"/>
      <c r="S61" s="201"/>
      <c r="T61" s="201"/>
      <c r="U61" s="201"/>
      <c r="V61" s="201"/>
      <c r="W61" s="201"/>
      <c r="X61" s="201"/>
      <c r="Y61" s="136"/>
    </row>
    <row r="62" spans="1:25">
      <c r="A62" s="141"/>
      <c r="B62" s="115">
        <v>1</v>
      </c>
      <c r="C62" s="104">
        <v>6</v>
      </c>
      <c r="D62" s="206">
        <v>0.26</v>
      </c>
      <c r="E62" s="206">
        <v>0.26</v>
      </c>
      <c r="F62" s="206">
        <v>0.27</v>
      </c>
      <c r="G62" s="206">
        <v>0.26</v>
      </c>
      <c r="H62" s="203">
        <v>0.24</v>
      </c>
      <c r="I62" s="203">
        <v>0.25</v>
      </c>
      <c r="J62" s="206">
        <v>0.26</v>
      </c>
      <c r="K62" s="206">
        <v>0.27</v>
      </c>
      <c r="L62" s="206">
        <v>0.27</v>
      </c>
      <c r="M62" s="206">
        <v>0.26</v>
      </c>
      <c r="N62" s="206">
        <v>0.26</v>
      </c>
      <c r="O62" s="206">
        <v>0.27</v>
      </c>
      <c r="P62" s="203">
        <v>0.28999999999999998</v>
      </c>
      <c r="Q62" s="203">
        <v>0.28000000000000003</v>
      </c>
      <c r="R62" s="200"/>
      <c r="S62" s="201"/>
      <c r="T62" s="201"/>
      <c r="U62" s="201"/>
      <c r="V62" s="201"/>
      <c r="W62" s="201"/>
      <c r="X62" s="201"/>
      <c r="Y62" s="136"/>
    </row>
    <row r="63" spans="1:25">
      <c r="A63" s="141"/>
      <c r="B63" s="116" t="s">
        <v>186</v>
      </c>
      <c r="C63" s="108"/>
      <c r="D63" s="208">
        <v>0.26</v>
      </c>
      <c r="E63" s="208">
        <v>0.26500000000000001</v>
      </c>
      <c r="F63" s="208">
        <v>0.26666666666666666</v>
      </c>
      <c r="G63" s="208">
        <v>0.26</v>
      </c>
      <c r="H63" s="208">
        <v>0.23333333333333331</v>
      </c>
      <c r="I63" s="208">
        <v>0.25</v>
      </c>
      <c r="J63" s="208">
        <v>0.26</v>
      </c>
      <c r="K63" s="208">
        <v>0.26333333333333336</v>
      </c>
      <c r="L63" s="208">
        <v>0.27</v>
      </c>
      <c r="M63" s="208">
        <v>0.26</v>
      </c>
      <c r="N63" s="208">
        <v>0.26333333333333336</v>
      </c>
      <c r="O63" s="208">
        <v>0.27</v>
      </c>
      <c r="P63" s="208">
        <v>0.29000000000000004</v>
      </c>
      <c r="Q63" s="208">
        <v>0.28000000000000003</v>
      </c>
      <c r="R63" s="200"/>
      <c r="S63" s="201"/>
      <c r="T63" s="201"/>
      <c r="U63" s="201"/>
      <c r="V63" s="201"/>
      <c r="W63" s="201"/>
      <c r="X63" s="201"/>
      <c r="Y63" s="136"/>
    </row>
    <row r="64" spans="1:25">
      <c r="A64" s="141"/>
      <c r="B64" s="2" t="s">
        <v>187</v>
      </c>
      <c r="C64" s="135"/>
      <c r="D64" s="123">
        <v>0.26</v>
      </c>
      <c r="E64" s="123">
        <v>0.26500000000000001</v>
      </c>
      <c r="F64" s="123">
        <v>0.27</v>
      </c>
      <c r="G64" s="123">
        <v>0.26</v>
      </c>
      <c r="H64" s="123">
        <v>0.22999999999999998</v>
      </c>
      <c r="I64" s="123">
        <v>0.25</v>
      </c>
      <c r="J64" s="123">
        <v>0.26</v>
      </c>
      <c r="K64" s="123">
        <v>0.26</v>
      </c>
      <c r="L64" s="123">
        <v>0.27</v>
      </c>
      <c r="M64" s="123">
        <v>0.26</v>
      </c>
      <c r="N64" s="123">
        <v>0.26</v>
      </c>
      <c r="O64" s="123">
        <v>0.27</v>
      </c>
      <c r="P64" s="123">
        <v>0.28999999999999998</v>
      </c>
      <c r="Q64" s="123">
        <v>0.28000000000000003</v>
      </c>
      <c r="R64" s="200"/>
      <c r="S64" s="201"/>
      <c r="T64" s="201"/>
      <c r="U64" s="201"/>
      <c r="V64" s="201"/>
      <c r="W64" s="201"/>
      <c r="X64" s="201"/>
      <c r="Y64" s="136"/>
    </row>
    <row r="65" spans="1:25">
      <c r="A65" s="141"/>
      <c r="B65" s="2" t="s">
        <v>188</v>
      </c>
      <c r="C65" s="135"/>
      <c r="D65" s="123">
        <v>0</v>
      </c>
      <c r="E65" s="123">
        <v>5.4772255750516656E-3</v>
      </c>
      <c r="F65" s="123">
        <v>5.1639777949432277E-3</v>
      </c>
      <c r="G65" s="123">
        <v>0</v>
      </c>
      <c r="H65" s="123">
        <v>5.1639777949432268E-3</v>
      </c>
      <c r="I65" s="123">
        <v>0</v>
      </c>
      <c r="J65" s="123">
        <v>0</v>
      </c>
      <c r="K65" s="123">
        <v>5.1639777949432277E-3</v>
      </c>
      <c r="L65" s="123">
        <v>0</v>
      </c>
      <c r="M65" s="123">
        <v>0</v>
      </c>
      <c r="N65" s="123">
        <v>5.1639777949432277E-3</v>
      </c>
      <c r="O65" s="123">
        <v>0</v>
      </c>
      <c r="P65" s="123">
        <v>6.3245553203367466E-3</v>
      </c>
      <c r="Q65" s="123">
        <v>0</v>
      </c>
      <c r="R65" s="164"/>
      <c r="S65" s="2"/>
      <c r="T65" s="2"/>
      <c r="U65" s="2"/>
      <c r="V65" s="2"/>
      <c r="W65" s="2"/>
      <c r="X65" s="2"/>
      <c r="Y65" s="136"/>
    </row>
    <row r="66" spans="1:25">
      <c r="A66" s="141"/>
      <c r="B66" s="2" t="s">
        <v>96</v>
      </c>
      <c r="C66" s="135"/>
      <c r="D66" s="109">
        <v>0</v>
      </c>
      <c r="E66" s="109">
        <v>2.0668775754911946E-2</v>
      </c>
      <c r="F66" s="109">
        <v>1.9364916731037105E-2</v>
      </c>
      <c r="G66" s="109">
        <v>0</v>
      </c>
      <c r="H66" s="109">
        <v>2.2131333406899545E-2</v>
      </c>
      <c r="I66" s="109">
        <v>0</v>
      </c>
      <c r="J66" s="109">
        <v>0</v>
      </c>
      <c r="K66" s="109">
        <v>1.9610042259278079E-2</v>
      </c>
      <c r="L66" s="109">
        <v>0</v>
      </c>
      <c r="M66" s="109">
        <v>0</v>
      </c>
      <c r="N66" s="109">
        <v>1.9610042259278079E-2</v>
      </c>
      <c r="O66" s="109">
        <v>0</v>
      </c>
      <c r="P66" s="109">
        <v>2.1808811449437054E-2</v>
      </c>
      <c r="Q66" s="109">
        <v>0</v>
      </c>
      <c r="R66" s="164"/>
      <c r="S66" s="2"/>
      <c r="T66" s="2"/>
      <c r="U66" s="2"/>
      <c r="V66" s="2"/>
      <c r="W66" s="2"/>
      <c r="X66" s="2"/>
      <c r="Y66" s="137"/>
    </row>
    <row r="67" spans="1:25">
      <c r="A67" s="141"/>
      <c r="B67" s="117" t="s">
        <v>189</v>
      </c>
      <c r="C67" s="135"/>
      <c r="D67" s="109">
        <v>-1.452937460517989E-2</v>
      </c>
      <c r="E67" s="109">
        <v>4.4219835754897296E-3</v>
      </c>
      <c r="F67" s="109">
        <v>1.0739102969046233E-2</v>
      </c>
      <c r="G67" s="109">
        <v>-1.452937460517989E-2</v>
      </c>
      <c r="H67" s="109">
        <v>-0.11560328490208471</v>
      </c>
      <c r="I67" s="109">
        <v>-5.2432090966519129E-2</v>
      </c>
      <c r="J67" s="109">
        <v>-1.452937460517989E-2</v>
      </c>
      <c r="K67" s="109">
        <v>-1.8951358180667732E-3</v>
      </c>
      <c r="L67" s="109">
        <v>2.337334175615946E-2</v>
      </c>
      <c r="M67" s="109">
        <v>-1.452937460517989E-2</v>
      </c>
      <c r="N67" s="109">
        <v>-1.8951358180667732E-3</v>
      </c>
      <c r="O67" s="109">
        <v>2.337334175615946E-2</v>
      </c>
      <c r="P67" s="109">
        <v>9.9178774478837939E-2</v>
      </c>
      <c r="Q67" s="109">
        <v>6.12760581174987E-2</v>
      </c>
      <c r="R67" s="164"/>
      <c r="S67" s="2"/>
      <c r="T67" s="2"/>
      <c r="U67" s="2"/>
      <c r="V67" s="2"/>
      <c r="W67" s="2"/>
      <c r="X67" s="2"/>
      <c r="Y67" s="137"/>
    </row>
    <row r="68" spans="1:25">
      <c r="B68" s="147"/>
      <c r="C68" s="116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</row>
    <row r="69" spans="1:25">
      <c r="B69" s="151" t="s">
        <v>522</v>
      </c>
      <c r="Y69" s="133" t="s">
        <v>201</v>
      </c>
    </row>
    <row r="70" spans="1:25">
      <c r="A70" s="124" t="s">
        <v>161</v>
      </c>
      <c r="B70" s="114" t="s">
        <v>141</v>
      </c>
      <c r="C70" s="111" t="s">
        <v>142</v>
      </c>
      <c r="D70" s="112" t="s">
        <v>166</v>
      </c>
      <c r="E70" s="113" t="s">
        <v>166</v>
      </c>
      <c r="F70" s="16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33">
        <v>1</v>
      </c>
    </row>
    <row r="71" spans="1:25">
      <c r="A71" s="141"/>
      <c r="B71" s="115" t="s">
        <v>167</v>
      </c>
      <c r="C71" s="104" t="s">
        <v>167</v>
      </c>
      <c r="D71" s="162" t="s">
        <v>178</v>
      </c>
      <c r="E71" s="163" t="s">
        <v>180</v>
      </c>
      <c r="F71" s="16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33" t="s">
        <v>3</v>
      </c>
    </row>
    <row r="72" spans="1:25">
      <c r="A72" s="141"/>
      <c r="B72" s="115"/>
      <c r="C72" s="104"/>
      <c r="D72" s="105" t="s">
        <v>120</v>
      </c>
      <c r="E72" s="106" t="s">
        <v>120</v>
      </c>
      <c r="F72" s="16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33">
        <v>0</v>
      </c>
    </row>
    <row r="73" spans="1:25">
      <c r="A73" s="141"/>
      <c r="B73" s="115"/>
      <c r="C73" s="104"/>
      <c r="D73" s="130"/>
      <c r="E73" s="130"/>
      <c r="F73" s="16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33">
        <v>0</v>
      </c>
    </row>
    <row r="74" spans="1:25">
      <c r="A74" s="141"/>
      <c r="B74" s="114">
        <v>1</v>
      </c>
      <c r="C74" s="110">
        <v>1</v>
      </c>
      <c r="D74" s="228">
        <v>120</v>
      </c>
      <c r="E74" s="228">
        <v>50</v>
      </c>
      <c r="F74" s="257"/>
      <c r="G74" s="258"/>
      <c r="H74" s="258"/>
      <c r="I74" s="258"/>
      <c r="J74" s="258"/>
      <c r="K74" s="258"/>
      <c r="L74" s="258"/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35">
        <v>1</v>
      </c>
    </row>
    <row r="75" spans="1:25">
      <c r="A75" s="141"/>
      <c r="B75" s="115">
        <v>1</v>
      </c>
      <c r="C75" s="104">
        <v>2</v>
      </c>
      <c r="D75" s="236">
        <v>89.999999999999986</v>
      </c>
      <c r="E75" s="236">
        <v>40</v>
      </c>
      <c r="F75" s="257"/>
      <c r="G75" s="258"/>
      <c r="H75" s="258"/>
      <c r="I75" s="258"/>
      <c r="J75" s="258"/>
      <c r="K75" s="258"/>
      <c r="L75" s="258"/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35">
        <v>25</v>
      </c>
    </row>
    <row r="76" spans="1:25">
      <c r="A76" s="141"/>
      <c r="B76" s="115">
        <v>1</v>
      </c>
      <c r="C76" s="104">
        <v>3</v>
      </c>
      <c r="D76" s="236">
        <v>60</v>
      </c>
      <c r="E76" s="236">
        <v>40</v>
      </c>
      <c r="F76" s="257"/>
      <c r="G76" s="258"/>
      <c r="H76" s="258"/>
      <c r="I76" s="258"/>
      <c r="J76" s="258"/>
      <c r="K76" s="258"/>
      <c r="L76" s="258"/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35">
        <v>16</v>
      </c>
    </row>
    <row r="77" spans="1:25">
      <c r="A77" s="141"/>
      <c r="B77" s="115">
        <v>1</v>
      </c>
      <c r="C77" s="104">
        <v>4</v>
      </c>
      <c r="D77" s="236">
        <v>50</v>
      </c>
      <c r="E77" s="236">
        <v>40</v>
      </c>
      <c r="F77" s="257"/>
      <c r="G77" s="258"/>
      <c r="H77" s="258"/>
      <c r="I77" s="258"/>
      <c r="J77" s="258"/>
      <c r="K77" s="258"/>
      <c r="L77" s="258"/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35">
        <v>60</v>
      </c>
    </row>
    <row r="78" spans="1:25">
      <c r="A78" s="141"/>
      <c r="B78" s="115">
        <v>1</v>
      </c>
      <c r="C78" s="104">
        <v>5</v>
      </c>
      <c r="D78" s="236">
        <v>70.000000000000014</v>
      </c>
      <c r="E78" s="236">
        <v>40</v>
      </c>
      <c r="F78" s="257"/>
      <c r="G78" s="258"/>
      <c r="H78" s="258"/>
      <c r="I78" s="258"/>
      <c r="J78" s="258"/>
      <c r="K78" s="258"/>
      <c r="L78" s="258"/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44"/>
    </row>
    <row r="79" spans="1:25">
      <c r="A79" s="141"/>
      <c r="B79" s="115">
        <v>1</v>
      </c>
      <c r="C79" s="104">
        <v>6</v>
      </c>
      <c r="D79" s="236">
        <v>80</v>
      </c>
      <c r="E79" s="236">
        <v>40</v>
      </c>
      <c r="F79" s="257"/>
      <c r="G79" s="258"/>
      <c r="H79" s="258"/>
      <c r="I79" s="258"/>
      <c r="J79" s="258"/>
      <c r="K79" s="258"/>
      <c r="L79" s="258"/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44"/>
    </row>
    <row r="80" spans="1:25">
      <c r="A80" s="141"/>
      <c r="B80" s="116" t="s">
        <v>186</v>
      </c>
      <c r="C80" s="108"/>
      <c r="D80" s="246">
        <v>78.333333333333329</v>
      </c>
      <c r="E80" s="246">
        <v>41.666666666666664</v>
      </c>
      <c r="F80" s="257"/>
      <c r="G80" s="258"/>
      <c r="H80" s="258"/>
      <c r="I80" s="258"/>
      <c r="J80" s="258"/>
      <c r="K80" s="258"/>
      <c r="L80" s="258"/>
      <c r="M80" s="258"/>
      <c r="N80" s="258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44"/>
    </row>
    <row r="81" spans="1:25">
      <c r="A81" s="141"/>
      <c r="B81" s="2" t="s">
        <v>187</v>
      </c>
      <c r="C81" s="135"/>
      <c r="D81" s="241">
        <v>75</v>
      </c>
      <c r="E81" s="241">
        <v>40</v>
      </c>
      <c r="F81" s="257"/>
      <c r="G81" s="258"/>
      <c r="H81" s="258"/>
      <c r="I81" s="258"/>
      <c r="J81" s="258"/>
      <c r="K81" s="258"/>
      <c r="L81" s="258"/>
      <c r="M81" s="258"/>
      <c r="N81" s="258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44"/>
    </row>
    <row r="82" spans="1:25">
      <c r="A82" s="141"/>
      <c r="B82" s="2" t="s">
        <v>188</v>
      </c>
      <c r="C82" s="135"/>
      <c r="D82" s="241">
        <v>24.83277404291891</v>
      </c>
      <c r="E82" s="241">
        <v>4.0824829046386304</v>
      </c>
      <c r="F82" s="257"/>
      <c r="G82" s="258"/>
      <c r="H82" s="258"/>
      <c r="I82" s="258"/>
      <c r="J82" s="258"/>
      <c r="K82" s="258"/>
      <c r="L82" s="258"/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44"/>
    </row>
    <row r="83" spans="1:25">
      <c r="A83" s="141"/>
      <c r="B83" s="2" t="s">
        <v>96</v>
      </c>
      <c r="C83" s="135"/>
      <c r="D83" s="109">
        <v>0.31701413671811374</v>
      </c>
      <c r="E83" s="109">
        <v>9.7979589711327142E-2</v>
      </c>
      <c r="F83" s="16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37"/>
    </row>
    <row r="84" spans="1:25">
      <c r="A84" s="141"/>
      <c r="B84" s="117" t="s">
        <v>189</v>
      </c>
      <c r="C84" s="135"/>
      <c r="D84" s="109">
        <v>0.30555555555555558</v>
      </c>
      <c r="E84" s="109">
        <v>-0.30555555555555558</v>
      </c>
      <c r="F84" s="16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37"/>
    </row>
    <row r="85" spans="1:25">
      <c r="B85" s="147"/>
      <c r="C85" s="116"/>
      <c r="D85" s="132"/>
      <c r="E85" s="132"/>
    </row>
    <row r="86" spans="1:25">
      <c r="B86" s="151" t="s">
        <v>523</v>
      </c>
      <c r="Y86" s="133" t="s">
        <v>201</v>
      </c>
    </row>
    <row r="87" spans="1:25">
      <c r="A87" s="124" t="s">
        <v>25</v>
      </c>
      <c r="B87" s="114" t="s">
        <v>141</v>
      </c>
      <c r="C87" s="111" t="s">
        <v>142</v>
      </c>
      <c r="D87" s="112" t="s">
        <v>166</v>
      </c>
      <c r="E87" s="113" t="s">
        <v>166</v>
      </c>
      <c r="F87" s="113" t="s">
        <v>166</v>
      </c>
      <c r="G87" s="164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33">
        <v>1</v>
      </c>
    </row>
    <row r="88" spans="1:25">
      <c r="A88" s="141"/>
      <c r="B88" s="115" t="s">
        <v>167</v>
      </c>
      <c r="C88" s="104" t="s">
        <v>167</v>
      </c>
      <c r="D88" s="162" t="s">
        <v>173</v>
      </c>
      <c r="E88" s="163" t="s">
        <v>178</v>
      </c>
      <c r="F88" s="163" t="s">
        <v>180</v>
      </c>
      <c r="G88" s="164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33" t="s">
        <v>3</v>
      </c>
    </row>
    <row r="89" spans="1:25">
      <c r="A89" s="141"/>
      <c r="B89" s="115"/>
      <c r="C89" s="104"/>
      <c r="D89" s="105" t="s">
        <v>120</v>
      </c>
      <c r="E89" s="106" t="s">
        <v>120</v>
      </c>
      <c r="F89" s="106" t="s">
        <v>120</v>
      </c>
      <c r="G89" s="164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33">
        <v>0</v>
      </c>
    </row>
    <row r="90" spans="1:25">
      <c r="A90" s="141"/>
      <c r="B90" s="115"/>
      <c r="C90" s="104"/>
      <c r="D90" s="130"/>
      <c r="E90" s="130"/>
      <c r="F90" s="130"/>
      <c r="G90" s="16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33">
        <v>0</v>
      </c>
    </row>
    <row r="91" spans="1:25">
      <c r="A91" s="141"/>
      <c r="B91" s="114">
        <v>1</v>
      </c>
      <c r="C91" s="110">
        <v>1</v>
      </c>
      <c r="D91" s="228">
        <v>81.718262669735395</v>
      </c>
      <c r="E91" s="230" t="s">
        <v>110</v>
      </c>
      <c r="F91" s="229">
        <v>60</v>
      </c>
      <c r="G91" s="257"/>
      <c r="H91" s="258"/>
      <c r="I91" s="258"/>
      <c r="J91" s="258"/>
      <c r="K91" s="258"/>
      <c r="L91" s="258"/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35">
        <v>1</v>
      </c>
    </row>
    <row r="92" spans="1:25">
      <c r="A92" s="141"/>
      <c r="B92" s="115">
        <v>1</v>
      </c>
      <c r="C92" s="104">
        <v>2</v>
      </c>
      <c r="D92" s="236">
        <v>81.718262669735395</v>
      </c>
      <c r="E92" s="238" t="s">
        <v>110</v>
      </c>
      <c r="F92" s="237">
        <v>50</v>
      </c>
      <c r="G92" s="257"/>
      <c r="H92" s="258"/>
      <c r="I92" s="258"/>
      <c r="J92" s="258"/>
      <c r="K92" s="258"/>
      <c r="L92" s="258"/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35">
        <v>26</v>
      </c>
    </row>
    <row r="93" spans="1:25">
      <c r="A93" s="141"/>
      <c r="B93" s="115">
        <v>1</v>
      </c>
      <c r="C93" s="104">
        <v>3</v>
      </c>
      <c r="D93" s="236">
        <v>68.098552224779496</v>
      </c>
      <c r="E93" s="238" t="s">
        <v>110</v>
      </c>
      <c r="F93" s="237">
        <v>40</v>
      </c>
      <c r="G93" s="257"/>
      <c r="H93" s="258"/>
      <c r="I93" s="258"/>
      <c r="J93" s="258"/>
      <c r="K93" s="258"/>
      <c r="L93" s="258"/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35">
        <v>16</v>
      </c>
    </row>
    <row r="94" spans="1:25">
      <c r="A94" s="141"/>
      <c r="B94" s="115">
        <v>1</v>
      </c>
      <c r="C94" s="104">
        <v>4</v>
      </c>
      <c r="D94" s="236">
        <v>68.098552224779496</v>
      </c>
      <c r="E94" s="238" t="s">
        <v>110</v>
      </c>
      <c r="F94" s="237">
        <v>50</v>
      </c>
      <c r="G94" s="257"/>
      <c r="H94" s="258"/>
      <c r="I94" s="258"/>
      <c r="J94" s="258"/>
      <c r="K94" s="258"/>
      <c r="L94" s="258"/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35">
        <v>64.724155464454697</v>
      </c>
    </row>
    <row r="95" spans="1:25">
      <c r="A95" s="141"/>
      <c r="B95" s="115">
        <v>1</v>
      </c>
      <c r="C95" s="104">
        <v>5</v>
      </c>
      <c r="D95" s="236">
        <v>95.337973114691309</v>
      </c>
      <c r="E95" s="238" t="s">
        <v>110</v>
      </c>
      <c r="F95" s="236">
        <v>50</v>
      </c>
      <c r="G95" s="257"/>
      <c r="H95" s="258"/>
      <c r="I95" s="258"/>
      <c r="J95" s="258"/>
      <c r="K95" s="258"/>
      <c r="L95" s="258"/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44"/>
    </row>
    <row r="96" spans="1:25">
      <c r="A96" s="141"/>
      <c r="B96" s="115">
        <v>1</v>
      </c>
      <c r="C96" s="104">
        <v>6</v>
      </c>
      <c r="D96" s="236">
        <v>81.718262669735395</v>
      </c>
      <c r="E96" s="238" t="s">
        <v>110</v>
      </c>
      <c r="F96" s="236">
        <v>50</v>
      </c>
      <c r="G96" s="257"/>
      <c r="H96" s="258"/>
      <c r="I96" s="258"/>
      <c r="J96" s="258"/>
      <c r="K96" s="258"/>
      <c r="L96" s="258"/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44"/>
    </row>
    <row r="97" spans="1:25">
      <c r="A97" s="141"/>
      <c r="B97" s="116" t="s">
        <v>186</v>
      </c>
      <c r="C97" s="108"/>
      <c r="D97" s="246">
        <v>79.448310928909407</v>
      </c>
      <c r="E97" s="246" t="s">
        <v>543</v>
      </c>
      <c r="F97" s="246">
        <v>50</v>
      </c>
      <c r="G97" s="257"/>
      <c r="H97" s="258"/>
      <c r="I97" s="258"/>
      <c r="J97" s="258"/>
      <c r="K97" s="258"/>
      <c r="L97" s="258"/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44"/>
    </row>
    <row r="98" spans="1:25">
      <c r="A98" s="141"/>
      <c r="B98" s="2" t="s">
        <v>187</v>
      </c>
      <c r="C98" s="135"/>
      <c r="D98" s="241">
        <v>81.718262669735395</v>
      </c>
      <c r="E98" s="241" t="s">
        <v>543</v>
      </c>
      <c r="F98" s="241">
        <v>50</v>
      </c>
      <c r="G98" s="257"/>
      <c r="H98" s="258"/>
      <c r="I98" s="258"/>
      <c r="J98" s="258"/>
      <c r="K98" s="258"/>
      <c r="L98" s="258"/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44"/>
    </row>
    <row r="99" spans="1:25">
      <c r="A99" s="141"/>
      <c r="B99" s="2" t="s">
        <v>188</v>
      </c>
      <c r="C99" s="135"/>
      <c r="D99" s="241">
        <v>10.25254556077903</v>
      </c>
      <c r="E99" s="241" t="s">
        <v>543</v>
      </c>
      <c r="F99" s="241">
        <v>6.324555320336759</v>
      </c>
      <c r="G99" s="257"/>
      <c r="H99" s="258"/>
      <c r="I99" s="258"/>
      <c r="J99" s="258"/>
      <c r="K99" s="258"/>
      <c r="L99" s="258"/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44"/>
    </row>
    <row r="100" spans="1:25">
      <c r="A100" s="141"/>
      <c r="B100" s="2" t="s">
        <v>96</v>
      </c>
      <c r="C100" s="135"/>
      <c r="D100" s="109">
        <v>0.12904674046441389</v>
      </c>
      <c r="E100" s="109" t="s">
        <v>543</v>
      </c>
      <c r="F100" s="109">
        <v>0.12649110640673519</v>
      </c>
      <c r="G100" s="164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37"/>
    </row>
    <row r="101" spans="1:25">
      <c r="A101" s="141"/>
      <c r="B101" s="117" t="s">
        <v>189</v>
      </c>
      <c r="C101" s="135"/>
      <c r="D101" s="109">
        <v>0.22749088588017097</v>
      </c>
      <c r="E101" s="109" t="s">
        <v>543</v>
      </c>
      <c r="F101" s="109">
        <v>-0.22749088588017075</v>
      </c>
      <c r="G101" s="164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37"/>
    </row>
    <row r="102" spans="1:25">
      <c r="B102" s="147"/>
      <c r="C102" s="116"/>
      <c r="D102" s="132"/>
      <c r="E102" s="132"/>
      <c r="F102" s="132"/>
    </row>
    <row r="103" spans="1:25" ht="19.5">
      <c r="B103" s="151" t="s">
        <v>524</v>
      </c>
      <c r="Y103" s="133" t="s">
        <v>67</v>
      </c>
    </row>
    <row r="104" spans="1:25" ht="19.5">
      <c r="A104" s="124" t="s">
        <v>231</v>
      </c>
      <c r="B104" s="114" t="s">
        <v>141</v>
      </c>
      <c r="C104" s="111" t="s">
        <v>142</v>
      </c>
      <c r="D104" s="112" t="s">
        <v>166</v>
      </c>
      <c r="E104" s="113" t="s">
        <v>166</v>
      </c>
      <c r="F104" s="113" t="s">
        <v>166</v>
      </c>
      <c r="G104" s="113" t="s">
        <v>166</v>
      </c>
      <c r="H104" s="113" t="s">
        <v>166</v>
      </c>
      <c r="I104" s="113" t="s">
        <v>166</v>
      </c>
      <c r="J104" s="113" t="s">
        <v>166</v>
      </c>
      <c r="K104" s="113" t="s">
        <v>166</v>
      </c>
      <c r="L104" s="113" t="s">
        <v>166</v>
      </c>
      <c r="M104" s="113" t="s">
        <v>166</v>
      </c>
      <c r="N104" s="113" t="s">
        <v>166</v>
      </c>
      <c r="O104" s="113" t="s">
        <v>166</v>
      </c>
      <c r="P104" s="113" t="s">
        <v>166</v>
      </c>
      <c r="Q104" s="113" t="s">
        <v>166</v>
      </c>
      <c r="R104" s="164"/>
      <c r="S104" s="2"/>
      <c r="T104" s="2"/>
      <c r="U104" s="2"/>
      <c r="V104" s="2"/>
      <c r="W104" s="2"/>
      <c r="X104" s="2"/>
      <c r="Y104" s="133">
        <v>1</v>
      </c>
    </row>
    <row r="105" spans="1:25">
      <c r="A105" s="141"/>
      <c r="B105" s="115" t="s">
        <v>167</v>
      </c>
      <c r="C105" s="104" t="s">
        <v>167</v>
      </c>
      <c r="D105" s="162" t="s">
        <v>168</v>
      </c>
      <c r="E105" s="163" t="s">
        <v>169</v>
      </c>
      <c r="F105" s="163" t="s">
        <v>170</v>
      </c>
      <c r="G105" s="163" t="s">
        <v>171</v>
      </c>
      <c r="H105" s="163" t="s">
        <v>172</v>
      </c>
      <c r="I105" s="163" t="s">
        <v>173</v>
      </c>
      <c r="J105" s="163" t="s">
        <v>176</v>
      </c>
      <c r="K105" s="163" t="s">
        <v>177</v>
      </c>
      <c r="L105" s="163" t="s">
        <v>178</v>
      </c>
      <c r="M105" s="163" t="s">
        <v>179</v>
      </c>
      <c r="N105" s="163" t="s">
        <v>180</v>
      </c>
      <c r="O105" s="163" t="s">
        <v>181</v>
      </c>
      <c r="P105" s="163" t="s">
        <v>191</v>
      </c>
      <c r="Q105" s="163" t="s">
        <v>183</v>
      </c>
      <c r="R105" s="164"/>
      <c r="S105" s="2"/>
      <c r="T105" s="2"/>
      <c r="U105" s="2"/>
      <c r="V105" s="2"/>
      <c r="W105" s="2"/>
      <c r="X105" s="2"/>
      <c r="Y105" s="133" t="s">
        <v>3</v>
      </c>
    </row>
    <row r="106" spans="1:25">
      <c r="A106" s="141"/>
      <c r="B106" s="115"/>
      <c r="C106" s="104"/>
      <c r="D106" s="105" t="s">
        <v>120</v>
      </c>
      <c r="E106" s="106" t="s">
        <v>120</v>
      </c>
      <c r="F106" s="106" t="s">
        <v>120</v>
      </c>
      <c r="G106" s="106" t="s">
        <v>120</v>
      </c>
      <c r="H106" s="106" t="s">
        <v>120</v>
      </c>
      <c r="I106" s="106" t="s">
        <v>120</v>
      </c>
      <c r="J106" s="106" t="s">
        <v>120</v>
      </c>
      <c r="K106" s="106" t="s">
        <v>120</v>
      </c>
      <c r="L106" s="106" t="s">
        <v>120</v>
      </c>
      <c r="M106" s="106" t="s">
        <v>120</v>
      </c>
      <c r="N106" s="106" t="s">
        <v>120</v>
      </c>
      <c r="O106" s="106" t="s">
        <v>120</v>
      </c>
      <c r="P106" s="106" t="s">
        <v>120</v>
      </c>
      <c r="Q106" s="106" t="s">
        <v>120</v>
      </c>
      <c r="R106" s="164"/>
      <c r="S106" s="2"/>
      <c r="T106" s="2"/>
      <c r="U106" s="2"/>
      <c r="V106" s="2"/>
      <c r="W106" s="2"/>
      <c r="X106" s="2"/>
      <c r="Y106" s="133">
        <v>0</v>
      </c>
    </row>
    <row r="107" spans="1:25">
      <c r="A107" s="141"/>
      <c r="B107" s="115"/>
      <c r="C107" s="104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64"/>
      <c r="S107" s="2"/>
      <c r="T107" s="2"/>
      <c r="U107" s="2"/>
      <c r="V107" s="2"/>
      <c r="W107" s="2"/>
      <c r="X107" s="2"/>
      <c r="Y107" s="133">
        <v>0</v>
      </c>
    </row>
    <row r="108" spans="1:25">
      <c r="A108" s="141"/>
      <c r="B108" s="114">
        <v>1</v>
      </c>
      <c r="C108" s="110">
        <v>1</v>
      </c>
      <c r="D108" s="228">
        <v>930</v>
      </c>
      <c r="E108" s="228">
        <v>900</v>
      </c>
      <c r="F108" s="229">
        <v>900</v>
      </c>
      <c r="G108" s="228">
        <v>900</v>
      </c>
      <c r="H108" s="229">
        <v>800</v>
      </c>
      <c r="I108" s="228">
        <v>800</v>
      </c>
      <c r="J108" s="229">
        <v>860</v>
      </c>
      <c r="K108" s="228">
        <v>900</v>
      </c>
      <c r="L108" s="228">
        <v>900</v>
      </c>
      <c r="M108" s="228">
        <v>900</v>
      </c>
      <c r="N108" s="228">
        <v>847.67</v>
      </c>
      <c r="O108" s="256">
        <v>1000</v>
      </c>
      <c r="P108" s="228">
        <v>900</v>
      </c>
      <c r="Q108" s="230">
        <v>759.99999999999989</v>
      </c>
      <c r="R108" s="257"/>
      <c r="S108" s="258"/>
      <c r="T108" s="258"/>
      <c r="U108" s="258"/>
      <c r="V108" s="258"/>
      <c r="W108" s="258"/>
      <c r="X108" s="258"/>
      <c r="Y108" s="235">
        <v>1</v>
      </c>
    </row>
    <row r="109" spans="1:25">
      <c r="A109" s="141"/>
      <c r="B109" s="115">
        <v>1</v>
      </c>
      <c r="C109" s="104">
        <v>2</v>
      </c>
      <c r="D109" s="236">
        <v>950</v>
      </c>
      <c r="E109" s="236">
        <v>900</v>
      </c>
      <c r="F109" s="237">
        <v>900</v>
      </c>
      <c r="G109" s="236">
        <v>900</v>
      </c>
      <c r="H109" s="237">
        <v>800</v>
      </c>
      <c r="I109" s="236">
        <v>800</v>
      </c>
      <c r="J109" s="237">
        <v>850.00000000000011</v>
      </c>
      <c r="K109" s="236">
        <v>900</v>
      </c>
      <c r="L109" s="236">
        <v>900</v>
      </c>
      <c r="M109" s="236">
        <v>800</v>
      </c>
      <c r="N109" s="236">
        <v>833.05500000000006</v>
      </c>
      <c r="O109" s="236">
        <v>900</v>
      </c>
      <c r="P109" s="236">
        <v>900</v>
      </c>
      <c r="Q109" s="238">
        <v>800</v>
      </c>
      <c r="R109" s="257"/>
      <c r="S109" s="258"/>
      <c r="T109" s="258"/>
      <c r="U109" s="258"/>
      <c r="V109" s="258"/>
      <c r="W109" s="258"/>
      <c r="X109" s="258"/>
      <c r="Y109" s="235" t="e">
        <v>#N/A</v>
      </c>
    </row>
    <row r="110" spans="1:25">
      <c r="A110" s="141"/>
      <c r="B110" s="115">
        <v>1</v>
      </c>
      <c r="C110" s="104">
        <v>3</v>
      </c>
      <c r="D110" s="236">
        <v>950</v>
      </c>
      <c r="E110" s="236">
        <v>900</v>
      </c>
      <c r="F110" s="237">
        <v>900</v>
      </c>
      <c r="G110" s="236">
        <v>900</v>
      </c>
      <c r="H110" s="237">
        <v>900</v>
      </c>
      <c r="I110" s="236">
        <v>800</v>
      </c>
      <c r="J110" s="237">
        <v>879.99999999999989</v>
      </c>
      <c r="K110" s="237">
        <v>900</v>
      </c>
      <c r="L110" s="241">
        <v>900</v>
      </c>
      <c r="M110" s="241">
        <v>800</v>
      </c>
      <c r="N110" s="241">
        <v>876.9</v>
      </c>
      <c r="O110" s="241">
        <v>900</v>
      </c>
      <c r="P110" s="241">
        <v>900</v>
      </c>
      <c r="Q110" s="242">
        <v>620</v>
      </c>
      <c r="R110" s="257"/>
      <c r="S110" s="258"/>
      <c r="T110" s="258"/>
      <c r="U110" s="258"/>
      <c r="V110" s="258"/>
      <c r="W110" s="258"/>
      <c r="X110" s="258"/>
      <c r="Y110" s="235">
        <v>16</v>
      </c>
    </row>
    <row r="111" spans="1:25">
      <c r="A111" s="141"/>
      <c r="B111" s="115">
        <v>1</v>
      </c>
      <c r="C111" s="104">
        <v>4</v>
      </c>
      <c r="D111" s="236">
        <v>910</v>
      </c>
      <c r="E111" s="236">
        <v>900</v>
      </c>
      <c r="F111" s="237">
        <v>900</v>
      </c>
      <c r="G111" s="236">
        <v>950</v>
      </c>
      <c r="H111" s="237">
        <v>800</v>
      </c>
      <c r="I111" s="236">
        <v>900</v>
      </c>
      <c r="J111" s="237">
        <v>860</v>
      </c>
      <c r="K111" s="237">
        <v>900</v>
      </c>
      <c r="L111" s="241">
        <v>900</v>
      </c>
      <c r="M111" s="241">
        <v>800</v>
      </c>
      <c r="N111" s="241">
        <v>847.67</v>
      </c>
      <c r="O111" s="241">
        <v>900</v>
      </c>
      <c r="P111" s="241">
        <v>900</v>
      </c>
      <c r="Q111" s="242">
        <v>589.99999999999989</v>
      </c>
      <c r="R111" s="257"/>
      <c r="S111" s="258"/>
      <c r="T111" s="258"/>
      <c r="U111" s="258"/>
      <c r="V111" s="258"/>
      <c r="W111" s="258"/>
      <c r="X111" s="258"/>
      <c r="Y111" s="235">
        <v>879.05153846153848</v>
      </c>
    </row>
    <row r="112" spans="1:25">
      <c r="A112" s="141"/>
      <c r="B112" s="115">
        <v>1</v>
      </c>
      <c r="C112" s="104">
        <v>5</v>
      </c>
      <c r="D112" s="236">
        <v>920</v>
      </c>
      <c r="E112" s="236">
        <v>900</v>
      </c>
      <c r="F112" s="243">
        <v>800</v>
      </c>
      <c r="G112" s="236">
        <v>890</v>
      </c>
      <c r="H112" s="236">
        <v>900</v>
      </c>
      <c r="I112" s="236">
        <v>900</v>
      </c>
      <c r="J112" s="236">
        <v>869.99999999999989</v>
      </c>
      <c r="K112" s="236">
        <v>874.99999999999989</v>
      </c>
      <c r="L112" s="236">
        <v>900</v>
      </c>
      <c r="M112" s="236">
        <v>800</v>
      </c>
      <c r="N112" s="236">
        <v>833.05500000000006</v>
      </c>
      <c r="O112" s="236">
        <v>900</v>
      </c>
      <c r="P112" s="236">
        <v>900</v>
      </c>
      <c r="Q112" s="238">
        <v>700.00000000000011</v>
      </c>
      <c r="R112" s="257"/>
      <c r="S112" s="258"/>
      <c r="T112" s="258"/>
      <c r="U112" s="258"/>
      <c r="V112" s="258"/>
      <c r="W112" s="258"/>
      <c r="X112" s="258"/>
      <c r="Y112" s="244"/>
    </row>
    <row r="113" spans="1:25">
      <c r="A113" s="141"/>
      <c r="B113" s="115">
        <v>1</v>
      </c>
      <c r="C113" s="104">
        <v>6</v>
      </c>
      <c r="D113" s="236">
        <v>920</v>
      </c>
      <c r="E113" s="236">
        <v>900</v>
      </c>
      <c r="F113" s="236">
        <v>900</v>
      </c>
      <c r="G113" s="236">
        <v>869.99999999999989</v>
      </c>
      <c r="H113" s="236">
        <v>800</v>
      </c>
      <c r="I113" s="236">
        <v>800</v>
      </c>
      <c r="J113" s="236">
        <v>820</v>
      </c>
      <c r="K113" s="236">
        <v>874.99999999999989</v>
      </c>
      <c r="L113" s="236">
        <v>900</v>
      </c>
      <c r="M113" s="236">
        <v>900</v>
      </c>
      <c r="N113" s="236">
        <v>847.67</v>
      </c>
      <c r="O113" s="236">
        <v>900</v>
      </c>
      <c r="P113" s="243">
        <v>800</v>
      </c>
      <c r="Q113" s="238">
        <v>540</v>
      </c>
      <c r="R113" s="257"/>
      <c r="S113" s="258"/>
      <c r="T113" s="258"/>
      <c r="U113" s="258"/>
      <c r="V113" s="258"/>
      <c r="W113" s="258"/>
      <c r="X113" s="258"/>
      <c r="Y113" s="244"/>
    </row>
    <row r="114" spans="1:25">
      <c r="A114" s="141"/>
      <c r="B114" s="116" t="s">
        <v>186</v>
      </c>
      <c r="C114" s="108"/>
      <c r="D114" s="246">
        <v>930</v>
      </c>
      <c r="E114" s="246">
        <v>900</v>
      </c>
      <c r="F114" s="246">
        <v>883.33333333333337</v>
      </c>
      <c r="G114" s="246">
        <v>901.66666666666663</v>
      </c>
      <c r="H114" s="246">
        <v>833.33333333333337</v>
      </c>
      <c r="I114" s="246">
        <v>833.33333333333337</v>
      </c>
      <c r="J114" s="246">
        <v>856.66666666666663</v>
      </c>
      <c r="K114" s="246">
        <v>891.66666666666663</v>
      </c>
      <c r="L114" s="246">
        <v>900</v>
      </c>
      <c r="M114" s="246">
        <v>833.33333333333337</v>
      </c>
      <c r="N114" s="246">
        <v>847.67000000000007</v>
      </c>
      <c r="O114" s="246">
        <v>916.66666666666663</v>
      </c>
      <c r="P114" s="246">
        <v>883.33333333333337</v>
      </c>
      <c r="Q114" s="246">
        <v>668.33333333333337</v>
      </c>
      <c r="R114" s="257"/>
      <c r="S114" s="258"/>
      <c r="T114" s="258"/>
      <c r="U114" s="258"/>
      <c r="V114" s="258"/>
      <c r="W114" s="258"/>
      <c r="X114" s="258"/>
      <c r="Y114" s="244"/>
    </row>
    <row r="115" spans="1:25">
      <c r="A115" s="141"/>
      <c r="B115" s="2" t="s">
        <v>187</v>
      </c>
      <c r="C115" s="135"/>
      <c r="D115" s="241">
        <v>925</v>
      </c>
      <c r="E115" s="241">
        <v>900</v>
      </c>
      <c r="F115" s="241">
        <v>900</v>
      </c>
      <c r="G115" s="241">
        <v>900</v>
      </c>
      <c r="H115" s="241">
        <v>800</v>
      </c>
      <c r="I115" s="241">
        <v>800</v>
      </c>
      <c r="J115" s="241">
        <v>860</v>
      </c>
      <c r="K115" s="241">
        <v>900</v>
      </c>
      <c r="L115" s="241">
        <v>900</v>
      </c>
      <c r="M115" s="241">
        <v>800</v>
      </c>
      <c r="N115" s="241">
        <v>847.67</v>
      </c>
      <c r="O115" s="241">
        <v>900</v>
      </c>
      <c r="P115" s="241">
        <v>900</v>
      </c>
      <c r="Q115" s="241">
        <v>660</v>
      </c>
      <c r="R115" s="257"/>
      <c r="S115" s="258"/>
      <c r="T115" s="258"/>
      <c r="U115" s="258"/>
      <c r="V115" s="258"/>
      <c r="W115" s="258"/>
      <c r="X115" s="258"/>
      <c r="Y115" s="244"/>
    </row>
    <row r="116" spans="1:25">
      <c r="A116" s="141"/>
      <c r="B116" s="2" t="s">
        <v>188</v>
      </c>
      <c r="C116" s="135"/>
      <c r="D116" s="241">
        <v>16.733200530681511</v>
      </c>
      <c r="E116" s="241">
        <v>0</v>
      </c>
      <c r="F116" s="241">
        <v>40.824829046386306</v>
      </c>
      <c r="G116" s="241">
        <v>26.394443859772235</v>
      </c>
      <c r="H116" s="241">
        <v>51.639777949432229</v>
      </c>
      <c r="I116" s="241">
        <v>51.639777949432229</v>
      </c>
      <c r="J116" s="241">
        <v>20.655911179772843</v>
      </c>
      <c r="K116" s="241">
        <v>12.909944487358116</v>
      </c>
      <c r="L116" s="241">
        <v>0</v>
      </c>
      <c r="M116" s="241">
        <v>51.639777949432222</v>
      </c>
      <c r="N116" s="241">
        <v>16.009930355875973</v>
      </c>
      <c r="O116" s="241">
        <v>40.824829046386306</v>
      </c>
      <c r="P116" s="241">
        <v>40.824829046386306</v>
      </c>
      <c r="Q116" s="241">
        <v>101.66939887039116</v>
      </c>
      <c r="R116" s="257"/>
      <c r="S116" s="258"/>
      <c r="T116" s="258"/>
      <c r="U116" s="258"/>
      <c r="V116" s="258"/>
      <c r="W116" s="258"/>
      <c r="X116" s="258"/>
      <c r="Y116" s="244"/>
    </row>
    <row r="117" spans="1:25">
      <c r="A117" s="141"/>
      <c r="B117" s="2" t="s">
        <v>96</v>
      </c>
      <c r="C117" s="135"/>
      <c r="D117" s="109">
        <v>1.7992688742668291E-2</v>
      </c>
      <c r="E117" s="109">
        <v>0</v>
      </c>
      <c r="F117" s="109">
        <v>4.6216787599682611E-2</v>
      </c>
      <c r="G117" s="109">
        <v>2.927295067627235E-2</v>
      </c>
      <c r="H117" s="109">
        <v>6.196773353931867E-2</v>
      </c>
      <c r="I117" s="109">
        <v>6.196773353931867E-2</v>
      </c>
      <c r="J117" s="109">
        <v>2.4111958575610323E-2</v>
      </c>
      <c r="K117" s="109">
        <v>1.4478442415728729E-2</v>
      </c>
      <c r="L117" s="109">
        <v>0</v>
      </c>
      <c r="M117" s="109">
        <v>6.1967733539318663E-2</v>
      </c>
      <c r="N117" s="109">
        <v>1.8886984741557412E-2</v>
      </c>
      <c r="O117" s="109">
        <v>4.4536177141512333E-2</v>
      </c>
      <c r="P117" s="109">
        <v>4.6216787599682611E-2</v>
      </c>
      <c r="Q117" s="109">
        <v>0.15212378883350297</v>
      </c>
      <c r="R117" s="164"/>
      <c r="S117" s="2"/>
      <c r="T117" s="2"/>
      <c r="U117" s="2"/>
      <c r="V117" s="2"/>
      <c r="W117" s="2"/>
      <c r="X117" s="2"/>
      <c r="Y117" s="137"/>
    </row>
    <row r="118" spans="1:25">
      <c r="A118" s="141"/>
      <c r="B118" s="117" t="s">
        <v>189</v>
      </c>
      <c r="C118" s="135"/>
      <c r="D118" s="109">
        <v>5.7958446472465397E-2</v>
      </c>
      <c r="E118" s="109">
        <v>2.3830754650773001E-2</v>
      </c>
      <c r="F118" s="109">
        <v>4.8709258609440642E-3</v>
      </c>
      <c r="G118" s="109">
        <v>2.572673752975585E-2</v>
      </c>
      <c r="H118" s="109">
        <v>-5.2008560508543411E-2</v>
      </c>
      <c r="I118" s="109">
        <v>-5.2008560508543411E-2</v>
      </c>
      <c r="J118" s="109">
        <v>-2.5464800202782745E-2</v>
      </c>
      <c r="K118" s="109">
        <v>1.4350840255858532E-2</v>
      </c>
      <c r="L118" s="109">
        <v>2.3830754650773001E-2</v>
      </c>
      <c r="M118" s="109">
        <v>-5.2008560508543411E-2</v>
      </c>
      <c r="N118" s="109">
        <v>-3.5699315783532359E-2</v>
      </c>
      <c r="O118" s="109">
        <v>4.2790583440602159E-2</v>
      </c>
      <c r="P118" s="109">
        <v>4.8709258609440642E-3</v>
      </c>
      <c r="Q118" s="109">
        <v>-0.23971086552785181</v>
      </c>
      <c r="R118" s="164"/>
      <c r="S118" s="2"/>
      <c r="T118" s="2"/>
      <c r="U118" s="2"/>
      <c r="V118" s="2"/>
      <c r="W118" s="2"/>
      <c r="X118" s="2"/>
      <c r="Y118" s="137"/>
    </row>
    <row r="119" spans="1:25">
      <c r="B119" s="147"/>
      <c r="C119" s="116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</row>
    <row r="120" spans="1:25">
      <c r="B120" s="151" t="s">
        <v>525</v>
      </c>
      <c r="Y120" s="133" t="s">
        <v>201</v>
      </c>
    </row>
    <row r="121" spans="1:25">
      <c r="A121" s="124" t="s">
        <v>0</v>
      </c>
      <c r="B121" s="114" t="s">
        <v>141</v>
      </c>
      <c r="C121" s="111" t="s">
        <v>142</v>
      </c>
      <c r="D121" s="112" t="s">
        <v>166</v>
      </c>
      <c r="E121" s="113" t="s">
        <v>166</v>
      </c>
      <c r="F121" s="113" t="s">
        <v>166</v>
      </c>
      <c r="G121" s="164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33">
        <v>1</v>
      </c>
    </row>
    <row r="122" spans="1:25">
      <c r="A122" s="141"/>
      <c r="B122" s="115" t="s">
        <v>167</v>
      </c>
      <c r="C122" s="104" t="s">
        <v>167</v>
      </c>
      <c r="D122" s="162" t="s">
        <v>173</v>
      </c>
      <c r="E122" s="163" t="s">
        <v>178</v>
      </c>
      <c r="F122" s="163" t="s">
        <v>180</v>
      </c>
      <c r="G122" s="164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33" t="s">
        <v>3</v>
      </c>
    </row>
    <row r="123" spans="1:25">
      <c r="A123" s="141"/>
      <c r="B123" s="115"/>
      <c r="C123" s="104"/>
      <c r="D123" s="105" t="s">
        <v>120</v>
      </c>
      <c r="E123" s="106" t="s">
        <v>120</v>
      </c>
      <c r="F123" s="106" t="s">
        <v>120</v>
      </c>
      <c r="G123" s="164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33">
        <v>0</v>
      </c>
    </row>
    <row r="124" spans="1:25">
      <c r="A124" s="141"/>
      <c r="B124" s="115"/>
      <c r="C124" s="104"/>
      <c r="D124" s="130"/>
      <c r="E124" s="130"/>
      <c r="F124" s="130"/>
      <c r="G124" s="164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33">
        <v>0</v>
      </c>
    </row>
    <row r="125" spans="1:25">
      <c r="A125" s="141"/>
      <c r="B125" s="114">
        <v>1</v>
      </c>
      <c r="C125" s="110">
        <v>1</v>
      </c>
      <c r="D125" s="228">
        <v>359.48234542259161</v>
      </c>
      <c r="E125" s="228">
        <v>300</v>
      </c>
      <c r="F125" s="229">
        <v>210</v>
      </c>
      <c r="G125" s="257"/>
      <c r="H125" s="258"/>
      <c r="I125" s="258"/>
      <c r="J125" s="258"/>
      <c r="K125" s="258"/>
      <c r="L125" s="258"/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35">
        <v>1</v>
      </c>
    </row>
    <row r="126" spans="1:25">
      <c r="A126" s="141"/>
      <c r="B126" s="115">
        <v>1</v>
      </c>
      <c r="C126" s="104">
        <v>2</v>
      </c>
      <c r="D126" s="236">
        <v>359.48234542259161</v>
      </c>
      <c r="E126" s="236">
        <v>300</v>
      </c>
      <c r="F126" s="237">
        <v>210</v>
      </c>
      <c r="G126" s="257"/>
      <c r="H126" s="258"/>
      <c r="I126" s="258"/>
      <c r="J126" s="258"/>
      <c r="K126" s="258"/>
      <c r="L126" s="258"/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35">
        <v>27</v>
      </c>
    </row>
    <row r="127" spans="1:25">
      <c r="A127" s="141"/>
      <c r="B127" s="115">
        <v>1</v>
      </c>
      <c r="C127" s="104">
        <v>3</v>
      </c>
      <c r="D127" s="236">
        <v>335.51685572775216</v>
      </c>
      <c r="E127" s="236">
        <v>300</v>
      </c>
      <c r="F127" s="237">
        <v>210</v>
      </c>
      <c r="G127" s="257"/>
      <c r="H127" s="258"/>
      <c r="I127" s="258"/>
      <c r="J127" s="258"/>
      <c r="K127" s="258"/>
      <c r="L127" s="258"/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35">
        <v>16</v>
      </c>
    </row>
    <row r="128" spans="1:25">
      <c r="A128" s="141"/>
      <c r="B128" s="115">
        <v>1</v>
      </c>
      <c r="C128" s="104">
        <v>4</v>
      </c>
      <c r="D128" s="236">
        <v>343.50535229269866</v>
      </c>
      <c r="E128" s="236">
        <v>300</v>
      </c>
      <c r="F128" s="237">
        <v>210</v>
      </c>
      <c r="G128" s="257"/>
      <c r="H128" s="258"/>
      <c r="I128" s="258"/>
      <c r="J128" s="258"/>
      <c r="K128" s="258"/>
      <c r="L128" s="258"/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35">
        <v>286.50050593811585</v>
      </c>
    </row>
    <row r="129" spans="1:25">
      <c r="A129" s="141"/>
      <c r="B129" s="115">
        <v>1</v>
      </c>
      <c r="C129" s="104">
        <v>5</v>
      </c>
      <c r="D129" s="236">
        <v>335.51685572775216</v>
      </c>
      <c r="E129" s="236">
        <v>300</v>
      </c>
      <c r="F129" s="236">
        <v>210</v>
      </c>
      <c r="G129" s="257"/>
      <c r="H129" s="258"/>
      <c r="I129" s="258"/>
      <c r="J129" s="258"/>
      <c r="K129" s="258"/>
      <c r="L129" s="258"/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44"/>
    </row>
    <row r="130" spans="1:25">
      <c r="A130" s="141"/>
      <c r="B130" s="115">
        <v>1</v>
      </c>
      <c r="C130" s="104">
        <v>6</v>
      </c>
      <c r="D130" s="236">
        <v>343.50535229269866</v>
      </c>
      <c r="E130" s="243">
        <v>400</v>
      </c>
      <c r="F130" s="236">
        <v>230</v>
      </c>
      <c r="G130" s="257"/>
      <c r="H130" s="258"/>
      <c r="I130" s="258"/>
      <c r="J130" s="258"/>
      <c r="K130" s="258"/>
      <c r="L130" s="258"/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44"/>
    </row>
    <row r="131" spans="1:25">
      <c r="A131" s="141"/>
      <c r="B131" s="116" t="s">
        <v>186</v>
      </c>
      <c r="C131" s="108"/>
      <c r="D131" s="246">
        <v>346.16818448101412</v>
      </c>
      <c r="E131" s="246">
        <v>316.66666666666669</v>
      </c>
      <c r="F131" s="246">
        <v>213.33333333333334</v>
      </c>
      <c r="G131" s="257"/>
      <c r="H131" s="258"/>
      <c r="I131" s="258"/>
      <c r="J131" s="258"/>
      <c r="K131" s="258"/>
      <c r="L131" s="258"/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44"/>
    </row>
    <row r="132" spans="1:25">
      <c r="A132" s="141"/>
      <c r="B132" s="2" t="s">
        <v>187</v>
      </c>
      <c r="C132" s="135"/>
      <c r="D132" s="241">
        <v>343.50535229269866</v>
      </c>
      <c r="E132" s="241">
        <v>300</v>
      </c>
      <c r="F132" s="241">
        <v>210</v>
      </c>
      <c r="G132" s="257"/>
      <c r="H132" s="258"/>
      <c r="I132" s="258"/>
      <c r="J132" s="258"/>
      <c r="K132" s="258"/>
      <c r="L132" s="258"/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44"/>
    </row>
    <row r="133" spans="1:25">
      <c r="A133" s="141"/>
      <c r="B133" s="2" t="s">
        <v>188</v>
      </c>
      <c r="C133" s="135"/>
      <c r="D133" s="241">
        <v>10.914364132672528</v>
      </c>
      <c r="E133" s="241">
        <v>40.824829046386398</v>
      </c>
      <c r="F133" s="241">
        <v>8.1649658092772608</v>
      </c>
      <c r="G133" s="257"/>
      <c r="H133" s="258"/>
      <c r="I133" s="258"/>
      <c r="J133" s="258"/>
      <c r="K133" s="258"/>
      <c r="L133" s="258"/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44"/>
    </row>
    <row r="134" spans="1:25">
      <c r="A134" s="141"/>
      <c r="B134" s="2" t="s">
        <v>96</v>
      </c>
      <c r="C134" s="135"/>
      <c r="D134" s="109">
        <v>3.1529079279875694E-2</v>
      </c>
      <c r="E134" s="109">
        <v>0.1289205127780623</v>
      </c>
      <c r="F134" s="109">
        <v>3.8273277230987161E-2</v>
      </c>
      <c r="G134" s="164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37"/>
    </row>
    <row r="135" spans="1:25">
      <c r="A135" s="141"/>
      <c r="B135" s="117" t="s">
        <v>189</v>
      </c>
      <c r="C135" s="135"/>
      <c r="D135" s="109">
        <v>0.208263780713136</v>
      </c>
      <c r="E135" s="109">
        <v>0.10529182358605227</v>
      </c>
      <c r="F135" s="109">
        <v>-0.25538235042623847</v>
      </c>
      <c r="G135" s="164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37"/>
    </row>
    <row r="136" spans="1:25">
      <c r="B136" s="147"/>
      <c r="C136" s="116"/>
      <c r="D136" s="132"/>
      <c r="E136" s="132"/>
      <c r="F136" s="132"/>
    </row>
    <row r="137" spans="1:25" ht="19.5">
      <c r="B137" s="151" t="s">
        <v>526</v>
      </c>
      <c r="Y137" s="133" t="s">
        <v>67</v>
      </c>
    </row>
    <row r="138" spans="1:25" ht="19.5">
      <c r="A138" s="124" t="s">
        <v>232</v>
      </c>
      <c r="B138" s="114" t="s">
        <v>141</v>
      </c>
      <c r="C138" s="111" t="s">
        <v>142</v>
      </c>
      <c r="D138" s="112" t="s">
        <v>166</v>
      </c>
      <c r="E138" s="113" t="s">
        <v>166</v>
      </c>
      <c r="F138" s="113" t="s">
        <v>166</v>
      </c>
      <c r="G138" s="113" t="s">
        <v>166</v>
      </c>
      <c r="H138" s="113" t="s">
        <v>166</v>
      </c>
      <c r="I138" s="113" t="s">
        <v>166</v>
      </c>
      <c r="J138" s="113" t="s">
        <v>166</v>
      </c>
      <c r="K138" s="113" t="s">
        <v>166</v>
      </c>
      <c r="L138" s="113" t="s">
        <v>166</v>
      </c>
      <c r="M138" s="113" t="s">
        <v>166</v>
      </c>
      <c r="N138" s="113" t="s">
        <v>166</v>
      </c>
      <c r="O138" s="113" t="s">
        <v>166</v>
      </c>
      <c r="P138" s="113" t="s">
        <v>166</v>
      </c>
      <c r="Q138" s="113" t="s">
        <v>166</v>
      </c>
      <c r="R138" s="164"/>
      <c r="S138" s="2"/>
      <c r="T138" s="2"/>
      <c r="U138" s="2"/>
      <c r="V138" s="2"/>
      <c r="W138" s="2"/>
      <c r="X138" s="2"/>
      <c r="Y138" s="133">
        <v>1</v>
      </c>
    </row>
    <row r="139" spans="1:25">
      <c r="A139" s="141"/>
      <c r="B139" s="115" t="s">
        <v>167</v>
      </c>
      <c r="C139" s="104" t="s">
        <v>167</v>
      </c>
      <c r="D139" s="162" t="s">
        <v>168</v>
      </c>
      <c r="E139" s="163" t="s">
        <v>169</v>
      </c>
      <c r="F139" s="163" t="s">
        <v>170</v>
      </c>
      <c r="G139" s="163" t="s">
        <v>171</v>
      </c>
      <c r="H139" s="163" t="s">
        <v>172</v>
      </c>
      <c r="I139" s="163" t="s">
        <v>173</v>
      </c>
      <c r="J139" s="163" t="s">
        <v>176</v>
      </c>
      <c r="K139" s="163" t="s">
        <v>177</v>
      </c>
      <c r="L139" s="163" t="s">
        <v>178</v>
      </c>
      <c r="M139" s="163" t="s">
        <v>179</v>
      </c>
      <c r="N139" s="163" t="s">
        <v>180</v>
      </c>
      <c r="O139" s="163" t="s">
        <v>181</v>
      </c>
      <c r="P139" s="163" t="s">
        <v>191</v>
      </c>
      <c r="Q139" s="163" t="s">
        <v>183</v>
      </c>
      <c r="R139" s="164"/>
      <c r="S139" s="2"/>
      <c r="T139" s="2"/>
      <c r="U139" s="2"/>
      <c r="V139" s="2"/>
      <c r="W139" s="2"/>
      <c r="X139" s="2"/>
      <c r="Y139" s="133" t="s">
        <v>1</v>
      </c>
    </row>
    <row r="140" spans="1:25">
      <c r="A140" s="141"/>
      <c r="B140" s="115"/>
      <c r="C140" s="104"/>
      <c r="D140" s="105" t="s">
        <v>120</v>
      </c>
      <c r="E140" s="106" t="s">
        <v>120</v>
      </c>
      <c r="F140" s="106" t="s">
        <v>120</v>
      </c>
      <c r="G140" s="106" t="s">
        <v>120</v>
      </c>
      <c r="H140" s="106" t="s">
        <v>120</v>
      </c>
      <c r="I140" s="106" t="s">
        <v>120</v>
      </c>
      <c r="J140" s="106" t="s">
        <v>120</v>
      </c>
      <c r="K140" s="106" t="s">
        <v>120</v>
      </c>
      <c r="L140" s="106" t="s">
        <v>120</v>
      </c>
      <c r="M140" s="106" t="s">
        <v>120</v>
      </c>
      <c r="N140" s="106" t="s">
        <v>120</v>
      </c>
      <c r="O140" s="106" t="s">
        <v>120</v>
      </c>
      <c r="P140" s="106" t="s">
        <v>120</v>
      </c>
      <c r="Q140" s="106" t="s">
        <v>120</v>
      </c>
      <c r="R140" s="164"/>
      <c r="S140" s="2"/>
      <c r="T140" s="2"/>
      <c r="U140" s="2"/>
      <c r="V140" s="2"/>
      <c r="W140" s="2"/>
      <c r="X140" s="2"/>
      <c r="Y140" s="133">
        <v>2</v>
      </c>
    </row>
    <row r="141" spans="1:25">
      <c r="A141" s="141"/>
      <c r="B141" s="115"/>
      <c r="C141" s="104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64"/>
      <c r="S141" s="2"/>
      <c r="T141" s="2"/>
      <c r="U141" s="2"/>
      <c r="V141" s="2"/>
      <c r="W141" s="2"/>
      <c r="X141" s="2"/>
      <c r="Y141" s="133">
        <v>3</v>
      </c>
    </row>
    <row r="142" spans="1:25">
      <c r="A142" s="141"/>
      <c r="B142" s="114">
        <v>1</v>
      </c>
      <c r="C142" s="110">
        <v>1</v>
      </c>
      <c r="D142" s="118">
        <v>21.09</v>
      </c>
      <c r="E142" s="118">
        <v>21.38</v>
      </c>
      <c r="F142" s="119">
        <v>21.8</v>
      </c>
      <c r="G142" s="118">
        <v>21.18</v>
      </c>
      <c r="H142" s="119">
        <v>21.21</v>
      </c>
      <c r="I142" s="118">
        <v>21.05</v>
      </c>
      <c r="J142" s="119">
        <v>21.4</v>
      </c>
      <c r="K142" s="118">
        <v>21.17</v>
      </c>
      <c r="L142" s="118">
        <v>21.6</v>
      </c>
      <c r="M142" s="118">
        <v>21.3</v>
      </c>
      <c r="N142" s="118">
        <v>21.488391</v>
      </c>
      <c r="O142" s="118">
        <v>21.57</v>
      </c>
      <c r="P142" s="118">
        <v>21.3</v>
      </c>
      <c r="Q142" s="118">
        <v>21.19</v>
      </c>
      <c r="R142" s="164"/>
      <c r="S142" s="2"/>
      <c r="T142" s="2"/>
      <c r="U142" s="2"/>
      <c r="V142" s="2"/>
      <c r="W142" s="2"/>
      <c r="X142" s="2"/>
      <c r="Y142" s="133">
        <v>1</v>
      </c>
    </row>
    <row r="143" spans="1:25">
      <c r="A143" s="141"/>
      <c r="B143" s="115">
        <v>1</v>
      </c>
      <c r="C143" s="104">
        <v>2</v>
      </c>
      <c r="D143" s="106">
        <v>21.15</v>
      </c>
      <c r="E143" s="106">
        <v>21.41</v>
      </c>
      <c r="F143" s="121">
        <v>21.9</v>
      </c>
      <c r="G143" s="106">
        <v>21.31</v>
      </c>
      <c r="H143" s="121">
        <v>21.2</v>
      </c>
      <c r="I143" s="106">
        <v>21.02</v>
      </c>
      <c r="J143" s="121">
        <v>21.3</v>
      </c>
      <c r="K143" s="106">
        <v>21.42</v>
      </c>
      <c r="L143" s="106">
        <v>21.5</v>
      </c>
      <c r="M143" s="106">
        <v>21.3</v>
      </c>
      <c r="N143" s="106">
        <v>21.245341999999997</v>
      </c>
      <c r="O143" s="106">
        <v>21.49</v>
      </c>
      <c r="P143" s="106">
        <v>21.5</v>
      </c>
      <c r="Q143" s="106">
        <v>21.24</v>
      </c>
      <c r="R143" s="164"/>
      <c r="S143" s="2"/>
      <c r="T143" s="2"/>
      <c r="U143" s="2"/>
      <c r="V143" s="2"/>
      <c r="W143" s="2"/>
      <c r="X143" s="2"/>
      <c r="Y143" s="133" t="e">
        <v>#N/A</v>
      </c>
    </row>
    <row r="144" spans="1:25">
      <c r="A144" s="141"/>
      <c r="B144" s="115">
        <v>1</v>
      </c>
      <c r="C144" s="104">
        <v>3</v>
      </c>
      <c r="D144" s="106">
        <v>21.07</v>
      </c>
      <c r="E144" s="106">
        <v>21.4</v>
      </c>
      <c r="F144" s="121">
        <v>21.9</v>
      </c>
      <c r="G144" s="106">
        <v>21.51</v>
      </c>
      <c r="H144" s="121">
        <v>21.26</v>
      </c>
      <c r="I144" s="106">
        <v>21.32</v>
      </c>
      <c r="J144" s="121">
        <v>21.5</v>
      </c>
      <c r="K144" s="121">
        <v>21.3</v>
      </c>
      <c r="L144" s="107">
        <v>21.5</v>
      </c>
      <c r="M144" s="107">
        <v>21.2</v>
      </c>
      <c r="N144" s="107">
        <v>21.331123999999999</v>
      </c>
      <c r="O144" s="107">
        <v>21.41</v>
      </c>
      <c r="P144" s="107">
        <v>21.6</v>
      </c>
      <c r="Q144" s="107">
        <v>21.27</v>
      </c>
      <c r="R144" s="164"/>
      <c r="S144" s="2"/>
      <c r="T144" s="2"/>
      <c r="U144" s="2"/>
      <c r="V144" s="2"/>
      <c r="W144" s="2"/>
      <c r="X144" s="2"/>
      <c r="Y144" s="133">
        <v>16</v>
      </c>
    </row>
    <row r="145" spans="1:25">
      <c r="A145" s="141"/>
      <c r="B145" s="115">
        <v>1</v>
      </c>
      <c r="C145" s="104">
        <v>4</v>
      </c>
      <c r="D145" s="106">
        <v>21.17</v>
      </c>
      <c r="E145" s="106">
        <v>21.43</v>
      </c>
      <c r="F145" s="121">
        <v>21.8</v>
      </c>
      <c r="G145" s="106">
        <v>21.12</v>
      </c>
      <c r="H145" s="121">
        <v>21.24</v>
      </c>
      <c r="I145" s="106">
        <v>21.1</v>
      </c>
      <c r="J145" s="121">
        <v>21.6</v>
      </c>
      <c r="K145" s="121">
        <v>21.46</v>
      </c>
      <c r="L145" s="107">
        <v>21.5</v>
      </c>
      <c r="M145" s="107">
        <v>21.2</v>
      </c>
      <c r="N145" s="107">
        <v>21.459797000000002</v>
      </c>
      <c r="O145" s="107">
        <v>21.41</v>
      </c>
      <c r="P145" s="107">
        <v>21.6</v>
      </c>
      <c r="Q145" s="107">
        <v>21.15</v>
      </c>
      <c r="R145" s="164"/>
      <c r="S145" s="2"/>
      <c r="T145" s="2"/>
      <c r="U145" s="2"/>
      <c r="V145" s="2"/>
      <c r="W145" s="2"/>
      <c r="X145" s="2"/>
      <c r="Y145" s="133">
        <v>21.376834404761897</v>
      </c>
    </row>
    <row r="146" spans="1:25">
      <c r="A146" s="141"/>
      <c r="B146" s="115">
        <v>1</v>
      </c>
      <c r="C146" s="104">
        <v>5</v>
      </c>
      <c r="D146" s="106">
        <v>21.15</v>
      </c>
      <c r="E146" s="106">
        <v>21.49</v>
      </c>
      <c r="F146" s="106">
        <v>21.8</v>
      </c>
      <c r="G146" s="106">
        <v>21.32</v>
      </c>
      <c r="H146" s="106">
        <v>21.24</v>
      </c>
      <c r="I146" s="106">
        <v>21.19</v>
      </c>
      <c r="J146" s="106">
        <v>21.5</v>
      </c>
      <c r="K146" s="106">
        <v>21.49</v>
      </c>
      <c r="L146" s="106">
        <v>21.5</v>
      </c>
      <c r="M146" s="106">
        <v>21.2</v>
      </c>
      <c r="N146" s="106">
        <v>21.273935999999999</v>
      </c>
      <c r="O146" s="106">
        <v>21.49</v>
      </c>
      <c r="P146" s="106">
        <v>21.6</v>
      </c>
      <c r="Q146" s="106">
        <v>21.13</v>
      </c>
      <c r="R146" s="164"/>
      <c r="S146" s="2"/>
      <c r="T146" s="2"/>
      <c r="U146" s="2"/>
      <c r="V146" s="2"/>
      <c r="W146" s="2"/>
      <c r="X146" s="2"/>
      <c r="Y146" s="134"/>
    </row>
    <row r="147" spans="1:25">
      <c r="A147" s="141"/>
      <c r="B147" s="115">
        <v>1</v>
      </c>
      <c r="C147" s="104">
        <v>6</v>
      </c>
      <c r="D147" s="106">
        <v>21.23</v>
      </c>
      <c r="E147" s="106">
        <v>21.39</v>
      </c>
      <c r="F147" s="106">
        <v>21.8</v>
      </c>
      <c r="G147" s="106">
        <v>21.26</v>
      </c>
      <c r="H147" s="106">
        <v>21.2</v>
      </c>
      <c r="I147" s="106">
        <v>21.19</v>
      </c>
      <c r="J147" s="106">
        <v>21.5</v>
      </c>
      <c r="K147" s="106">
        <v>21.55</v>
      </c>
      <c r="L147" s="106">
        <v>21.6</v>
      </c>
      <c r="M147" s="106">
        <v>21.3</v>
      </c>
      <c r="N147" s="106">
        <v>21.445499999999999</v>
      </c>
      <c r="O147" s="106">
        <v>21.47</v>
      </c>
      <c r="P147" s="106">
        <v>21.6</v>
      </c>
      <c r="Q147" s="106">
        <v>21.22</v>
      </c>
      <c r="R147" s="164"/>
      <c r="S147" s="2"/>
      <c r="T147" s="2"/>
      <c r="U147" s="2"/>
      <c r="V147" s="2"/>
      <c r="W147" s="2"/>
      <c r="X147" s="2"/>
      <c r="Y147" s="134"/>
    </row>
    <row r="148" spans="1:25">
      <c r="A148" s="141"/>
      <c r="B148" s="116" t="s">
        <v>186</v>
      </c>
      <c r="C148" s="108"/>
      <c r="D148" s="122">
        <v>21.143333333333334</v>
      </c>
      <c r="E148" s="122">
        <v>21.416666666666668</v>
      </c>
      <c r="F148" s="122">
        <v>21.833333333333332</v>
      </c>
      <c r="G148" s="122">
        <v>21.283333333333335</v>
      </c>
      <c r="H148" s="122">
        <v>21.224999999999998</v>
      </c>
      <c r="I148" s="122">
        <v>21.145</v>
      </c>
      <c r="J148" s="122">
        <v>21.466666666666669</v>
      </c>
      <c r="K148" s="122">
        <v>21.39833333333333</v>
      </c>
      <c r="L148" s="122">
        <v>21.533333333333331</v>
      </c>
      <c r="M148" s="122">
        <v>21.25</v>
      </c>
      <c r="N148" s="122">
        <v>21.374015</v>
      </c>
      <c r="O148" s="122">
        <v>21.473333333333329</v>
      </c>
      <c r="P148" s="122">
        <v>21.533333333333331</v>
      </c>
      <c r="Q148" s="122">
        <v>21.2</v>
      </c>
      <c r="R148" s="164"/>
      <c r="S148" s="2"/>
      <c r="T148" s="2"/>
      <c r="U148" s="2"/>
      <c r="V148" s="2"/>
      <c r="W148" s="2"/>
      <c r="X148" s="2"/>
      <c r="Y148" s="134"/>
    </row>
    <row r="149" spans="1:25">
      <c r="A149" s="141"/>
      <c r="B149" s="2" t="s">
        <v>187</v>
      </c>
      <c r="C149" s="135"/>
      <c r="D149" s="107">
        <v>21.15</v>
      </c>
      <c r="E149" s="107">
        <v>21.405000000000001</v>
      </c>
      <c r="F149" s="107">
        <v>21.8</v>
      </c>
      <c r="G149" s="107">
        <v>21.285</v>
      </c>
      <c r="H149" s="107">
        <v>21.225000000000001</v>
      </c>
      <c r="I149" s="107">
        <v>21.145000000000003</v>
      </c>
      <c r="J149" s="107">
        <v>21.5</v>
      </c>
      <c r="K149" s="107">
        <v>21.44</v>
      </c>
      <c r="L149" s="107">
        <v>21.5</v>
      </c>
      <c r="M149" s="107">
        <v>21.25</v>
      </c>
      <c r="N149" s="107">
        <v>21.388311999999999</v>
      </c>
      <c r="O149" s="107">
        <v>21.479999999999997</v>
      </c>
      <c r="P149" s="107">
        <v>21.6</v>
      </c>
      <c r="Q149" s="107">
        <v>21.204999999999998</v>
      </c>
      <c r="R149" s="164"/>
      <c r="S149" s="2"/>
      <c r="T149" s="2"/>
      <c r="U149" s="2"/>
      <c r="V149" s="2"/>
      <c r="W149" s="2"/>
      <c r="X149" s="2"/>
      <c r="Y149" s="134"/>
    </row>
    <row r="150" spans="1:25">
      <c r="A150" s="141"/>
      <c r="B150" s="2" t="s">
        <v>188</v>
      </c>
      <c r="C150" s="135"/>
      <c r="D150" s="123">
        <v>5.7503623074261039E-2</v>
      </c>
      <c r="E150" s="123">
        <v>3.9832984656772041E-2</v>
      </c>
      <c r="F150" s="123">
        <v>5.1639777949431122E-2</v>
      </c>
      <c r="G150" s="123">
        <v>0.1351542328847555</v>
      </c>
      <c r="H150" s="123">
        <v>2.509980079602251E-2</v>
      </c>
      <c r="I150" s="123">
        <v>0.11077003204838407</v>
      </c>
      <c r="J150" s="123">
        <v>0.10327955589886478</v>
      </c>
      <c r="K150" s="123">
        <v>0.13963046467969123</v>
      </c>
      <c r="L150" s="123">
        <v>5.1639777949432954E-2</v>
      </c>
      <c r="M150" s="123">
        <v>5.477225575051739E-2</v>
      </c>
      <c r="N150" s="123">
        <v>0.10388716107007752</v>
      </c>
      <c r="O150" s="123">
        <v>5.988878581726842E-2</v>
      </c>
      <c r="P150" s="123">
        <v>0.12110601416390003</v>
      </c>
      <c r="Q150" s="123">
        <v>5.3665631459994999E-2</v>
      </c>
      <c r="R150" s="164"/>
      <c r="S150" s="2"/>
      <c r="T150" s="2"/>
      <c r="U150" s="2"/>
      <c r="V150" s="2"/>
      <c r="W150" s="2"/>
      <c r="X150" s="2"/>
      <c r="Y150" s="136"/>
    </row>
    <row r="151" spans="1:25">
      <c r="A151" s="141"/>
      <c r="B151" s="2" t="s">
        <v>96</v>
      </c>
      <c r="C151" s="135"/>
      <c r="D151" s="109">
        <v>2.7197047016046523E-3</v>
      </c>
      <c r="E151" s="109">
        <v>1.8599058983706789E-3</v>
      </c>
      <c r="F151" s="109">
        <v>2.3651806694395933E-3</v>
      </c>
      <c r="G151" s="109">
        <v>6.3502380368718322E-3</v>
      </c>
      <c r="H151" s="109">
        <v>1.1825583413909312E-3</v>
      </c>
      <c r="I151" s="109">
        <v>5.2385921990250207E-3</v>
      </c>
      <c r="J151" s="109">
        <v>4.8111594362825203E-3</v>
      </c>
      <c r="K151" s="109">
        <v>6.5252962697885152E-3</v>
      </c>
      <c r="L151" s="109">
        <v>2.3981321029148432E-3</v>
      </c>
      <c r="M151" s="109">
        <v>2.5775179176714064E-3</v>
      </c>
      <c r="N151" s="109">
        <v>4.8604420400227806E-3</v>
      </c>
      <c r="O151" s="109">
        <v>2.7889841268519916E-3</v>
      </c>
      <c r="P151" s="109">
        <v>5.6241183048250792E-3</v>
      </c>
      <c r="Q151" s="109">
        <v>2.5313977103771225E-3</v>
      </c>
      <c r="R151" s="164"/>
      <c r="S151" s="2"/>
      <c r="T151" s="2"/>
      <c r="U151" s="2"/>
      <c r="V151" s="2"/>
      <c r="W151" s="2"/>
      <c r="X151" s="2"/>
      <c r="Y151" s="137"/>
    </row>
    <row r="152" spans="1:25">
      <c r="A152" s="141"/>
      <c r="B152" s="117" t="s">
        <v>189</v>
      </c>
      <c r="C152" s="135"/>
      <c r="D152" s="109">
        <v>-1.0923089312819267E-2</v>
      </c>
      <c r="E152" s="109">
        <v>1.8633377211312308E-3</v>
      </c>
      <c r="F152" s="109">
        <v>2.1354842346055891E-2</v>
      </c>
      <c r="G152" s="109">
        <v>-4.3739437588445895E-3</v>
      </c>
      <c r="H152" s="109">
        <v>-7.1027544063342329E-3</v>
      </c>
      <c r="I152" s="109">
        <v>-1.0845123294319636E-2</v>
      </c>
      <c r="J152" s="109">
        <v>4.2023182761223854E-3</v>
      </c>
      <c r="K152" s="109">
        <v>1.0057115176345111E-3</v>
      </c>
      <c r="L152" s="109">
        <v>7.3209590161100735E-3</v>
      </c>
      <c r="M152" s="109">
        <v>-5.9332641288386556E-3</v>
      </c>
      <c r="N152" s="109">
        <v>-1.3189065829455338E-4</v>
      </c>
      <c r="O152" s="109">
        <v>4.51418235012091E-3</v>
      </c>
      <c r="P152" s="109">
        <v>7.3209590161100735E-3</v>
      </c>
      <c r="Q152" s="109">
        <v>-8.2722446838295882E-3</v>
      </c>
      <c r="R152" s="164"/>
      <c r="S152" s="2"/>
      <c r="T152" s="2"/>
      <c r="U152" s="2"/>
      <c r="V152" s="2"/>
      <c r="W152" s="2"/>
      <c r="X152" s="2"/>
      <c r="Y152" s="137"/>
    </row>
    <row r="153" spans="1:25">
      <c r="B153" s="147"/>
      <c r="C153" s="116"/>
      <c r="D153" s="132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</row>
    <row r="154" spans="1:25" ht="19.5">
      <c r="B154" s="151" t="s">
        <v>527</v>
      </c>
      <c r="Y154" s="133" t="s">
        <v>67</v>
      </c>
    </row>
    <row r="155" spans="1:25" ht="19.5">
      <c r="A155" s="124" t="s">
        <v>233</v>
      </c>
      <c r="B155" s="114" t="s">
        <v>141</v>
      </c>
      <c r="C155" s="111" t="s">
        <v>142</v>
      </c>
      <c r="D155" s="112" t="s">
        <v>166</v>
      </c>
      <c r="E155" s="113" t="s">
        <v>166</v>
      </c>
      <c r="F155" s="113" t="s">
        <v>166</v>
      </c>
      <c r="G155" s="113" t="s">
        <v>166</v>
      </c>
      <c r="H155" s="113" t="s">
        <v>166</v>
      </c>
      <c r="I155" s="113" t="s">
        <v>166</v>
      </c>
      <c r="J155" s="113" t="s">
        <v>166</v>
      </c>
      <c r="K155" s="113" t="s">
        <v>166</v>
      </c>
      <c r="L155" s="113" t="s">
        <v>166</v>
      </c>
      <c r="M155" s="113" t="s">
        <v>166</v>
      </c>
      <c r="N155" s="113" t="s">
        <v>166</v>
      </c>
      <c r="O155" s="113" t="s">
        <v>166</v>
      </c>
      <c r="P155" s="113" t="s">
        <v>166</v>
      </c>
      <c r="Q155" s="113" t="s">
        <v>166</v>
      </c>
      <c r="R155" s="164"/>
      <c r="S155" s="2"/>
      <c r="T155" s="2"/>
      <c r="U155" s="2"/>
      <c r="V155" s="2"/>
      <c r="W155" s="2"/>
      <c r="X155" s="2"/>
      <c r="Y155" s="133">
        <v>1</v>
      </c>
    </row>
    <row r="156" spans="1:25">
      <c r="A156" s="141"/>
      <c r="B156" s="115" t="s">
        <v>167</v>
      </c>
      <c r="C156" s="104" t="s">
        <v>167</v>
      </c>
      <c r="D156" s="162" t="s">
        <v>168</v>
      </c>
      <c r="E156" s="163" t="s">
        <v>169</v>
      </c>
      <c r="F156" s="163" t="s">
        <v>170</v>
      </c>
      <c r="G156" s="163" t="s">
        <v>171</v>
      </c>
      <c r="H156" s="163" t="s">
        <v>172</v>
      </c>
      <c r="I156" s="163" t="s">
        <v>173</v>
      </c>
      <c r="J156" s="163" t="s">
        <v>176</v>
      </c>
      <c r="K156" s="163" t="s">
        <v>177</v>
      </c>
      <c r="L156" s="163" t="s">
        <v>178</v>
      </c>
      <c r="M156" s="163" t="s">
        <v>179</v>
      </c>
      <c r="N156" s="163" t="s">
        <v>180</v>
      </c>
      <c r="O156" s="163" t="s">
        <v>181</v>
      </c>
      <c r="P156" s="163" t="s">
        <v>191</v>
      </c>
      <c r="Q156" s="163" t="s">
        <v>183</v>
      </c>
      <c r="R156" s="164"/>
      <c r="S156" s="2"/>
      <c r="T156" s="2"/>
      <c r="U156" s="2"/>
      <c r="V156" s="2"/>
      <c r="W156" s="2"/>
      <c r="X156" s="2"/>
      <c r="Y156" s="133" t="s">
        <v>1</v>
      </c>
    </row>
    <row r="157" spans="1:25">
      <c r="A157" s="141"/>
      <c r="B157" s="115"/>
      <c r="C157" s="104"/>
      <c r="D157" s="105" t="s">
        <v>120</v>
      </c>
      <c r="E157" s="106" t="s">
        <v>120</v>
      </c>
      <c r="F157" s="106" t="s">
        <v>120</v>
      </c>
      <c r="G157" s="106" t="s">
        <v>120</v>
      </c>
      <c r="H157" s="106" t="s">
        <v>120</v>
      </c>
      <c r="I157" s="106" t="s">
        <v>120</v>
      </c>
      <c r="J157" s="106" t="s">
        <v>120</v>
      </c>
      <c r="K157" s="106" t="s">
        <v>120</v>
      </c>
      <c r="L157" s="106" t="s">
        <v>120</v>
      </c>
      <c r="M157" s="106" t="s">
        <v>120</v>
      </c>
      <c r="N157" s="106" t="s">
        <v>120</v>
      </c>
      <c r="O157" s="106" t="s">
        <v>120</v>
      </c>
      <c r="P157" s="106" t="s">
        <v>120</v>
      </c>
      <c r="Q157" s="106" t="s">
        <v>120</v>
      </c>
      <c r="R157" s="164"/>
      <c r="S157" s="2"/>
      <c r="T157" s="2"/>
      <c r="U157" s="2"/>
      <c r="V157" s="2"/>
      <c r="W157" s="2"/>
      <c r="X157" s="2"/>
      <c r="Y157" s="133">
        <v>3</v>
      </c>
    </row>
    <row r="158" spans="1:25">
      <c r="A158" s="141"/>
      <c r="B158" s="115"/>
      <c r="C158" s="104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64"/>
      <c r="S158" s="2"/>
      <c r="T158" s="2"/>
      <c r="U158" s="2"/>
      <c r="V158" s="2"/>
      <c r="W158" s="2"/>
      <c r="X158" s="2"/>
      <c r="Y158" s="133">
        <v>3</v>
      </c>
    </row>
    <row r="159" spans="1:25">
      <c r="A159" s="141"/>
      <c r="B159" s="114">
        <v>1</v>
      </c>
      <c r="C159" s="110">
        <v>1</v>
      </c>
      <c r="D159" s="196">
        <v>0.504</v>
      </c>
      <c r="E159" s="196">
        <v>0.52</v>
      </c>
      <c r="F159" s="198">
        <v>0.52</v>
      </c>
      <c r="G159" s="196">
        <v>0.51</v>
      </c>
      <c r="H159" s="197">
        <v>0.51</v>
      </c>
      <c r="I159" s="196">
        <v>0.51</v>
      </c>
      <c r="J159" s="197">
        <v>0.51</v>
      </c>
      <c r="K159" s="196">
        <v>0.5</v>
      </c>
      <c r="L159" s="196">
        <v>0.52</v>
      </c>
      <c r="M159" s="196">
        <v>0.51</v>
      </c>
      <c r="N159" s="195">
        <v>0.5</v>
      </c>
      <c r="O159" s="196">
        <v>0.51</v>
      </c>
      <c r="P159" s="195">
        <v>0.53</v>
      </c>
      <c r="Q159" s="196">
        <v>0.52</v>
      </c>
      <c r="R159" s="200"/>
      <c r="S159" s="201"/>
      <c r="T159" s="201"/>
      <c r="U159" s="201"/>
      <c r="V159" s="201"/>
      <c r="W159" s="201"/>
      <c r="X159" s="201"/>
      <c r="Y159" s="202">
        <v>1</v>
      </c>
    </row>
    <row r="160" spans="1:25">
      <c r="A160" s="141"/>
      <c r="B160" s="115">
        <v>1</v>
      </c>
      <c r="C160" s="104">
        <v>2</v>
      </c>
      <c r="D160" s="206">
        <v>0.505</v>
      </c>
      <c r="E160" s="206">
        <v>0.51</v>
      </c>
      <c r="F160" s="207">
        <v>0.54</v>
      </c>
      <c r="G160" s="206">
        <v>0.51</v>
      </c>
      <c r="H160" s="205">
        <v>0.51</v>
      </c>
      <c r="I160" s="206">
        <v>0.51</v>
      </c>
      <c r="J160" s="205">
        <v>0.50700000000000001</v>
      </c>
      <c r="K160" s="206">
        <v>0.5</v>
      </c>
      <c r="L160" s="206">
        <v>0.52</v>
      </c>
      <c r="M160" s="206">
        <v>0.51</v>
      </c>
      <c r="N160" s="203">
        <v>0.5</v>
      </c>
      <c r="O160" s="206">
        <v>0.51</v>
      </c>
      <c r="P160" s="203">
        <v>0.53</v>
      </c>
      <c r="Q160" s="206">
        <v>0.51</v>
      </c>
      <c r="R160" s="200"/>
      <c r="S160" s="201"/>
      <c r="T160" s="201"/>
      <c r="U160" s="201"/>
      <c r="V160" s="201"/>
      <c r="W160" s="201"/>
      <c r="X160" s="201"/>
      <c r="Y160" s="202" t="e">
        <v>#N/A</v>
      </c>
    </row>
    <row r="161" spans="1:25">
      <c r="A161" s="141"/>
      <c r="B161" s="115">
        <v>1</v>
      </c>
      <c r="C161" s="104">
        <v>3</v>
      </c>
      <c r="D161" s="206">
        <v>0.50700000000000001</v>
      </c>
      <c r="E161" s="206">
        <v>0.5</v>
      </c>
      <c r="F161" s="207">
        <v>0.53</v>
      </c>
      <c r="G161" s="206">
        <v>0.51</v>
      </c>
      <c r="H161" s="205">
        <v>0.51</v>
      </c>
      <c r="I161" s="206">
        <v>0.51</v>
      </c>
      <c r="J161" s="205">
        <v>0.51</v>
      </c>
      <c r="K161" s="205">
        <v>0.5</v>
      </c>
      <c r="L161" s="123">
        <v>0.52</v>
      </c>
      <c r="M161" s="123">
        <v>0.51</v>
      </c>
      <c r="N161" s="207">
        <v>0.5</v>
      </c>
      <c r="O161" s="123">
        <v>0.51</v>
      </c>
      <c r="P161" s="207">
        <v>0.53</v>
      </c>
      <c r="Q161" s="123">
        <v>0.51</v>
      </c>
      <c r="R161" s="200"/>
      <c r="S161" s="201"/>
      <c r="T161" s="201"/>
      <c r="U161" s="201"/>
      <c r="V161" s="201"/>
      <c r="W161" s="201"/>
      <c r="X161" s="201"/>
      <c r="Y161" s="202">
        <v>16</v>
      </c>
    </row>
    <row r="162" spans="1:25">
      <c r="A162" s="141"/>
      <c r="B162" s="115">
        <v>1</v>
      </c>
      <c r="C162" s="104">
        <v>4</v>
      </c>
      <c r="D162" s="206">
        <v>0.505</v>
      </c>
      <c r="E162" s="206">
        <v>0.5</v>
      </c>
      <c r="F162" s="207">
        <v>0.53</v>
      </c>
      <c r="G162" s="206">
        <v>0.51</v>
      </c>
      <c r="H162" s="205">
        <v>0.51</v>
      </c>
      <c r="I162" s="206">
        <v>0.51</v>
      </c>
      <c r="J162" s="205">
        <v>0.51100000000000001</v>
      </c>
      <c r="K162" s="205">
        <v>0.5</v>
      </c>
      <c r="L162" s="123">
        <v>0.51</v>
      </c>
      <c r="M162" s="123">
        <v>0.51</v>
      </c>
      <c r="N162" s="207">
        <v>0.5</v>
      </c>
      <c r="O162" s="123">
        <v>0.51</v>
      </c>
      <c r="P162" s="207">
        <v>0.53</v>
      </c>
      <c r="Q162" s="123">
        <v>0.51</v>
      </c>
      <c r="R162" s="200"/>
      <c r="S162" s="201"/>
      <c r="T162" s="201"/>
      <c r="U162" s="201"/>
      <c r="V162" s="201"/>
      <c r="W162" s="201"/>
      <c r="X162" s="201"/>
      <c r="Y162" s="202">
        <v>0.50957575757575757</v>
      </c>
    </row>
    <row r="163" spans="1:25">
      <c r="A163" s="141"/>
      <c r="B163" s="115">
        <v>1</v>
      </c>
      <c r="C163" s="104">
        <v>5</v>
      </c>
      <c r="D163" s="206">
        <v>0.50600000000000001</v>
      </c>
      <c r="E163" s="206">
        <v>0.51</v>
      </c>
      <c r="F163" s="203">
        <v>0.53</v>
      </c>
      <c r="G163" s="206">
        <v>0.51</v>
      </c>
      <c r="H163" s="206">
        <v>0.51</v>
      </c>
      <c r="I163" s="204">
        <v>0.52</v>
      </c>
      <c r="J163" s="206">
        <v>0.50900000000000001</v>
      </c>
      <c r="K163" s="204">
        <v>0.52</v>
      </c>
      <c r="L163" s="206">
        <v>0.51</v>
      </c>
      <c r="M163" s="206">
        <v>0.51</v>
      </c>
      <c r="N163" s="203">
        <v>0.49</v>
      </c>
      <c r="O163" s="206">
        <v>0.51</v>
      </c>
      <c r="P163" s="203">
        <v>0.54</v>
      </c>
      <c r="Q163" s="206">
        <v>0.52</v>
      </c>
      <c r="R163" s="200"/>
      <c r="S163" s="201"/>
      <c r="T163" s="201"/>
      <c r="U163" s="201"/>
      <c r="V163" s="201"/>
      <c r="W163" s="201"/>
      <c r="X163" s="201"/>
      <c r="Y163" s="136"/>
    </row>
    <row r="164" spans="1:25">
      <c r="A164" s="141"/>
      <c r="B164" s="115">
        <v>1</v>
      </c>
      <c r="C164" s="104">
        <v>6</v>
      </c>
      <c r="D164" s="206">
        <v>0.50600000000000001</v>
      </c>
      <c r="E164" s="206">
        <v>0.51</v>
      </c>
      <c r="F164" s="203">
        <v>0.53</v>
      </c>
      <c r="G164" s="206">
        <v>0.51</v>
      </c>
      <c r="H164" s="206">
        <v>0.51</v>
      </c>
      <c r="I164" s="206">
        <v>0.51</v>
      </c>
      <c r="J164" s="206">
        <v>0.51</v>
      </c>
      <c r="K164" s="206">
        <v>0.51</v>
      </c>
      <c r="L164" s="206">
        <v>0.52</v>
      </c>
      <c r="M164" s="206">
        <v>0.51</v>
      </c>
      <c r="N164" s="203">
        <v>0.49</v>
      </c>
      <c r="O164" s="204">
        <v>0.52</v>
      </c>
      <c r="P164" s="203">
        <v>0.54</v>
      </c>
      <c r="Q164" s="206">
        <v>0.51</v>
      </c>
      <c r="R164" s="200"/>
      <c r="S164" s="201"/>
      <c r="T164" s="201"/>
      <c r="U164" s="201"/>
      <c r="V164" s="201"/>
      <c r="W164" s="201"/>
      <c r="X164" s="201"/>
      <c r="Y164" s="136"/>
    </row>
    <row r="165" spans="1:25">
      <c r="A165" s="141"/>
      <c r="B165" s="116" t="s">
        <v>186</v>
      </c>
      <c r="C165" s="108"/>
      <c r="D165" s="208">
        <v>0.50550000000000006</v>
      </c>
      <c r="E165" s="208">
        <v>0.5083333333333333</v>
      </c>
      <c r="F165" s="208">
        <v>0.53000000000000014</v>
      </c>
      <c r="G165" s="208">
        <v>0.5099999999999999</v>
      </c>
      <c r="H165" s="208">
        <v>0.5099999999999999</v>
      </c>
      <c r="I165" s="208">
        <v>0.51166666666666671</v>
      </c>
      <c r="J165" s="208">
        <v>0.50949999999999995</v>
      </c>
      <c r="K165" s="208">
        <v>0.505</v>
      </c>
      <c r="L165" s="208">
        <v>0.51666666666666672</v>
      </c>
      <c r="M165" s="208">
        <v>0.5099999999999999</v>
      </c>
      <c r="N165" s="208">
        <v>0.49666666666666676</v>
      </c>
      <c r="O165" s="208">
        <v>0.5116666666666666</v>
      </c>
      <c r="P165" s="208">
        <v>0.53333333333333333</v>
      </c>
      <c r="Q165" s="208">
        <v>0.51333333333333331</v>
      </c>
      <c r="R165" s="200"/>
      <c r="S165" s="201"/>
      <c r="T165" s="201"/>
      <c r="U165" s="201"/>
      <c r="V165" s="201"/>
      <c r="W165" s="201"/>
      <c r="X165" s="201"/>
      <c r="Y165" s="136"/>
    </row>
    <row r="166" spans="1:25">
      <c r="A166" s="141"/>
      <c r="B166" s="2" t="s">
        <v>187</v>
      </c>
      <c r="C166" s="135"/>
      <c r="D166" s="123">
        <v>0.50550000000000006</v>
      </c>
      <c r="E166" s="123">
        <v>0.51</v>
      </c>
      <c r="F166" s="123">
        <v>0.53</v>
      </c>
      <c r="G166" s="123">
        <v>0.51</v>
      </c>
      <c r="H166" s="123">
        <v>0.51</v>
      </c>
      <c r="I166" s="123">
        <v>0.51</v>
      </c>
      <c r="J166" s="123">
        <v>0.51</v>
      </c>
      <c r="K166" s="123">
        <v>0.5</v>
      </c>
      <c r="L166" s="123">
        <v>0.52</v>
      </c>
      <c r="M166" s="123">
        <v>0.51</v>
      </c>
      <c r="N166" s="123">
        <v>0.5</v>
      </c>
      <c r="O166" s="123">
        <v>0.51</v>
      </c>
      <c r="P166" s="123">
        <v>0.53</v>
      </c>
      <c r="Q166" s="123">
        <v>0.51</v>
      </c>
      <c r="R166" s="200"/>
      <c r="S166" s="201"/>
      <c r="T166" s="201"/>
      <c r="U166" s="201"/>
      <c r="V166" s="201"/>
      <c r="W166" s="201"/>
      <c r="X166" s="201"/>
      <c r="Y166" s="136"/>
    </row>
    <row r="167" spans="1:25">
      <c r="A167" s="141"/>
      <c r="B167" s="2" t="s">
        <v>188</v>
      </c>
      <c r="C167" s="135"/>
      <c r="D167" s="123">
        <v>1.0488088481701526E-3</v>
      </c>
      <c r="E167" s="123">
        <v>7.5277265270908174E-3</v>
      </c>
      <c r="F167" s="123">
        <v>6.324555320336764E-3</v>
      </c>
      <c r="G167" s="123">
        <v>1.2161883888976234E-16</v>
      </c>
      <c r="H167" s="123">
        <v>1.2161883888976234E-16</v>
      </c>
      <c r="I167" s="123">
        <v>4.0824829046386341E-3</v>
      </c>
      <c r="J167" s="123">
        <v>1.3784048752090233E-3</v>
      </c>
      <c r="K167" s="123">
        <v>8.3666002653407633E-3</v>
      </c>
      <c r="L167" s="123">
        <v>5.1639777949432268E-3</v>
      </c>
      <c r="M167" s="123">
        <v>1.2161883888976234E-16</v>
      </c>
      <c r="N167" s="123">
        <v>5.1639777949432268E-3</v>
      </c>
      <c r="O167" s="123">
        <v>4.0824829046386332E-3</v>
      </c>
      <c r="P167" s="123">
        <v>5.1639777949432268E-3</v>
      </c>
      <c r="Q167" s="123">
        <v>5.1639777949432268E-3</v>
      </c>
      <c r="R167" s="164"/>
      <c r="S167" s="2"/>
      <c r="T167" s="2"/>
      <c r="U167" s="2"/>
      <c r="V167" s="2"/>
      <c r="W167" s="2"/>
      <c r="X167" s="2"/>
      <c r="Y167" s="136"/>
    </row>
    <row r="168" spans="1:25">
      <c r="A168" s="141"/>
      <c r="B168" s="2" t="s">
        <v>96</v>
      </c>
      <c r="C168" s="135"/>
      <c r="D168" s="109">
        <v>2.074794951869738E-3</v>
      </c>
      <c r="E168" s="109">
        <v>1.4808642348375379E-2</v>
      </c>
      <c r="F168" s="109">
        <v>1.193312324591842E-2</v>
      </c>
      <c r="G168" s="109">
        <v>2.3846831154855365E-16</v>
      </c>
      <c r="H168" s="109">
        <v>2.3846831154855365E-16</v>
      </c>
      <c r="I168" s="109">
        <v>7.9787939504338112E-3</v>
      </c>
      <c r="J168" s="109">
        <v>2.7054070170932747E-3</v>
      </c>
      <c r="K168" s="109">
        <v>1.6567525277902503E-2</v>
      </c>
      <c r="L168" s="109">
        <v>9.9947957321481797E-3</v>
      </c>
      <c r="M168" s="109">
        <v>2.3846831154855365E-16</v>
      </c>
      <c r="N168" s="109">
        <v>1.0397270728073608E-2</v>
      </c>
      <c r="O168" s="109">
        <v>7.9787939504338112E-3</v>
      </c>
      <c r="P168" s="109">
        <v>9.6824583655185509E-3</v>
      </c>
      <c r="Q168" s="109">
        <v>1.0059697003136157E-2</v>
      </c>
      <c r="R168" s="164"/>
      <c r="S168" s="2"/>
      <c r="T168" s="2"/>
      <c r="U168" s="2"/>
      <c r="V168" s="2"/>
      <c r="W168" s="2"/>
      <c r="X168" s="2"/>
      <c r="Y168" s="137"/>
    </row>
    <row r="169" spans="1:25">
      <c r="A169" s="141"/>
      <c r="B169" s="117" t="s">
        <v>189</v>
      </c>
      <c r="C169" s="135"/>
      <c r="D169" s="109">
        <v>-7.9983349191244946E-3</v>
      </c>
      <c r="E169" s="109">
        <v>-2.4381541389153494E-3</v>
      </c>
      <c r="F169" s="109">
        <v>4.008087535680338E-2</v>
      </c>
      <c r="G169" s="109">
        <v>8.325404376781087E-4</v>
      </c>
      <c r="H169" s="109">
        <v>8.325404376781087E-4</v>
      </c>
      <c r="I169" s="109">
        <v>4.1032350142722329E-3</v>
      </c>
      <c r="J169" s="109">
        <v>-1.4866793529977329E-4</v>
      </c>
      <c r="K169" s="109">
        <v>-8.9795432921027096E-3</v>
      </c>
      <c r="L169" s="109">
        <v>1.3915318744053495E-2</v>
      </c>
      <c r="M169" s="109">
        <v>8.325404376781087E-4</v>
      </c>
      <c r="N169" s="109">
        <v>-2.5333016175071221E-2</v>
      </c>
      <c r="O169" s="109">
        <v>4.1032350142720109E-3</v>
      </c>
      <c r="P169" s="109">
        <v>4.6622264509990519E-2</v>
      </c>
      <c r="Q169" s="109">
        <v>7.373929590865913E-3</v>
      </c>
      <c r="R169" s="164"/>
      <c r="S169" s="2"/>
      <c r="T169" s="2"/>
      <c r="U169" s="2"/>
      <c r="V169" s="2"/>
      <c r="W169" s="2"/>
      <c r="X169" s="2"/>
      <c r="Y169" s="137"/>
    </row>
    <row r="170" spans="1:25">
      <c r="B170" s="147"/>
      <c r="C170" s="116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</row>
    <row r="171" spans="1:25">
      <c r="B171" s="151" t="s">
        <v>528</v>
      </c>
      <c r="Y171" s="133" t="s">
        <v>67</v>
      </c>
    </row>
    <row r="172" spans="1:25">
      <c r="A172" s="124" t="s">
        <v>137</v>
      </c>
      <c r="B172" s="114" t="s">
        <v>141</v>
      </c>
      <c r="C172" s="111" t="s">
        <v>142</v>
      </c>
      <c r="D172" s="112" t="s">
        <v>166</v>
      </c>
      <c r="E172" s="113" t="s">
        <v>166</v>
      </c>
      <c r="F172" s="113" t="s">
        <v>166</v>
      </c>
      <c r="G172" s="113" t="s">
        <v>166</v>
      </c>
      <c r="H172" s="113" t="s">
        <v>166</v>
      </c>
      <c r="I172" s="113" t="s">
        <v>166</v>
      </c>
      <c r="J172" s="113" t="s">
        <v>166</v>
      </c>
      <c r="K172" s="113" t="s">
        <v>166</v>
      </c>
      <c r="L172" s="113" t="s">
        <v>166</v>
      </c>
      <c r="M172" s="113" t="s">
        <v>166</v>
      </c>
      <c r="N172" s="113" t="s">
        <v>166</v>
      </c>
      <c r="O172" s="113" t="s">
        <v>166</v>
      </c>
      <c r="P172" s="113" t="s">
        <v>166</v>
      </c>
      <c r="Q172" s="113" t="s">
        <v>166</v>
      </c>
      <c r="R172" s="164"/>
      <c r="S172" s="2"/>
      <c r="T172" s="2"/>
      <c r="U172" s="2"/>
      <c r="V172" s="2"/>
      <c r="W172" s="2"/>
      <c r="X172" s="2"/>
      <c r="Y172" s="133">
        <v>1</v>
      </c>
    </row>
    <row r="173" spans="1:25">
      <c r="A173" s="141"/>
      <c r="B173" s="115" t="s">
        <v>167</v>
      </c>
      <c r="C173" s="104" t="s">
        <v>167</v>
      </c>
      <c r="D173" s="162" t="s">
        <v>168</v>
      </c>
      <c r="E173" s="163" t="s">
        <v>169</v>
      </c>
      <c r="F173" s="163" t="s">
        <v>170</v>
      </c>
      <c r="G173" s="163" t="s">
        <v>171</v>
      </c>
      <c r="H173" s="163" t="s">
        <v>172</v>
      </c>
      <c r="I173" s="163" t="s">
        <v>173</v>
      </c>
      <c r="J173" s="163" t="s">
        <v>176</v>
      </c>
      <c r="K173" s="163" t="s">
        <v>177</v>
      </c>
      <c r="L173" s="163" t="s">
        <v>178</v>
      </c>
      <c r="M173" s="163" t="s">
        <v>179</v>
      </c>
      <c r="N173" s="163" t="s">
        <v>180</v>
      </c>
      <c r="O173" s="163" t="s">
        <v>181</v>
      </c>
      <c r="P173" s="163" t="s">
        <v>191</v>
      </c>
      <c r="Q173" s="163" t="s">
        <v>183</v>
      </c>
      <c r="R173" s="164"/>
      <c r="S173" s="2"/>
      <c r="T173" s="2"/>
      <c r="U173" s="2"/>
      <c r="V173" s="2"/>
      <c r="W173" s="2"/>
      <c r="X173" s="2"/>
      <c r="Y173" s="133" t="s">
        <v>1</v>
      </c>
    </row>
    <row r="174" spans="1:25">
      <c r="A174" s="141"/>
      <c r="B174" s="115"/>
      <c r="C174" s="104"/>
      <c r="D174" s="105" t="s">
        <v>120</v>
      </c>
      <c r="E174" s="106" t="s">
        <v>120</v>
      </c>
      <c r="F174" s="106" t="s">
        <v>120</v>
      </c>
      <c r="G174" s="106" t="s">
        <v>120</v>
      </c>
      <c r="H174" s="106" t="s">
        <v>120</v>
      </c>
      <c r="I174" s="106" t="s">
        <v>120</v>
      </c>
      <c r="J174" s="106" t="s">
        <v>120</v>
      </c>
      <c r="K174" s="106" t="s">
        <v>120</v>
      </c>
      <c r="L174" s="106" t="s">
        <v>120</v>
      </c>
      <c r="M174" s="106" t="s">
        <v>120</v>
      </c>
      <c r="N174" s="106" t="s">
        <v>120</v>
      </c>
      <c r="O174" s="106" t="s">
        <v>120</v>
      </c>
      <c r="P174" s="106" t="s">
        <v>120</v>
      </c>
      <c r="Q174" s="106" t="s">
        <v>120</v>
      </c>
      <c r="R174" s="164"/>
      <c r="S174" s="2"/>
      <c r="T174" s="2"/>
      <c r="U174" s="2"/>
      <c r="V174" s="2"/>
      <c r="W174" s="2"/>
      <c r="X174" s="2"/>
      <c r="Y174" s="133">
        <v>3</v>
      </c>
    </row>
    <row r="175" spans="1:25">
      <c r="A175" s="141"/>
      <c r="B175" s="115"/>
      <c r="C175" s="104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64"/>
      <c r="S175" s="2"/>
      <c r="T175" s="2"/>
      <c r="U175" s="2"/>
      <c r="V175" s="2"/>
      <c r="W175" s="2"/>
      <c r="X175" s="2"/>
      <c r="Y175" s="133">
        <v>3</v>
      </c>
    </row>
    <row r="176" spans="1:25">
      <c r="A176" s="141"/>
      <c r="B176" s="114">
        <v>1</v>
      </c>
      <c r="C176" s="110">
        <v>1</v>
      </c>
      <c r="D176" s="196">
        <v>0.43</v>
      </c>
      <c r="E176" s="196">
        <v>0.43</v>
      </c>
      <c r="F176" s="197">
        <v>0.43</v>
      </c>
      <c r="G176" s="196">
        <v>0.43</v>
      </c>
      <c r="H176" s="197">
        <v>0.4</v>
      </c>
      <c r="I176" s="196">
        <v>0.40999999999999992</v>
      </c>
      <c r="J176" s="197">
        <v>0.40999999999999992</v>
      </c>
      <c r="K176" s="196">
        <v>0.45000000000000007</v>
      </c>
      <c r="L176" s="196">
        <v>0.43</v>
      </c>
      <c r="M176" s="196">
        <v>0.40999999999999992</v>
      </c>
      <c r="N176" s="195">
        <v>0.37</v>
      </c>
      <c r="O176" s="196">
        <v>0.42</v>
      </c>
      <c r="P176" s="196">
        <v>0.40999999999999992</v>
      </c>
      <c r="Q176" s="195">
        <v>0.49</v>
      </c>
      <c r="R176" s="200"/>
      <c r="S176" s="201"/>
      <c r="T176" s="201"/>
      <c r="U176" s="201"/>
      <c r="V176" s="201"/>
      <c r="W176" s="201"/>
      <c r="X176" s="201"/>
      <c r="Y176" s="202">
        <v>1</v>
      </c>
    </row>
    <row r="177" spans="1:25">
      <c r="A177" s="141"/>
      <c r="B177" s="115">
        <v>1</v>
      </c>
      <c r="C177" s="104">
        <v>2</v>
      </c>
      <c r="D177" s="206">
        <v>0.43</v>
      </c>
      <c r="E177" s="206">
        <v>0.43</v>
      </c>
      <c r="F177" s="205">
        <v>0.44</v>
      </c>
      <c r="G177" s="206">
        <v>0.43</v>
      </c>
      <c r="H177" s="205">
        <v>0.4</v>
      </c>
      <c r="I177" s="206">
        <v>0.42</v>
      </c>
      <c r="J177" s="205">
        <v>0.40999999999999992</v>
      </c>
      <c r="K177" s="206">
        <v>0.44</v>
      </c>
      <c r="L177" s="206">
        <v>0.42</v>
      </c>
      <c r="M177" s="206">
        <v>0.42</v>
      </c>
      <c r="N177" s="203">
        <v>0.37</v>
      </c>
      <c r="O177" s="206">
        <v>0.43</v>
      </c>
      <c r="P177" s="206">
        <v>0.39</v>
      </c>
      <c r="Q177" s="203">
        <v>0.48</v>
      </c>
      <c r="R177" s="200"/>
      <c r="S177" s="201"/>
      <c r="T177" s="201"/>
      <c r="U177" s="201"/>
      <c r="V177" s="201"/>
      <c r="W177" s="201"/>
      <c r="X177" s="201"/>
      <c r="Y177" s="202" t="e">
        <v>#N/A</v>
      </c>
    </row>
    <row r="178" spans="1:25">
      <c r="A178" s="141"/>
      <c r="B178" s="115">
        <v>1</v>
      </c>
      <c r="C178" s="104">
        <v>3</v>
      </c>
      <c r="D178" s="206">
        <v>0.43</v>
      </c>
      <c r="E178" s="206">
        <v>0.43</v>
      </c>
      <c r="F178" s="205">
        <v>0.43</v>
      </c>
      <c r="G178" s="206">
        <v>0.43</v>
      </c>
      <c r="H178" s="205">
        <v>0.39</v>
      </c>
      <c r="I178" s="206">
        <v>0.43</v>
      </c>
      <c r="J178" s="205">
        <v>0.40999999999999992</v>
      </c>
      <c r="K178" s="205">
        <v>0.43499999999999994</v>
      </c>
      <c r="L178" s="123">
        <v>0.43</v>
      </c>
      <c r="M178" s="123">
        <v>0.40999999999999992</v>
      </c>
      <c r="N178" s="207">
        <v>0.37</v>
      </c>
      <c r="O178" s="123">
        <v>0.43</v>
      </c>
      <c r="P178" s="123">
        <v>0.38</v>
      </c>
      <c r="Q178" s="207">
        <v>0.46999999999999992</v>
      </c>
      <c r="R178" s="200"/>
      <c r="S178" s="201"/>
      <c r="T178" s="201"/>
      <c r="U178" s="201"/>
      <c r="V178" s="201"/>
      <c r="W178" s="201"/>
      <c r="X178" s="201"/>
      <c r="Y178" s="202">
        <v>16</v>
      </c>
    </row>
    <row r="179" spans="1:25">
      <c r="A179" s="141"/>
      <c r="B179" s="115">
        <v>1</v>
      </c>
      <c r="C179" s="104">
        <v>4</v>
      </c>
      <c r="D179" s="206">
        <v>0.43</v>
      </c>
      <c r="E179" s="206">
        <v>0.43</v>
      </c>
      <c r="F179" s="205">
        <v>0.44</v>
      </c>
      <c r="G179" s="206">
        <v>0.43</v>
      </c>
      <c r="H179" s="205">
        <v>0.4</v>
      </c>
      <c r="I179" s="206">
        <v>0.40999999999999992</v>
      </c>
      <c r="J179" s="205">
        <v>0.40999999999999992</v>
      </c>
      <c r="K179" s="205">
        <v>0.44</v>
      </c>
      <c r="L179" s="123">
        <v>0.42</v>
      </c>
      <c r="M179" s="123">
        <v>0.42</v>
      </c>
      <c r="N179" s="207">
        <v>0.37</v>
      </c>
      <c r="O179" s="123">
        <v>0.42</v>
      </c>
      <c r="P179" s="123">
        <v>0.4</v>
      </c>
      <c r="Q179" s="207">
        <v>0.48</v>
      </c>
      <c r="R179" s="200"/>
      <c r="S179" s="201"/>
      <c r="T179" s="201"/>
      <c r="U179" s="201"/>
      <c r="V179" s="201"/>
      <c r="W179" s="201"/>
      <c r="X179" s="201"/>
      <c r="Y179" s="202">
        <v>0.42118055555555561</v>
      </c>
    </row>
    <row r="180" spans="1:25">
      <c r="A180" s="141"/>
      <c r="B180" s="115">
        <v>1</v>
      </c>
      <c r="C180" s="104">
        <v>5</v>
      </c>
      <c r="D180" s="206">
        <v>0.44</v>
      </c>
      <c r="E180" s="206">
        <v>0.42</v>
      </c>
      <c r="F180" s="206">
        <v>0.44</v>
      </c>
      <c r="G180" s="206">
        <v>0.43</v>
      </c>
      <c r="H180" s="206">
        <v>0.4</v>
      </c>
      <c r="I180" s="206">
        <v>0.45000000000000007</v>
      </c>
      <c r="J180" s="206">
        <v>0.40999999999999992</v>
      </c>
      <c r="K180" s="206">
        <v>0.43</v>
      </c>
      <c r="L180" s="206">
        <v>0.40999999999999992</v>
      </c>
      <c r="M180" s="206">
        <v>0.42</v>
      </c>
      <c r="N180" s="203">
        <v>0.37</v>
      </c>
      <c r="O180" s="206">
        <v>0.43</v>
      </c>
      <c r="P180" s="206">
        <v>0.39</v>
      </c>
      <c r="Q180" s="203">
        <v>0.48</v>
      </c>
      <c r="R180" s="200"/>
      <c r="S180" s="201"/>
      <c r="T180" s="201"/>
      <c r="U180" s="201"/>
      <c r="V180" s="201"/>
      <c r="W180" s="201"/>
      <c r="X180" s="201"/>
      <c r="Y180" s="136"/>
    </row>
    <row r="181" spans="1:25">
      <c r="A181" s="141"/>
      <c r="B181" s="115">
        <v>1</v>
      </c>
      <c r="C181" s="104">
        <v>6</v>
      </c>
      <c r="D181" s="206">
        <v>0.43</v>
      </c>
      <c r="E181" s="206">
        <v>0.43</v>
      </c>
      <c r="F181" s="206">
        <v>0.44</v>
      </c>
      <c r="G181" s="206">
        <v>0.42</v>
      </c>
      <c r="H181" s="206">
        <v>0.4</v>
      </c>
      <c r="I181" s="206">
        <v>0.44</v>
      </c>
      <c r="J181" s="206">
        <v>0.40999999999999992</v>
      </c>
      <c r="K181" s="206">
        <v>0.43</v>
      </c>
      <c r="L181" s="206">
        <v>0.43</v>
      </c>
      <c r="M181" s="206">
        <v>0.42</v>
      </c>
      <c r="N181" s="203">
        <v>0.38</v>
      </c>
      <c r="O181" s="206">
        <v>0.42</v>
      </c>
      <c r="P181" s="206">
        <v>0.38</v>
      </c>
      <c r="Q181" s="203">
        <v>0.48</v>
      </c>
      <c r="R181" s="200"/>
      <c r="S181" s="201"/>
      <c r="T181" s="201"/>
      <c r="U181" s="201"/>
      <c r="V181" s="201"/>
      <c r="W181" s="201"/>
      <c r="X181" s="201"/>
      <c r="Y181" s="136"/>
    </row>
    <row r="182" spans="1:25">
      <c r="A182" s="141"/>
      <c r="B182" s="116" t="s">
        <v>186</v>
      </c>
      <c r="C182" s="108"/>
      <c r="D182" s="208">
        <v>0.4316666666666667</v>
      </c>
      <c r="E182" s="208">
        <v>0.4283333333333334</v>
      </c>
      <c r="F182" s="208">
        <v>0.4366666666666667</v>
      </c>
      <c r="G182" s="208">
        <v>0.42833333333333329</v>
      </c>
      <c r="H182" s="208">
        <v>0.39833333333333326</v>
      </c>
      <c r="I182" s="208">
        <v>0.42666666666666658</v>
      </c>
      <c r="J182" s="208">
        <v>0.41</v>
      </c>
      <c r="K182" s="208">
        <v>0.43750000000000006</v>
      </c>
      <c r="L182" s="208">
        <v>0.42333333333333334</v>
      </c>
      <c r="M182" s="208">
        <v>0.41666666666666657</v>
      </c>
      <c r="N182" s="208">
        <v>0.37166666666666665</v>
      </c>
      <c r="O182" s="208">
        <v>0.42499999999999999</v>
      </c>
      <c r="P182" s="208">
        <v>0.39166666666666666</v>
      </c>
      <c r="Q182" s="208">
        <v>0.48</v>
      </c>
      <c r="R182" s="200"/>
      <c r="S182" s="201"/>
      <c r="T182" s="201"/>
      <c r="U182" s="201"/>
      <c r="V182" s="201"/>
      <c r="W182" s="201"/>
      <c r="X182" s="201"/>
      <c r="Y182" s="136"/>
    </row>
    <row r="183" spans="1:25">
      <c r="A183" s="141"/>
      <c r="B183" s="2" t="s">
        <v>187</v>
      </c>
      <c r="C183" s="135"/>
      <c r="D183" s="123">
        <v>0.43</v>
      </c>
      <c r="E183" s="123">
        <v>0.43</v>
      </c>
      <c r="F183" s="123">
        <v>0.44</v>
      </c>
      <c r="G183" s="123">
        <v>0.43</v>
      </c>
      <c r="H183" s="123">
        <v>0.4</v>
      </c>
      <c r="I183" s="123">
        <v>0.42499999999999999</v>
      </c>
      <c r="J183" s="123">
        <v>0.40999999999999992</v>
      </c>
      <c r="K183" s="123">
        <v>0.4375</v>
      </c>
      <c r="L183" s="123">
        <v>0.42499999999999999</v>
      </c>
      <c r="M183" s="123">
        <v>0.42</v>
      </c>
      <c r="N183" s="123">
        <v>0.37</v>
      </c>
      <c r="O183" s="123">
        <v>0.42499999999999999</v>
      </c>
      <c r="P183" s="123">
        <v>0.39</v>
      </c>
      <c r="Q183" s="123">
        <v>0.48</v>
      </c>
      <c r="R183" s="200"/>
      <c r="S183" s="201"/>
      <c r="T183" s="201"/>
      <c r="U183" s="201"/>
      <c r="V183" s="201"/>
      <c r="W183" s="201"/>
      <c r="X183" s="201"/>
      <c r="Y183" s="136"/>
    </row>
    <row r="184" spans="1:25">
      <c r="A184" s="141"/>
      <c r="B184" s="2" t="s">
        <v>188</v>
      </c>
      <c r="C184" s="135"/>
      <c r="D184" s="123">
        <v>4.0824829046386341E-3</v>
      </c>
      <c r="E184" s="123">
        <v>4.0824829046386332E-3</v>
      </c>
      <c r="F184" s="123">
        <v>5.1639777949432268E-3</v>
      </c>
      <c r="G184" s="123">
        <v>4.0824829046386341E-3</v>
      </c>
      <c r="H184" s="123">
        <v>4.0824829046386332E-3</v>
      </c>
      <c r="I184" s="123">
        <v>1.6329931618554575E-2</v>
      </c>
      <c r="J184" s="123">
        <v>6.0809419444881171E-17</v>
      </c>
      <c r="K184" s="123">
        <v>7.5828754440515796E-3</v>
      </c>
      <c r="L184" s="123">
        <v>8.1649658092772855E-3</v>
      </c>
      <c r="M184" s="123">
        <v>5.1639777949432555E-3</v>
      </c>
      <c r="N184" s="123">
        <v>4.0824829046386332E-3</v>
      </c>
      <c r="O184" s="123">
        <v>5.4772255750516656E-3</v>
      </c>
      <c r="P184" s="123">
        <v>1.1690451944500097E-2</v>
      </c>
      <c r="Q184" s="123">
        <v>6.3245553203367822E-3</v>
      </c>
      <c r="R184" s="164"/>
      <c r="S184" s="2"/>
      <c r="T184" s="2"/>
      <c r="U184" s="2"/>
      <c r="V184" s="2"/>
      <c r="W184" s="2"/>
      <c r="X184" s="2"/>
      <c r="Y184" s="136"/>
    </row>
    <row r="185" spans="1:25">
      <c r="A185" s="141"/>
      <c r="B185" s="2" t="s">
        <v>96</v>
      </c>
      <c r="C185" s="135"/>
      <c r="D185" s="109">
        <v>9.4574893543752127E-3</v>
      </c>
      <c r="E185" s="109">
        <v>9.5310884933197653E-3</v>
      </c>
      <c r="F185" s="109">
        <v>1.1825903347198229E-2</v>
      </c>
      <c r="G185" s="109">
        <v>9.5310884933197688E-3</v>
      </c>
      <c r="H185" s="109">
        <v>1.024891105767021E-2</v>
      </c>
      <c r="I185" s="109">
        <v>3.8273277230987293E-2</v>
      </c>
      <c r="J185" s="109">
        <v>1.4831565718263702E-16</v>
      </c>
      <c r="K185" s="109">
        <v>1.7332286729260751E-2</v>
      </c>
      <c r="L185" s="109">
        <v>1.9287320809316423E-2</v>
      </c>
      <c r="M185" s="109">
        <v>1.2393546707863816E-2</v>
      </c>
      <c r="N185" s="109">
        <v>1.0984258936247444E-2</v>
      </c>
      <c r="O185" s="109">
        <v>1.2887589588356861E-2</v>
      </c>
      <c r="P185" s="109">
        <v>2.9847962411489608E-2</v>
      </c>
      <c r="Q185" s="109">
        <v>1.3176156917368297E-2</v>
      </c>
      <c r="R185" s="164"/>
      <c r="S185" s="2"/>
      <c r="T185" s="2"/>
      <c r="U185" s="2"/>
      <c r="V185" s="2"/>
      <c r="W185" s="2"/>
      <c r="X185" s="2"/>
      <c r="Y185" s="137"/>
    </row>
    <row r="186" spans="1:25">
      <c r="A186" s="141"/>
      <c r="B186" s="117" t="s">
        <v>189</v>
      </c>
      <c r="C186" s="135"/>
      <c r="D186" s="109">
        <v>2.489694971145906E-2</v>
      </c>
      <c r="E186" s="109">
        <v>1.69826875515251E-2</v>
      </c>
      <c r="F186" s="109">
        <v>3.6768342951360111E-2</v>
      </c>
      <c r="G186" s="109">
        <v>1.6982687551524878E-2</v>
      </c>
      <c r="H186" s="109">
        <v>-5.4245671887881541E-2</v>
      </c>
      <c r="I186" s="109">
        <v>1.3025556471557787E-2</v>
      </c>
      <c r="J186" s="109">
        <v>-2.6545754328112348E-2</v>
      </c>
      <c r="K186" s="109">
        <v>3.8746908491343657E-2</v>
      </c>
      <c r="L186" s="109">
        <v>5.1112943116240483E-3</v>
      </c>
      <c r="M186" s="109">
        <v>-1.0717230008244427E-2</v>
      </c>
      <c r="N186" s="109">
        <v>-0.11755976916735389</v>
      </c>
      <c r="O186" s="109">
        <v>9.0684253915909174E-3</v>
      </c>
      <c r="P186" s="109">
        <v>-7.0074196207749573E-2</v>
      </c>
      <c r="Q186" s="109">
        <v>0.1396537510305027</v>
      </c>
      <c r="R186" s="164"/>
      <c r="S186" s="2"/>
      <c r="T186" s="2"/>
      <c r="U186" s="2"/>
      <c r="V186" s="2"/>
      <c r="W186" s="2"/>
      <c r="X186" s="2"/>
      <c r="Y186" s="137"/>
    </row>
    <row r="187" spans="1:25">
      <c r="B187" s="147"/>
      <c r="C187" s="116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</row>
    <row r="188" spans="1:25">
      <c r="B188" s="151" t="s">
        <v>529</v>
      </c>
      <c r="Y188" s="133" t="s">
        <v>67</v>
      </c>
    </row>
    <row r="189" spans="1:25">
      <c r="A189" s="124" t="s">
        <v>138</v>
      </c>
      <c r="B189" s="114" t="s">
        <v>141</v>
      </c>
      <c r="C189" s="111" t="s">
        <v>142</v>
      </c>
      <c r="D189" s="112" t="s">
        <v>166</v>
      </c>
      <c r="E189" s="113" t="s">
        <v>166</v>
      </c>
      <c r="F189" s="113" t="s">
        <v>166</v>
      </c>
      <c r="G189" s="113" t="s">
        <v>166</v>
      </c>
      <c r="H189" s="113" t="s">
        <v>166</v>
      </c>
      <c r="I189" s="113" t="s">
        <v>166</v>
      </c>
      <c r="J189" s="113" t="s">
        <v>166</v>
      </c>
      <c r="K189" s="113" t="s">
        <v>166</v>
      </c>
      <c r="L189" s="113" t="s">
        <v>166</v>
      </c>
      <c r="M189" s="113" t="s">
        <v>166</v>
      </c>
      <c r="N189" s="113" t="s">
        <v>166</v>
      </c>
      <c r="O189" s="113" t="s">
        <v>166</v>
      </c>
      <c r="P189" s="113" t="s">
        <v>166</v>
      </c>
      <c r="Q189" s="113" t="s">
        <v>166</v>
      </c>
      <c r="R189" s="164"/>
      <c r="S189" s="2"/>
      <c r="T189" s="2"/>
      <c r="U189" s="2"/>
      <c r="V189" s="2"/>
      <c r="W189" s="2"/>
      <c r="X189" s="2"/>
      <c r="Y189" s="133">
        <v>1</v>
      </c>
    </row>
    <row r="190" spans="1:25">
      <c r="A190" s="141"/>
      <c r="B190" s="115" t="s">
        <v>167</v>
      </c>
      <c r="C190" s="104" t="s">
        <v>167</v>
      </c>
      <c r="D190" s="162" t="s">
        <v>168</v>
      </c>
      <c r="E190" s="163" t="s">
        <v>169</v>
      </c>
      <c r="F190" s="163" t="s">
        <v>170</v>
      </c>
      <c r="G190" s="163" t="s">
        <v>171</v>
      </c>
      <c r="H190" s="163" t="s">
        <v>172</v>
      </c>
      <c r="I190" s="163" t="s">
        <v>173</v>
      </c>
      <c r="J190" s="163" t="s">
        <v>176</v>
      </c>
      <c r="K190" s="163" t="s">
        <v>177</v>
      </c>
      <c r="L190" s="163" t="s">
        <v>178</v>
      </c>
      <c r="M190" s="163" t="s">
        <v>179</v>
      </c>
      <c r="N190" s="163" t="s">
        <v>180</v>
      </c>
      <c r="O190" s="163" t="s">
        <v>181</v>
      </c>
      <c r="P190" s="163" t="s">
        <v>191</v>
      </c>
      <c r="Q190" s="163" t="s">
        <v>183</v>
      </c>
      <c r="R190" s="164"/>
      <c r="S190" s="2"/>
      <c r="T190" s="2"/>
      <c r="U190" s="2"/>
      <c r="V190" s="2"/>
      <c r="W190" s="2"/>
      <c r="X190" s="2"/>
      <c r="Y190" s="133" t="s">
        <v>1</v>
      </c>
    </row>
    <row r="191" spans="1:25">
      <c r="A191" s="141"/>
      <c r="B191" s="115"/>
      <c r="C191" s="104"/>
      <c r="D191" s="105" t="s">
        <v>120</v>
      </c>
      <c r="E191" s="106" t="s">
        <v>120</v>
      </c>
      <c r="F191" s="106" t="s">
        <v>120</v>
      </c>
      <c r="G191" s="106" t="s">
        <v>120</v>
      </c>
      <c r="H191" s="106" t="s">
        <v>120</v>
      </c>
      <c r="I191" s="106" t="s">
        <v>120</v>
      </c>
      <c r="J191" s="106" t="s">
        <v>120</v>
      </c>
      <c r="K191" s="106" t="s">
        <v>120</v>
      </c>
      <c r="L191" s="106" t="s">
        <v>120</v>
      </c>
      <c r="M191" s="106" t="s">
        <v>120</v>
      </c>
      <c r="N191" s="106" t="s">
        <v>120</v>
      </c>
      <c r="O191" s="106" t="s">
        <v>120</v>
      </c>
      <c r="P191" s="106" t="s">
        <v>120</v>
      </c>
      <c r="Q191" s="106" t="s">
        <v>120</v>
      </c>
      <c r="R191" s="164"/>
      <c r="S191" s="2"/>
      <c r="T191" s="2"/>
      <c r="U191" s="2"/>
      <c r="V191" s="2"/>
      <c r="W191" s="2"/>
      <c r="X191" s="2"/>
      <c r="Y191" s="133">
        <v>3</v>
      </c>
    </row>
    <row r="192" spans="1:25">
      <c r="A192" s="141"/>
      <c r="B192" s="115"/>
      <c r="C192" s="104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64"/>
      <c r="S192" s="2"/>
      <c r="T192" s="2"/>
      <c r="U192" s="2"/>
      <c r="V192" s="2"/>
      <c r="W192" s="2"/>
      <c r="X192" s="2"/>
      <c r="Y192" s="133">
        <v>3</v>
      </c>
    </row>
    <row r="193" spans="1:25">
      <c r="A193" s="141"/>
      <c r="B193" s="114">
        <v>1</v>
      </c>
      <c r="C193" s="110">
        <v>1</v>
      </c>
      <c r="D193" s="196">
        <v>7.0000000000000007E-2</v>
      </c>
      <c r="E193" s="196">
        <v>7.0000000000000007E-2</v>
      </c>
      <c r="F193" s="197">
        <v>7.0000000000000007E-2</v>
      </c>
      <c r="G193" s="196">
        <v>7.0000000000000007E-2</v>
      </c>
      <c r="H193" s="197">
        <v>0.06</v>
      </c>
      <c r="I193" s="196">
        <v>5.5E-2</v>
      </c>
      <c r="J193" s="197">
        <v>6.2E-2</v>
      </c>
      <c r="K193" s="196">
        <v>6.25E-2</v>
      </c>
      <c r="L193" s="196">
        <v>7.0000000000000007E-2</v>
      </c>
      <c r="M193" s="196">
        <v>0.06</v>
      </c>
      <c r="N193" s="196">
        <v>7.0000000000000007E-2</v>
      </c>
      <c r="O193" s="196">
        <v>0.06</v>
      </c>
      <c r="P193" s="196">
        <v>7.0000000000000007E-2</v>
      </c>
      <c r="Q193" s="196">
        <v>7.0999999999999994E-2</v>
      </c>
      <c r="R193" s="200"/>
      <c r="S193" s="201"/>
      <c r="T193" s="201"/>
      <c r="U193" s="201"/>
      <c r="V193" s="201"/>
      <c r="W193" s="201"/>
      <c r="X193" s="201"/>
      <c r="Y193" s="202">
        <v>1</v>
      </c>
    </row>
    <row r="194" spans="1:25">
      <c r="A194" s="141"/>
      <c r="B194" s="115">
        <v>1</v>
      </c>
      <c r="C194" s="104">
        <v>2</v>
      </c>
      <c r="D194" s="206">
        <v>7.0000000000000007E-2</v>
      </c>
      <c r="E194" s="206">
        <v>0.06</v>
      </c>
      <c r="F194" s="205">
        <v>7.0000000000000007E-2</v>
      </c>
      <c r="G194" s="204">
        <v>0.06</v>
      </c>
      <c r="H194" s="205">
        <v>7.0000000000000007E-2</v>
      </c>
      <c r="I194" s="206">
        <v>5.899999999999999E-2</v>
      </c>
      <c r="J194" s="205">
        <v>6.2E-2</v>
      </c>
      <c r="K194" s="206">
        <v>0.06</v>
      </c>
      <c r="L194" s="206">
        <v>7.0000000000000007E-2</v>
      </c>
      <c r="M194" s="206">
        <v>0.06</v>
      </c>
      <c r="N194" s="206">
        <v>7.0000000000000007E-2</v>
      </c>
      <c r="O194" s="206">
        <v>0.06</v>
      </c>
      <c r="P194" s="206">
        <v>0.06</v>
      </c>
      <c r="Q194" s="206">
        <v>7.0000000000000007E-2</v>
      </c>
      <c r="R194" s="200"/>
      <c r="S194" s="201"/>
      <c r="T194" s="201"/>
      <c r="U194" s="201"/>
      <c r="V194" s="201"/>
      <c r="W194" s="201"/>
      <c r="X194" s="201"/>
      <c r="Y194" s="202" t="e">
        <v>#N/A</v>
      </c>
    </row>
    <row r="195" spans="1:25">
      <c r="A195" s="141"/>
      <c r="B195" s="115">
        <v>1</v>
      </c>
      <c r="C195" s="104">
        <v>3</v>
      </c>
      <c r="D195" s="206">
        <v>7.0000000000000007E-2</v>
      </c>
      <c r="E195" s="206">
        <v>7.0000000000000007E-2</v>
      </c>
      <c r="F195" s="205">
        <v>7.0000000000000007E-2</v>
      </c>
      <c r="G195" s="206">
        <v>7.0000000000000007E-2</v>
      </c>
      <c r="H195" s="205">
        <v>7.0000000000000007E-2</v>
      </c>
      <c r="I195" s="206">
        <v>0.06</v>
      </c>
      <c r="J195" s="205">
        <v>6.3E-2</v>
      </c>
      <c r="K195" s="205">
        <v>0.06</v>
      </c>
      <c r="L195" s="123">
        <v>7.0000000000000007E-2</v>
      </c>
      <c r="M195" s="123">
        <v>0.06</v>
      </c>
      <c r="N195" s="123">
        <v>7.0000000000000007E-2</v>
      </c>
      <c r="O195" s="123">
        <v>0.06</v>
      </c>
      <c r="P195" s="123">
        <v>7.0000000000000007E-2</v>
      </c>
      <c r="Q195" s="123">
        <v>7.0000000000000007E-2</v>
      </c>
      <c r="R195" s="200"/>
      <c r="S195" s="201"/>
      <c r="T195" s="201"/>
      <c r="U195" s="201"/>
      <c r="V195" s="201"/>
      <c r="W195" s="201"/>
      <c r="X195" s="201"/>
      <c r="Y195" s="202">
        <v>16</v>
      </c>
    </row>
    <row r="196" spans="1:25">
      <c r="A196" s="141"/>
      <c r="B196" s="115">
        <v>1</v>
      </c>
      <c r="C196" s="104">
        <v>4</v>
      </c>
      <c r="D196" s="206">
        <v>7.0000000000000007E-2</v>
      </c>
      <c r="E196" s="206">
        <v>0.06</v>
      </c>
      <c r="F196" s="205">
        <v>7.0000000000000007E-2</v>
      </c>
      <c r="G196" s="206">
        <v>7.0000000000000007E-2</v>
      </c>
      <c r="H196" s="205">
        <v>0.06</v>
      </c>
      <c r="I196" s="206">
        <v>5.6999999999999995E-2</v>
      </c>
      <c r="J196" s="205">
        <v>6.3E-2</v>
      </c>
      <c r="K196" s="205">
        <v>0.06</v>
      </c>
      <c r="L196" s="123">
        <v>7.0000000000000007E-2</v>
      </c>
      <c r="M196" s="123">
        <v>0.06</v>
      </c>
      <c r="N196" s="123">
        <v>7.0000000000000007E-2</v>
      </c>
      <c r="O196" s="123">
        <v>0.06</v>
      </c>
      <c r="P196" s="123">
        <v>7.0000000000000007E-2</v>
      </c>
      <c r="Q196" s="123">
        <v>7.0000000000000007E-2</v>
      </c>
      <c r="R196" s="200"/>
      <c r="S196" s="201"/>
      <c r="T196" s="201"/>
      <c r="U196" s="201"/>
      <c r="V196" s="201"/>
      <c r="W196" s="201"/>
      <c r="X196" s="201"/>
      <c r="Y196" s="202">
        <v>6.5821428571428572E-2</v>
      </c>
    </row>
    <row r="197" spans="1:25">
      <c r="A197" s="141"/>
      <c r="B197" s="115">
        <v>1</v>
      </c>
      <c r="C197" s="104">
        <v>5</v>
      </c>
      <c r="D197" s="206">
        <v>7.0000000000000007E-2</v>
      </c>
      <c r="E197" s="206">
        <v>7.0000000000000007E-2</v>
      </c>
      <c r="F197" s="206">
        <v>7.0000000000000007E-2</v>
      </c>
      <c r="G197" s="206">
        <v>7.0000000000000007E-2</v>
      </c>
      <c r="H197" s="206">
        <v>7.0000000000000007E-2</v>
      </c>
      <c r="I197" s="206">
        <v>5.8000000000000003E-2</v>
      </c>
      <c r="J197" s="206">
        <v>6.2E-2</v>
      </c>
      <c r="K197" s="206">
        <v>6.25E-2</v>
      </c>
      <c r="L197" s="206">
        <v>7.0000000000000007E-2</v>
      </c>
      <c r="M197" s="206">
        <v>0.06</v>
      </c>
      <c r="N197" s="206">
        <v>7.0000000000000007E-2</v>
      </c>
      <c r="O197" s="206">
        <v>0.06</v>
      </c>
      <c r="P197" s="206">
        <v>7.0000000000000007E-2</v>
      </c>
      <c r="Q197" s="206">
        <v>7.0000000000000007E-2</v>
      </c>
      <c r="R197" s="200"/>
      <c r="S197" s="201"/>
      <c r="T197" s="201"/>
      <c r="U197" s="201"/>
      <c r="V197" s="201"/>
      <c r="W197" s="201"/>
      <c r="X197" s="201"/>
      <c r="Y197" s="136"/>
    </row>
    <row r="198" spans="1:25">
      <c r="A198" s="141"/>
      <c r="B198" s="115">
        <v>1</v>
      </c>
      <c r="C198" s="104">
        <v>6</v>
      </c>
      <c r="D198" s="206">
        <v>7.0000000000000007E-2</v>
      </c>
      <c r="E198" s="206">
        <v>7.0000000000000007E-2</v>
      </c>
      <c r="F198" s="206">
        <v>7.0000000000000007E-2</v>
      </c>
      <c r="G198" s="206">
        <v>7.0000000000000007E-2</v>
      </c>
      <c r="H198" s="206">
        <v>7.0000000000000007E-2</v>
      </c>
      <c r="I198" s="206">
        <v>5.899999999999999E-2</v>
      </c>
      <c r="J198" s="206">
        <v>6.3E-2</v>
      </c>
      <c r="K198" s="206">
        <v>0.06</v>
      </c>
      <c r="L198" s="206">
        <v>7.0000000000000007E-2</v>
      </c>
      <c r="M198" s="206">
        <v>0.06</v>
      </c>
      <c r="N198" s="206">
        <v>7.0000000000000007E-2</v>
      </c>
      <c r="O198" s="206">
        <v>0.06</v>
      </c>
      <c r="P198" s="206">
        <v>0.06</v>
      </c>
      <c r="Q198" s="206">
        <v>7.0000000000000007E-2</v>
      </c>
      <c r="R198" s="200"/>
      <c r="S198" s="201"/>
      <c r="T198" s="201"/>
      <c r="U198" s="201"/>
      <c r="V198" s="201"/>
      <c r="W198" s="201"/>
      <c r="X198" s="201"/>
      <c r="Y198" s="136"/>
    </row>
    <row r="199" spans="1:25">
      <c r="A199" s="141"/>
      <c r="B199" s="116" t="s">
        <v>186</v>
      </c>
      <c r="C199" s="108"/>
      <c r="D199" s="208">
        <v>7.0000000000000007E-2</v>
      </c>
      <c r="E199" s="208">
        <v>6.6666666666666666E-2</v>
      </c>
      <c r="F199" s="208">
        <v>7.0000000000000007E-2</v>
      </c>
      <c r="G199" s="208">
        <v>6.8333333333333343E-2</v>
      </c>
      <c r="H199" s="208">
        <v>6.6666666666666666E-2</v>
      </c>
      <c r="I199" s="208">
        <v>5.7999999999999996E-2</v>
      </c>
      <c r="J199" s="208">
        <v>6.25E-2</v>
      </c>
      <c r="K199" s="208">
        <v>6.083333333333333E-2</v>
      </c>
      <c r="L199" s="208">
        <v>7.0000000000000007E-2</v>
      </c>
      <c r="M199" s="208">
        <v>0.06</v>
      </c>
      <c r="N199" s="208">
        <v>7.0000000000000007E-2</v>
      </c>
      <c r="O199" s="208">
        <v>0.06</v>
      </c>
      <c r="P199" s="208">
        <v>6.6666666666666666E-2</v>
      </c>
      <c r="Q199" s="208">
        <v>7.0166666666666669E-2</v>
      </c>
      <c r="R199" s="200"/>
      <c r="S199" s="201"/>
      <c r="T199" s="201"/>
      <c r="U199" s="201"/>
      <c r="V199" s="201"/>
      <c r="W199" s="201"/>
      <c r="X199" s="201"/>
      <c r="Y199" s="136"/>
    </row>
    <row r="200" spans="1:25">
      <c r="A200" s="141"/>
      <c r="B200" s="2" t="s">
        <v>187</v>
      </c>
      <c r="C200" s="135"/>
      <c r="D200" s="123">
        <v>7.0000000000000007E-2</v>
      </c>
      <c r="E200" s="123">
        <v>7.0000000000000007E-2</v>
      </c>
      <c r="F200" s="123">
        <v>7.0000000000000007E-2</v>
      </c>
      <c r="G200" s="123">
        <v>7.0000000000000007E-2</v>
      </c>
      <c r="H200" s="123">
        <v>7.0000000000000007E-2</v>
      </c>
      <c r="I200" s="123">
        <v>5.8499999999999996E-2</v>
      </c>
      <c r="J200" s="123">
        <v>6.25E-2</v>
      </c>
      <c r="K200" s="123">
        <v>0.06</v>
      </c>
      <c r="L200" s="123">
        <v>7.0000000000000007E-2</v>
      </c>
      <c r="M200" s="123">
        <v>0.06</v>
      </c>
      <c r="N200" s="123">
        <v>7.0000000000000007E-2</v>
      </c>
      <c r="O200" s="123">
        <v>0.06</v>
      </c>
      <c r="P200" s="123">
        <v>7.0000000000000007E-2</v>
      </c>
      <c r="Q200" s="123">
        <v>7.0000000000000007E-2</v>
      </c>
      <c r="R200" s="200"/>
      <c r="S200" s="201"/>
      <c r="T200" s="201"/>
      <c r="U200" s="201"/>
      <c r="V200" s="201"/>
      <c r="W200" s="201"/>
      <c r="X200" s="201"/>
      <c r="Y200" s="136"/>
    </row>
    <row r="201" spans="1:25">
      <c r="A201" s="141"/>
      <c r="B201" s="2" t="s">
        <v>188</v>
      </c>
      <c r="C201" s="135"/>
      <c r="D201" s="123">
        <v>0</v>
      </c>
      <c r="E201" s="123">
        <v>5.1639777949432268E-3</v>
      </c>
      <c r="F201" s="123">
        <v>0</v>
      </c>
      <c r="G201" s="123">
        <v>4.0824829046386332E-3</v>
      </c>
      <c r="H201" s="123">
        <v>5.1639777949432268E-3</v>
      </c>
      <c r="I201" s="123">
        <v>1.7888543819998294E-3</v>
      </c>
      <c r="J201" s="123">
        <v>5.4772255750516665E-4</v>
      </c>
      <c r="K201" s="123">
        <v>1.2909944487358069E-3</v>
      </c>
      <c r="L201" s="123">
        <v>0</v>
      </c>
      <c r="M201" s="123">
        <v>0</v>
      </c>
      <c r="N201" s="123">
        <v>0</v>
      </c>
      <c r="O201" s="123">
        <v>0</v>
      </c>
      <c r="P201" s="123">
        <v>5.1639777949432277E-3</v>
      </c>
      <c r="Q201" s="123">
        <v>4.0824829046385772E-4</v>
      </c>
      <c r="R201" s="164"/>
      <c r="S201" s="2"/>
      <c r="T201" s="2"/>
      <c r="U201" s="2"/>
      <c r="V201" s="2"/>
      <c r="W201" s="2"/>
      <c r="X201" s="2"/>
      <c r="Y201" s="136"/>
    </row>
    <row r="202" spans="1:25">
      <c r="A202" s="141"/>
      <c r="B202" s="2" t="s">
        <v>96</v>
      </c>
      <c r="C202" s="135"/>
      <c r="D202" s="109">
        <v>0</v>
      </c>
      <c r="E202" s="109">
        <v>7.7459666924148407E-2</v>
      </c>
      <c r="F202" s="109">
        <v>0</v>
      </c>
      <c r="G202" s="109">
        <v>5.9743652263004383E-2</v>
      </c>
      <c r="H202" s="109">
        <v>7.7459666924148407E-2</v>
      </c>
      <c r="I202" s="109">
        <v>3.0842316931031545E-2</v>
      </c>
      <c r="J202" s="109">
        <v>8.7635609200826664E-3</v>
      </c>
      <c r="K202" s="109">
        <v>2.1221826554561212E-2</v>
      </c>
      <c r="L202" s="109">
        <v>0</v>
      </c>
      <c r="M202" s="109">
        <v>0</v>
      </c>
      <c r="N202" s="109">
        <v>0</v>
      </c>
      <c r="O202" s="109">
        <v>0</v>
      </c>
      <c r="P202" s="109">
        <v>7.7459666924148421E-2</v>
      </c>
      <c r="Q202" s="109">
        <v>5.8182654222877581E-3</v>
      </c>
      <c r="R202" s="164"/>
      <c r="S202" s="2"/>
      <c r="T202" s="2"/>
      <c r="U202" s="2"/>
      <c r="V202" s="2"/>
      <c r="W202" s="2"/>
      <c r="X202" s="2"/>
      <c r="Y202" s="137"/>
    </row>
    <row r="203" spans="1:25">
      <c r="A203" s="141"/>
      <c r="B203" s="117" t="s">
        <v>189</v>
      </c>
      <c r="C203" s="135"/>
      <c r="D203" s="109">
        <v>6.3483450895279514E-2</v>
      </c>
      <c r="E203" s="109">
        <v>1.2841381805027918E-2</v>
      </c>
      <c r="F203" s="109">
        <v>6.3483450895279514E-2</v>
      </c>
      <c r="G203" s="109">
        <v>3.8162416350153938E-2</v>
      </c>
      <c r="H203" s="109">
        <v>1.2841381805027918E-2</v>
      </c>
      <c r="I203" s="109">
        <v>-0.11882799782962572</v>
      </c>
      <c r="J203" s="109">
        <v>-5.0461204557786243E-2</v>
      </c>
      <c r="K203" s="109">
        <v>-7.5782239102912041E-2</v>
      </c>
      <c r="L203" s="109">
        <v>6.3483450895279514E-2</v>
      </c>
      <c r="M203" s="109">
        <v>-8.8442756375474829E-2</v>
      </c>
      <c r="N203" s="109">
        <v>6.3483450895279514E-2</v>
      </c>
      <c r="O203" s="109">
        <v>-8.8442756375474829E-2</v>
      </c>
      <c r="P203" s="109">
        <v>1.2841381805027918E-2</v>
      </c>
      <c r="Q203" s="109">
        <v>6.6015554349792005E-2</v>
      </c>
      <c r="R203" s="164"/>
      <c r="S203" s="2"/>
      <c r="T203" s="2"/>
      <c r="U203" s="2"/>
      <c r="V203" s="2"/>
      <c r="W203" s="2"/>
      <c r="X203" s="2"/>
      <c r="Y203" s="137"/>
    </row>
    <row r="204" spans="1:25">
      <c r="B204" s="147"/>
      <c r="C204" s="116"/>
      <c r="D204" s="132"/>
      <c r="E204" s="132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</row>
    <row r="205" spans="1:25" ht="19.5">
      <c r="B205" s="151" t="s">
        <v>530</v>
      </c>
      <c r="Y205" s="133" t="s">
        <v>67</v>
      </c>
    </row>
    <row r="206" spans="1:25" ht="19.5">
      <c r="A206" s="124" t="s">
        <v>234</v>
      </c>
      <c r="B206" s="114" t="s">
        <v>141</v>
      </c>
      <c r="C206" s="111" t="s">
        <v>142</v>
      </c>
      <c r="D206" s="112" t="s">
        <v>166</v>
      </c>
      <c r="E206" s="113" t="s">
        <v>166</v>
      </c>
      <c r="F206" s="113" t="s">
        <v>166</v>
      </c>
      <c r="G206" s="113" t="s">
        <v>166</v>
      </c>
      <c r="H206" s="113" t="s">
        <v>166</v>
      </c>
      <c r="I206" s="113" t="s">
        <v>166</v>
      </c>
      <c r="J206" s="113" t="s">
        <v>166</v>
      </c>
      <c r="K206" s="113" t="s">
        <v>166</v>
      </c>
      <c r="L206" s="113" t="s">
        <v>166</v>
      </c>
      <c r="M206" s="113" t="s">
        <v>166</v>
      </c>
      <c r="N206" s="113" t="s">
        <v>166</v>
      </c>
      <c r="O206" s="113" t="s">
        <v>166</v>
      </c>
      <c r="P206" s="113" t="s">
        <v>166</v>
      </c>
      <c r="Q206" s="113" t="s">
        <v>166</v>
      </c>
      <c r="R206" s="164"/>
      <c r="S206" s="2"/>
      <c r="T206" s="2"/>
      <c r="U206" s="2"/>
      <c r="V206" s="2"/>
      <c r="W206" s="2"/>
      <c r="X206" s="2"/>
      <c r="Y206" s="133">
        <v>1</v>
      </c>
    </row>
    <row r="207" spans="1:25">
      <c r="A207" s="141"/>
      <c r="B207" s="115" t="s">
        <v>167</v>
      </c>
      <c r="C207" s="104" t="s">
        <v>167</v>
      </c>
      <c r="D207" s="162" t="s">
        <v>168</v>
      </c>
      <c r="E207" s="163" t="s">
        <v>169</v>
      </c>
      <c r="F207" s="163" t="s">
        <v>170</v>
      </c>
      <c r="G207" s="163" t="s">
        <v>171</v>
      </c>
      <c r="H207" s="163" t="s">
        <v>172</v>
      </c>
      <c r="I207" s="163" t="s">
        <v>173</v>
      </c>
      <c r="J207" s="163" t="s">
        <v>176</v>
      </c>
      <c r="K207" s="163" t="s">
        <v>177</v>
      </c>
      <c r="L207" s="163" t="s">
        <v>178</v>
      </c>
      <c r="M207" s="163" t="s">
        <v>179</v>
      </c>
      <c r="N207" s="163" t="s">
        <v>180</v>
      </c>
      <c r="O207" s="163" t="s">
        <v>181</v>
      </c>
      <c r="P207" s="163" t="s">
        <v>191</v>
      </c>
      <c r="Q207" s="163" t="s">
        <v>183</v>
      </c>
      <c r="R207" s="164"/>
      <c r="S207" s="2"/>
      <c r="T207" s="2"/>
      <c r="U207" s="2"/>
      <c r="V207" s="2"/>
      <c r="W207" s="2"/>
      <c r="X207" s="2"/>
      <c r="Y207" s="133" t="s">
        <v>1</v>
      </c>
    </row>
    <row r="208" spans="1:25">
      <c r="A208" s="141"/>
      <c r="B208" s="115"/>
      <c r="C208" s="104"/>
      <c r="D208" s="105" t="s">
        <v>120</v>
      </c>
      <c r="E208" s="106" t="s">
        <v>120</v>
      </c>
      <c r="F208" s="106" t="s">
        <v>120</v>
      </c>
      <c r="G208" s="106" t="s">
        <v>120</v>
      </c>
      <c r="H208" s="106" t="s">
        <v>120</v>
      </c>
      <c r="I208" s="106" t="s">
        <v>120</v>
      </c>
      <c r="J208" s="106" t="s">
        <v>120</v>
      </c>
      <c r="K208" s="106" t="s">
        <v>120</v>
      </c>
      <c r="L208" s="106" t="s">
        <v>120</v>
      </c>
      <c r="M208" s="106" t="s">
        <v>120</v>
      </c>
      <c r="N208" s="106" t="s">
        <v>120</v>
      </c>
      <c r="O208" s="106" t="s">
        <v>120</v>
      </c>
      <c r="P208" s="106" t="s">
        <v>120</v>
      </c>
      <c r="Q208" s="106" t="s">
        <v>120</v>
      </c>
      <c r="R208" s="164"/>
      <c r="S208" s="2"/>
      <c r="T208" s="2"/>
      <c r="U208" s="2"/>
      <c r="V208" s="2"/>
      <c r="W208" s="2"/>
      <c r="X208" s="2"/>
      <c r="Y208" s="133">
        <v>3</v>
      </c>
    </row>
    <row r="209" spans="1:25">
      <c r="A209" s="141"/>
      <c r="B209" s="115"/>
      <c r="C209" s="104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64"/>
      <c r="S209" s="2"/>
      <c r="T209" s="2"/>
      <c r="U209" s="2"/>
      <c r="V209" s="2"/>
      <c r="W209" s="2"/>
      <c r="X209" s="2"/>
      <c r="Y209" s="133">
        <v>3</v>
      </c>
    </row>
    <row r="210" spans="1:25">
      <c r="A210" s="141"/>
      <c r="B210" s="114">
        <v>1</v>
      </c>
      <c r="C210" s="110">
        <v>1</v>
      </c>
      <c r="D210" s="196">
        <v>0.12</v>
      </c>
      <c r="E210" s="196">
        <v>0.14000000000000001</v>
      </c>
      <c r="F210" s="197">
        <v>0.13</v>
      </c>
      <c r="G210" s="196">
        <v>0.14000000000000001</v>
      </c>
      <c r="H210" s="198">
        <v>0.17</v>
      </c>
      <c r="I210" s="196">
        <v>0.12</v>
      </c>
      <c r="J210" s="197">
        <v>0.13400000000000001</v>
      </c>
      <c r="K210" s="196">
        <v>0.1</v>
      </c>
      <c r="L210" s="196">
        <v>0.15</v>
      </c>
      <c r="M210" s="196">
        <v>0.14000000000000001</v>
      </c>
      <c r="N210" s="196">
        <v>0.12</v>
      </c>
      <c r="O210" s="196">
        <v>0.09</v>
      </c>
      <c r="P210" s="199">
        <v>0.22</v>
      </c>
      <c r="Q210" s="195">
        <v>0.03</v>
      </c>
      <c r="R210" s="200"/>
      <c r="S210" s="201"/>
      <c r="T210" s="201"/>
      <c r="U210" s="201"/>
      <c r="V210" s="201"/>
      <c r="W210" s="201"/>
      <c r="X210" s="201"/>
      <c r="Y210" s="202">
        <v>1</v>
      </c>
    </row>
    <row r="211" spans="1:25">
      <c r="A211" s="141"/>
      <c r="B211" s="115">
        <v>1</v>
      </c>
      <c r="C211" s="104">
        <v>2</v>
      </c>
      <c r="D211" s="206">
        <v>0.11</v>
      </c>
      <c r="E211" s="206">
        <v>0.14000000000000001</v>
      </c>
      <c r="F211" s="205">
        <v>0.13</v>
      </c>
      <c r="G211" s="206">
        <v>0.13</v>
      </c>
      <c r="H211" s="207">
        <v>0.17</v>
      </c>
      <c r="I211" s="206">
        <v>0.11</v>
      </c>
      <c r="J211" s="205">
        <v>0.13800000000000001</v>
      </c>
      <c r="K211" s="206">
        <v>0.13</v>
      </c>
      <c r="L211" s="206">
        <v>0.15</v>
      </c>
      <c r="M211" s="206">
        <v>0.14000000000000001</v>
      </c>
      <c r="N211" s="206">
        <v>0.12</v>
      </c>
      <c r="O211" s="206">
        <v>0.09</v>
      </c>
      <c r="P211" s="206">
        <v>0.13</v>
      </c>
      <c r="Q211" s="203">
        <v>0.03</v>
      </c>
      <c r="R211" s="200"/>
      <c r="S211" s="201"/>
      <c r="T211" s="201"/>
      <c r="U211" s="201"/>
      <c r="V211" s="201"/>
      <c r="W211" s="201"/>
      <c r="X211" s="201"/>
      <c r="Y211" s="202" t="e">
        <v>#N/A</v>
      </c>
    </row>
    <row r="212" spans="1:25">
      <c r="A212" s="141"/>
      <c r="B212" s="115">
        <v>1</v>
      </c>
      <c r="C212" s="104">
        <v>3</v>
      </c>
      <c r="D212" s="206">
        <v>0.11</v>
      </c>
      <c r="E212" s="204">
        <v>0.12</v>
      </c>
      <c r="F212" s="205">
        <v>0.12</v>
      </c>
      <c r="G212" s="206">
        <v>0.14000000000000001</v>
      </c>
      <c r="H212" s="207">
        <v>0.17</v>
      </c>
      <c r="I212" s="206">
        <v>0.13</v>
      </c>
      <c r="J212" s="205">
        <v>0.14199999999999999</v>
      </c>
      <c r="K212" s="205">
        <v>0.09</v>
      </c>
      <c r="L212" s="123">
        <v>0.14000000000000001</v>
      </c>
      <c r="M212" s="123">
        <v>0.14000000000000001</v>
      </c>
      <c r="N212" s="123">
        <v>0.12</v>
      </c>
      <c r="O212" s="123">
        <v>0.1</v>
      </c>
      <c r="P212" s="123">
        <v>0.14000000000000001</v>
      </c>
      <c r="Q212" s="207" t="s">
        <v>135</v>
      </c>
      <c r="R212" s="200"/>
      <c r="S212" s="201"/>
      <c r="T212" s="201"/>
      <c r="U212" s="201"/>
      <c r="V212" s="201"/>
      <c r="W212" s="201"/>
      <c r="X212" s="201"/>
      <c r="Y212" s="202">
        <v>16</v>
      </c>
    </row>
    <row r="213" spans="1:25">
      <c r="A213" s="141"/>
      <c r="B213" s="115">
        <v>1</v>
      </c>
      <c r="C213" s="104">
        <v>4</v>
      </c>
      <c r="D213" s="206">
        <v>0.12</v>
      </c>
      <c r="E213" s="206">
        <v>0.13</v>
      </c>
      <c r="F213" s="205">
        <v>0.12</v>
      </c>
      <c r="G213" s="206">
        <v>0.14000000000000001</v>
      </c>
      <c r="H213" s="207">
        <v>0.17</v>
      </c>
      <c r="I213" s="206">
        <v>0.12</v>
      </c>
      <c r="J213" s="205">
        <v>0.13600000000000001</v>
      </c>
      <c r="K213" s="205">
        <v>0.1</v>
      </c>
      <c r="L213" s="123">
        <v>0.13</v>
      </c>
      <c r="M213" s="123">
        <v>0.14000000000000001</v>
      </c>
      <c r="N213" s="123">
        <v>0.12</v>
      </c>
      <c r="O213" s="123">
        <v>0.09</v>
      </c>
      <c r="P213" s="123">
        <v>0.14000000000000001</v>
      </c>
      <c r="Q213" s="207">
        <v>0.03</v>
      </c>
      <c r="R213" s="200"/>
      <c r="S213" s="201"/>
      <c r="T213" s="201"/>
      <c r="U213" s="201"/>
      <c r="V213" s="201"/>
      <c r="W213" s="201"/>
      <c r="X213" s="201"/>
      <c r="Y213" s="202">
        <v>0.12516666666666668</v>
      </c>
    </row>
    <row r="214" spans="1:25">
      <c r="A214" s="141"/>
      <c r="B214" s="115">
        <v>1</v>
      </c>
      <c r="C214" s="104">
        <v>5</v>
      </c>
      <c r="D214" s="206">
        <v>0.12</v>
      </c>
      <c r="E214" s="206">
        <v>0.14000000000000001</v>
      </c>
      <c r="F214" s="206">
        <v>0.12</v>
      </c>
      <c r="G214" s="206">
        <v>0.13</v>
      </c>
      <c r="H214" s="203">
        <v>0.17</v>
      </c>
      <c r="I214" s="206">
        <v>0.11</v>
      </c>
      <c r="J214" s="206">
        <v>0.13400000000000001</v>
      </c>
      <c r="K214" s="206">
        <v>0.09</v>
      </c>
      <c r="L214" s="206">
        <v>0.14000000000000001</v>
      </c>
      <c r="M214" s="206">
        <v>0.14000000000000001</v>
      </c>
      <c r="N214" s="206">
        <v>0.12</v>
      </c>
      <c r="O214" s="206">
        <v>0.1</v>
      </c>
      <c r="P214" s="206">
        <v>0.13</v>
      </c>
      <c r="Q214" s="204">
        <v>0.02</v>
      </c>
      <c r="R214" s="200"/>
      <c r="S214" s="201"/>
      <c r="T214" s="201"/>
      <c r="U214" s="201"/>
      <c r="V214" s="201"/>
      <c r="W214" s="201"/>
      <c r="X214" s="201"/>
      <c r="Y214" s="136"/>
    </row>
    <row r="215" spans="1:25">
      <c r="A215" s="141"/>
      <c r="B215" s="115">
        <v>1</v>
      </c>
      <c r="C215" s="104">
        <v>6</v>
      </c>
      <c r="D215" s="206">
        <v>0.1</v>
      </c>
      <c r="E215" s="206">
        <v>0.14000000000000001</v>
      </c>
      <c r="F215" s="206">
        <v>0.12</v>
      </c>
      <c r="G215" s="206">
        <v>0.13</v>
      </c>
      <c r="H215" s="203">
        <v>0.17</v>
      </c>
      <c r="I215" s="206">
        <v>0.13</v>
      </c>
      <c r="J215" s="206">
        <v>0.13600000000000001</v>
      </c>
      <c r="K215" s="206">
        <v>0.12</v>
      </c>
      <c r="L215" s="206">
        <v>0.14000000000000001</v>
      </c>
      <c r="M215" s="206">
        <v>0.14000000000000001</v>
      </c>
      <c r="N215" s="206">
        <v>0.12</v>
      </c>
      <c r="O215" s="206">
        <v>0.1</v>
      </c>
      <c r="P215" s="206">
        <v>0.13</v>
      </c>
      <c r="Q215" s="203" t="s">
        <v>135</v>
      </c>
      <c r="R215" s="200"/>
      <c r="S215" s="201"/>
      <c r="T215" s="201"/>
      <c r="U215" s="201"/>
      <c r="V215" s="201"/>
      <c r="W215" s="201"/>
      <c r="X215" s="201"/>
      <c r="Y215" s="136"/>
    </row>
    <row r="216" spans="1:25">
      <c r="A216" s="141"/>
      <c r="B216" s="116" t="s">
        <v>186</v>
      </c>
      <c r="C216" s="108"/>
      <c r="D216" s="208">
        <v>0.11333333333333333</v>
      </c>
      <c r="E216" s="208">
        <v>0.13500000000000001</v>
      </c>
      <c r="F216" s="208">
        <v>0.12333333333333334</v>
      </c>
      <c r="G216" s="208">
        <v>0.13500000000000001</v>
      </c>
      <c r="H216" s="208">
        <v>0.17</v>
      </c>
      <c r="I216" s="208">
        <v>0.12</v>
      </c>
      <c r="J216" s="208">
        <v>0.13666666666666669</v>
      </c>
      <c r="K216" s="208">
        <v>0.105</v>
      </c>
      <c r="L216" s="208">
        <v>0.14166666666666669</v>
      </c>
      <c r="M216" s="208">
        <v>0.14000000000000001</v>
      </c>
      <c r="N216" s="208">
        <v>0.12</v>
      </c>
      <c r="O216" s="208">
        <v>9.4999999999999987E-2</v>
      </c>
      <c r="P216" s="208">
        <v>0.14833333333333334</v>
      </c>
      <c r="Q216" s="208">
        <v>2.75E-2</v>
      </c>
      <c r="R216" s="200"/>
      <c r="S216" s="201"/>
      <c r="T216" s="201"/>
      <c r="U216" s="201"/>
      <c r="V216" s="201"/>
      <c r="W216" s="201"/>
      <c r="X216" s="201"/>
      <c r="Y216" s="136"/>
    </row>
    <row r="217" spans="1:25">
      <c r="A217" s="141"/>
      <c r="B217" s="2" t="s">
        <v>187</v>
      </c>
      <c r="C217" s="135"/>
      <c r="D217" s="123">
        <v>0.11499999999999999</v>
      </c>
      <c r="E217" s="123">
        <v>0.14000000000000001</v>
      </c>
      <c r="F217" s="123">
        <v>0.12</v>
      </c>
      <c r="G217" s="123">
        <v>0.13500000000000001</v>
      </c>
      <c r="H217" s="123">
        <v>0.17</v>
      </c>
      <c r="I217" s="123">
        <v>0.12</v>
      </c>
      <c r="J217" s="123">
        <v>0.13600000000000001</v>
      </c>
      <c r="K217" s="123">
        <v>0.1</v>
      </c>
      <c r="L217" s="123">
        <v>0.14000000000000001</v>
      </c>
      <c r="M217" s="123">
        <v>0.14000000000000001</v>
      </c>
      <c r="N217" s="123">
        <v>0.12</v>
      </c>
      <c r="O217" s="123">
        <v>9.5000000000000001E-2</v>
      </c>
      <c r="P217" s="123">
        <v>0.13500000000000001</v>
      </c>
      <c r="Q217" s="123">
        <v>0.03</v>
      </c>
      <c r="R217" s="200"/>
      <c r="S217" s="201"/>
      <c r="T217" s="201"/>
      <c r="U217" s="201"/>
      <c r="V217" s="201"/>
      <c r="W217" s="201"/>
      <c r="X217" s="201"/>
      <c r="Y217" s="136"/>
    </row>
    <row r="218" spans="1:25">
      <c r="A218" s="141"/>
      <c r="B218" s="2" t="s">
        <v>188</v>
      </c>
      <c r="C218" s="135"/>
      <c r="D218" s="123">
        <v>8.1649658092772578E-3</v>
      </c>
      <c r="E218" s="123">
        <v>8.3666002653407633E-3</v>
      </c>
      <c r="F218" s="123">
        <v>5.1639777949432268E-3</v>
      </c>
      <c r="G218" s="123">
        <v>5.4772255750516656E-3</v>
      </c>
      <c r="H218" s="123">
        <v>0</v>
      </c>
      <c r="I218" s="123">
        <v>8.9442719099991613E-3</v>
      </c>
      <c r="J218" s="123">
        <v>3.0110906108363165E-3</v>
      </c>
      <c r="K218" s="123">
        <v>1.6431676725155008E-2</v>
      </c>
      <c r="L218" s="123">
        <v>7.5277265270908044E-3</v>
      </c>
      <c r="M218" s="123">
        <v>0</v>
      </c>
      <c r="N218" s="123">
        <v>0</v>
      </c>
      <c r="O218" s="123">
        <v>5.4772255750516656E-3</v>
      </c>
      <c r="P218" s="123">
        <v>3.5449494589721117E-2</v>
      </c>
      <c r="Q218" s="123">
        <v>4.9999999999999992E-3</v>
      </c>
      <c r="R218" s="164"/>
      <c r="S218" s="2"/>
      <c r="T218" s="2"/>
      <c r="U218" s="2"/>
      <c r="V218" s="2"/>
      <c r="W218" s="2"/>
      <c r="X218" s="2"/>
      <c r="Y218" s="136"/>
    </row>
    <row r="219" spans="1:25">
      <c r="A219" s="141"/>
      <c r="B219" s="2" t="s">
        <v>96</v>
      </c>
      <c r="C219" s="135"/>
      <c r="D219" s="109">
        <v>7.2043815964211097E-2</v>
      </c>
      <c r="E219" s="109">
        <v>6.1974816780301943E-2</v>
      </c>
      <c r="F219" s="109">
        <v>4.1870090229269408E-2</v>
      </c>
      <c r="G219" s="109">
        <v>4.0572041296679004E-2</v>
      </c>
      <c r="H219" s="109">
        <v>0</v>
      </c>
      <c r="I219" s="109">
        <v>7.4535599249993006E-2</v>
      </c>
      <c r="J219" s="109">
        <v>2.2032370323192559E-2</v>
      </c>
      <c r="K219" s="109">
        <v>0.15649215928719057</v>
      </c>
      <c r="L219" s="109">
        <v>5.3136893132405667E-2</v>
      </c>
      <c r="M219" s="109">
        <v>0</v>
      </c>
      <c r="N219" s="109">
        <v>0</v>
      </c>
      <c r="O219" s="109">
        <v>5.7655006053175438E-2</v>
      </c>
      <c r="P219" s="109">
        <v>0.23898535678463673</v>
      </c>
      <c r="Q219" s="109">
        <v>0.1818181818181818</v>
      </c>
      <c r="R219" s="164"/>
      <c r="S219" s="2"/>
      <c r="T219" s="2"/>
      <c r="U219" s="2"/>
      <c r="V219" s="2"/>
      <c r="W219" s="2"/>
      <c r="X219" s="2"/>
      <c r="Y219" s="137"/>
    </row>
    <row r="220" spans="1:25">
      <c r="A220" s="141"/>
      <c r="B220" s="117" t="s">
        <v>189</v>
      </c>
      <c r="C220" s="135"/>
      <c r="D220" s="109">
        <v>-9.4540612516644584E-2</v>
      </c>
      <c r="E220" s="109">
        <v>7.856191744340868E-2</v>
      </c>
      <c r="F220" s="109">
        <v>-1.4647137150466061E-2</v>
      </c>
      <c r="G220" s="109">
        <v>7.856191744340868E-2</v>
      </c>
      <c r="H220" s="109">
        <v>0.35818908122503323</v>
      </c>
      <c r="I220" s="109">
        <v>-4.1278295605858939E-2</v>
      </c>
      <c r="J220" s="109">
        <v>9.1877496671105341E-2</v>
      </c>
      <c r="K220" s="109">
        <v>-0.16111850865512656</v>
      </c>
      <c r="L220" s="109">
        <v>0.13182423435419444</v>
      </c>
      <c r="M220" s="109">
        <v>0.118508655126498</v>
      </c>
      <c r="N220" s="109">
        <v>-4.1278295605858939E-2</v>
      </c>
      <c r="O220" s="109">
        <v>-0.24101198402130508</v>
      </c>
      <c r="P220" s="109">
        <v>0.18508655126497997</v>
      </c>
      <c r="Q220" s="109">
        <v>-0.78029294274300931</v>
      </c>
      <c r="R220" s="164"/>
      <c r="S220" s="2"/>
      <c r="T220" s="2"/>
      <c r="U220" s="2"/>
      <c r="V220" s="2"/>
      <c r="W220" s="2"/>
      <c r="X220" s="2"/>
      <c r="Y220" s="137"/>
    </row>
    <row r="221" spans="1:25">
      <c r="B221" s="147"/>
      <c r="C221" s="116"/>
      <c r="D221" s="132"/>
      <c r="E221" s="132"/>
      <c r="F221" s="132"/>
      <c r="G221" s="132"/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</row>
    <row r="222" spans="1:25">
      <c r="B222" s="151" t="s">
        <v>531</v>
      </c>
      <c r="Y222" s="133" t="s">
        <v>201</v>
      </c>
    </row>
    <row r="223" spans="1:25">
      <c r="A223" s="124" t="s">
        <v>34</v>
      </c>
      <c r="B223" s="114" t="s">
        <v>141</v>
      </c>
      <c r="C223" s="111" t="s">
        <v>142</v>
      </c>
      <c r="D223" s="112" t="s">
        <v>166</v>
      </c>
      <c r="E223" s="113" t="s">
        <v>166</v>
      </c>
      <c r="F223" s="113" t="s">
        <v>166</v>
      </c>
      <c r="G223" s="164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33">
        <v>1</v>
      </c>
    </row>
    <row r="224" spans="1:25">
      <c r="A224" s="141"/>
      <c r="B224" s="115" t="s">
        <v>167</v>
      </c>
      <c r="C224" s="104" t="s">
        <v>167</v>
      </c>
      <c r="D224" s="162" t="s">
        <v>173</v>
      </c>
      <c r="E224" s="163" t="s">
        <v>178</v>
      </c>
      <c r="F224" s="163" t="s">
        <v>180</v>
      </c>
      <c r="G224" s="164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33" t="s">
        <v>3</v>
      </c>
    </row>
    <row r="225" spans="1:25">
      <c r="A225" s="141"/>
      <c r="B225" s="115"/>
      <c r="C225" s="104"/>
      <c r="D225" s="105" t="s">
        <v>120</v>
      </c>
      <c r="E225" s="106" t="s">
        <v>120</v>
      </c>
      <c r="F225" s="106" t="s">
        <v>120</v>
      </c>
      <c r="G225" s="164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33">
        <v>0</v>
      </c>
    </row>
    <row r="226" spans="1:25">
      <c r="A226" s="141"/>
      <c r="B226" s="115"/>
      <c r="C226" s="104"/>
      <c r="D226" s="130"/>
      <c r="E226" s="130"/>
      <c r="F226" s="130"/>
      <c r="G226" s="164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33">
        <v>0</v>
      </c>
    </row>
    <row r="227" spans="1:25">
      <c r="A227" s="141"/>
      <c r="B227" s="114">
        <v>1</v>
      </c>
      <c r="C227" s="110">
        <v>1</v>
      </c>
      <c r="D227" s="228">
        <v>220.03929273084475</v>
      </c>
      <c r="E227" s="228">
        <v>200</v>
      </c>
      <c r="F227" s="229">
        <v>200</v>
      </c>
      <c r="G227" s="257"/>
      <c r="H227" s="258"/>
      <c r="I227" s="258"/>
      <c r="J227" s="258"/>
      <c r="K227" s="258"/>
      <c r="L227" s="258"/>
      <c r="M227" s="258"/>
      <c r="N227" s="258"/>
      <c r="O227" s="258"/>
      <c r="P227" s="258"/>
      <c r="Q227" s="258"/>
      <c r="R227" s="258"/>
      <c r="S227" s="258"/>
      <c r="T227" s="258"/>
      <c r="U227" s="258"/>
      <c r="V227" s="258"/>
      <c r="W227" s="258"/>
      <c r="X227" s="258"/>
      <c r="Y227" s="235">
        <v>1</v>
      </c>
    </row>
    <row r="228" spans="1:25">
      <c r="A228" s="141"/>
      <c r="B228" s="115">
        <v>1</v>
      </c>
      <c r="C228" s="104">
        <v>2</v>
      </c>
      <c r="D228" s="236">
        <v>282.90766208251461</v>
      </c>
      <c r="E228" s="236">
        <v>200</v>
      </c>
      <c r="F228" s="237">
        <v>189.99999999999997</v>
      </c>
      <c r="G228" s="257"/>
      <c r="H228" s="258"/>
      <c r="I228" s="258"/>
      <c r="J228" s="258"/>
      <c r="K228" s="258"/>
      <c r="L228" s="258"/>
      <c r="M228" s="258"/>
      <c r="N228" s="258"/>
      <c r="O228" s="258"/>
      <c r="P228" s="258"/>
      <c r="Q228" s="258"/>
      <c r="R228" s="258"/>
      <c r="S228" s="258"/>
      <c r="T228" s="258"/>
      <c r="U228" s="258"/>
      <c r="V228" s="258"/>
      <c r="W228" s="258"/>
      <c r="X228" s="258"/>
      <c r="Y228" s="235">
        <v>24</v>
      </c>
    </row>
    <row r="229" spans="1:25">
      <c r="A229" s="141"/>
      <c r="B229" s="115">
        <v>1</v>
      </c>
      <c r="C229" s="104">
        <v>3</v>
      </c>
      <c r="D229" s="236">
        <v>251.47347740667968</v>
      </c>
      <c r="E229" s="236">
        <v>200</v>
      </c>
      <c r="F229" s="268">
        <v>300</v>
      </c>
      <c r="G229" s="257"/>
      <c r="H229" s="258"/>
      <c r="I229" s="258"/>
      <c r="J229" s="258"/>
      <c r="K229" s="258"/>
      <c r="L229" s="258"/>
      <c r="M229" s="258"/>
      <c r="N229" s="258"/>
      <c r="O229" s="258"/>
      <c r="P229" s="258"/>
      <c r="Q229" s="258"/>
      <c r="R229" s="258"/>
      <c r="S229" s="258"/>
      <c r="T229" s="258"/>
      <c r="U229" s="258"/>
      <c r="V229" s="258"/>
      <c r="W229" s="258"/>
      <c r="X229" s="258"/>
      <c r="Y229" s="235">
        <v>16</v>
      </c>
    </row>
    <row r="230" spans="1:25">
      <c r="A230" s="141"/>
      <c r="B230" s="115">
        <v>1</v>
      </c>
      <c r="C230" s="104">
        <v>4</v>
      </c>
      <c r="D230" s="236">
        <v>235.7563850687622</v>
      </c>
      <c r="E230" s="236">
        <v>200</v>
      </c>
      <c r="F230" s="237">
        <v>200</v>
      </c>
      <c r="G230" s="257"/>
      <c r="H230" s="258"/>
      <c r="I230" s="258"/>
      <c r="J230" s="258"/>
      <c r="K230" s="258"/>
      <c r="L230" s="258"/>
      <c r="M230" s="258"/>
      <c r="N230" s="258"/>
      <c r="O230" s="258"/>
      <c r="P230" s="258"/>
      <c r="Q230" s="258"/>
      <c r="R230" s="258"/>
      <c r="S230" s="258"/>
      <c r="T230" s="258"/>
      <c r="U230" s="258"/>
      <c r="V230" s="258"/>
      <c r="W230" s="258"/>
      <c r="X230" s="258"/>
      <c r="Y230" s="235">
        <v>210.14887579131189</v>
      </c>
    </row>
    <row r="231" spans="1:25">
      <c r="A231" s="141"/>
      <c r="B231" s="115">
        <v>1</v>
      </c>
      <c r="C231" s="104">
        <v>5</v>
      </c>
      <c r="D231" s="236">
        <v>220.03929273084475</v>
      </c>
      <c r="E231" s="236">
        <v>200</v>
      </c>
      <c r="F231" s="236">
        <v>189.99999999999997</v>
      </c>
      <c r="G231" s="257"/>
      <c r="H231" s="258"/>
      <c r="I231" s="258"/>
      <c r="J231" s="258"/>
      <c r="K231" s="258"/>
      <c r="L231" s="258"/>
      <c r="M231" s="258"/>
      <c r="N231" s="258"/>
      <c r="O231" s="258"/>
      <c r="P231" s="258"/>
      <c r="Q231" s="258"/>
      <c r="R231" s="258"/>
      <c r="S231" s="258"/>
      <c r="T231" s="258"/>
      <c r="U231" s="258"/>
      <c r="V231" s="258"/>
      <c r="W231" s="258"/>
      <c r="X231" s="258"/>
      <c r="Y231" s="244"/>
    </row>
    <row r="232" spans="1:25">
      <c r="A232" s="141"/>
      <c r="B232" s="115">
        <v>1</v>
      </c>
      <c r="C232" s="104">
        <v>6</v>
      </c>
      <c r="D232" s="236">
        <v>196.46365422396849</v>
      </c>
      <c r="E232" s="236">
        <v>200</v>
      </c>
      <c r="F232" s="236">
        <v>200</v>
      </c>
      <c r="G232" s="257"/>
      <c r="H232" s="258"/>
      <c r="I232" s="258"/>
      <c r="J232" s="258"/>
      <c r="K232" s="258"/>
      <c r="L232" s="258"/>
      <c r="M232" s="258"/>
      <c r="N232" s="258"/>
      <c r="O232" s="258"/>
      <c r="P232" s="258"/>
      <c r="Q232" s="258"/>
      <c r="R232" s="258"/>
      <c r="S232" s="258"/>
      <c r="T232" s="258"/>
      <c r="U232" s="258"/>
      <c r="V232" s="258"/>
      <c r="W232" s="258"/>
      <c r="X232" s="258"/>
      <c r="Y232" s="244"/>
    </row>
    <row r="233" spans="1:25">
      <c r="A233" s="141"/>
      <c r="B233" s="116" t="s">
        <v>186</v>
      </c>
      <c r="C233" s="108"/>
      <c r="D233" s="246">
        <v>234.44662737393571</v>
      </c>
      <c r="E233" s="246">
        <v>200</v>
      </c>
      <c r="F233" s="246">
        <v>213.33333333333334</v>
      </c>
      <c r="G233" s="257"/>
      <c r="H233" s="258"/>
      <c r="I233" s="258"/>
      <c r="J233" s="258"/>
      <c r="K233" s="258"/>
      <c r="L233" s="258"/>
      <c r="M233" s="258"/>
      <c r="N233" s="258"/>
      <c r="O233" s="258"/>
      <c r="P233" s="258"/>
      <c r="Q233" s="258"/>
      <c r="R233" s="258"/>
      <c r="S233" s="258"/>
      <c r="T233" s="258"/>
      <c r="U233" s="258"/>
      <c r="V233" s="258"/>
      <c r="W233" s="258"/>
      <c r="X233" s="258"/>
      <c r="Y233" s="244"/>
    </row>
    <row r="234" spans="1:25">
      <c r="A234" s="141"/>
      <c r="B234" s="2" t="s">
        <v>187</v>
      </c>
      <c r="C234" s="135"/>
      <c r="D234" s="241">
        <v>227.89783889980347</v>
      </c>
      <c r="E234" s="241">
        <v>200</v>
      </c>
      <c r="F234" s="241">
        <v>200</v>
      </c>
      <c r="G234" s="257"/>
      <c r="H234" s="258"/>
      <c r="I234" s="258"/>
      <c r="J234" s="258"/>
      <c r="K234" s="258"/>
      <c r="L234" s="258"/>
      <c r="M234" s="258"/>
      <c r="N234" s="258"/>
      <c r="O234" s="258"/>
      <c r="P234" s="258"/>
      <c r="Q234" s="258"/>
      <c r="R234" s="258"/>
      <c r="S234" s="258"/>
      <c r="T234" s="258"/>
      <c r="U234" s="258"/>
      <c r="V234" s="258"/>
      <c r="W234" s="258"/>
      <c r="X234" s="258"/>
      <c r="Y234" s="244"/>
    </row>
    <row r="235" spans="1:25">
      <c r="A235" s="141"/>
      <c r="B235" s="2" t="s">
        <v>188</v>
      </c>
      <c r="C235" s="135"/>
      <c r="D235" s="241">
        <v>29.993165236867121</v>
      </c>
      <c r="E235" s="241">
        <v>0</v>
      </c>
      <c r="F235" s="241">
        <v>42.739521132865569</v>
      </c>
      <c r="G235" s="257"/>
      <c r="H235" s="258"/>
      <c r="I235" s="258"/>
      <c r="J235" s="258"/>
      <c r="K235" s="258"/>
      <c r="L235" s="258"/>
      <c r="M235" s="258"/>
      <c r="N235" s="258"/>
      <c r="O235" s="258"/>
      <c r="P235" s="258"/>
      <c r="Q235" s="258"/>
      <c r="R235" s="258"/>
      <c r="S235" s="258"/>
      <c r="T235" s="258"/>
      <c r="U235" s="258"/>
      <c r="V235" s="258"/>
      <c r="W235" s="258"/>
      <c r="X235" s="258"/>
      <c r="Y235" s="244"/>
    </row>
    <row r="236" spans="1:25">
      <c r="A236" s="141"/>
      <c r="B236" s="2" t="s">
        <v>96</v>
      </c>
      <c r="C236" s="135"/>
      <c r="D236" s="109">
        <v>0.12793174110808972</v>
      </c>
      <c r="E236" s="109">
        <v>0</v>
      </c>
      <c r="F236" s="109">
        <v>0.20034150531030734</v>
      </c>
      <c r="G236" s="164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37"/>
    </row>
    <row r="237" spans="1:25">
      <c r="A237" s="141"/>
      <c r="B237" s="117" t="s">
        <v>189</v>
      </c>
      <c r="C237" s="135"/>
      <c r="D237" s="109">
        <v>0.11562161106563651</v>
      </c>
      <c r="E237" s="109">
        <v>-4.8293742962442598E-2</v>
      </c>
      <c r="F237" s="109">
        <v>1.5153340840061258E-2</v>
      </c>
      <c r="G237" s="164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37"/>
    </row>
    <row r="238" spans="1:25">
      <c r="B238" s="147"/>
      <c r="C238" s="116"/>
      <c r="D238" s="132"/>
      <c r="E238" s="132"/>
      <c r="F238" s="132"/>
    </row>
    <row r="239" spans="1:25" ht="19.5">
      <c r="B239" s="151" t="s">
        <v>532</v>
      </c>
      <c r="Y239" s="133" t="s">
        <v>67</v>
      </c>
    </row>
    <row r="240" spans="1:25" ht="19.5">
      <c r="A240" s="124" t="s">
        <v>235</v>
      </c>
      <c r="B240" s="114" t="s">
        <v>141</v>
      </c>
      <c r="C240" s="111" t="s">
        <v>142</v>
      </c>
      <c r="D240" s="112" t="s">
        <v>166</v>
      </c>
      <c r="E240" s="113" t="s">
        <v>166</v>
      </c>
      <c r="F240" s="113" t="s">
        <v>166</v>
      </c>
      <c r="G240" s="113" t="s">
        <v>166</v>
      </c>
      <c r="H240" s="113" t="s">
        <v>166</v>
      </c>
      <c r="I240" s="113" t="s">
        <v>166</v>
      </c>
      <c r="J240" s="113" t="s">
        <v>166</v>
      </c>
      <c r="K240" s="113" t="s">
        <v>166</v>
      </c>
      <c r="L240" s="113" t="s">
        <v>166</v>
      </c>
      <c r="M240" s="113" t="s">
        <v>166</v>
      </c>
      <c r="N240" s="113" t="s">
        <v>166</v>
      </c>
      <c r="O240" s="113" t="s">
        <v>166</v>
      </c>
      <c r="P240" s="113" t="s">
        <v>166</v>
      </c>
      <c r="Q240" s="113" t="s">
        <v>166</v>
      </c>
      <c r="R240" s="164"/>
      <c r="S240" s="2"/>
      <c r="T240" s="2"/>
      <c r="U240" s="2"/>
      <c r="V240" s="2"/>
      <c r="W240" s="2"/>
      <c r="X240" s="2"/>
      <c r="Y240" s="133">
        <v>1</v>
      </c>
    </row>
    <row r="241" spans="1:25">
      <c r="A241" s="141"/>
      <c r="B241" s="115" t="s">
        <v>167</v>
      </c>
      <c r="C241" s="104" t="s">
        <v>167</v>
      </c>
      <c r="D241" s="162" t="s">
        <v>168</v>
      </c>
      <c r="E241" s="163" t="s">
        <v>169</v>
      </c>
      <c r="F241" s="163" t="s">
        <v>170</v>
      </c>
      <c r="G241" s="163" t="s">
        <v>171</v>
      </c>
      <c r="H241" s="163" t="s">
        <v>172</v>
      </c>
      <c r="I241" s="163" t="s">
        <v>173</v>
      </c>
      <c r="J241" s="163" t="s">
        <v>176</v>
      </c>
      <c r="K241" s="163" t="s">
        <v>177</v>
      </c>
      <c r="L241" s="163" t="s">
        <v>178</v>
      </c>
      <c r="M241" s="163" t="s">
        <v>179</v>
      </c>
      <c r="N241" s="163" t="s">
        <v>180</v>
      </c>
      <c r="O241" s="163" t="s">
        <v>181</v>
      </c>
      <c r="P241" s="163" t="s">
        <v>191</v>
      </c>
      <c r="Q241" s="163" t="s">
        <v>183</v>
      </c>
      <c r="R241" s="164"/>
      <c r="S241" s="2"/>
      <c r="T241" s="2"/>
      <c r="U241" s="2"/>
      <c r="V241" s="2"/>
      <c r="W241" s="2"/>
      <c r="X241" s="2"/>
      <c r="Y241" s="133" t="s">
        <v>1</v>
      </c>
    </row>
    <row r="242" spans="1:25">
      <c r="A242" s="141"/>
      <c r="B242" s="115"/>
      <c r="C242" s="104"/>
      <c r="D242" s="105" t="s">
        <v>120</v>
      </c>
      <c r="E242" s="106" t="s">
        <v>120</v>
      </c>
      <c r="F242" s="106" t="s">
        <v>120</v>
      </c>
      <c r="G242" s="106" t="s">
        <v>120</v>
      </c>
      <c r="H242" s="106" t="s">
        <v>120</v>
      </c>
      <c r="I242" s="106" t="s">
        <v>120</v>
      </c>
      <c r="J242" s="106" t="s">
        <v>120</v>
      </c>
      <c r="K242" s="106" t="s">
        <v>120</v>
      </c>
      <c r="L242" s="106" t="s">
        <v>120</v>
      </c>
      <c r="M242" s="106" t="s">
        <v>120</v>
      </c>
      <c r="N242" s="106" t="s">
        <v>120</v>
      </c>
      <c r="O242" s="106" t="s">
        <v>120</v>
      </c>
      <c r="P242" s="106" t="s">
        <v>120</v>
      </c>
      <c r="Q242" s="106" t="s">
        <v>120</v>
      </c>
      <c r="R242" s="164"/>
      <c r="S242" s="2"/>
      <c r="T242" s="2"/>
      <c r="U242" s="2"/>
      <c r="V242" s="2"/>
      <c r="W242" s="2"/>
      <c r="X242" s="2"/>
      <c r="Y242" s="133">
        <v>3</v>
      </c>
    </row>
    <row r="243" spans="1:25">
      <c r="A243" s="141"/>
      <c r="B243" s="115"/>
      <c r="C243" s="104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64"/>
      <c r="S243" s="2"/>
      <c r="T243" s="2"/>
      <c r="U243" s="2"/>
      <c r="V243" s="2"/>
      <c r="W243" s="2"/>
      <c r="X243" s="2"/>
      <c r="Y243" s="133">
        <v>3</v>
      </c>
    </row>
    <row r="244" spans="1:25">
      <c r="A244" s="141"/>
      <c r="B244" s="114">
        <v>1</v>
      </c>
      <c r="C244" s="110">
        <v>1</v>
      </c>
      <c r="D244" s="196">
        <v>0.10299999999999999</v>
      </c>
      <c r="E244" s="196">
        <v>0.10299999999999999</v>
      </c>
      <c r="F244" s="197">
        <v>0.11</v>
      </c>
      <c r="G244" s="196">
        <v>0.09</v>
      </c>
      <c r="H244" s="197">
        <v>9.7000000000000003E-2</v>
      </c>
      <c r="I244" s="196">
        <v>0.1</v>
      </c>
      <c r="J244" s="197">
        <v>0.10100000000000001</v>
      </c>
      <c r="K244" s="196">
        <v>0.11100000000000002</v>
      </c>
      <c r="L244" s="196">
        <v>0.1</v>
      </c>
      <c r="M244" s="196">
        <v>0.09</v>
      </c>
      <c r="N244" s="196">
        <v>9.6247200000000005E-2</v>
      </c>
      <c r="O244" s="196">
        <v>0.09</v>
      </c>
      <c r="P244" s="196">
        <v>0.1</v>
      </c>
      <c r="Q244" s="196">
        <v>0.1</v>
      </c>
      <c r="R244" s="200"/>
      <c r="S244" s="201"/>
      <c r="T244" s="201"/>
      <c r="U244" s="201"/>
      <c r="V244" s="201"/>
      <c r="W244" s="201"/>
      <c r="X244" s="201"/>
      <c r="Y244" s="202">
        <v>1</v>
      </c>
    </row>
    <row r="245" spans="1:25">
      <c r="A245" s="141"/>
      <c r="B245" s="115">
        <v>1</v>
      </c>
      <c r="C245" s="104">
        <v>2</v>
      </c>
      <c r="D245" s="206">
        <v>0.10299999999999999</v>
      </c>
      <c r="E245" s="206">
        <v>0.10199999999999998</v>
      </c>
      <c r="F245" s="205">
        <v>0.1</v>
      </c>
      <c r="G245" s="206">
        <v>0.1</v>
      </c>
      <c r="H245" s="205">
        <v>9.7000000000000003E-2</v>
      </c>
      <c r="I245" s="206">
        <v>0.11</v>
      </c>
      <c r="J245" s="205">
        <v>9.9000000000000005E-2</v>
      </c>
      <c r="K245" s="206">
        <v>9.7500000000000003E-2</v>
      </c>
      <c r="L245" s="206">
        <v>0.1</v>
      </c>
      <c r="M245" s="206">
        <v>0.09</v>
      </c>
      <c r="N245" s="206">
        <v>9.39556E-2</v>
      </c>
      <c r="O245" s="204">
        <v>0.1</v>
      </c>
      <c r="P245" s="206">
        <v>0.1</v>
      </c>
      <c r="Q245" s="206">
        <v>0.1</v>
      </c>
      <c r="R245" s="200"/>
      <c r="S245" s="201"/>
      <c r="T245" s="201"/>
      <c r="U245" s="201"/>
      <c r="V245" s="201"/>
      <c r="W245" s="201"/>
      <c r="X245" s="201"/>
      <c r="Y245" s="202" t="e">
        <v>#N/A</v>
      </c>
    </row>
    <row r="246" spans="1:25">
      <c r="A246" s="141"/>
      <c r="B246" s="115">
        <v>1</v>
      </c>
      <c r="C246" s="104">
        <v>3</v>
      </c>
      <c r="D246" s="206">
        <v>0.10299999999999999</v>
      </c>
      <c r="E246" s="204">
        <v>9.8000000000000004E-2</v>
      </c>
      <c r="F246" s="205">
        <v>0.11</v>
      </c>
      <c r="G246" s="206">
        <v>0.09</v>
      </c>
      <c r="H246" s="205">
        <v>9.8000000000000004E-2</v>
      </c>
      <c r="I246" s="206">
        <v>0.11</v>
      </c>
      <c r="J246" s="205">
        <v>0.10100000000000001</v>
      </c>
      <c r="K246" s="205">
        <v>0.106</v>
      </c>
      <c r="L246" s="123">
        <v>0.1</v>
      </c>
      <c r="M246" s="123">
        <v>0.09</v>
      </c>
      <c r="N246" s="123">
        <v>9.6247200000000005E-2</v>
      </c>
      <c r="O246" s="123">
        <v>0.09</v>
      </c>
      <c r="P246" s="123">
        <v>0.1</v>
      </c>
      <c r="Q246" s="123">
        <v>0.1</v>
      </c>
      <c r="R246" s="200"/>
      <c r="S246" s="201"/>
      <c r="T246" s="201"/>
      <c r="U246" s="201"/>
      <c r="V246" s="201"/>
      <c r="W246" s="201"/>
      <c r="X246" s="201"/>
      <c r="Y246" s="202">
        <v>16</v>
      </c>
    </row>
    <row r="247" spans="1:25">
      <c r="A247" s="141"/>
      <c r="B247" s="115">
        <v>1</v>
      </c>
      <c r="C247" s="104">
        <v>4</v>
      </c>
      <c r="D247" s="206">
        <v>0.10199999999999998</v>
      </c>
      <c r="E247" s="206">
        <v>0.10299999999999999</v>
      </c>
      <c r="F247" s="205">
        <v>0.1</v>
      </c>
      <c r="G247" s="206">
        <v>0.1</v>
      </c>
      <c r="H247" s="205">
        <v>9.8000000000000004E-2</v>
      </c>
      <c r="I247" s="206">
        <v>0.1</v>
      </c>
      <c r="J247" s="205">
        <v>0.1</v>
      </c>
      <c r="K247" s="205">
        <v>0.10100000000000001</v>
      </c>
      <c r="L247" s="123">
        <v>0.1</v>
      </c>
      <c r="M247" s="123">
        <v>0.09</v>
      </c>
      <c r="N247" s="123">
        <v>9.6247200000000005E-2</v>
      </c>
      <c r="O247" s="123">
        <v>0.09</v>
      </c>
      <c r="P247" s="123">
        <v>0.1</v>
      </c>
      <c r="Q247" s="123">
        <v>0.1</v>
      </c>
      <c r="R247" s="200"/>
      <c r="S247" s="201"/>
      <c r="T247" s="201"/>
      <c r="U247" s="201"/>
      <c r="V247" s="201"/>
      <c r="W247" s="201"/>
      <c r="X247" s="201"/>
      <c r="Y247" s="202">
        <v>9.8851290476190457E-2</v>
      </c>
    </row>
    <row r="248" spans="1:25">
      <c r="A248" s="141"/>
      <c r="B248" s="115">
        <v>1</v>
      </c>
      <c r="C248" s="104">
        <v>5</v>
      </c>
      <c r="D248" s="206">
        <v>0.104</v>
      </c>
      <c r="E248" s="206">
        <v>0.10199999999999998</v>
      </c>
      <c r="F248" s="206">
        <v>0.1</v>
      </c>
      <c r="G248" s="206">
        <v>0.09</v>
      </c>
      <c r="H248" s="206">
        <v>9.7000000000000003E-2</v>
      </c>
      <c r="I248" s="206">
        <v>0.1</v>
      </c>
      <c r="J248" s="206">
        <v>0.10100000000000001</v>
      </c>
      <c r="K248" s="206">
        <v>9.6000000000000002E-2</v>
      </c>
      <c r="L248" s="206">
        <v>0.1</v>
      </c>
      <c r="M248" s="206">
        <v>0.09</v>
      </c>
      <c r="N248" s="206">
        <v>9.39556E-2</v>
      </c>
      <c r="O248" s="206">
        <v>0.09</v>
      </c>
      <c r="P248" s="206">
        <v>0.1</v>
      </c>
      <c r="Q248" s="206">
        <v>0.1</v>
      </c>
      <c r="R248" s="200"/>
      <c r="S248" s="201"/>
      <c r="T248" s="201"/>
      <c r="U248" s="201"/>
      <c r="V248" s="201"/>
      <c r="W248" s="201"/>
      <c r="X248" s="201"/>
      <c r="Y248" s="136"/>
    </row>
    <row r="249" spans="1:25">
      <c r="A249" s="141"/>
      <c r="B249" s="115">
        <v>1</v>
      </c>
      <c r="C249" s="104">
        <v>6</v>
      </c>
      <c r="D249" s="206">
        <v>0.10299999999999999</v>
      </c>
      <c r="E249" s="206">
        <v>0.10199999999999998</v>
      </c>
      <c r="F249" s="206">
        <v>0.11</v>
      </c>
      <c r="G249" s="206">
        <v>0.09</v>
      </c>
      <c r="H249" s="206">
        <v>9.8000000000000004E-2</v>
      </c>
      <c r="I249" s="206">
        <v>0.11</v>
      </c>
      <c r="J249" s="206">
        <v>0.1</v>
      </c>
      <c r="K249" s="206">
        <v>0.10100000000000001</v>
      </c>
      <c r="L249" s="206">
        <v>0.1</v>
      </c>
      <c r="M249" s="206">
        <v>0.09</v>
      </c>
      <c r="N249" s="206">
        <v>9.39556E-2</v>
      </c>
      <c r="O249" s="206">
        <v>0.09</v>
      </c>
      <c r="P249" s="204">
        <v>0.09</v>
      </c>
      <c r="Q249" s="206">
        <v>0.10100000000000001</v>
      </c>
      <c r="R249" s="200"/>
      <c r="S249" s="201"/>
      <c r="T249" s="201"/>
      <c r="U249" s="201"/>
      <c r="V249" s="201"/>
      <c r="W249" s="201"/>
      <c r="X249" s="201"/>
      <c r="Y249" s="136"/>
    </row>
    <row r="250" spans="1:25">
      <c r="A250" s="141"/>
      <c r="B250" s="116" t="s">
        <v>186</v>
      </c>
      <c r="C250" s="108"/>
      <c r="D250" s="208">
        <v>0.10299999999999999</v>
      </c>
      <c r="E250" s="208">
        <v>0.10166666666666664</v>
      </c>
      <c r="F250" s="208">
        <v>0.105</v>
      </c>
      <c r="G250" s="208">
        <v>9.3333333333333324E-2</v>
      </c>
      <c r="H250" s="208">
        <v>9.7499999999999989E-2</v>
      </c>
      <c r="I250" s="208">
        <v>0.105</v>
      </c>
      <c r="J250" s="208">
        <v>0.10033333333333333</v>
      </c>
      <c r="K250" s="208">
        <v>0.10208333333333332</v>
      </c>
      <c r="L250" s="208">
        <v>9.9999999999999992E-2</v>
      </c>
      <c r="M250" s="208">
        <v>8.9999999999999983E-2</v>
      </c>
      <c r="N250" s="208">
        <v>9.5101400000000003E-2</v>
      </c>
      <c r="O250" s="208">
        <v>9.166666666666666E-2</v>
      </c>
      <c r="P250" s="208">
        <v>9.8333333333333328E-2</v>
      </c>
      <c r="Q250" s="208">
        <v>0.10016666666666667</v>
      </c>
      <c r="R250" s="200"/>
      <c r="S250" s="201"/>
      <c r="T250" s="201"/>
      <c r="U250" s="201"/>
      <c r="V250" s="201"/>
      <c r="W250" s="201"/>
      <c r="X250" s="201"/>
      <c r="Y250" s="136"/>
    </row>
    <row r="251" spans="1:25">
      <c r="A251" s="141"/>
      <c r="B251" s="2" t="s">
        <v>187</v>
      </c>
      <c r="C251" s="135"/>
      <c r="D251" s="123">
        <v>0.10299999999999999</v>
      </c>
      <c r="E251" s="123">
        <v>0.10199999999999998</v>
      </c>
      <c r="F251" s="123">
        <v>0.10500000000000001</v>
      </c>
      <c r="G251" s="123">
        <v>0.09</v>
      </c>
      <c r="H251" s="123">
        <v>9.7500000000000003E-2</v>
      </c>
      <c r="I251" s="123">
        <v>0.10500000000000001</v>
      </c>
      <c r="J251" s="123">
        <v>0.10050000000000001</v>
      </c>
      <c r="K251" s="123">
        <v>0.10100000000000001</v>
      </c>
      <c r="L251" s="123">
        <v>0.1</v>
      </c>
      <c r="M251" s="123">
        <v>0.09</v>
      </c>
      <c r="N251" s="123">
        <v>9.5101400000000003E-2</v>
      </c>
      <c r="O251" s="123">
        <v>0.09</v>
      </c>
      <c r="P251" s="123">
        <v>0.1</v>
      </c>
      <c r="Q251" s="123">
        <v>0.1</v>
      </c>
      <c r="R251" s="200"/>
      <c r="S251" s="201"/>
      <c r="T251" s="201"/>
      <c r="U251" s="201"/>
      <c r="V251" s="201"/>
      <c r="W251" s="201"/>
      <c r="X251" s="201"/>
      <c r="Y251" s="136"/>
    </row>
    <row r="252" spans="1:25">
      <c r="A252" s="141"/>
      <c r="B252" s="2" t="s">
        <v>188</v>
      </c>
      <c r="C252" s="135"/>
      <c r="D252" s="123">
        <v>6.3245553203368087E-4</v>
      </c>
      <c r="E252" s="123">
        <v>1.8618986725025203E-3</v>
      </c>
      <c r="F252" s="123">
        <v>5.4772255750516587E-3</v>
      </c>
      <c r="G252" s="123">
        <v>5.1639777949432277E-3</v>
      </c>
      <c r="H252" s="123">
        <v>5.4772255750516665E-4</v>
      </c>
      <c r="I252" s="123">
        <v>5.4772255750516587E-3</v>
      </c>
      <c r="J252" s="123">
        <v>8.1649658092772682E-4</v>
      </c>
      <c r="K252" s="123">
        <v>5.5715048834822627E-3</v>
      </c>
      <c r="L252" s="123">
        <v>1.5202354861220293E-17</v>
      </c>
      <c r="M252" s="123">
        <v>1.5202354861220293E-17</v>
      </c>
      <c r="N252" s="123">
        <v>1.2551610127788414E-3</v>
      </c>
      <c r="O252" s="123">
        <v>4.0824829046386332E-3</v>
      </c>
      <c r="P252" s="123">
        <v>4.0824829046386332E-3</v>
      </c>
      <c r="Q252" s="123">
        <v>4.0824829046386341E-4</v>
      </c>
      <c r="R252" s="164"/>
      <c r="S252" s="2"/>
      <c r="T252" s="2"/>
      <c r="U252" s="2"/>
      <c r="V252" s="2"/>
      <c r="W252" s="2"/>
      <c r="X252" s="2"/>
      <c r="Y252" s="136"/>
    </row>
    <row r="253" spans="1:25">
      <c r="A253" s="141"/>
      <c r="B253" s="2" t="s">
        <v>96</v>
      </c>
      <c r="C253" s="135"/>
      <c r="D253" s="109">
        <v>6.1403449712007854E-3</v>
      </c>
      <c r="E253" s="109">
        <v>1.8313757434451024E-2</v>
      </c>
      <c r="F253" s="109">
        <v>5.2164053095730085E-2</v>
      </c>
      <c r="G253" s="109">
        <v>5.5328333517248876E-2</v>
      </c>
      <c r="H253" s="109">
        <v>5.617667256463248E-3</v>
      </c>
      <c r="I253" s="109">
        <v>5.2164053095730085E-2</v>
      </c>
      <c r="J253" s="109">
        <v>8.1378396770205325E-3</v>
      </c>
      <c r="K253" s="109">
        <v>5.4578007021867068E-2</v>
      </c>
      <c r="L253" s="109">
        <v>1.5202354861220294E-16</v>
      </c>
      <c r="M253" s="109">
        <v>1.6891505401355884E-16</v>
      </c>
      <c r="N253" s="109">
        <v>1.3198133915787164E-2</v>
      </c>
      <c r="O253" s="109">
        <v>4.4536177141512368E-2</v>
      </c>
      <c r="P253" s="109">
        <v>4.1516775301409833E-2</v>
      </c>
      <c r="Q253" s="109">
        <v>4.0756900878255913E-3</v>
      </c>
      <c r="R253" s="164"/>
      <c r="S253" s="2"/>
      <c r="T253" s="2"/>
      <c r="U253" s="2"/>
      <c r="V253" s="2"/>
      <c r="W253" s="2"/>
      <c r="X253" s="2"/>
      <c r="Y253" s="137"/>
    </row>
    <row r="254" spans="1:25">
      <c r="A254" s="141"/>
      <c r="B254" s="117" t="s">
        <v>189</v>
      </c>
      <c r="C254" s="135"/>
      <c r="D254" s="109">
        <v>4.1969199429003012E-2</v>
      </c>
      <c r="E254" s="109">
        <v>2.8480925002737356E-2</v>
      </c>
      <c r="F254" s="109">
        <v>6.2201611068401164E-2</v>
      </c>
      <c r="G254" s="109">
        <v>-5.5820790161421274E-2</v>
      </c>
      <c r="H254" s="109">
        <v>-1.3669932579341904E-2</v>
      </c>
      <c r="I254" s="109">
        <v>6.2201611068401164E-2</v>
      </c>
      <c r="J254" s="109">
        <v>1.4992650576472144E-2</v>
      </c>
      <c r="K254" s="109">
        <v>3.2696010760945304E-2</v>
      </c>
      <c r="L254" s="109">
        <v>1.1620581969905786E-2</v>
      </c>
      <c r="M254" s="109">
        <v>-8.9541476227084971E-2</v>
      </c>
      <c r="N254" s="109">
        <v>-3.7934663858471995E-2</v>
      </c>
      <c r="O254" s="109">
        <v>-7.2681133194253067E-2</v>
      </c>
      <c r="P254" s="109">
        <v>-5.2397610629260072E-3</v>
      </c>
      <c r="Q254" s="109">
        <v>1.3306616273188965E-2</v>
      </c>
      <c r="R254" s="164"/>
      <c r="S254" s="2"/>
      <c r="T254" s="2"/>
      <c r="U254" s="2"/>
      <c r="V254" s="2"/>
      <c r="W254" s="2"/>
      <c r="X254" s="2"/>
      <c r="Y254" s="137"/>
    </row>
    <row r="255" spans="1:25">
      <c r="B255" s="147"/>
      <c r="C255" s="116"/>
      <c r="D255" s="132"/>
      <c r="E255" s="132"/>
      <c r="F255" s="132"/>
      <c r="G255" s="132"/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</row>
    <row r="256" spans="1:25">
      <c r="B256" s="151" t="s">
        <v>533</v>
      </c>
      <c r="Y256" s="133" t="s">
        <v>201</v>
      </c>
    </row>
    <row r="257" spans="1:25">
      <c r="A257" s="124" t="s">
        <v>37</v>
      </c>
      <c r="B257" s="114" t="s">
        <v>141</v>
      </c>
      <c r="C257" s="111" t="s">
        <v>142</v>
      </c>
      <c r="D257" s="112" t="s">
        <v>166</v>
      </c>
      <c r="E257" s="113" t="s">
        <v>166</v>
      </c>
      <c r="F257" s="16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133">
        <v>1</v>
      </c>
    </row>
    <row r="258" spans="1:25">
      <c r="A258" s="141"/>
      <c r="B258" s="115" t="s">
        <v>167</v>
      </c>
      <c r="C258" s="104" t="s">
        <v>167</v>
      </c>
      <c r="D258" s="162" t="s">
        <v>178</v>
      </c>
      <c r="E258" s="163" t="s">
        <v>180</v>
      </c>
      <c r="F258" s="16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33" t="s">
        <v>3</v>
      </c>
    </row>
    <row r="259" spans="1:25">
      <c r="A259" s="141"/>
      <c r="B259" s="115"/>
      <c r="C259" s="104"/>
      <c r="D259" s="105" t="s">
        <v>120</v>
      </c>
      <c r="E259" s="106" t="s">
        <v>120</v>
      </c>
      <c r="F259" s="16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33">
        <v>0</v>
      </c>
    </row>
    <row r="260" spans="1:25">
      <c r="A260" s="141"/>
      <c r="B260" s="115"/>
      <c r="C260" s="104"/>
      <c r="D260" s="130"/>
      <c r="E260" s="130"/>
      <c r="F260" s="16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33">
        <v>0</v>
      </c>
    </row>
    <row r="261" spans="1:25">
      <c r="A261" s="141"/>
      <c r="B261" s="114">
        <v>1</v>
      </c>
      <c r="C261" s="110">
        <v>1</v>
      </c>
      <c r="D261" s="230" t="s">
        <v>110</v>
      </c>
      <c r="E261" s="228" t="s">
        <v>111</v>
      </c>
      <c r="F261" s="257"/>
      <c r="G261" s="258"/>
      <c r="H261" s="258"/>
      <c r="I261" s="258"/>
      <c r="J261" s="258"/>
      <c r="K261" s="258"/>
      <c r="L261" s="258"/>
      <c r="M261" s="258"/>
      <c r="N261" s="258"/>
      <c r="O261" s="258"/>
      <c r="P261" s="258"/>
      <c r="Q261" s="258"/>
      <c r="R261" s="258"/>
      <c r="S261" s="258"/>
      <c r="T261" s="258"/>
      <c r="U261" s="258"/>
      <c r="V261" s="258"/>
      <c r="W261" s="258"/>
      <c r="X261" s="258"/>
      <c r="Y261" s="235">
        <v>1</v>
      </c>
    </row>
    <row r="262" spans="1:25">
      <c r="A262" s="141"/>
      <c r="B262" s="115">
        <v>1</v>
      </c>
      <c r="C262" s="104">
        <v>2</v>
      </c>
      <c r="D262" s="238" t="s">
        <v>110</v>
      </c>
      <c r="E262" s="236" t="s">
        <v>111</v>
      </c>
      <c r="F262" s="257"/>
      <c r="G262" s="258"/>
      <c r="H262" s="258"/>
      <c r="I262" s="258"/>
      <c r="J262" s="258"/>
      <c r="K262" s="258"/>
      <c r="L262" s="258"/>
      <c r="M262" s="258"/>
      <c r="N262" s="258"/>
      <c r="O262" s="258"/>
      <c r="P262" s="258"/>
      <c r="Q262" s="258"/>
      <c r="R262" s="258"/>
      <c r="S262" s="258"/>
      <c r="T262" s="258"/>
      <c r="U262" s="258"/>
      <c r="V262" s="258"/>
      <c r="W262" s="258"/>
      <c r="X262" s="258"/>
      <c r="Y262" s="235">
        <v>21</v>
      </c>
    </row>
    <row r="263" spans="1:25">
      <c r="A263" s="141"/>
      <c r="B263" s="115">
        <v>1</v>
      </c>
      <c r="C263" s="104">
        <v>3</v>
      </c>
      <c r="D263" s="238" t="s">
        <v>110</v>
      </c>
      <c r="E263" s="236" t="s">
        <v>111</v>
      </c>
      <c r="F263" s="257"/>
      <c r="G263" s="258"/>
      <c r="H263" s="258"/>
      <c r="I263" s="258"/>
      <c r="J263" s="258"/>
      <c r="K263" s="258"/>
      <c r="L263" s="258"/>
      <c r="M263" s="258"/>
      <c r="N263" s="258"/>
      <c r="O263" s="258"/>
      <c r="P263" s="258"/>
      <c r="Q263" s="258"/>
      <c r="R263" s="258"/>
      <c r="S263" s="258"/>
      <c r="T263" s="258"/>
      <c r="U263" s="258"/>
      <c r="V263" s="258"/>
      <c r="W263" s="258"/>
      <c r="X263" s="258"/>
      <c r="Y263" s="235">
        <v>16</v>
      </c>
    </row>
    <row r="264" spans="1:25">
      <c r="A264" s="141"/>
      <c r="B264" s="115">
        <v>1</v>
      </c>
      <c r="C264" s="104">
        <v>4</v>
      </c>
      <c r="D264" s="238" t="s">
        <v>110</v>
      </c>
      <c r="E264" s="243">
        <v>10</v>
      </c>
      <c r="F264" s="257"/>
      <c r="G264" s="258"/>
      <c r="H264" s="258"/>
      <c r="I264" s="258"/>
      <c r="J264" s="258"/>
      <c r="K264" s="258"/>
      <c r="L264" s="258"/>
      <c r="M264" s="258"/>
      <c r="N264" s="258"/>
      <c r="O264" s="258"/>
      <c r="P264" s="258"/>
      <c r="Q264" s="258"/>
      <c r="R264" s="258"/>
      <c r="S264" s="258"/>
      <c r="T264" s="258"/>
      <c r="U264" s="258"/>
      <c r="V264" s="258"/>
      <c r="W264" s="258"/>
      <c r="X264" s="258"/>
      <c r="Y264" s="235" t="s">
        <v>110</v>
      </c>
    </row>
    <row r="265" spans="1:25">
      <c r="A265" s="141"/>
      <c r="B265" s="115">
        <v>1</v>
      </c>
      <c r="C265" s="104">
        <v>5</v>
      </c>
      <c r="D265" s="238" t="s">
        <v>110</v>
      </c>
      <c r="E265" s="236" t="s">
        <v>111</v>
      </c>
      <c r="F265" s="257"/>
      <c r="G265" s="258"/>
      <c r="H265" s="258"/>
      <c r="I265" s="258"/>
      <c r="J265" s="258"/>
      <c r="K265" s="258"/>
      <c r="L265" s="258"/>
      <c r="M265" s="258"/>
      <c r="N265" s="258"/>
      <c r="O265" s="258"/>
      <c r="P265" s="258"/>
      <c r="Q265" s="258"/>
      <c r="R265" s="258"/>
      <c r="S265" s="258"/>
      <c r="T265" s="258"/>
      <c r="U265" s="258"/>
      <c r="V265" s="258"/>
      <c r="W265" s="258"/>
      <c r="X265" s="258"/>
      <c r="Y265" s="244"/>
    </row>
    <row r="266" spans="1:25">
      <c r="A266" s="141"/>
      <c r="B266" s="115">
        <v>1</v>
      </c>
      <c r="C266" s="104">
        <v>6</v>
      </c>
      <c r="D266" s="238" t="s">
        <v>110</v>
      </c>
      <c r="E266" s="236" t="s">
        <v>111</v>
      </c>
      <c r="F266" s="257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44"/>
    </row>
    <row r="267" spans="1:25">
      <c r="A267" s="141"/>
      <c r="B267" s="116" t="s">
        <v>186</v>
      </c>
      <c r="C267" s="108"/>
      <c r="D267" s="246" t="s">
        <v>543</v>
      </c>
      <c r="E267" s="246">
        <v>10</v>
      </c>
      <c r="F267" s="257"/>
      <c r="G267" s="258"/>
      <c r="H267" s="258"/>
      <c r="I267" s="258"/>
      <c r="J267" s="258"/>
      <c r="K267" s="258"/>
      <c r="L267" s="258"/>
      <c r="M267" s="258"/>
      <c r="N267" s="258"/>
      <c r="O267" s="258"/>
      <c r="P267" s="258"/>
      <c r="Q267" s="258"/>
      <c r="R267" s="258"/>
      <c r="S267" s="258"/>
      <c r="T267" s="258"/>
      <c r="U267" s="258"/>
      <c r="V267" s="258"/>
      <c r="W267" s="258"/>
      <c r="X267" s="258"/>
      <c r="Y267" s="244"/>
    </row>
    <row r="268" spans="1:25">
      <c r="A268" s="141"/>
      <c r="B268" s="2" t="s">
        <v>187</v>
      </c>
      <c r="C268" s="135"/>
      <c r="D268" s="241" t="s">
        <v>543</v>
      </c>
      <c r="E268" s="241">
        <v>10</v>
      </c>
      <c r="F268" s="257"/>
      <c r="G268" s="258"/>
      <c r="H268" s="258"/>
      <c r="I268" s="258"/>
      <c r="J268" s="258"/>
      <c r="K268" s="258"/>
      <c r="L268" s="258"/>
      <c r="M268" s="258"/>
      <c r="N268" s="258"/>
      <c r="O268" s="258"/>
      <c r="P268" s="258"/>
      <c r="Q268" s="258"/>
      <c r="R268" s="258"/>
      <c r="S268" s="258"/>
      <c r="T268" s="258"/>
      <c r="U268" s="258"/>
      <c r="V268" s="258"/>
      <c r="W268" s="258"/>
      <c r="X268" s="258"/>
      <c r="Y268" s="244"/>
    </row>
    <row r="269" spans="1:25">
      <c r="A269" s="141"/>
      <c r="B269" s="2" t="s">
        <v>188</v>
      </c>
      <c r="C269" s="135"/>
      <c r="D269" s="241" t="s">
        <v>543</v>
      </c>
      <c r="E269" s="241" t="s">
        <v>543</v>
      </c>
      <c r="F269" s="257"/>
      <c r="G269" s="258"/>
      <c r="H269" s="258"/>
      <c r="I269" s="258"/>
      <c r="J269" s="258"/>
      <c r="K269" s="258"/>
      <c r="L269" s="258"/>
      <c r="M269" s="258"/>
      <c r="N269" s="258"/>
      <c r="O269" s="258"/>
      <c r="P269" s="258"/>
      <c r="Q269" s="258"/>
      <c r="R269" s="258"/>
      <c r="S269" s="258"/>
      <c r="T269" s="258"/>
      <c r="U269" s="258"/>
      <c r="V269" s="258"/>
      <c r="W269" s="258"/>
      <c r="X269" s="258"/>
      <c r="Y269" s="244"/>
    </row>
    <row r="270" spans="1:25">
      <c r="A270" s="141"/>
      <c r="B270" s="2" t="s">
        <v>96</v>
      </c>
      <c r="C270" s="135"/>
      <c r="D270" s="109" t="s">
        <v>543</v>
      </c>
      <c r="E270" s="109" t="s">
        <v>543</v>
      </c>
      <c r="F270" s="16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137"/>
    </row>
    <row r="271" spans="1:25">
      <c r="A271" s="141"/>
      <c r="B271" s="117" t="s">
        <v>189</v>
      </c>
      <c r="C271" s="135"/>
      <c r="D271" s="109" t="s">
        <v>543</v>
      </c>
      <c r="E271" s="109" t="s">
        <v>543</v>
      </c>
      <c r="F271" s="16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37"/>
    </row>
    <row r="272" spans="1:25">
      <c r="B272" s="147"/>
      <c r="C272" s="116"/>
      <c r="D272" s="132"/>
      <c r="E272" s="132"/>
    </row>
    <row r="273" spans="1:25">
      <c r="B273" s="151" t="s">
        <v>534</v>
      </c>
      <c r="Y273" s="133" t="s">
        <v>201</v>
      </c>
    </row>
    <row r="274" spans="1:25">
      <c r="A274" s="124" t="s">
        <v>60</v>
      </c>
      <c r="B274" s="114" t="s">
        <v>141</v>
      </c>
      <c r="C274" s="111" t="s">
        <v>142</v>
      </c>
      <c r="D274" s="112" t="s">
        <v>166</v>
      </c>
      <c r="E274" s="113" t="s">
        <v>166</v>
      </c>
      <c r="F274" s="113" t="s">
        <v>166</v>
      </c>
      <c r="G274" s="113" t="s">
        <v>166</v>
      </c>
      <c r="H274" s="16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133">
        <v>1</v>
      </c>
    </row>
    <row r="275" spans="1:25">
      <c r="A275" s="141"/>
      <c r="B275" s="115" t="s">
        <v>167</v>
      </c>
      <c r="C275" s="104" t="s">
        <v>167</v>
      </c>
      <c r="D275" s="162" t="s">
        <v>168</v>
      </c>
      <c r="E275" s="163" t="s">
        <v>169</v>
      </c>
      <c r="F275" s="163" t="s">
        <v>178</v>
      </c>
      <c r="G275" s="163" t="s">
        <v>180</v>
      </c>
      <c r="H275" s="16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33" t="s">
        <v>1</v>
      </c>
    </row>
    <row r="276" spans="1:25">
      <c r="A276" s="141"/>
      <c r="B276" s="115"/>
      <c r="C276" s="104"/>
      <c r="D276" s="105" t="s">
        <v>120</v>
      </c>
      <c r="E276" s="106" t="s">
        <v>120</v>
      </c>
      <c r="F276" s="106" t="s">
        <v>120</v>
      </c>
      <c r="G276" s="106" t="s">
        <v>120</v>
      </c>
      <c r="H276" s="16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33">
        <v>3</v>
      </c>
    </row>
    <row r="277" spans="1:25">
      <c r="A277" s="141"/>
      <c r="B277" s="115"/>
      <c r="C277" s="104"/>
      <c r="D277" s="130"/>
      <c r="E277" s="130"/>
      <c r="F277" s="130"/>
      <c r="G277" s="130"/>
      <c r="H277" s="16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33">
        <v>3</v>
      </c>
    </row>
    <row r="278" spans="1:25">
      <c r="A278" s="141"/>
      <c r="B278" s="114">
        <v>1</v>
      </c>
      <c r="C278" s="110">
        <v>1</v>
      </c>
      <c r="D278" s="196">
        <v>4.805382027871212E-2</v>
      </c>
      <c r="E278" s="196">
        <v>5.2058305301938126E-2</v>
      </c>
      <c r="F278" s="197">
        <v>4.8000000000000001E-2</v>
      </c>
      <c r="G278" s="196">
        <v>5.099999999999999E-2</v>
      </c>
      <c r="H278" s="200"/>
      <c r="I278" s="201"/>
      <c r="J278" s="201"/>
      <c r="K278" s="201"/>
      <c r="L278" s="201"/>
      <c r="M278" s="201"/>
      <c r="N278" s="201"/>
      <c r="O278" s="201"/>
      <c r="P278" s="201"/>
      <c r="Q278" s="201"/>
      <c r="R278" s="201"/>
      <c r="S278" s="201"/>
      <c r="T278" s="201"/>
      <c r="U278" s="201"/>
      <c r="V278" s="201"/>
      <c r="W278" s="201"/>
      <c r="X278" s="201"/>
      <c r="Y278" s="202">
        <v>1</v>
      </c>
    </row>
    <row r="279" spans="1:25">
      <c r="A279" s="141"/>
      <c r="B279" s="115">
        <v>1</v>
      </c>
      <c r="C279" s="104">
        <v>2</v>
      </c>
      <c r="D279" s="206">
        <v>4.805382027871212E-2</v>
      </c>
      <c r="E279" s="206">
        <v>4.805382027871212E-2</v>
      </c>
      <c r="F279" s="205">
        <v>4.5999999999999999E-2</v>
      </c>
      <c r="G279" s="206">
        <v>4.9000000000000002E-2</v>
      </c>
      <c r="H279" s="200"/>
      <c r="I279" s="201"/>
      <c r="J279" s="201"/>
      <c r="K279" s="201"/>
      <c r="L279" s="201"/>
      <c r="M279" s="201"/>
      <c r="N279" s="201"/>
      <c r="O279" s="201"/>
      <c r="P279" s="201"/>
      <c r="Q279" s="201"/>
      <c r="R279" s="201"/>
      <c r="S279" s="201"/>
      <c r="T279" s="201"/>
      <c r="U279" s="201"/>
      <c r="V279" s="201"/>
      <c r="W279" s="201"/>
      <c r="X279" s="201"/>
      <c r="Y279" s="202">
        <v>26</v>
      </c>
    </row>
    <row r="280" spans="1:25">
      <c r="A280" s="141"/>
      <c r="B280" s="115">
        <v>1</v>
      </c>
      <c r="C280" s="104">
        <v>3</v>
      </c>
      <c r="D280" s="206">
        <v>4.805382027871212E-2</v>
      </c>
      <c r="E280" s="204">
        <v>4.4049335255486106E-2</v>
      </c>
      <c r="F280" s="205">
        <v>5.099999999999999E-2</v>
      </c>
      <c r="G280" s="206">
        <v>4.9000000000000002E-2</v>
      </c>
      <c r="H280" s="200"/>
      <c r="I280" s="201"/>
      <c r="J280" s="201"/>
      <c r="K280" s="201"/>
      <c r="L280" s="201"/>
      <c r="M280" s="201"/>
      <c r="N280" s="201"/>
      <c r="O280" s="201"/>
      <c r="P280" s="201"/>
      <c r="Q280" s="201"/>
      <c r="R280" s="201"/>
      <c r="S280" s="201"/>
      <c r="T280" s="201"/>
      <c r="U280" s="201"/>
      <c r="V280" s="201"/>
      <c r="W280" s="201"/>
      <c r="X280" s="201"/>
      <c r="Y280" s="202">
        <v>16</v>
      </c>
    </row>
    <row r="281" spans="1:25">
      <c r="A281" s="141"/>
      <c r="B281" s="115">
        <v>1</v>
      </c>
      <c r="C281" s="104">
        <v>4</v>
      </c>
      <c r="D281" s="206">
        <v>4.805382027871212E-2</v>
      </c>
      <c r="E281" s="206">
        <v>4.805382027871212E-2</v>
      </c>
      <c r="F281" s="205">
        <v>4.5999999999999999E-2</v>
      </c>
      <c r="G281" s="206">
        <v>4.9000000000000002E-2</v>
      </c>
      <c r="H281" s="200"/>
      <c r="I281" s="201"/>
      <c r="J281" s="201"/>
      <c r="K281" s="201"/>
      <c r="L281" s="201"/>
      <c r="M281" s="201"/>
      <c r="N281" s="201"/>
      <c r="O281" s="201"/>
      <c r="P281" s="201"/>
      <c r="Q281" s="201"/>
      <c r="R281" s="201"/>
      <c r="S281" s="201"/>
      <c r="T281" s="201"/>
      <c r="U281" s="201"/>
      <c r="V281" s="201"/>
      <c r="W281" s="201"/>
      <c r="X281" s="201"/>
      <c r="Y281" s="202">
        <v>4.8435467723850698E-2</v>
      </c>
    </row>
    <row r="282" spans="1:25">
      <c r="A282" s="141"/>
      <c r="B282" s="115">
        <v>1</v>
      </c>
      <c r="C282" s="104">
        <v>5</v>
      </c>
      <c r="D282" s="206">
        <v>4.805382027871212E-2</v>
      </c>
      <c r="E282" s="206">
        <v>4.805382027871212E-2</v>
      </c>
      <c r="F282" s="206">
        <v>4.5999999999999999E-2</v>
      </c>
      <c r="G282" s="206">
        <v>4.8000000000000001E-2</v>
      </c>
      <c r="H282" s="200"/>
      <c r="I282" s="201"/>
      <c r="J282" s="201"/>
      <c r="K282" s="201"/>
      <c r="L282" s="201"/>
      <c r="M282" s="201"/>
      <c r="N282" s="201"/>
      <c r="O282" s="201"/>
      <c r="P282" s="201"/>
      <c r="Q282" s="201"/>
      <c r="R282" s="201"/>
      <c r="S282" s="201"/>
      <c r="T282" s="201"/>
      <c r="U282" s="201"/>
      <c r="V282" s="201"/>
      <c r="W282" s="201"/>
      <c r="X282" s="201"/>
      <c r="Y282" s="136"/>
    </row>
    <row r="283" spans="1:25">
      <c r="A283" s="141"/>
      <c r="B283" s="115">
        <v>1</v>
      </c>
      <c r="C283" s="104">
        <v>6</v>
      </c>
      <c r="D283" s="206">
        <v>4.805382027871212E-2</v>
      </c>
      <c r="E283" s="206">
        <v>4.805382027871212E-2</v>
      </c>
      <c r="F283" s="206">
        <v>0.05</v>
      </c>
      <c r="G283" s="206">
        <v>4.8000000000000001E-2</v>
      </c>
      <c r="H283" s="200"/>
      <c r="I283" s="201"/>
      <c r="J283" s="201"/>
      <c r="K283" s="201"/>
      <c r="L283" s="201"/>
      <c r="M283" s="201"/>
      <c r="N283" s="201"/>
      <c r="O283" s="201"/>
      <c r="P283" s="201"/>
      <c r="Q283" s="201"/>
      <c r="R283" s="201"/>
      <c r="S283" s="201"/>
      <c r="T283" s="201"/>
      <c r="U283" s="201"/>
      <c r="V283" s="201"/>
      <c r="W283" s="201"/>
      <c r="X283" s="201"/>
      <c r="Y283" s="136"/>
    </row>
    <row r="284" spans="1:25">
      <c r="A284" s="141"/>
      <c r="B284" s="116" t="s">
        <v>186</v>
      </c>
      <c r="C284" s="108"/>
      <c r="D284" s="208">
        <v>4.8053820278712127E-2</v>
      </c>
      <c r="E284" s="208">
        <v>4.8053820278712127E-2</v>
      </c>
      <c r="F284" s="208">
        <v>4.7833333333333332E-2</v>
      </c>
      <c r="G284" s="208">
        <v>4.8999999999999995E-2</v>
      </c>
      <c r="H284" s="200"/>
      <c r="I284" s="201"/>
      <c r="J284" s="201"/>
      <c r="K284" s="201"/>
      <c r="L284" s="201"/>
      <c r="M284" s="201"/>
      <c r="N284" s="201"/>
      <c r="O284" s="201"/>
      <c r="P284" s="201"/>
      <c r="Q284" s="201"/>
      <c r="R284" s="201"/>
      <c r="S284" s="201"/>
      <c r="T284" s="201"/>
      <c r="U284" s="201"/>
      <c r="V284" s="201"/>
      <c r="W284" s="201"/>
      <c r="X284" s="201"/>
      <c r="Y284" s="136"/>
    </row>
    <row r="285" spans="1:25">
      <c r="A285" s="141"/>
      <c r="B285" s="2" t="s">
        <v>187</v>
      </c>
      <c r="C285" s="135"/>
      <c r="D285" s="123">
        <v>4.805382027871212E-2</v>
      </c>
      <c r="E285" s="123">
        <v>4.805382027871212E-2</v>
      </c>
      <c r="F285" s="123">
        <v>4.7E-2</v>
      </c>
      <c r="G285" s="123">
        <v>4.9000000000000002E-2</v>
      </c>
      <c r="H285" s="200"/>
      <c r="I285" s="201"/>
      <c r="J285" s="201"/>
      <c r="K285" s="201"/>
      <c r="L285" s="201"/>
      <c r="M285" s="201"/>
      <c r="N285" s="201"/>
      <c r="O285" s="201"/>
      <c r="P285" s="201"/>
      <c r="Q285" s="201"/>
      <c r="R285" s="201"/>
      <c r="S285" s="201"/>
      <c r="T285" s="201"/>
      <c r="U285" s="201"/>
      <c r="V285" s="201"/>
      <c r="W285" s="201"/>
      <c r="X285" s="201"/>
      <c r="Y285" s="136"/>
    </row>
    <row r="286" spans="1:25">
      <c r="A286" s="141"/>
      <c r="B286" s="2" t="s">
        <v>188</v>
      </c>
      <c r="C286" s="135"/>
      <c r="D286" s="123">
        <v>7.6011774306101464E-18</v>
      </c>
      <c r="E286" s="123">
        <v>2.5326587058852931E-3</v>
      </c>
      <c r="F286" s="123">
        <v>2.2286019533929021E-3</v>
      </c>
      <c r="G286" s="123">
        <v>1.0954451150103281E-3</v>
      </c>
      <c r="H286" s="16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136"/>
    </row>
    <row r="287" spans="1:25">
      <c r="A287" s="141"/>
      <c r="B287" s="2" t="s">
        <v>96</v>
      </c>
      <c r="C287" s="135"/>
      <c r="D287" s="109">
        <v>1.5818050233099725E-16</v>
      </c>
      <c r="E287" s="109">
        <v>5.2704627669472981E-2</v>
      </c>
      <c r="F287" s="109">
        <v>4.65909816040328E-2</v>
      </c>
      <c r="G287" s="109">
        <v>2.2356022755312819E-2</v>
      </c>
      <c r="H287" s="16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137"/>
    </row>
    <row r="288" spans="1:25">
      <c r="A288" s="141"/>
      <c r="B288" s="117" t="s">
        <v>189</v>
      </c>
      <c r="C288" s="135"/>
      <c r="D288" s="109">
        <v>-7.8795036586513101E-3</v>
      </c>
      <c r="E288" s="109">
        <v>-7.8795036586513101E-3</v>
      </c>
      <c r="F288" s="109">
        <v>-1.2431683202696941E-2</v>
      </c>
      <c r="G288" s="109">
        <v>1.1655348914310304E-2</v>
      </c>
      <c r="H288" s="16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37"/>
    </row>
    <row r="289" spans="1:25">
      <c r="B289" s="147"/>
      <c r="C289" s="116"/>
      <c r="D289" s="132"/>
      <c r="E289" s="132"/>
      <c r="F289" s="132"/>
      <c r="G289" s="132"/>
    </row>
    <row r="290" spans="1:25" ht="19.5">
      <c r="B290" s="151" t="s">
        <v>535</v>
      </c>
      <c r="Y290" s="133" t="s">
        <v>67</v>
      </c>
    </row>
    <row r="291" spans="1:25" ht="19.5">
      <c r="A291" s="124" t="s">
        <v>236</v>
      </c>
      <c r="B291" s="114" t="s">
        <v>141</v>
      </c>
      <c r="C291" s="111" t="s">
        <v>142</v>
      </c>
      <c r="D291" s="112" t="s">
        <v>166</v>
      </c>
      <c r="E291" s="113" t="s">
        <v>166</v>
      </c>
      <c r="F291" s="113" t="s">
        <v>166</v>
      </c>
      <c r="G291" s="113" t="s">
        <v>166</v>
      </c>
      <c r="H291" s="113" t="s">
        <v>166</v>
      </c>
      <c r="I291" s="113" t="s">
        <v>166</v>
      </c>
      <c r="J291" s="113" t="s">
        <v>166</v>
      </c>
      <c r="K291" s="113" t="s">
        <v>166</v>
      </c>
      <c r="L291" s="113" t="s">
        <v>166</v>
      </c>
      <c r="M291" s="113" t="s">
        <v>166</v>
      </c>
      <c r="N291" s="113" t="s">
        <v>166</v>
      </c>
      <c r="O291" s="113" t="s">
        <v>166</v>
      </c>
      <c r="P291" s="113" t="s">
        <v>166</v>
      </c>
      <c r="Q291" s="113" t="s">
        <v>166</v>
      </c>
      <c r="R291" s="164"/>
      <c r="S291" s="2"/>
      <c r="T291" s="2"/>
      <c r="U291" s="2"/>
      <c r="V291" s="2"/>
      <c r="W291" s="2"/>
      <c r="X291" s="2"/>
      <c r="Y291" s="133">
        <v>1</v>
      </c>
    </row>
    <row r="292" spans="1:25">
      <c r="A292" s="141"/>
      <c r="B292" s="115" t="s">
        <v>167</v>
      </c>
      <c r="C292" s="104" t="s">
        <v>167</v>
      </c>
      <c r="D292" s="162" t="s">
        <v>168</v>
      </c>
      <c r="E292" s="163" t="s">
        <v>169</v>
      </c>
      <c r="F292" s="163" t="s">
        <v>170</v>
      </c>
      <c r="G292" s="163" t="s">
        <v>171</v>
      </c>
      <c r="H292" s="163" t="s">
        <v>172</v>
      </c>
      <c r="I292" s="163" t="s">
        <v>173</v>
      </c>
      <c r="J292" s="163" t="s">
        <v>176</v>
      </c>
      <c r="K292" s="163" t="s">
        <v>177</v>
      </c>
      <c r="L292" s="163" t="s">
        <v>178</v>
      </c>
      <c r="M292" s="163" t="s">
        <v>179</v>
      </c>
      <c r="N292" s="163" t="s">
        <v>180</v>
      </c>
      <c r="O292" s="163" t="s">
        <v>181</v>
      </c>
      <c r="P292" s="163" t="s">
        <v>191</v>
      </c>
      <c r="Q292" s="163" t="s">
        <v>183</v>
      </c>
      <c r="R292" s="164"/>
      <c r="S292" s="2"/>
      <c r="T292" s="2"/>
      <c r="U292" s="2"/>
      <c r="V292" s="2"/>
      <c r="W292" s="2"/>
      <c r="X292" s="2"/>
      <c r="Y292" s="133" t="s">
        <v>1</v>
      </c>
    </row>
    <row r="293" spans="1:25">
      <c r="A293" s="141"/>
      <c r="B293" s="115"/>
      <c r="C293" s="104"/>
      <c r="D293" s="105" t="s">
        <v>120</v>
      </c>
      <c r="E293" s="106" t="s">
        <v>120</v>
      </c>
      <c r="F293" s="106" t="s">
        <v>120</v>
      </c>
      <c r="G293" s="106" t="s">
        <v>120</v>
      </c>
      <c r="H293" s="106" t="s">
        <v>120</v>
      </c>
      <c r="I293" s="106" t="s">
        <v>120</v>
      </c>
      <c r="J293" s="106" t="s">
        <v>120</v>
      </c>
      <c r="K293" s="106" t="s">
        <v>120</v>
      </c>
      <c r="L293" s="106" t="s">
        <v>120</v>
      </c>
      <c r="M293" s="106" t="s">
        <v>120</v>
      </c>
      <c r="N293" s="106" t="s">
        <v>120</v>
      </c>
      <c r="O293" s="106" t="s">
        <v>120</v>
      </c>
      <c r="P293" s="106" t="s">
        <v>120</v>
      </c>
      <c r="Q293" s="106" t="s">
        <v>120</v>
      </c>
      <c r="R293" s="164"/>
      <c r="S293" s="2"/>
      <c r="T293" s="2"/>
      <c r="U293" s="2"/>
      <c r="V293" s="2"/>
      <c r="W293" s="2"/>
      <c r="X293" s="2"/>
      <c r="Y293" s="133">
        <v>2</v>
      </c>
    </row>
    <row r="294" spans="1:25">
      <c r="A294" s="141"/>
      <c r="B294" s="115"/>
      <c r="C294" s="104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64"/>
      <c r="S294" s="2"/>
      <c r="T294" s="2"/>
      <c r="U294" s="2"/>
      <c r="V294" s="2"/>
      <c r="W294" s="2"/>
      <c r="X294" s="2"/>
      <c r="Y294" s="133">
        <v>3</v>
      </c>
    </row>
    <row r="295" spans="1:25">
      <c r="A295" s="141"/>
      <c r="B295" s="114">
        <v>1</v>
      </c>
      <c r="C295" s="110">
        <v>1</v>
      </c>
      <c r="D295" s="118">
        <v>49.69</v>
      </c>
      <c r="E295" s="118">
        <v>49.51</v>
      </c>
      <c r="F295" s="119">
        <v>50</v>
      </c>
      <c r="G295" s="152">
        <v>48.9</v>
      </c>
      <c r="H295" s="119">
        <v>49.79</v>
      </c>
      <c r="I295" s="118">
        <v>49.29</v>
      </c>
      <c r="J295" s="119">
        <v>50.1</v>
      </c>
      <c r="K295" s="118">
        <v>48.8675</v>
      </c>
      <c r="L295" s="118">
        <v>49.8</v>
      </c>
      <c r="M295" s="118">
        <v>49.5</v>
      </c>
      <c r="N295" s="118">
        <v>48.874000000000002</v>
      </c>
      <c r="O295" s="118">
        <v>49.5</v>
      </c>
      <c r="P295" s="118">
        <v>49.7</v>
      </c>
      <c r="Q295" s="118">
        <v>49.62</v>
      </c>
      <c r="R295" s="164"/>
      <c r="S295" s="2"/>
      <c r="T295" s="2"/>
      <c r="U295" s="2"/>
      <c r="V295" s="2"/>
      <c r="W295" s="2"/>
      <c r="X295" s="2"/>
      <c r="Y295" s="133">
        <v>1</v>
      </c>
    </row>
    <row r="296" spans="1:25">
      <c r="A296" s="141"/>
      <c r="B296" s="115">
        <v>1</v>
      </c>
      <c r="C296" s="104">
        <v>2</v>
      </c>
      <c r="D296" s="106">
        <v>49.74</v>
      </c>
      <c r="E296" s="106">
        <v>49.45</v>
      </c>
      <c r="F296" s="121">
        <v>50.5</v>
      </c>
      <c r="G296" s="155">
        <v>48.8</v>
      </c>
      <c r="H296" s="121">
        <v>49.65</v>
      </c>
      <c r="I296" s="106">
        <v>49.28</v>
      </c>
      <c r="J296" s="121">
        <v>49.7</v>
      </c>
      <c r="K296" s="106">
        <v>49.302500000000002</v>
      </c>
      <c r="L296" s="106">
        <v>49.9</v>
      </c>
      <c r="M296" s="106">
        <v>49.6</v>
      </c>
      <c r="N296" s="106">
        <v>49.154000000000003</v>
      </c>
      <c r="O296" s="106">
        <v>49.6</v>
      </c>
      <c r="P296" s="106">
        <v>49.4</v>
      </c>
      <c r="Q296" s="106">
        <v>49.57</v>
      </c>
      <c r="R296" s="164"/>
      <c r="S296" s="2"/>
      <c r="T296" s="2"/>
      <c r="U296" s="2"/>
      <c r="V296" s="2"/>
      <c r="W296" s="2"/>
      <c r="X296" s="2"/>
      <c r="Y296" s="133" t="e">
        <v>#N/A</v>
      </c>
    </row>
    <row r="297" spans="1:25">
      <c r="A297" s="141"/>
      <c r="B297" s="115">
        <v>1</v>
      </c>
      <c r="C297" s="104">
        <v>3</v>
      </c>
      <c r="D297" s="106">
        <v>49.73</v>
      </c>
      <c r="E297" s="106">
        <v>49.43</v>
      </c>
      <c r="F297" s="121">
        <v>50.3</v>
      </c>
      <c r="G297" s="155">
        <v>48.7</v>
      </c>
      <c r="H297" s="121">
        <v>49.85</v>
      </c>
      <c r="I297" s="106">
        <v>49.71</v>
      </c>
      <c r="J297" s="121">
        <v>50.2</v>
      </c>
      <c r="K297" s="121">
        <v>49.06</v>
      </c>
      <c r="L297" s="107">
        <v>49.8</v>
      </c>
      <c r="M297" s="107">
        <v>49.4</v>
      </c>
      <c r="N297" s="107">
        <v>49.087000000000003</v>
      </c>
      <c r="O297" s="107">
        <v>49.6</v>
      </c>
      <c r="P297" s="107">
        <v>49.6</v>
      </c>
      <c r="Q297" s="107">
        <v>49.72</v>
      </c>
      <c r="R297" s="164"/>
      <c r="S297" s="2"/>
      <c r="T297" s="2"/>
      <c r="U297" s="2"/>
      <c r="V297" s="2"/>
      <c r="W297" s="2"/>
      <c r="X297" s="2"/>
      <c r="Y297" s="133">
        <v>16</v>
      </c>
    </row>
    <row r="298" spans="1:25">
      <c r="A298" s="141"/>
      <c r="B298" s="115">
        <v>1</v>
      </c>
      <c r="C298" s="104">
        <v>4</v>
      </c>
      <c r="D298" s="106">
        <v>49.72</v>
      </c>
      <c r="E298" s="106">
        <v>49.53</v>
      </c>
      <c r="F298" s="121">
        <v>50.3</v>
      </c>
      <c r="G298" s="155">
        <v>48.7</v>
      </c>
      <c r="H298" s="121">
        <v>49.65</v>
      </c>
      <c r="I298" s="106">
        <v>49.12</v>
      </c>
      <c r="J298" s="121">
        <v>50.3</v>
      </c>
      <c r="K298" s="121">
        <v>49.48</v>
      </c>
      <c r="L298" s="107">
        <v>49.9</v>
      </c>
      <c r="M298" s="107">
        <v>49.4</v>
      </c>
      <c r="N298" s="107">
        <v>48.91</v>
      </c>
      <c r="O298" s="107">
        <v>49.7</v>
      </c>
      <c r="P298" s="107">
        <v>50.1</v>
      </c>
      <c r="Q298" s="107">
        <v>49.58</v>
      </c>
      <c r="R298" s="164"/>
      <c r="S298" s="2"/>
      <c r="T298" s="2"/>
      <c r="U298" s="2"/>
      <c r="V298" s="2"/>
      <c r="W298" s="2"/>
      <c r="X298" s="2"/>
      <c r="Y298" s="133">
        <v>49.633628205128204</v>
      </c>
    </row>
    <row r="299" spans="1:25">
      <c r="A299" s="141"/>
      <c r="B299" s="115">
        <v>1</v>
      </c>
      <c r="C299" s="104">
        <v>5</v>
      </c>
      <c r="D299" s="106">
        <v>49.61</v>
      </c>
      <c r="E299" s="106">
        <v>49.28</v>
      </c>
      <c r="F299" s="106">
        <v>50.1</v>
      </c>
      <c r="G299" s="155">
        <v>48.8</v>
      </c>
      <c r="H299" s="106">
        <v>49.66</v>
      </c>
      <c r="I299" s="106">
        <v>49.51</v>
      </c>
      <c r="J299" s="106">
        <v>49.8</v>
      </c>
      <c r="K299" s="106">
        <v>49.65</v>
      </c>
      <c r="L299" s="106">
        <v>49.8</v>
      </c>
      <c r="M299" s="106">
        <v>49.6</v>
      </c>
      <c r="N299" s="106">
        <v>49.427</v>
      </c>
      <c r="O299" s="106">
        <v>49.6</v>
      </c>
      <c r="P299" s="106">
        <v>49.9</v>
      </c>
      <c r="Q299" s="106">
        <v>49.83</v>
      </c>
      <c r="R299" s="164"/>
      <c r="S299" s="2"/>
      <c r="T299" s="2"/>
      <c r="U299" s="2"/>
      <c r="V299" s="2"/>
      <c r="W299" s="2"/>
      <c r="X299" s="2"/>
      <c r="Y299" s="134"/>
    </row>
    <row r="300" spans="1:25">
      <c r="A300" s="141"/>
      <c r="B300" s="115">
        <v>1</v>
      </c>
      <c r="C300" s="104">
        <v>6</v>
      </c>
      <c r="D300" s="106">
        <v>49.58</v>
      </c>
      <c r="E300" s="106">
        <v>49.56</v>
      </c>
      <c r="F300" s="106">
        <v>50.1</v>
      </c>
      <c r="G300" s="155">
        <v>48.4</v>
      </c>
      <c r="H300" s="106">
        <v>49.91</v>
      </c>
      <c r="I300" s="106">
        <v>49.54</v>
      </c>
      <c r="J300" s="106">
        <v>50</v>
      </c>
      <c r="K300" s="106">
        <v>49.41</v>
      </c>
      <c r="L300" s="106">
        <v>49.8</v>
      </c>
      <c r="M300" s="106">
        <v>49.6</v>
      </c>
      <c r="N300" s="106">
        <v>49.051000000000002</v>
      </c>
      <c r="O300" s="106">
        <v>49.6</v>
      </c>
      <c r="P300" s="106">
        <v>49.7</v>
      </c>
      <c r="Q300" s="106">
        <v>49.54</v>
      </c>
      <c r="R300" s="164"/>
      <c r="S300" s="2"/>
      <c r="T300" s="2"/>
      <c r="U300" s="2"/>
      <c r="V300" s="2"/>
      <c r="W300" s="2"/>
      <c r="X300" s="2"/>
      <c r="Y300" s="134"/>
    </row>
    <row r="301" spans="1:25">
      <c r="A301" s="141"/>
      <c r="B301" s="116" t="s">
        <v>186</v>
      </c>
      <c r="C301" s="108"/>
      <c r="D301" s="122">
        <v>49.678333333333335</v>
      </c>
      <c r="E301" s="122">
        <v>49.46</v>
      </c>
      <c r="F301" s="122">
        <v>50.216666666666669</v>
      </c>
      <c r="G301" s="122">
        <v>48.716666666666661</v>
      </c>
      <c r="H301" s="122">
        <v>49.751666666666665</v>
      </c>
      <c r="I301" s="122">
        <v>49.408333333333331</v>
      </c>
      <c r="J301" s="122">
        <v>50.016666666666673</v>
      </c>
      <c r="K301" s="122">
        <v>49.294999999999995</v>
      </c>
      <c r="L301" s="122">
        <v>49.833333333333336</v>
      </c>
      <c r="M301" s="122">
        <v>49.516666666666673</v>
      </c>
      <c r="N301" s="122">
        <v>49.083833333333331</v>
      </c>
      <c r="O301" s="122">
        <v>49.599999999999994</v>
      </c>
      <c r="P301" s="122">
        <v>49.733333333333327</v>
      </c>
      <c r="Q301" s="122">
        <v>49.643333333333338</v>
      </c>
      <c r="R301" s="164"/>
      <c r="S301" s="2"/>
      <c r="T301" s="2"/>
      <c r="U301" s="2"/>
      <c r="V301" s="2"/>
      <c r="W301" s="2"/>
      <c r="X301" s="2"/>
      <c r="Y301" s="134"/>
    </row>
    <row r="302" spans="1:25">
      <c r="A302" s="141"/>
      <c r="B302" s="2" t="s">
        <v>187</v>
      </c>
      <c r="C302" s="135"/>
      <c r="D302" s="107">
        <v>49.704999999999998</v>
      </c>
      <c r="E302" s="107">
        <v>49.480000000000004</v>
      </c>
      <c r="F302" s="107">
        <v>50.2</v>
      </c>
      <c r="G302" s="107">
        <v>48.75</v>
      </c>
      <c r="H302" s="107">
        <v>49.724999999999994</v>
      </c>
      <c r="I302" s="107">
        <v>49.4</v>
      </c>
      <c r="J302" s="107">
        <v>50.05</v>
      </c>
      <c r="K302" s="107">
        <v>49.356250000000003</v>
      </c>
      <c r="L302" s="107">
        <v>49.8</v>
      </c>
      <c r="M302" s="107">
        <v>49.55</v>
      </c>
      <c r="N302" s="107">
        <v>49.069000000000003</v>
      </c>
      <c r="O302" s="107">
        <v>49.6</v>
      </c>
      <c r="P302" s="107">
        <v>49.7</v>
      </c>
      <c r="Q302" s="107">
        <v>49.599999999999994</v>
      </c>
      <c r="R302" s="164"/>
      <c r="S302" s="2"/>
      <c r="T302" s="2"/>
      <c r="U302" s="2"/>
      <c r="V302" s="2"/>
      <c r="W302" s="2"/>
      <c r="X302" s="2"/>
      <c r="Y302" s="134"/>
    </row>
    <row r="303" spans="1:25">
      <c r="A303" s="141"/>
      <c r="B303" s="2" t="s">
        <v>188</v>
      </c>
      <c r="C303" s="135"/>
      <c r="D303" s="123">
        <v>6.7354782062350294E-2</v>
      </c>
      <c r="E303" s="123">
        <v>0.10079682534683319</v>
      </c>
      <c r="F303" s="123">
        <v>0.18348478592697087</v>
      </c>
      <c r="G303" s="123">
        <v>0.1722401424368504</v>
      </c>
      <c r="H303" s="123">
        <v>0.11426577206962168</v>
      </c>
      <c r="I303" s="123">
        <v>0.21553808634825289</v>
      </c>
      <c r="J303" s="123">
        <v>0.23166067138525367</v>
      </c>
      <c r="K303" s="123">
        <v>0.28688412294862059</v>
      </c>
      <c r="L303" s="123">
        <v>5.1639777949432954E-2</v>
      </c>
      <c r="M303" s="123">
        <v>9.8319208025018909E-2</v>
      </c>
      <c r="N303" s="123">
        <v>0.19900896127226717</v>
      </c>
      <c r="O303" s="123">
        <v>6.3245553203368485E-2</v>
      </c>
      <c r="P303" s="123">
        <v>0.24221202832779967</v>
      </c>
      <c r="Q303" s="123">
        <v>0.11075498483890735</v>
      </c>
      <c r="R303" s="164"/>
      <c r="S303" s="2"/>
      <c r="T303" s="2"/>
      <c r="U303" s="2"/>
      <c r="V303" s="2"/>
      <c r="W303" s="2"/>
      <c r="X303" s="2"/>
      <c r="Y303" s="136"/>
    </row>
    <row r="304" spans="1:25">
      <c r="A304" s="141"/>
      <c r="B304" s="2" t="s">
        <v>96</v>
      </c>
      <c r="C304" s="135"/>
      <c r="D304" s="109">
        <v>1.3558180708360512E-3</v>
      </c>
      <c r="E304" s="109">
        <v>2.0379463272711929E-3</v>
      </c>
      <c r="F304" s="109">
        <v>3.6538623151736649E-3</v>
      </c>
      <c r="G304" s="109">
        <v>3.5355485960352462E-3</v>
      </c>
      <c r="H304" s="109">
        <v>2.296722496458176E-3</v>
      </c>
      <c r="I304" s="109">
        <v>4.3623832622348372E-3</v>
      </c>
      <c r="J304" s="109">
        <v>4.6316695378591198E-3</v>
      </c>
      <c r="K304" s="109">
        <v>5.8197408043132292E-3</v>
      </c>
      <c r="L304" s="109">
        <v>1.0362497247377849E-3</v>
      </c>
      <c r="M304" s="109">
        <v>1.9855780819593178E-3</v>
      </c>
      <c r="N304" s="109">
        <v>4.0544706425184231E-3</v>
      </c>
      <c r="O304" s="109">
        <v>1.2751119597453325E-3</v>
      </c>
      <c r="P304" s="109">
        <v>4.8702150468056243E-3</v>
      </c>
      <c r="Q304" s="109">
        <v>2.2310142652032633E-3</v>
      </c>
      <c r="R304" s="164"/>
      <c r="S304" s="2"/>
      <c r="T304" s="2"/>
      <c r="U304" s="2"/>
      <c r="V304" s="2"/>
      <c r="W304" s="2"/>
      <c r="X304" s="2"/>
      <c r="Y304" s="137"/>
    </row>
    <row r="305" spans="1:25">
      <c r="A305" s="141"/>
      <c r="B305" s="117" t="s">
        <v>189</v>
      </c>
      <c r="C305" s="135"/>
      <c r="D305" s="109">
        <v>9.0070240322481787E-4</v>
      </c>
      <c r="E305" s="109">
        <v>-3.4981969162243276E-3</v>
      </c>
      <c r="F305" s="109">
        <v>1.1746843473317226E-2</v>
      </c>
      <c r="G305" s="109">
        <v>-1.847460223282249E-2</v>
      </c>
      <c r="H305" s="109">
        <v>2.3781953044139659E-3</v>
      </c>
      <c r="I305" s="109">
        <v>-4.5391578238802577E-3</v>
      </c>
      <c r="J305" s="109">
        <v>7.7173173791653671E-3</v>
      </c>
      <c r="K305" s="109">
        <v>-6.8225559438997996E-3</v>
      </c>
      <c r="L305" s="109">
        <v>4.0235851261927191E-3</v>
      </c>
      <c r="M305" s="109">
        <v>-2.3564978562145011E-3</v>
      </c>
      <c r="N305" s="109">
        <v>-1.1077063911641871E-2</v>
      </c>
      <c r="O305" s="109">
        <v>-6.7752865031811549E-4</v>
      </c>
      <c r="P305" s="109">
        <v>2.0088220791165678E-3</v>
      </c>
      <c r="Q305" s="109">
        <v>1.9553533674843138E-4</v>
      </c>
      <c r="R305" s="164"/>
      <c r="S305" s="2"/>
      <c r="T305" s="2"/>
      <c r="U305" s="2"/>
      <c r="V305" s="2"/>
      <c r="W305" s="2"/>
      <c r="X305" s="2"/>
      <c r="Y305" s="137"/>
    </row>
    <row r="306" spans="1:25">
      <c r="B306" s="147"/>
      <c r="C306" s="116"/>
      <c r="D306" s="132"/>
      <c r="E306" s="132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</row>
    <row r="307" spans="1:25">
      <c r="B307" s="151" t="s">
        <v>536</v>
      </c>
      <c r="Y307" s="133" t="s">
        <v>201</v>
      </c>
    </row>
    <row r="308" spans="1:25">
      <c r="A308" s="124" t="s">
        <v>15</v>
      </c>
      <c r="B308" s="114" t="s">
        <v>141</v>
      </c>
      <c r="C308" s="111" t="s">
        <v>142</v>
      </c>
      <c r="D308" s="112" t="s">
        <v>166</v>
      </c>
      <c r="E308" s="113" t="s">
        <v>166</v>
      </c>
      <c r="F308" s="16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33">
        <v>1</v>
      </c>
    </row>
    <row r="309" spans="1:25">
      <c r="A309" s="141"/>
      <c r="B309" s="115" t="s">
        <v>167</v>
      </c>
      <c r="C309" s="104" t="s">
        <v>167</v>
      </c>
      <c r="D309" s="162" t="s">
        <v>178</v>
      </c>
      <c r="E309" s="163" t="s">
        <v>180</v>
      </c>
      <c r="F309" s="16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133" t="s">
        <v>3</v>
      </c>
    </row>
    <row r="310" spans="1:25">
      <c r="A310" s="141"/>
      <c r="B310" s="115"/>
      <c r="C310" s="104"/>
      <c r="D310" s="105" t="s">
        <v>120</v>
      </c>
      <c r="E310" s="106" t="s">
        <v>120</v>
      </c>
      <c r="F310" s="16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33">
        <v>0</v>
      </c>
    </row>
    <row r="311" spans="1:25">
      <c r="A311" s="141"/>
      <c r="B311" s="115"/>
      <c r="C311" s="104"/>
      <c r="D311" s="130"/>
      <c r="E311" s="130"/>
      <c r="F311" s="16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33">
        <v>0</v>
      </c>
    </row>
    <row r="312" spans="1:25">
      <c r="A312" s="141"/>
      <c r="B312" s="114">
        <v>1</v>
      </c>
      <c r="C312" s="110">
        <v>1</v>
      </c>
      <c r="D312" s="230" t="s">
        <v>110</v>
      </c>
      <c r="E312" s="228">
        <v>379.99999999999994</v>
      </c>
      <c r="F312" s="257"/>
      <c r="G312" s="258"/>
      <c r="H312" s="258"/>
      <c r="I312" s="258"/>
      <c r="J312" s="258"/>
      <c r="K312" s="258"/>
      <c r="L312" s="258"/>
      <c r="M312" s="258"/>
      <c r="N312" s="258"/>
      <c r="O312" s="258"/>
      <c r="P312" s="258"/>
      <c r="Q312" s="258"/>
      <c r="R312" s="258"/>
      <c r="S312" s="258"/>
      <c r="T312" s="258"/>
      <c r="U312" s="258"/>
      <c r="V312" s="258"/>
      <c r="W312" s="258"/>
      <c r="X312" s="258"/>
      <c r="Y312" s="235">
        <v>1</v>
      </c>
    </row>
    <row r="313" spans="1:25">
      <c r="A313" s="141"/>
      <c r="B313" s="115">
        <v>1</v>
      </c>
      <c r="C313" s="104">
        <v>2</v>
      </c>
      <c r="D313" s="238" t="s">
        <v>110</v>
      </c>
      <c r="E313" s="236">
        <v>370</v>
      </c>
      <c r="F313" s="257"/>
      <c r="G313" s="258"/>
      <c r="H313" s="258"/>
      <c r="I313" s="258"/>
      <c r="J313" s="258"/>
      <c r="K313" s="258"/>
      <c r="L313" s="258"/>
      <c r="M313" s="258"/>
      <c r="N313" s="258"/>
      <c r="O313" s="258"/>
      <c r="P313" s="258"/>
      <c r="Q313" s="258"/>
      <c r="R313" s="258"/>
      <c r="S313" s="258"/>
      <c r="T313" s="258"/>
      <c r="U313" s="258"/>
      <c r="V313" s="258"/>
      <c r="W313" s="258"/>
      <c r="X313" s="258"/>
      <c r="Y313" s="235">
        <v>27</v>
      </c>
    </row>
    <row r="314" spans="1:25">
      <c r="A314" s="141"/>
      <c r="B314" s="115">
        <v>1</v>
      </c>
      <c r="C314" s="104">
        <v>3</v>
      </c>
      <c r="D314" s="238" t="s">
        <v>110</v>
      </c>
      <c r="E314" s="236">
        <v>370</v>
      </c>
      <c r="F314" s="257"/>
      <c r="G314" s="258"/>
      <c r="H314" s="258"/>
      <c r="I314" s="258"/>
      <c r="J314" s="258"/>
      <c r="K314" s="258"/>
      <c r="L314" s="258"/>
      <c r="M314" s="258"/>
      <c r="N314" s="258"/>
      <c r="O314" s="258"/>
      <c r="P314" s="258"/>
      <c r="Q314" s="258"/>
      <c r="R314" s="258"/>
      <c r="S314" s="258"/>
      <c r="T314" s="258"/>
      <c r="U314" s="258"/>
      <c r="V314" s="258"/>
      <c r="W314" s="258"/>
      <c r="X314" s="258"/>
      <c r="Y314" s="235">
        <v>16</v>
      </c>
    </row>
    <row r="315" spans="1:25">
      <c r="A315" s="141"/>
      <c r="B315" s="115">
        <v>1</v>
      </c>
      <c r="C315" s="104">
        <v>4</v>
      </c>
      <c r="D315" s="238" t="s">
        <v>110</v>
      </c>
      <c r="E315" s="236">
        <v>400</v>
      </c>
      <c r="F315" s="257"/>
      <c r="G315" s="258"/>
      <c r="H315" s="258"/>
      <c r="I315" s="258"/>
      <c r="J315" s="258"/>
      <c r="K315" s="258"/>
      <c r="L315" s="258"/>
      <c r="M315" s="258"/>
      <c r="N315" s="258"/>
      <c r="O315" s="258"/>
      <c r="P315" s="258"/>
      <c r="Q315" s="258"/>
      <c r="R315" s="258"/>
      <c r="S315" s="258"/>
      <c r="T315" s="258"/>
      <c r="U315" s="258"/>
      <c r="V315" s="258"/>
      <c r="W315" s="258"/>
      <c r="X315" s="258"/>
      <c r="Y315" s="235">
        <v>380</v>
      </c>
    </row>
    <row r="316" spans="1:25">
      <c r="A316" s="141"/>
      <c r="B316" s="115">
        <v>1</v>
      </c>
      <c r="C316" s="104">
        <v>5</v>
      </c>
      <c r="D316" s="238" t="s">
        <v>110</v>
      </c>
      <c r="E316" s="236">
        <v>379.99999999999994</v>
      </c>
      <c r="F316" s="257"/>
      <c r="G316" s="258"/>
      <c r="H316" s="258"/>
      <c r="I316" s="258"/>
      <c r="J316" s="258"/>
      <c r="K316" s="258"/>
      <c r="L316" s="258"/>
      <c r="M316" s="258"/>
      <c r="N316" s="258"/>
      <c r="O316" s="258"/>
      <c r="P316" s="258"/>
      <c r="Q316" s="258"/>
      <c r="R316" s="258"/>
      <c r="S316" s="258"/>
      <c r="T316" s="258"/>
      <c r="U316" s="258"/>
      <c r="V316" s="258"/>
      <c r="W316" s="258"/>
      <c r="X316" s="258"/>
      <c r="Y316" s="244"/>
    </row>
    <row r="317" spans="1:25">
      <c r="A317" s="141"/>
      <c r="B317" s="115">
        <v>1</v>
      </c>
      <c r="C317" s="104">
        <v>6</v>
      </c>
      <c r="D317" s="238" t="s">
        <v>110</v>
      </c>
      <c r="E317" s="236">
        <v>379.99999999999994</v>
      </c>
      <c r="F317" s="257"/>
      <c r="G317" s="258"/>
      <c r="H317" s="258"/>
      <c r="I317" s="258"/>
      <c r="J317" s="258"/>
      <c r="K317" s="258"/>
      <c r="L317" s="258"/>
      <c r="M317" s="258"/>
      <c r="N317" s="258"/>
      <c r="O317" s="258"/>
      <c r="P317" s="258"/>
      <c r="Q317" s="258"/>
      <c r="R317" s="258"/>
      <c r="S317" s="258"/>
      <c r="T317" s="258"/>
      <c r="U317" s="258"/>
      <c r="V317" s="258"/>
      <c r="W317" s="258"/>
      <c r="X317" s="258"/>
      <c r="Y317" s="244"/>
    </row>
    <row r="318" spans="1:25">
      <c r="A318" s="141"/>
      <c r="B318" s="116" t="s">
        <v>186</v>
      </c>
      <c r="C318" s="108"/>
      <c r="D318" s="246" t="s">
        <v>543</v>
      </c>
      <c r="E318" s="246">
        <v>380</v>
      </c>
      <c r="F318" s="257"/>
      <c r="G318" s="258"/>
      <c r="H318" s="258"/>
      <c r="I318" s="258"/>
      <c r="J318" s="258"/>
      <c r="K318" s="258"/>
      <c r="L318" s="258"/>
      <c r="M318" s="258"/>
      <c r="N318" s="258"/>
      <c r="O318" s="258"/>
      <c r="P318" s="258"/>
      <c r="Q318" s="258"/>
      <c r="R318" s="258"/>
      <c r="S318" s="258"/>
      <c r="T318" s="258"/>
      <c r="U318" s="258"/>
      <c r="V318" s="258"/>
      <c r="W318" s="258"/>
      <c r="X318" s="258"/>
      <c r="Y318" s="244"/>
    </row>
    <row r="319" spans="1:25">
      <c r="A319" s="141"/>
      <c r="B319" s="2" t="s">
        <v>187</v>
      </c>
      <c r="C319" s="135"/>
      <c r="D319" s="241" t="s">
        <v>543</v>
      </c>
      <c r="E319" s="241">
        <v>379.99999999999994</v>
      </c>
      <c r="F319" s="257"/>
      <c r="G319" s="258"/>
      <c r="H319" s="258"/>
      <c r="I319" s="258"/>
      <c r="J319" s="258"/>
      <c r="K319" s="258"/>
      <c r="L319" s="258"/>
      <c r="M319" s="258"/>
      <c r="N319" s="258"/>
      <c r="O319" s="258"/>
      <c r="P319" s="258"/>
      <c r="Q319" s="258"/>
      <c r="R319" s="258"/>
      <c r="S319" s="258"/>
      <c r="T319" s="258"/>
      <c r="U319" s="258"/>
      <c r="V319" s="258"/>
      <c r="W319" s="258"/>
      <c r="X319" s="258"/>
      <c r="Y319" s="244"/>
    </row>
    <row r="320" spans="1:25">
      <c r="A320" s="141"/>
      <c r="B320" s="2" t="s">
        <v>188</v>
      </c>
      <c r="C320" s="135"/>
      <c r="D320" s="241" t="s">
        <v>543</v>
      </c>
      <c r="E320" s="241">
        <v>10.954451150103322</v>
      </c>
      <c r="F320" s="257"/>
      <c r="G320" s="258"/>
      <c r="H320" s="258"/>
      <c r="I320" s="258"/>
      <c r="J320" s="258"/>
      <c r="K320" s="258"/>
      <c r="L320" s="258"/>
      <c r="M320" s="258"/>
      <c r="N320" s="258"/>
      <c r="O320" s="258"/>
      <c r="P320" s="258"/>
      <c r="Q320" s="258"/>
      <c r="R320" s="258"/>
      <c r="S320" s="258"/>
      <c r="T320" s="258"/>
      <c r="U320" s="258"/>
      <c r="V320" s="258"/>
      <c r="W320" s="258"/>
      <c r="X320" s="258"/>
      <c r="Y320" s="244"/>
    </row>
    <row r="321" spans="1:25">
      <c r="A321" s="141"/>
      <c r="B321" s="2" t="s">
        <v>96</v>
      </c>
      <c r="C321" s="135"/>
      <c r="D321" s="109" t="s">
        <v>543</v>
      </c>
      <c r="E321" s="109">
        <v>2.8827503026587691E-2</v>
      </c>
      <c r="F321" s="16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37"/>
    </row>
    <row r="322" spans="1:25">
      <c r="A322" s="141"/>
      <c r="B322" s="117" t="s">
        <v>189</v>
      </c>
      <c r="C322" s="135"/>
      <c r="D322" s="109" t="s">
        <v>543</v>
      </c>
      <c r="E322" s="109">
        <v>0</v>
      </c>
      <c r="F322" s="16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37"/>
    </row>
    <row r="323" spans="1:25">
      <c r="B323" s="147"/>
      <c r="C323" s="116"/>
      <c r="D323" s="132"/>
      <c r="E323" s="132"/>
    </row>
    <row r="324" spans="1:25">
      <c r="B324" s="151" t="s">
        <v>537</v>
      </c>
      <c r="Y324" s="133" t="s">
        <v>201</v>
      </c>
    </row>
    <row r="325" spans="1:25">
      <c r="A325" s="124" t="s">
        <v>18</v>
      </c>
      <c r="B325" s="114" t="s">
        <v>141</v>
      </c>
      <c r="C325" s="111" t="s">
        <v>142</v>
      </c>
      <c r="D325" s="112" t="s">
        <v>166</v>
      </c>
      <c r="E325" s="113" t="s">
        <v>166</v>
      </c>
      <c r="F325" s="113" t="s">
        <v>166</v>
      </c>
      <c r="G325" s="113" t="s">
        <v>166</v>
      </c>
      <c r="H325" s="113" t="s">
        <v>166</v>
      </c>
      <c r="I325" s="113" t="s">
        <v>166</v>
      </c>
      <c r="J325" s="164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33">
        <v>1</v>
      </c>
    </row>
    <row r="326" spans="1:25">
      <c r="A326" s="141"/>
      <c r="B326" s="115" t="s">
        <v>167</v>
      </c>
      <c r="C326" s="104" t="s">
        <v>167</v>
      </c>
      <c r="D326" s="162" t="s">
        <v>172</v>
      </c>
      <c r="E326" s="163" t="s">
        <v>176</v>
      </c>
      <c r="F326" s="163" t="s">
        <v>178</v>
      </c>
      <c r="G326" s="163" t="s">
        <v>179</v>
      </c>
      <c r="H326" s="163" t="s">
        <v>180</v>
      </c>
      <c r="I326" s="163" t="s">
        <v>181</v>
      </c>
      <c r="J326" s="164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33" t="s">
        <v>3</v>
      </c>
    </row>
    <row r="327" spans="1:25">
      <c r="A327" s="141"/>
      <c r="B327" s="115"/>
      <c r="C327" s="104"/>
      <c r="D327" s="105" t="s">
        <v>120</v>
      </c>
      <c r="E327" s="106" t="s">
        <v>120</v>
      </c>
      <c r="F327" s="106" t="s">
        <v>120</v>
      </c>
      <c r="G327" s="106" t="s">
        <v>120</v>
      </c>
      <c r="H327" s="106" t="s">
        <v>120</v>
      </c>
      <c r="I327" s="106" t="s">
        <v>120</v>
      </c>
      <c r="J327" s="164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33">
        <v>0</v>
      </c>
    </row>
    <row r="328" spans="1:25">
      <c r="A328" s="141"/>
      <c r="B328" s="115"/>
      <c r="C328" s="104"/>
      <c r="D328" s="130"/>
      <c r="E328" s="130"/>
      <c r="F328" s="130"/>
      <c r="G328" s="130"/>
      <c r="H328" s="130"/>
      <c r="I328" s="130"/>
      <c r="J328" s="164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33">
        <v>0</v>
      </c>
    </row>
    <row r="329" spans="1:25">
      <c r="A329" s="141"/>
      <c r="B329" s="114">
        <v>1</v>
      </c>
      <c r="C329" s="110">
        <v>1</v>
      </c>
      <c r="D329" s="228">
        <v>84.559445290038909</v>
      </c>
      <c r="E329" s="228">
        <v>25.36783358701167</v>
      </c>
      <c r="F329" s="255" t="s">
        <v>110</v>
      </c>
      <c r="G329" s="228">
        <v>84.559445290038909</v>
      </c>
      <c r="H329" s="229">
        <v>20</v>
      </c>
      <c r="I329" s="228" t="s">
        <v>110</v>
      </c>
      <c r="J329" s="257"/>
      <c r="K329" s="258"/>
      <c r="L329" s="258"/>
      <c r="M329" s="258"/>
      <c r="N329" s="258"/>
      <c r="O329" s="258"/>
      <c r="P329" s="258"/>
      <c r="Q329" s="258"/>
      <c r="R329" s="258"/>
      <c r="S329" s="258"/>
      <c r="T329" s="258"/>
      <c r="U329" s="258"/>
      <c r="V329" s="258"/>
      <c r="W329" s="258"/>
      <c r="X329" s="258"/>
      <c r="Y329" s="235">
        <v>1</v>
      </c>
    </row>
    <row r="330" spans="1:25">
      <c r="A330" s="141"/>
      <c r="B330" s="115">
        <v>1</v>
      </c>
      <c r="C330" s="104">
        <v>2</v>
      </c>
      <c r="D330" s="236">
        <v>84.559445290038909</v>
      </c>
      <c r="E330" s="236">
        <v>25.36783358701167</v>
      </c>
      <c r="F330" s="242" t="s">
        <v>110</v>
      </c>
      <c r="G330" s="236">
        <v>84.559445290038909</v>
      </c>
      <c r="H330" s="268">
        <v>10</v>
      </c>
      <c r="I330" s="243">
        <v>84.559445290038909</v>
      </c>
      <c r="J330" s="257"/>
      <c r="K330" s="258"/>
      <c r="L330" s="258"/>
      <c r="M330" s="258"/>
      <c r="N330" s="258"/>
      <c r="O330" s="258"/>
      <c r="P330" s="258"/>
      <c r="Q330" s="258"/>
      <c r="R330" s="258"/>
      <c r="S330" s="258"/>
      <c r="T330" s="258"/>
      <c r="U330" s="258"/>
      <c r="V330" s="258"/>
      <c r="W330" s="258"/>
      <c r="X330" s="258"/>
      <c r="Y330" s="235">
        <v>24</v>
      </c>
    </row>
    <row r="331" spans="1:25">
      <c r="A331" s="141"/>
      <c r="B331" s="115">
        <v>1</v>
      </c>
      <c r="C331" s="104">
        <v>3</v>
      </c>
      <c r="D331" s="236">
        <v>84.559445290038909</v>
      </c>
      <c r="E331" s="236">
        <v>33.823778116015561</v>
      </c>
      <c r="F331" s="242" t="s">
        <v>110</v>
      </c>
      <c r="G331" s="236">
        <v>84.559445290038909</v>
      </c>
      <c r="H331" s="237">
        <v>20</v>
      </c>
      <c r="I331" s="236" t="s">
        <v>110</v>
      </c>
      <c r="J331" s="257"/>
      <c r="K331" s="258"/>
      <c r="L331" s="258"/>
      <c r="M331" s="258"/>
      <c r="N331" s="258"/>
      <c r="O331" s="258"/>
      <c r="P331" s="258"/>
      <c r="Q331" s="258"/>
      <c r="R331" s="258"/>
      <c r="S331" s="258"/>
      <c r="T331" s="258"/>
      <c r="U331" s="258"/>
      <c r="V331" s="258"/>
      <c r="W331" s="258"/>
      <c r="X331" s="258"/>
      <c r="Y331" s="235">
        <v>16</v>
      </c>
    </row>
    <row r="332" spans="1:25">
      <c r="A332" s="141"/>
      <c r="B332" s="115">
        <v>1</v>
      </c>
      <c r="C332" s="104">
        <v>4</v>
      </c>
      <c r="D332" s="236">
        <v>84.559445290038909</v>
      </c>
      <c r="E332" s="236">
        <v>33.823778116015561</v>
      </c>
      <c r="F332" s="242" t="s">
        <v>110</v>
      </c>
      <c r="G332" s="236">
        <v>84.559445290038909</v>
      </c>
      <c r="H332" s="237">
        <v>20</v>
      </c>
      <c r="I332" s="236" t="s">
        <v>110</v>
      </c>
      <c r="J332" s="257"/>
      <c r="K332" s="258"/>
      <c r="L332" s="258"/>
      <c r="M332" s="258"/>
      <c r="N332" s="258"/>
      <c r="O332" s="258"/>
      <c r="P332" s="258"/>
      <c r="Q332" s="258"/>
      <c r="R332" s="258"/>
      <c r="S332" s="258"/>
      <c r="T332" s="258"/>
      <c r="U332" s="258"/>
      <c r="V332" s="258"/>
      <c r="W332" s="258"/>
      <c r="X332" s="258"/>
      <c r="Y332" s="235">
        <v>52.480748632955645</v>
      </c>
    </row>
    <row r="333" spans="1:25">
      <c r="A333" s="141"/>
      <c r="B333" s="115">
        <v>1</v>
      </c>
      <c r="C333" s="104">
        <v>5</v>
      </c>
      <c r="D333" s="236">
        <v>84.559445290038909</v>
      </c>
      <c r="E333" s="236">
        <v>33.823778116015561</v>
      </c>
      <c r="F333" s="238" t="s">
        <v>110</v>
      </c>
      <c r="G333" s="236">
        <v>84.559445290038909</v>
      </c>
      <c r="H333" s="236">
        <v>20</v>
      </c>
      <c r="I333" s="236" t="s">
        <v>110</v>
      </c>
      <c r="J333" s="257"/>
      <c r="K333" s="258"/>
      <c r="L333" s="258"/>
      <c r="M333" s="258"/>
      <c r="N333" s="258"/>
      <c r="O333" s="258"/>
      <c r="P333" s="258"/>
      <c r="Q333" s="258"/>
      <c r="R333" s="258"/>
      <c r="S333" s="258"/>
      <c r="T333" s="258"/>
      <c r="U333" s="258"/>
      <c r="V333" s="258"/>
      <c r="W333" s="258"/>
      <c r="X333" s="258"/>
      <c r="Y333" s="244"/>
    </row>
    <row r="334" spans="1:25">
      <c r="A334" s="141"/>
      <c r="B334" s="115">
        <v>1</v>
      </c>
      <c r="C334" s="104">
        <v>6</v>
      </c>
      <c r="D334" s="236">
        <v>84.559445290038909</v>
      </c>
      <c r="E334" s="236">
        <v>33.823778116015561</v>
      </c>
      <c r="F334" s="238" t="s">
        <v>110</v>
      </c>
      <c r="G334" s="236">
        <v>84.559445290038909</v>
      </c>
      <c r="H334" s="236">
        <v>20</v>
      </c>
      <c r="I334" s="236" t="s">
        <v>110</v>
      </c>
      <c r="J334" s="257"/>
      <c r="K334" s="258"/>
      <c r="L334" s="258"/>
      <c r="M334" s="258"/>
      <c r="N334" s="258"/>
      <c r="O334" s="258"/>
      <c r="P334" s="258"/>
      <c r="Q334" s="258"/>
      <c r="R334" s="258"/>
      <c r="S334" s="258"/>
      <c r="T334" s="258"/>
      <c r="U334" s="258"/>
      <c r="V334" s="258"/>
      <c r="W334" s="258"/>
      <c r="X334" s="258"/>
      <c r="Y334" s="244"/>
    </row>
    <row r="335" spans="1:25">
      <c r="A335" s="141"/>
      <c r="B335" s="116" t="s">
        <v>186</v>
      </c>
      <c r="C335" s="108"/>
      <c r="D335" s="246">
        <v>84.559445290038909</v>
      </c>
      <c r="E335" s="246">
        <v>31.005129939680927</v>
      </c>
      <c r="F335" s="246" t="s">
        <v>543</v>
      </c>
      <c r="G335" s="246">
        <v>84.559445290038909</v>
      </c>
      <c r="H335" s="246">
        <v>18.333333333333332</v>
      </c>
      <c r="I335" s="246">
        <v>84.559445290038909</v>
      </c>
      <c r="J335" s="257"/>
      <c r="K335" s="258"/>
      <c r="L335" s="258"/>
      <c r="M335" s="258"/>
      <c r="N335" s="258"/>
      <c r="O335" s="258"/>
      <c r="P335" s="258"/>
      <c r="Q335" s="258"/>
      <c r="R335" s="258"/>
      <c r="S335" s="258"/>
      <c r="T335" s="258"/>
      <c r="U335" s="258"/>
      <c r="V335" s="258"/>
      <c r="W335" s="258"/>
      <c r="X335" s="258"/>
      <c r="Y335" s="244"/>
    </row>
    <row r="336" spans="1:25">
      <c r="A336" s="141"/>
      <c r="B336" s="2" t="s">
        <v>187</v>
      </c>
      <c r="C336" s="135"/>
      <c r="D336" s="241">
        <v>84.559445290038909</v>
      </c>
      <c r="E336" s="241">
        <v>33.823778116015561</v>
      </c>
      <c r="F336" s="241" t="s">
        <v>543</v>
      </c>
      <c r="G336" s="241">
        <v>84.559445290038909</v>
      </c>
      <c r="H336" s="241">
        <v>20</v>
      </c>
      <c r="I336" s="241">
        <v>84.559445290038909</v>
      </c>
      <c r="J336" s="257"/>
      <c r="K336" s="258"/>
      <c r="L336" s="258"/>
      <c r="M336" s="258"/>
      <c r="N336" s="258"/>
      <c r="O336" s="258"/>
      <c r="P336" s="258"/>
      <c r="Q336" s="258"/>
      <c r="R336" s="258"/>
      <c r="S336" s="258"/>
      <c r="T336" s="258"/>
      <c r="U336" s="258"/>
      <c r="V336" s="258"/>
      <c r="W336" s="258"/>
      <c r="X336" s="258"/>
      <c r="Y336" s="244"/>
    </row>
    <row r="337" spans="1:25">
      <c r="A337" s="141"/>
      <c r="B337" s="2" t="s">
        <v>188</v>
      </c>
      <c r="C337" s="135"/>
      <c r="D337" s="241">
        <v>0</v>
      </c>
      <c r="E337" s="241">
        <v>4.3666309783047996</v>
      </c>
      <c r="F337" s="241" t="s">
        <v>543</v>
      </c>
      <c r="G337" s="241">
        <v>0</v>
      </c>
      <c r="H337" s="241">
        <v>4.0824829046386277</v>
      </c>
      <c r="I337" s="241" t="s">
        <v>543</v>
      </c>
      <c r="J337" s="257"/>
      <c r="K337" s="258"/>
      <c r="L337" s="258"/>
      <c r="M337" s="258"/>
      <c r="N337" s="258"/>
      <c r="O337" s="258"/>
      <c r="P337" s="258"/>
      <c r="Q337" s="258"/>
      <c r="R337" s="258"/>
      <c r="S337" s="258"/>
      <c r="T337" s="258"/>
      <c r="U337" s="258"/>
      <c r="V337" s="258"/>
      <c r="W337" s="258"/>
      <c r="X337" s="258"/>
      <c r="Y337" s="244"/>
    </row>
    <row r="338" spans="1:25">
      <c r="A338" s="141"/>
      <c r="B338" s="2" t="s">
        <v>96</v>
      </c>
      <c r="C338" s="135"/>
      <c r="D338" s="109">
        <v>0</v>
      </c>
      <c r="E338" s="109">
        <v>0.14083575804390699</v>
      </c>
      <c r="F338" s="109" t="s">
        <v>543</v>
      </c>
      <c r="G338" s="109">
        <v>0</v>
      </c>
      <c r="H338" s="109">
        <v>0.22268088570756153</v>
      </c>
      <c r="I338" s="109" t="s">
        <v>543</v>
      </c>
      <c r="J338" s="164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37"/>
    </row>
    <row r="339" spans="1:25">
      <c r="A339" s="141"/>
      <c r="B339" s="117" t="s">
        <v>189</v>
      </c>
      <c r="C339" s="135"/>
      <c r="D339" s="109">
        <v>0.61124693326000368</v>
      </c>
      <c r="E339" s="109">
        <v>-0.40920945780466544</v>
      </c>
      <c r="F339" s="109" t="s">
        <v>543</v>
      </c>
      <c r="G339" s="109">
        <v>0.61124693326000368</v>
      </c>
      <c r="H339" s="109">
        <v>-0.65066555239989876</v>
      </c>
      <c r="I339" s="109">
        <v>0.61124693326000368</v>
      </c>
      <c r="J339" s="164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37"/>
    </row>
    <row r="340" spans="1:25">
      <c r="B340" s="147"/>
      <c r="C340" s="116"/>
      <c r="D340" s="132"/>
      <c r="E340" s="132"/>
      <c r="F340" s="132"/>
      <c r="G340" s="132"/>
      <c r="H340" s="132"/>
      <c r="I340" s="132"/>
    </row>
    <row r="341" spans="1:25">
      <c r="B341" s="151" t="s">
        <v>538</v>
      </c>
      <c r="Y341" s="133" t="s">
        <v>201</v>
      </c>
    </row>
    <row r="342" spans="1:25">
      <c r="A342" s="124" t="s">
        <v>21</v>
      </c>
      <c r="B342" s="114" t="s">
        <v>141</v>
      </c>
      <c r="C342" s="111" t="s">
        <v>142</v>
      </c>
      <c r="D342" s="112" t="s">
        <v>166</v>
      </c>
      <c r="E342" s="16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33">
        <v>1</v>
      </c>
    </row>
    <row r="343" spans="1:25">
      <c r="A343" s="141"/>
      <c r="B343" s="115" t="s">
        <v>167</v>
      </c>
      <c r="C343" s="104" t="s">
        <v>167</v>
      </c>
      <c r="D343" s="162" t="s">
        <v>178</v>
      </c>
      <c r="E343" s="16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33" t="s">
        <v>3</v>
      </c>
    </row>
    <row r="344" spans="1:25">
      <c r="A344" s="141"/>
      <c r="B344" s="115"/>
      <c r="C344" s="104"/>
      <c r="D344" s="105" t="s">
        <v>120</v>
      </c>
      <c r="E344" s="16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33">
        <v>0</v>
      </c>
    </row>
    <row r="345" spans="1:25">
      <c r="A345" s="141"/>
      <c r="B345" s="115"/>
      <c r="C345" s="104"/>
      <c r="D345" s="130"/>
      <c r="E345" s="16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33">
        <v>0</v>
      </c>
    </row>
    <row r="346" spans="1:25">
      <c r="A346" s="141"/>
      <c r="B346" s="114">
        <v>1</v>
      </c>
      <c r="C346" s="110">
        <v>1</v>
      </c>
      <c r="D346" s="230" t="s">
        <v>110</v>
      </c>
      <c r="E346" s="257"/>
      <c r="F346" s="258"/>
      <c r="G346" s="258"/>
      <c r="H346" s="258"/>
      <c r="I346" s="258"/>
      <c r="J346" s="258"/>
      <c r="K346" s="258"/>
      <c r="L346" s="258"/>
      <c r="M346" s="258"/>
      <c r="N346" s="258"/>
      <c r="O346" s="258"/>
      <c r="P346" s="258"/>
      <c r="Q346" s="258"/>
      <c r="R346" s="258"/>
      <c r="S346" s="258"/>
      <c r="T346" s="258"/>
      <c r="U346" s="258"/>
      <c r="V346" s="258"/>
      <c r="W346" s="258"/>
      <c r="X346" s="258"/>
      <c r="Y346" s="235">
        <v>1</v>
      </c>
    </row>
    <row r="347" spans="1:25">
      <c r="A347" s="141"/>
      <c r="B347" s="115">
        <v>1</v>
      </c>
      <c r="C347" s="104">
        <v>2</v>
      </c>
      <c r="D347" s="238" t="s">
        <v>110</v>
      </c>
      <c r="E347" s="257"/>
      <c r="F347" s="258"/>
      <c r="G347" s="258"/>
      <c r="H347" s="258"/>
      <c r="I347" s="258"/>
      <c r="J347" s="258"/>
      <c r="K347" s="258"/>
      <c r="L347" s="258"/>
      <c r="M347" s="258"/>
      <c r="N347" s="258"/>
      <c r="O347" s="258"/>
      <c r="P347" s="258"/>
      <c r="Q347" s="258"/>
      <c r="R347" s="258"/>
      <c r="S347" s="258"/>
      <c r="T347" s="258"/>
      <c r="U347" s="258"/>
      <c r="V347" s="258"/>
      <c r="W347" s="258"/>
      <c r="X347" s="258"/>
      <c r="Y347" s="235">
        <v>7</v>
      </c>
    </row>
    <row r="348" spans="1:25">
      <c r="A348" s="141"/>
      <c r="B348" s="115">
        <v>1</v>
      </c>
      <c r="C348" s="104">
        <v>3</v>
      </c>
      <c r="D348" s="238" t="s">
        <v>110</v>
      </c>
      <c r="E348" s="257"/>
      <c r="F348" s="258"/>
      <c r="G348" s="258"/>
      <c r="H348" s="258"/>
      <c r="I348" s="258"/>
      <c r="J348" s="258"/>
      <c r="K348" s="258"/>
      <c r="L348" s="258"/>
      <c r="M348" s="258"/>
      <c r="N348" s="258"/>
      <c r="O348" s="258"/>
      <c r="P348" s="258"/>
      <c r="Q348" s="258"/>
      <c r="R348" s="258"/>
      <c r="S348" s="258"/>
      <c r="T348" s="258"/>
      <c r="U348" s="258"/>
      <c r="V348" s="258"/>
      <c r="W348" s="258"/>
      <c r="X348" s="258"/>
      <c r="Y348" s="235">
        <v>16</v>
      </c>
    </row>
    <row r="349" spans="1:25">
      <c r="A349" s="141"/>
      <c r="B349" s="115">
        <v>1</v>
      </c>
      <c r="C349" s="104">
        <v>4</v>
      </c>
      <c r="D349" s="238" t="s">
        <v>110</v>
      </c>
      <c r="E349" s="257"/>
      <c r="F349" s="258"/>
      <c r="G349" s="258"/>
      <c r="H349" s="258"/>
      <c r="I349" s="258"/>
      <c r="J349" s="258"/>
      <c r="K349" s="258"/>
      <c r="L349" s="258"/>
      <c r="M349" s="258"/>
      <c r="N349" s="258"/>
      <c r="O349" s="258"/>
      <c r="P349" s="258"/>
      <c r="Q349" s="258"/>
      <c r="R349" s="258"/>
      <c r="S349" s="258"/>
      <c r="T349" s="258"/>
      <c r="U349" s="258"/>
      <c r="V349" s="258"/>
      <c r="W349" s="258"/>
      <c r="X349" s="258"/>
      <c r="Y349" s="235" t="s">
        <v>162</v>
      </c>
    </row>
    <row r="350" spans="1:25">
      <c r="A350" s="141"/>
      <c r="B350" s="115">
        <v>1</v>
      </c>
      <c r="C350" s="104">
        <v>5</v>
      </c>
      <c r="D350" s="238" t="s">
        <v>110</v>
      </c>
      <c r="E350" s="257"/>
      <c r="F350" s="258"/>
      <c r="G350" s="258"/>
      <c r="H350" s="258"/>
      <c r="I350" s="258"/>
      <c r="J350" s="258"/>
      <c r="K350" s="258"/>
      <c r="L350" s="258"/>
      <c r="M350" s="258"/>
      <c r="N350" s="258"/>
      <c r="O350" s="258"/>
      <c r="P350" s="258"/>
      <c r="Q350" s="258"/>
      <c r="R350" s="258"/>
      <c r="S350" s="258"/>
      <c r="T350" s="258"/>
      <c r="U350" s="258"/>
      <c r="V350" s="258"/>
      <c r="W350" s="258"/>
      <c r="X350" s="258"/>
      <c r="Y350" s="244"/>
    </row>
    <row r="351" spans="1:25">
      <c r="A351" s="141"/>
      <c r="B351" s="115">
        <v>1</v>
      </c>
      <c r="C351" s="104">
        <v>6</v>
      </c>
      <c r="D351" s="238" t="s">
        <v>110</v>
      </c>
      <c r="E351" s="257"/>
      <c r="F351" s="258"/>
      <c r="G351" s="258"/>
      <c r="H351" s="258"/>
      <c r="I351" s="258"/>
      <c r="J351" s="258"/>
      <c r="K351" s="258"/>
      <c r="L351" s="258"/>
      <c r="M351" s="258"/>
      <c r="N351" s="258"/>
      <c r="O351" s="258"/>
      <c r="P351" s="258"/>
      <c r="Q351" s="258"/>
      <c r="R351" s="258"/>
      <c r="S351" s="258"/>
      <c r="T351" s="258"/>
      <c r="U351" s="258"/>
      <c r="V351" s="258"/>
      <c r="W351" s="258"/>
      <c r="X351" s="258"/>
      <c r="Y351" s="244"/>
    </row>
    <row r="352" spans="1:25">
      <c r="A352" s="141"/>
      <c r="B352" s="116" t="s">
        <v>186</v>
      </c>
      <c r="C352" s="108"/>
      <c r="D352" s="246" t="s">
        <v>543</v>
      </c>
      <c r="E352" s="257"/>
      <c r="F352" s="258"/>
      <c r="G352" s="258"/>
      <c r="H352" s="258"/>
      <c r="I352" s="258"/>
      <c r="J352" s="258"/>
      <c r="K352" s="258"/>
      <c r="L352" s="258"/>
      <c r="M352" s="258"/>
      <c r="N352" s="258"/>
      <c r="O352" s="258"/>
      <c r="P352" s="258"/>
      <c r="Q352" s="258"/>
      <c r="R352" s="258"/>
      <c r="S352" s="258"/>
      <c r="T352" s="258"/>
      <c r="U352" s="258"/>
      <c r="V352" s="258"/>
      <c r="W352" s="258"/>
      <c r="X352" s="258"/>
      <c r="Y352" s="244"/>
    </row>
    <row r="353" spans="1:25">
      <c r="A353" s="141"/>
      <c r="B353" s="2" t="s">
        <v>187</v>
      </c>
      <c r="C353" s="135"/>
      <c r="D353" s="241" t="s">
        <v>543</v>
      </c>
      <c r="E353" s="257"/>
      <c r="F353" s="258"/>
      <c r="G353" s="258"/>
      <c r="H353" s="258"/>
      <c r="I353" s="258"/>
      <c r="J353" s="258"/>
      <c r="K353" s="258"/>
      <c r="L353" s="258"/>
      <c r="M353" s="258"/>
      <c r="N353" s="258"/>
      <c r="O353" s="258"/>
      <c r="P353" s="258"/>
      <c r="Q353" s="258"/>
      <c r="R353" s="258"/>
      <c r="S353" s="258"/>
      <c r="T353" s="258"/>
      <c r="U353" s="258"/>
      <c r="V353" s="258"/>
      <c r="W353" s="258"/>
      <c r="X353" s="258"/>
      <c r="Y353" s="244"/>
    </row>
    <row r="354" spans="1:25">
      <c r="A354" s="141"/>
      <c r="B354" s="2" t="s">
        <v>188</v>
      </c>
      <c r="C354" s="135"/>
      <c r="D354" s="241" t="s">
        <v>543</v>
      </c>
      <c r="E354" s="257"/>
      <c r="F354" s="258"/>
      <c r="G354" s="258"/>
      <c r="H354" s="258"/>
      <c r="I354" s="258"/>
      <c r="J354" s="258"/>
      <c r="K354" s="258"/>
      <c r="L354" s="258"/>
      <c r="M354" s="258"/>
      <c r="N354" s="258"/>
      <c r="O354" s="258"/>
      <c r="P354" s="258"/>
      <c r="Q354" s="258"/>
      <c r="R354" s="258"/>
      <c r="S354" s="258"/>
      <c r="T354" s="258"/>
      <c r="U354" s="258"/>
      <c r="V354" s="258"/>
      <c r="W354" s="258"/>
      <c r="X354" s="258"/>
      <c r="Y354" s="244"/>
    </row>
    <row r="355" spans="1:25">
      <c r="A355" s="141"/>
      <c r="B355" s="2" t="s">
        <v>96</v>
      </c>
      <c r="C355" s="135"/>
      <c r="D355" s="109" t="s">
        <v>543</v>
      </c>
      <c r="E355" s="16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37"/>
    </row>
    <row r="356" spans="1:25">
      <c r="A356" s="141"/>
      <c r="B356" s="117" t="s">
        <v>189</v>
      </c>
      <c r="C356" s="135"/>
      <c r="D356" s="109" t="s">
        <v>543</v>
      </c>
      <c r="E356" s="16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37"/>
    </row>
    <row r="357" spans="1:25">
      <c r="B357" s="147"/>
      <c r="C357" s="116"/>
      <c r="D357" s="132"/>
    </row>
    <row r="358" spans="1:25" ht="19.5">
      <c r="B358" s="151" t="s">
        <v>539</v>
      </c>
      <c r="Y358" s="133" t="s">
        <v>67</v>
      </c>
    </row>
    <row r="359" spans="1:25" ht="19.5">
      <c r="A359" s="124" t="s">
        <v>237</v>
      </c>
      <c r="B359" s="114" t="s">
        <v>141</v>
      </c>
      <c r="C359" s="111" t="s">
        <v>142</v>
      </c>
      <c r="D359" s="112" t="s">
        <v>166</v>
      </c>
      <c r="E359" s="113" t="s">
        <v>166</v>
      </c>
      <c r="F359" s="113" t="s">
        <v>166</v>
      </c>
      <c r="G359" s="113" t="s">
        <v>166</v>
      </c>
      <c r="H359" s="113" t="s">
        <v>166</v>
      </c>
      <c r="I359" s="113" t="s">
        <v>166</v>
      </c>
      <c r="J359" s="113" t="s">
        <v>166</v>
      </c>
      <c r="K359" s="113" t="s">
        <v>166</v>
      </c>
      <c r="L359" s="113" t="s">
        <v>166</v>
      </c>
      <c r="M359" s="113" t="s">
        <v>166</v>
      </c>
      <c r="N359" s="113" t="s">
        <v>166</v>
      </c>
      <c r="O359" s="113" t="s">
        <v>166</v>
      </c>
      <c r="P359" s="113" t="s">
        <v>166</v>
      </c>
      <c r="Q359" s="113" t="s">
        <v>166</v>
      </c>
      <c r="R359" s="164"/>
      <c r="S359" s="2"/>
      <c r="T359" s="2"/>
      <c r="U359" s="2"/>
      <c r="V359" s="2"/>
      <c r="W359" s="2"/>
      <c r="X359" s="2"/>
      <c r="Y359" s="133">
        <v>1</v>
      </c>
    </row>
    <row r="360" spans="1:25">
      <c r="A360" s="141"/>
      <c r="B360" s="115" t="s">
        <v>167</v>
      </c>
      <c r="C360" s="104" t="s">
        <v>167</v>
      </c>
      <c r="D360" s="162" t="s">
        <v>168</v>
      </c>
      <c r="E360" s="163" t="s">
        <v>169</v>
      </c>
      <c r="F360" s="163" t="s">
        <v>170</v>
      </c>
      <c r="G360" s="163" t="s">
        <v>171</v>
      </c>
      <c r="H360" s="163" t="s">
        <v>172</v>
      </c>
      <c r="I360" s="163" t="s">
        <v>173</v>
      </c>
      <c r="J360" s="163" t="s">
        <v>176</v>
      </c>
      <c r="K360" s="163" t="s">
        <v>177</v>
      </c>
      <c r="L360" s="163" t="s">
        <v>178</v>
      </c>
      <c r="M360" s="163" t="s">
        <v>179</v>
      </c>
      <c r="N360" s="163" t="s">
        <v>180</v>
      </c>
      <c r="O360" s="163" t="s">
        <v>181</v>
      </c>
      <c r="P360" s="163" t="s">
        <v>191</v>
      </c>
      <c r="Q360" s="163" t="s">
        <v>183</v>
      </c>
      <c r="R360" s="164"/>
      <c r="S360" s="2"/>
      <c r="T360" s="2"/>
      <c r="U360" s="2"/>
      <c r="V360" s="2"/>
      <c r="W360" s="2"/>
      <c r="X360" s="2"/>
      <c r="Y360" s="133" t="s">
        <v>1</v>
      </c>
    </row>
    <row r="361" spans="1:25">
      <c r="A361" s="141"/>
      <c r="B361" s="115"/>
      <c r="C361" s="104"/>
      <c r="D361" s="105" t="s">
        <v>120</v>
      </c>
      <c r="E361" s="106" t="s">
        <v>120</v>
      </c>
      <c r="F361" s="106" t="s">
        <v>120</v>
      </c>
      <c r="G361" s="106" t="s">
        <v>120</v>
      </c>
      <c r="H361" s="106" t="s">
        <v>120</v>
      </c>
      <c r="I361" s="106" t="s">
        <v>120</v>
      </c>
      <c r="J361" s="106" t="s">
        <v>120</v>
      </c>
      <c r="K361" s="106" t="s">
        <v>120</v>
      </c>
      <c r="L361" s="106" t="s">
        <v>120</v>
      </c>
      <c r="M361" s="106" t="s">
        <v>120</v>
      </c>
      <c r="N361" s="106" t="s">
        <v>120</v>
      </c>
      <c r="O361" s="106" t="s">
        <v>120</v>
      </c>
      <c r="P361" s="106" t="s">
        <v>120</v>
      </c>
      <c r="Q361" s="106" t="s">
        <v>120</v>
      </c>
      <c r="R361" s="164"/>
      <c r="S361" s="2"/>
      <c r="T361" s="2"/>
      <c r="U361" s="2"/>
      <c r="V361" s="2"/>
      <c r="W361" s="2"/>
      <c r="X361" s="2"/>
      <c r="Y361" s="133">
        <v>2</v>
      </c>
    </row>
    <row r="362" spans="1:25">
      <c r="A362" s="141"/>
      <c r="B362" s="115"/>
      <c r="C362" s="104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64"/>
      <c r="S362" s="2"/>
      <c r="T362" s="2"/>
      <c r="U362" s="2"/>
      <c r="V362" s="2"/>
      <c r="W362" s="2"/>
      <c r="X362" s="2"/>
      <c r="Y362" s="133">
        <v>3</v>
      </c>
    </row>
    <row r="363" spans="1:25">
      <c r="A363" s="141"/>
      <c r="B363" s="114">
        <v>1</v>
      </c>
      <c r="C363" s="110">
        <v>1</v>
      </c>
      <c r="D363" s="118">
        <v>1.46</v>
      </c>
      <c r="E363" s="118">
        <v>1.49</v>
      </c>
      <c r="F363" s="119">
        <v>1.54</v>
      </c>
      <c r="G363" s="118">
        <v>1.46</v>
      </c>
      <c r="H363" s="119">
        <v>1.45</v>
      </c>
      <c r="I363" s="152">
        <v>1.39</v>
      </c>
      <c r="J363" s="119">
        <v>1.5</v>
      </c>
      <c r="K363" s="118">
        <v>1.48</v>
      </c>
      <c r="L363" s="118">
        <v>1.51</v>
      </c>
      <c r="M363" s="118">
        <v>1.48</v>
      </c>
      <c r="N363" s="118">
        <v>1.47</v>
      </c>
      <c r="O363" s="118">
        <v>1.48</v>
      </c>
      <c r="P363" s="118">
        <v>1.5</v>
      </c>
      <c r="Q363" s="118">
        <v>1.5</v>
      </c>
      <c r="R363" s="164"/>
      <c r="S363" s="2"/>
      <c r="T363" s="2"/>
      <c r="U363" s="2"/>
      <c r="V363" s="2"/>
      <c r="W363" s="2"/>
      <c r="X363" s="2"/>
      <c r="Y363" s="133">
        <v>1</v>
      </c>
    </row>
    <row r="364" spans="1:25">
      <c r="A364" s="141"/>
      <c r="B364" s="115">
        <v>1</v>
      </c>
      <c r="C364" s="104">
        <v>2</v>
      </c>
      <c r="D364" s="106">
        <v>1.47</v>
      </c>
      <c r="E364" s="106">
        <v>1.49</v>
      </c>
      <c r="F364" s="121">
        <v>1.54</v>
      </c>
      <c r="G364" s="106">
        <v>1.45</v>
      </c>
      <c r="H364" s="121">
        <v>1.46</v>
      </c>
      <c r="I364" s="155">
        <v>1.4</v>
      </c>
      <c r="J364" s="121">
        <v>1.49</v>
      </c>
      <c r="K364" s="106">
        <v>1.5</v>
      </c>
      <c r="L364" s="106">
        <v>1.51</v>
      </c>
      <c r="M364" s="106">
        <v>1.48</v>
      </c>
      <c r="N364" s="106">
        <v>1.47</v>
      </c>
      <c r="O364" s="106">
        <v>1.48</v>
      </c>
      <c r="P364" s="106">
        <v>1.51</v>
      </c>
      <c r="Q364" s="106">
        <v>1.5</v>
      </c>
      <c r="R364" s="164"/>
      <c r="S364" s="2"/>
      <c r="T364" s="2"/>
      <c r="U364" s="2"/>
      <c r="V364" s="2"/>
      <c r="W364" s="2"/>
      <c r="X364" s="2"/>
      <c r="Y364" s="133" t="e">
        <v>#N/A</v>
      </c>
    </row>
    <row r="365" spans="1:25">
      <c r="A365" s="141"/>
      <c r="B365" s="115">
        <v>1</v>
      </c>
      <c r="C365" s="104">
        <v>3</v>
      </c>
      <c r="D365" s="106">
        <v>1.47</v>
      </c>
      <c r="E365" s="106">
        <v>1.49</v>
      </c>
      <c r="F365" s="121">
        <v>1.53</v>
      </c>
      <c r="G365" s="106">
        <v>1.46</v>
      </c>
      <c r="H365" s="121">
        <v>1.45</v>
      </c>
      <c r="I365" s="155">
        <v>1.38</v>
      </c>
      <c r="J365" s="121">
        <v>1.5</v>
      </c>
      <c r="K365" s="121">
        <v>1.49</v>
      </c>
      <c r="L365" s="107">
        <v>1.5</v>
      </c>
      <c r="M365" s="107">
        <v>1.48</v>
      </c>
      <c r="N365" s="107">
        <v>1.47</v>
      </c>
      <c r="O365" s="107">
        <v>1.48</v>
      </c>
      <c r="P365" s="107">
        <v>1.52</v>
      </c>
      <c r="Q365" s="107">
        <v>1.51</v>
      </c>
      <c r="R365" s="164"/>
      <c r="S365" s="2"/>
      <c r="T365" s="2"/>
      <c r="U365" s="2"/>
      <c r="V365" s="2"/>
      <c r="W365" s="2"/>
      <c r="X365" s="2"/>
      <c r="Y365" s="133">
        <v>16</v>
      </c>
    </row>
    <row r="366" spans="1:25">
      <c r="A366" s="141"/>
      <c r="B366" s="115">
        <v>1</v>
      </c>
      <c r="C366" s="104">
        <v>4</v>
      </c>
      <c r="D366" s="106">
        <v>1.47</v>
      </c>
      <c r="E366" s="106">
        <v>1.48</v>
      </c>
      <c r="F366" s="121">
        <v>1.53</v>
      </c>
      <c r="G366" s="106">
        <v>1.44</v>
      </c>
      <c r="H366" s="121">
        <v>1.44</v>
      </c>
      <c r="I366" s="155">
        <v>1.39</v>
      </c>
      <c r="J366" s="121">
        <v>1.51</v>
      </c>
      <c r="K366" s="121">
        <v>1.51</v>
      </c>
      <c r="L366" s="107">
        <v>1.51</v>
      </c>
      <c r="M366" s="107">
        <v>1.48</v>
      </c>
      <c r="N366" s="107">
        <v>1.47</v>
      </c>
      <c r="O366" s="107">
        <v>1.48</v>
      </c>
      <c r="P366" s="107">
        <v>1.53</v>
      </c>
      <c r="Q366" s="107">
        <v>1.5</v>
      </c>
      <c r="R366" s="164"/>
      <c r="S366" s="2"/>
      <c r="T366" s="2"/>
      <c r="U366" s="2"/>
      <c r="V366" s="2"/>
      <c r="W366" s="2"/>
      <c r="X366" s="2"/>
      <c r="Y366" s="133">
        <v>1.4876923076923074</v>
      </c>
    </row>
    <row r="367" spans="1:25">
      <c r="A367" s="141"/>
      <c r="B367" s="115">
        <v>1</v>
      </c>
      <c r="C367" s="104">
        <v>5</v>
      </c>
      <c r="D367" s="106">
        <v>1.47</v>
      </c>
      <c r="E367" s="106">
        <v>1.49</v>
      </c>
      <c r="F367" s="106">
        <v>1.53</v>
      </c>
      <c r="G367" s="106">
        <v>1.45</v>
      </c>
      <c r="H367" s="106">
        <v>1.46</v>
      </c>
      <c r="I367" s="155">
        <v>1.39</v>
      </c>
      <c r="J367" s="106">
        <v>1.5</v>
      </c>
      <c r="K367" s="106">
        <v>1.52</v>
      </c>
      <c r="L367" s="106">
        <v>1.51</v>
      </c>
      <c r="M367" s="106">
        <v>1.48</v>
      </c>
      <c r="N367" s="106">
        <v>1.43</v>
      </c>
      <c r="O367" s="106">
        <v>1.48</v>
      </c>
      <c r="P367" s="106">
        <v>1.53</v>
      </c>
      <c r="Q367" s="106">
        <v>1.5</v>
      </c>
      <c r="R367" s="164"/>
      <c r="S367" s="2"/>
      <c r="T367" s="2"/>
      <c r="U367" s="2"/>
      <c r="V367" s="2"/>
      <c r="W367" s="2"/>
      <c r="X367" s="2"/>
      <c r="Y367" s="134"/>
    </row>
    <row r="368" spans="1:25">
      <c r="A368" s="141"/>
      <c r="B368" s="115">
        <v>1</v>
      </c>
      <c r="C368" s="104">
        <v>6</v>
      </c>
      <c r="D368" s="106">
        <v>1.47</v>
      </c>
      <c r="E368" s="106">
        <v>1.49</v>
      </c>
      <c r="F368" s="106">
        <v>1.52</v>
      </c>
      <c r="G368" s="106">
        <v>1.45</v>
      </c>
      <c r="H368" s="106">
        <v>1.45</v>
      </c>
      <c r="I368" s="155">
        <v>1.39</v>
      </c>
      <c r="J368" s="106">
        <v>1.5</v>
      </c>
      <c r="K368" s="106">
        <v>1.51</v>
      </c>
      <c r="L368" s="106">
        <v>1.52</v>
      </c>
      <c r="M368" s="106">
        <v>1.48</v>
      </c>
      <c r="N368" s="106">
        <v>1.43</v>
      </c>
      <c r="O368" s="106">
        <v>1.48</v>
      </c>
      <c r="P368" s="106">
        <v>1.52</v>
      </c>
      <c r="Q368" s="106">
        <v>1.5</v>
      </c>
      <c r="R368" s="164"/>
      <c r="S368" s="2"/>
      <c r="T368" s="2"/>
      <c r="U368" s="2"/>
      <c r="V368" s="2"/>
      <c r="W368" s="2"/>
      <c r="X368" s="2"/>
      <c r="Y368" s="134"/>
    </row>
    <row r="369" spans="1:25">
      <c r="A369" s="141"/>
      <c r="B369" s="116" t="s">
        <v>186</v>
      </c>
      <c r="C369" s="108"/>
      <c r="D369" s="122">
        <v>1.468333333333333</v>
      </c>
      <c r="E369" s="122">
        <v>1.4883333333333333</v>
      </c>
      <c r="F369" s="122">
        <v>1.531666666666667</v>
      </c>
      <c r="G369" s="122">
        <v>1.4516666666666669</v>
      </c>
      <c r="H369" s="122">
        <v>1.4516666666666669</v>
      </c>
      <c r="I369" s="122">
        <v>1.39</v>
      </c>
      <c r="J369" s="122">
        <v>1.5</v>
      </c>
      <c r="K369" s="122">
        <v>1.5016666666666667</v>
      </c>
      <c r="L369" s="122">
        <v>1.5099999999999998</v>
      </c>
      <c r="M369" s="122">
        <v>1.4800000000000002</v>
      </c>
      <c r="N369" s="122">
        <v>1.4566666666666668</v>
      </c>
      <c r="O369" s="122">
        <v>1.4800000000000002</v>
      </c>
      <c r="P369" s="122">
        <v>1.5183333333333333</v>
      </c>
      <c r="Q369" s="122">
        <v>1.5016666666666667</v>
      </c>
      <c r="R369" s="164"/>
      <c r="S369" s="2"/>
      <c r="T369" s="2"/>
      <c r="U369" s="2"/>
      <c r="V369" s="2"/>
      <c r="W369" s="2"/>
      <c r="X369" s="2"/>
      <c r="Y369" s="134"/>
    </row>
    <row r="370" spans="1:25">
      <c r="A370" s="141"/>
      <c r="B370" s="2" t="s">
        <v>187</v>
      </c>
      <c r="C370" s="135"/>
      <c r="D370" s="107">
        <v>1.47</v>
      </c>
      <c r="E370" s="107">
        <v>1.49</v>
      </c>
      <c r="F370" s="107">
        <v>1.53</v>
      </c>
      <c r="G370" s="107">
        <v>1.45</v>
      </c>
      <c r="H370" s="107">
        <v>1.45</v>
      </c>
      <c r="I370" s="107">
        <v>1.39</v>
      </c>
      <c r="J370" s="107">
        <v>1.5</v>
      </c>
      <c r="K370" s="107">
        <v>1.5049999999999999</v>
      </c>
      <c r="L370" s="107">
        <v>1.51</v>
      </c>
      <c r="M370" s="107">
        <v>1.48</v>
      </c>
      <c r="N370" s="107">
        <v>1.47</v>
      </c>
      <c r="O370" s="107">
        <v>1.48</v>
      </c>
      <c r="P370" s="107">
        <v>1.52</v>
      </c>
      <c r="Q370" s="107">
        <v>1.5</v>
      </c>
      <c r="R370" s="164"/>
      <c r="S370" s="2"/>
      <c r="T370" s="2"/>
      <c r="U370" s="2"/>
      <c r="V370" s="2"/>
      <c r="W370" s="2"/>
      <c r="X370" s="2"/>
      <c r="Y370" s="134"/>
    </row>
    <row r="371" spans="1:25">
      <c r="A371" s="141"/>
      <c r="B371" s="2" t="s">
        <v>188</v>
      </c>
      <c r="C371" s="135"/>
      <c r="D371" s="123">
        <v>4.0824829046386332E-3</v>
      </c>
      <c r="E371" s="123">
        <v>4.0824829046386341E-3</v>
      </c>
      <c r="F371" s="123">
        <v>7.5277265270908174E-3</v>
      </c>
      <c r="G371" s="123">
        <v>7.5277265270908156E-3</v>
      </c>
      <c r="H371" s="123">
        <v>7.5277265270908156E-3</v>
      </c>
      <c r="I371" s="123">
        <v>6.324555320336764E-3</v>
      </c>
      <c r="J371" s="123">
        <v>6.324555320336764E-3</v>
      </c>
      <c r="K371" s="123">
        <v>1.4719601443879758E-2</v>
      </c>
      <c r="L371" s="123">
        <v>6.324555320336764E-3</v>
      </c>
      <c r="M371" s="123">
        <v>2.4323767777952469E-16</v>
      </c>
      <c r="N371" s="123">
        <v>2.0655911179772907E-2</v>
      </c>
      <c r="O371" s="123">
        <v>2.4323767777952469E-16</v>
      </c>
      <c r="P371" s="123">
        <v>1.1690451944500132E-2</v>
      </c>
      <c r="Q371" s="123">
        <v>4.0824829046386341E-3</v>
      </c>
      <c r="R371" s="164"/>
      <c r="S371" s="2"/>
      <c r="T371" s="2"/>
      <c r="U371" s="2"/>
      <c r="V371" s="2"/>
      <c r="W371" s="2"/>
      <c r="X371" s="2"/>
      <c r="Y371" s="136"/>
    </row>
    <row r="372" spans="1:25">
      <c r="A372" s="141"/>
      <c r="B372" s="2" t="s">
        <v>96</v>
      </c>
      <c r="C372" s="135"/>
      <c r="D372" s="109">
        <v>2.7803515809116689E-3</v>
      </c>
      <c r="E372" s="109">
        <v>2.7429896335757903E-3</v>
      </c>
      <c r="F372" s="109">
        <v>4.9147289621920449E-3</v>
      </c>
      <c r="G372" s="109">
        <v>5.1855751047697922E-3</v>
      </c>
      <c r="H372" s="109">
        <v>5.1855751047697922E-3</v>
      </c>
      <c r="I372" s="109">
        <v>4.5500397988034276E-3</v>
      </c>
      <c r="J372" s="109">
        <v>4.216370213557843E-3</v>
      </c>
      <c r="K372" s="109">
        <v>9.8021763222284741E-3</v>
      </c>
      <c r="L372" s="109">
        <v>4.1884472320111027E-3</v>
      </c>
      <c r="M372" s="109">
        <v>1.643497822834626E-16</v>
      </c>
      <c r="N372" s="109">
        <v>1.4180259391148448E-2</v>
      </c>
      <c r="O372" s="109">
        <v>1.643497822834626E-16</v>
      </c>
      <c r="P372" s="109">
        <v>7.6995292718990988E-3</v>
      </c>
      <c r="Q372" s="109">
        <v>2.7186345646872147E-3</v>
      </c>
      <c r="R372" s="164"/>
      <c r="S372" s="2"/>
      <c r="T372" s="2"/>
      <c r="U372" s="2"/>
      <c r="V372" s="2"/>
      <c r="W372" s="2"/>
      <c r="X372" s="2"/>
      <c r="Y372" s="137"/>
    </row>
    <row r="373" spans="1:25">
      <c r="A373" s="141"/>
      <c r="B373" s="117" t="s">
        <v>189</v>
      </c>
      <c r="C373" s="135"/>
      <c r="D373" s="109">
        <v>-1.3012754222681888E-2</v>
      </c>
      <c r="E373" s="109">
        <v>4.3088590141349137E-4</v>
      </c>
      <c r="F373" s="109">
        <v>2.9558772836953073E-2</v>
      </c>
      <c r="G373" s="109">
        <v>-2.4215787659427446E-2</v>
      </c>
      <c r="H373" s="109">
        <v>-2.4215787659427446E-2</v>
      </c>
      <c r="I373" s="109">
        <v>-6.5667011375387663E-2</v>
      </c>
      <c r="J373" s="109">
        <v>8.2730093071357036E-3</v>
      </c>
      <c r="K373" s="109">
        <v>9.3933126508103371E-3</v>
      </c>
      <c r="L373" s="109">
        <v>1.499482936918306E-2</v>
      </c>
      <c r="M373" s="109">
        <v>-5.1706308169593429E-3</v>
      </c>
      <c r="N373" s="109">
        <v>-2.0854877628403767E-2</v>
      </c>
      <c r="O373" s="109">
        <v>-5.1706308169593429E-3</v>
      </c>
      <c r="P373" s="109">
        <v>2.0596346087556228E-2</v>
      </c>
      <c r="Q373" s="109">
        <v>9.3933126508103371E-3</v>
      </c>
      <c r="R373" s="164"/>
      <c r="S373" s="2"/>
      <c r="T373" s="2"/>
      <c r="U373" s="2"/>
      <c r="V373" s="2"/>
      <c r="W373" s="2"/>
      <c r="X373" s="2"/>
      <c r="Y373" s="137"/>
    </row>
    <row r="374" spans="1:25">
      <c r="B374" s="147"/>
      <c r="C374" s="116"/>
      <c r="D374" s="132"/>
      <c r="E374" s="132"/>
      <c r="F374" s="132"/>
      <c r="G374" s="132"/>
      <c r="H374" s="132"/>
      <c r="I374" s="132"/>
      <c r="J374" s="132"/>
      <c r="K374" s="132"/>
      <c r="L374" s="132"/>
      <c r="M374" s="132"/>
      <c r="N374" s="132"/>
      <c r="O374" s="132"/>
      <c r="P374" s="132"/>
      <c r="Q374" s="132"/>
    </row>
    <row r="375" spans="1:25" ht="19.5">
      <c r="B375" s="151" t="s">
        <v>540</v>
      </c>
      <c r="Y375" s="133" t="s">
        <v>67</v>
      </c>
    </row>
    <row r="376" spans="1:25" ht="19.5">
      <c r="A376" s="124" t="s">
        <v>238</v>
      </c>
      <c r="B376" s="114" t="s">
        <v>141</v>
      </c>
      <c r="C376" s="111" t="s">
        <v>142</v>
      </c>
      <c r="D376" s="112" t="s">
        <v>166</v>
      </c>
      <c r="E376" s="113" t="s">
        <v>166</v>
      </c>
      <c r="F376" s="113" t="s">
        <v>166</v>
      </c>
      <c r="G376" s="113" t="s">
        <v>166</v>
      </c>
      <c r="H376" s="113" t="s">
        <v>166</v>
      </c>
      <c r="I376" s="113" t="s">
        <v>166</v>
      </c>
      <c r="J376" s="164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33">
        <v>1</v>
      </c>
    </row>
    <row r="377" spans="1:25">
      <c r="A377" s="141"/>
      <c r="B377" s="115" t="s">
        <v>167</v>
      </c>
      <c r="C377" s="104" t="s">
        <v>167</v>
      </c>
      <c r="D377" s="162" t="s">
        <v>168</v>
      </c>
      <c r="E377" s="163" t="s">
        <v>170</v>
      </c>
      <c r="F377" s="163" t="s">
        <v>173</v>
      </c>
      <c r="G377" s="163" t="s">
        <v>178</v>
      </c>
      <c r="H377" s="163" t="s">
        <v>180</v>
      </c>
      <c r="I377" s="163" t="s">
        <v>191</v>
      </c>
      <c r="J377" s="164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133" t="s">
        <v>3</v>
      </c>
    </row>
    <row r="378" spans="1:25">
      <c r="A378" s="141"/>
      <c r="B378" s="115"/>
      <c r="C378" s="104"/>
      <c r="D378" s="105" t="s">
        <v>120</v>
      </c>
      <c r="E378" s="106" t="s">
        <v>120</v>
      </c>
      <c r="F378" s="106" t="s">
        <v>120</v>
      </c>
      <c r="G378" s="106" t="s">
        <v>120</v>
      </c>
      <c r="H378" s="106" t="s">
        <v>120</v>
      </c>
      <c r="I378" s="106" t="s">
        <v>120</v>
      </c>
      <c r="J378" s="164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133">
        <v>0</v>
      </c>
    </row>
    <row r="379" spans="1:25">
      <c r="A379" s="141"/>
      <c r="B379" s="115"/>
      <c r="C379" s="104"/>
      <c r="D379" s="130"/>
      <c r="E379" s="130"/>
      <c r="F379" s="130"/>
      <c r="G379" s="130"/>
      <c r="H379" s="130"/>
      <c r="I379" s="130"/>
      <c r="J379" s="164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33">
        <v>0</v>
      </c>
    </row>
    <row r="380" spans="1:25">
      <c r="A380" s="141"/>
      <c r="B380" s="114">
        <v>1</v>
      </c>
      <c r="C380" s="110">
        <v>1</v>
      </c>
      <c r="D380" s="228">
        <v>430</v>
      </c>
      <c r="E380" s="230">
        <v>500</v>
      </c>
      <c r="F380" s="229">
        <v>420</v>
      </c>
      <c r="G380" s="228">
        <v>400</v>
      </c>
      <c r="H380" s="229">
        <v>392.74399999999991</v>
      </c>
      <c r="I380" s="228">
        <v>500</v>
      </c>
      <c r="J380" s="257"/>
      <c r="K380" s="258"/>
      <c r="L380" s="258"/>
      <c r="M380" s="258"/>
      <c r="N380" s="258"/>
      <c r="O380" s="258"/>
      <c r="P380" s="258"/>
      <c r="Q380" s="258"/>
      <c r="R380" s="258"/>
      <c r="S380" s="258"/>
      <c r="T380" s="258"/>
      <c r="U380" s="258"/>
      <c r="V380" s="258"/>
      <c r="W380" s="258"/>
      <c r="X380" s="258"/>
      <c r="Y380" s="235">
        <v>1</v>
      </c>
    </row>
    <row r="381" spans="1:25">
      <c r="A381" s="141"/>
      <c r="B381" s="115">
        <v>1</v>
      </c>
      <c r="C381" s="104">
        <v>2</v>
      </c>
      <c r="D381" s="236">
        <v>420</v>
      </c>
      <c r="E381" s="238">
        <v>500</v>
      </c>
      <c r="F381" s="237">
        <v>420</v>
      </c>
      <c r="G381" s="236">
        <v>400</v>
      </c>
      <c r="H381" s="237">
        <v>392.74399999999991</v>
      </c>
      <c r="I381" s="236">
        <v>400</v>
      </c>
      <c r="J381" s="257"/>
      <c r="K381" s="258"/>
      <c r="L381" s="258"/>
      <c r="M381" s="258"/>
      <c r="N381" s="258"/>
      <c r="O381" s="258"/>
      <c r="P381" s="258"/>
      <c r="Q381" s="258"/>
      <c r="R381" s="258"/>
      <c r="S381" s="258"/>
      <c r="T381" s="258"/>
      <c r="U381" s="258"/>
      <c r="V381" s="258"/>
      <c r="W381" s="258"/>
      <c r="X381" s="258"/>
      <c r="Y381" s="235" t="e">
        <v>#N/A</v>
      </c>
    </row>
    <row r="382" spans="1:25">
      <c r="A382" s="141"/>
      <c r="B382" s="115">
        <v>1</v>
      </c>
      <c r="C382" s="104">
        <v>3</v>
      </c>
      <c r="D382" s="236">
        <v>410</v>
      </c>
      <c r="E382" s="238">
        <v>500</v>
      </c>
      <c r="F382" s="237">
        <v>450</v>
      </c>
      <c r="G382" s="236">
        <v>500</v>
      </c>
      <c r="H382" s="268">
        <v>374.892</v>
      </c>
      <c r="I382" s="236">
        <v>500</v>
      </c>
      <c r="J382" s="257"/>
      <c r="K382" s="258"/>
      <c r="L382" s="258"/>
      <c r="M382" s="258"/>
      <c r="N382" s="258"/>
      <c r="O382" s="258"/>
      <c r="P382" s="258"/>
      <c r="Q382" s="258"/>
      <c r="R382" s="258"/>
      <c r="S382" s="258"/>
      <c r="T382" s="258"/>
      <c r="U382" s="258"/>
      <c r="V382" s="258"/>
      <c r="W382" s="258"/>
      <c r="X382" s="258"/>
      <c r="Y382" s="235">
        <v>16</v>
      </c>
    </row>
    <row r="383" spans="1:25">
      <c r="A383" s="141"/>
      <c r="B383" s="115">
        <v>1</v>
      </c>
      <c r="C383" s="104">
        <v>4</v>
      </c>
      <c r="D383" s="236">
        <v>420</v>
      </c>
      <c r="E383" s="238">
        <v>500</v>
      </c>
      <c r="F383" s="237">
        <v>430</v>
      </c>
      <c r="G383" s="236">
        <v>400</v>
      </c>
      <c r="H383" s="237">
        <v>392.74399999999991</v>
      </c>
      <c r="I383" s="236">
        <v>400</v>
      </c>
      <c r="J383" s="257"/>
      <c r="K383" s="258"/>
      <c r="L383" s="258"/>
      <c r="M383" s="258"/>
      <c r="N383" s="258"/>
      <c r="O383" s="258"/>
      <c r="P383" s="258"/>
      <c r="Q383" s="258"/>
      <c r="R383" s="258"/>
      <c r="S383" s="258"/>
      <c r="T383" s="258"/>
      <c r="U383" s="258"/>
      <c r="V383" s="258"/>
      <c r="W383" s="258"/>
      <c r="X383" s="258"/>
      <c r="Y383" s="235">
        <v>425.21546666666666</v>
      </c>
    </row>
    <row r="384" spans="1:25">
      <c r="A384" s="141"/>
      <c r="B384" s="115">
        <v>1</v>
      </c>
      <c r="C384" s="104">
        <v>5</v>
      </c>
      <c r="D384" s="236">
        <v>420</v>
      </c>
      <c r="E384" s="238">
        <v>500</v>
      </c>
      <c r="F384" s="236">
        <v>430</v>
      </c>
      <c r="G384" s="236">
        <v>500</v>
      </c>
      <c r="H384" s="236">
        <v>392.74399999999991</v>
      </c>
      <c r="I384" s="236">
        <v>400</v>
      </c>
      <c r="J384" s="257"/>
      <c r="K384" s="258"/>
      <c r="L384" s="258"/>
      <c r="M384" s="258"/>
      <c r="N384" s="258"/>
      <c r="O384" s="258"/>
      <c r="P384" s="258"/>
      <c r="Q384" s="258"/>
      <c r="R384" s="258"/>
      <c r="S384" s="258"/>
      <c r="T384" s="258"/>
      <c r="U384" s="258"/>
      <c r="V384" s="258"/>
      <c r="W384" s="258"/>
      <c r="X384" s="258"/>
      <c r="Y384" s="244"/>
    </row>
    <row r="385" spans="1:25">
      <c r="A385" s="141"/>
      <c r="B385" s="115">
        <v>1</v>
      </c>
      <c r="C385" s="104">
        <v>6</v>
      </c>
      <c r="D385" s="236">
        <v>420</v>
      </c>
      <c r="E385" s="238">
        <v>500</v>
      </c>
      <c r="F385" s="236">
        <v>430</v>
      </c>
      <c r="G385" s="236">
        <v>400</v>
      </c>
      <c r="H385" s="236">
        <v>392.74399999999991</v>
      </c>
      <c r="I385" s="236">
        <v>500</v>
      </c>
      <c r="J385" s="257"/>
      <c r="K385" s="258"/>
      <c r="L385" s="258"/>
      <c r="M385" s="258"/>
      <c r="N385" s="258"/>
      <c r="O385" s="258"/>
      <c r="P385" s="258"/>
      <c r="Q385" s="258"/>
      <c r="R385" s="258"/>
      <c r="S385" s="258"/>
      <c r="T385" s="258"/>
      <c r="U385" s="258"/>
      <c r="V385" s="258"/>
      <c r="W385" s="258"/>
      <c r="X385" s="258"/>
      <c r="Y385" s="244"/>
    </row>
    <row r="386" spans="1:25">
      <c r="A386" s="141"/>
      <c r="B386" s="116" t="s">
        <v>186</v>
      </c>
      <c r="C386" s="108"/>
      <c r="D386" s="246">
        <v>420</v>
      </c>
      <c r="E386" s="246">
        <v>500</v>
      </c>
      <c r="F386" s="246">
        <v>430</v>
      </c>
      <c r="G386" s="246">
        <v>433.33333333333331</v>
      </c>
      <c r="H386" s="246">
        <v>389.7686666666666</v>
      </c>
      <c r="I386" s="246">
        <v>450</v>
      </c>
      <c r="J386" s="257"/>
      <c r="K386" s="258"/>
      <c r="L386" s="258"/>
      <c r="M386" s="258"/>
      <c r="N386" s="258"/>
      <c r="O386" s="258"/>
      <c r="P386" s="258"/>
      <c r="Q386" s="258"/>
      <c r="R386" s="258"/>
      <c r="S386" s="258"/>
      <c r="T386" s="258"/>
      <c r="U386" s="258"/>
      <c r="V386" s="258"/>
      <c r="W386" s="258"/>
      <c r="X386" s="258"/>
      <c r="Y386" s="244"/>
    </row>
    <row r="387" spans="1:25">
      <c r="A387" s="141"/>
      <c r="B387" s="2" t="s">
        <v>187</v>
      </c>
      <c r="C387" s="135"/>
      <c r="D387" s="241">
        <v>420</v>
      </c>
      <c r="E387" s="241">
        <v>500</v>
      </c>
      <c r="F387" s="241">
        <v>430</v>
      </c>
      <c r="G387" s="241">
        <v>400</v>
      </c>
      <c r="H387" s="241">
        <v>392.74399999999991</v>
      </c>
      <c r="I387" s="241">
        <v>450</v>
      </c>
      <c r="J387" s="257"/>
      <c r="K387" s="258"/>
      <c r="L387" s="258"/>
      <c r="M387" s="258"/>
      <c r="N387" s="258"/>
      <c r="O387" s="258"/>
      <c r="P387" s="258"/>
      <c r="Q387" s="258"/>
      <c r="R387" s="258"/>
      <c r="S387" s="258"/>
      <c r="T387" s="258"/>
      <c r="U387" s="258"/>
      <c r="V387" s="258"/>
      <c r="W387" s="258"/>
      <c r="X387" s="258"/>
      <c r="Y387" s="244"/>
    </row>
    <row r="388" spans="1:25">
      <c r="A388" s="141"/>
      <c r="B388" s="2" t="s">
        <v>188</v>
      </c>
      <c r="C388" s="135"/>
      <c r="D388" s="241">
        <v>6.324555320336759</v>
      </c>
      <c r="E388" s="241">
        <v>0</v>
      </c>
      <c r="F388" s="241">
        <v>10.954451150103322</v>
      </c>
      <c r="G388" s="241">
        <v>51.639777949432073</v>
      </c>
      <c r="H388" s="241">
        <v>7.2880484813608497</v>
      </c>
      <c r="I388" s="241">
        <v>54.772255750516614</v>
      </c>
      <c r="J388" s="257"/>
      <c r="K388" s="258"/>
      <c r="L388" s="258"/>
      <c r="M388" s="258"/>
      <c r="N388" s="258"/>
      <c r="O388" s="258"/>
      <c r="P388" s="258"/>
      <c r="Q388" s="258"/>
      <c r="R388" s="258"/>
      <c r="S388" s="258"/>
      <c r="T388" s="258"/>
      <c r="U388" s="258"/>
      <c r="V388" s="258"/>
      <c r="W388" s="258"/>
      <c r="X388" s="258"/>
      <c r="Y388" s="244"/>
    </row>
    <row r="389" spans="1:25">
      <c r="A389" s="141"/>
      <c r="B389" s="2" t="s">
        <v>96</v>
      </c>
      <c r="C389" s="135"/>
      <c r="D389" s="109">
        <v>1.5058465048420854E-2</v>
      </c>
      <c r="E389" s="109">
        <v>0</v>
      </c>
      <c r="F389" s="109">
        <v>2.5475467790937959E-2</v>
      </c>
      <c r="G389" s="109">
        <v>0.11916871834484324</v>
      </c>
      <c r="H389" s="109">
        <v>1.8698394983077612E-2</v>
      </c>
      <c r="I389" s="109">
        <v>0.12171612389003691</v>
      </c>
      <c r="J389" s="164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37"/>
    </row>
    <row r="390" spans="1:25">
      <c r="A390" s="141"/>
      <c r="B390" s="117" t="s">
        <v>189</v>
      </c>
      <c r="C390" s="135"/>
      <c r="D390" s="109">
        <v>-1.2265467922772277E-2</v>
      </c>
      <c r="E390" s="109">
        <v>0.17587444294908061</v>
      </c>
      <c r="F390" s="109">
        <v>1.125202093620925E-2</v>
      </c>
      <c r="G390" s="109">
        <v>1.9091183889203167E-2</v>
      </c>
      <c r="H390" s="109">
        <v>-8.3361972408655061E-2</v>
      </c>
      <c r="I390" s="109">
        <v>5.8286998654172528E-2</v>
      </c>
      <c r="J390" s="164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137"/>
    </row>
    <row r="391" spans="1:25">
      <c r="B391" s="147"/>
      <c r="C391" s="116"/>
      <c r="D391" s="132"/>
      <c r="E391" s="132"/>
      <c r="F391" s="132"/>
      <c r="G391" s="132"/>
      <c r="H391" s="132"/>
      <c r="I391" s="132"/>
    </row>
    <row r="392" spans="1:25">
      <c r="B392" s="151" t="s">
        <v>541</v>
      </c>
      <c r="Y392" s="133" t="s">
        <v>201</v>
      </c>
    </row>
    <row r="393" spans="1:25">
      <c r="A393" s="124" t="s">
        <v>45</v>
      </c>
      <c r="B393" s="114" t="s">
        <v>141</v>
      </c>
      <c r="C393" s="111" t="s">
        <v>142</v>
      </c>
      <c r="D393" s="112" t="s">
        <v>166</v>
      </c>
      <c r="E393" s="113" t="s">
        <v>166</v>
      </c>
      <c r="F393" s="16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33">
        <v>1</v>
      </c>
    </row>
    <row r="394" spans="1:25">
      <c r="A394" s="141"/>
      <c r="B394" s="115" t="s">
        <v>167</v>
      </c>
      <c r="C394" s="104" t="s">
        <v>167</v>
      </c>
      <c r="D394" s="162" t="s">
        <v>178</v>
      </c>
      <c r="E394" s="163" t="s">
        <v>180</v>
      </c>
      <c r="F394" s="16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33" t="s">
        <v>3</v>
      </c>
    </row>
    <row r="395" spans="1:25">
      <c r="A395" s="141"/>
      <c r="B395" s="115"/>
      <c r="C395" s="104"/>
      <c r="D395" s="105" t="s">
        <v>120</v>
      </c>
      <c r="E395" s="106" t="s">
        <v>120</v>
      </c>
      <c r="F395" s="16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33">
        <v>0</v>
      </c>
    </row>
    <row r="396" spans="1:25">
      <c r="A396" s="141"/>
      <c r="B396" s="115"/>
      <c r="C396" s="104"/>
      <c r="D396" s="130"/>
      <c r="E396" s="130"/>
      <c r="F396" s="16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33">
        <v>0</v>
      </c>
    </row>
    <row r="397" spans="1:25">
      <c r="A397" s="141"/>
      <c r="B397" s="114">
        <v>1</v>
      </c>
      <c r="C397" s="110">
        <v>1</v>
      </c>
      <c r="D397" s="228">
        <v>400</v>
      </c>
      <c r="E397" s="228">
        <v>170</v>
      </c>
      <c r="F397" s="257"/>
      <c r="G397" s="258"/>
      <c r="H397" s="258"/>
      <c r="I397" s="258"/>
      <c r="J397" s="258"/>
      <c r="K397" s="258"/>
      <c r="L397" s="258"/>
      <c r="M397" s="258"/>
      <c r="N397" s="258"/>
      <c r="O397" s="258"/>
      <c r="P397" s="258"/>
      <c r="Q397" s="258"/>
      <c r="R397" s="258"/>
      <c r="S397" s="258"/>
      <c r="T397" s="258"/>
      <c r="U397" s="258"/>
      <c r="V397" s="258"/>
      <c r="W397" s="258"/>
      <c r="X397" s="258"/>
      <c r="Y397" s="235">
        <v>1</v>
      </c>
    </row>
    <row r="398" spans="1:25">
      <c r="A398" s="141"/>
      <c r="B398" s="115">
        <v>1</v>
      </c>
      <c r="C398" s="104">
        <v>2</v>
      </c>
      <c r="D398" s="236">
        <v>400</v>
      </c>
      <c r="E398" s="236">
        <v>160</v>
      </c>
      <c r="F398" s="257"/>
      <c r="G398" s="258"/>
      <c r="H398" s="258"/>
      <c r="I398" s="258"/>
      <c r="J398" s="258"/>
      <c r="K398" s="258"/>
      <c r="L398" s="258"/>
      <c r="M398" s="258"/>
      <c r="N398" s="258"/>
      <c r="O398" s="258"/>
      <c r="P398" s="258"/>
      <c r="Q398" s="258"/>
      <c r="R398" s="258"/>
      <c r="S398" s="258"/>
      <c r="T398" s="258"/>
      <c r="U398" s="258"/>
      <c r="V398" s="258"/>
      <c r="W398" s="258"/>
      <c r="X398" s="258"/>
      <c r="Y398" s="235">
        <v>15</v>
      </c>
    </row>
    <row r="399" spans="1:25">
      <c r="A399" s="141"/>
      <c r="B399" s="115">
        <v>1</v>
      </c>
      <c r="C399" s="104">
        <v>3</v>
      </c>
      <c r="D399" s="236">
        <v>500</v>
      </c>
      <c r="E399" s="236">
        <v>179.99999999999997</v>
      </c>
      <c r="F399" s="257"/>
      <c r="G399" s="258"/>
      <c r="H399" s="258"/>
      <c r="I399" s="258"/>
      <c r="J399" s="258"/>
      <c r="K399" s="258"/>
      <c r="L399" s="258"/>
      <c r="M399" s="258"/>
      <c r="N399" s="258"/>
      <c r="O399" s="258"/>
      <c r="P399" s="258"/>
      <c r="Q399" s="258"/>
      <c r="R399" s="258"/>
      <c r="S399" s="258"/>
      <c r="T399" s="258"/>
      <c r="U399" s="258"/>
      <c r="V399" s="258"/>
      <c r="W399" s="258"/>
      <c r="X399" s="258"/>
      <c r="Y399" s="235">
        <v>16</v>
      </c>
    </row>
    <row r="400" spans="1:25">
      <c r="A400" s="141"/>
      <c r="B400" s="115">
        <v>1</v>
      </c>
      <c r="C400" s="104">
        <v>4</v>
      </c>
      <c r="D400" s="236">
        <v>400</v>
      </c>
      <c r="E400" s="236">
        <v>170</v>
      </c>
      <c r="F400" s="257"/>
      <c r="G400" s="258"/>
      <c r="H400" s="258"/>
      <c r="I400" s="258"/>
      <c r="J400" s="258"/>
      <c r="K400" s="258"/>
      <c r="L400" s="258"/>
      <c r="M400" s="258"/>
      <c r="N400" s="258"/>
      <c r="O400" s="258"/>
      <c r="P400" s="258"/>
      <c r="Q400" s="258"/>
      <c r="R400" s="258"/>
      <c r="S400" s="258"/>
      <c r="T400" s="258"/>
      <c r="U400" s="258"/>
      <c r="V400" s="258"/>
      <c r="W400" s="258"/>
      <c r="X400" s="258"/>
      <c r="Y400" s="235">
        <v>291.66666666666669</v>
      </c>
    </row>
    <row r="401" spans="1:25">
      <c r="A401" s="141"/>
      <c r="B401" s="115">
        <v>1</v>
      </c>
      <c r="C401" s="104">
        <v>5</v>
      </c>
      <c r="D401" s="236">
        <v>400</v>
      </c>
      <c r="E401" s="236">
        <v>160</v>
      </c>
      <c r="F401" s="257"/>
      <c r="G401" s="258"/>
      <c r="H401" s="258"/>
      <c r="I401" s="258"/>
      <c r="J401" s="258"/>
      <c r="K401" s="258"/>
      <c r="L401" s="258"/>
      <c r="M401" s="258"/>
      <c r="N401" s="258"/>
      <c r="O401" s="258"/>
      <c r="P401" s="258"/>
      <c r="Q401" s="258"/>
      <c r="R401" s="258"/>
      <c r="S401" s="258"/>
      <c r="T401" s="258"/>
      <c r="U401" s="258"/>
      <c r="V401" s="258"/>
      <c r="W401" s="258"/>
      <c r="X401" s="258"/>
      <c r="Y401" s="244"/>
    </row>
    <row r="402" spans="1:25">
      <c r="A402" s="141"/>
      <c r="B402" s="115">
        <v>1</v>
      </c>
      <c r="C402" s="104">
        <v>6</v>
      </c>
      <c r="D402" s="236">
        <v>400</v>
      </c>
      <c r="E402" s="236">
        <v>160</v>
      </c>
      <c r="F402" s="257"/>
      <c r="G402" s="258"/>
      <c r="H402" s="258"/>
      <c r="I402" s="258"/>
      <c r="J402" s="258"/>
      <c r="K402" s="258"/>
      <c r="L402" s="258"/>
      <c r="M402" s="258"/>
      <c r="N402" s="258"/>
      <c r="O402" s="258"/>
      <c r="P402" s="258"/>
      <c r="Q402" s="258"/>
      <c r="R402" s="258"/>
      <c r="S402" s="258"/>
      <c r="T402" s="258"/>
      <c r="U402" s="258"/>
      <c r="V402" s="258"/>
      <c r="W402" s="258"/>
      <c r="X402" s="258"/>
      <c r="Y402" s="244"/>
    </row>
    <row r="403" spans="1:25">
      <c r="A403" s="141"/>
      <c r="B403" s="116" t="s">
        <v>186</v>
      </c>
      <c r="C403" s="108"/>
      <c r="D403" s="246">
        <v>416.66666666666669</v>
      </c>
      <c r="E403" s="246">
        <v>166.66666666666666</v>
      </c>
      <c r="F403" s="257"/>
      <c r="G403" s="258"/>
      <c r="H403" s="258"/>
      <c r="I403" s="258"/>
      <c r="J403" s="258"/>
      <c r="K403" s="258"/>
      <c r="L403" s="258"/>
      <c r="M403" s="258"/>
      <c r="N403" s="258"/>
      <c r="O403" s="258"/>
      <c r="P403" s="258"/>
      <c r="Q403" s="258"/>
      <c r="R403" s="258"/>
      <c r="S403" s="258"/>
      <c r="T403" s="258"/>
      <c r="U403" s="258"/>
      <c r="V403" s="258"/>
      <c r="W403" s="258"/>
      <c r="X403" s="258"/>
      <c r="Y403" s="244"/>
    </row>
    <row r="404" spans="1:25">
      <c r="A404" s="141"/>
      <c r="B404" s="2" t="s">
        <v>187</v>
      </c>
      <c r="C404" s="135"/>
      <c r="D404" s="241">
        <v>400</v>
      </c>
      <c r="E404" s="241">
        <v>165</v>
      </c>
      <c r="F404" s="257"/>
      <c r="G404" s="258"/>
      <c r="H404" s="258"/>
      <c r="I404" s="258"/>
      <c r="J404" s="258"/>
      <c r="K404" s="258"/>
      <c r="L404" s="258"/>
      <c r="M404" s="258"/>
      <c r="N404" s="258"/>
      <c r="O404" s="258"/>
      <c r="P404" s="258"/>
      <c r="Q404" s="258"/>
      <c r="R404" s="258"/>
      <c r="S404" s="258"/>
      <c r="T404" s="258"/>
      <c r="U404" s="258"/>
      <c r="V404" s="258"/>
      <c r="W404" s="258"/>
      <c r="X404" s="258"/>
      <c r="Y404" s="244"/>
    </row>
    <row r="405" spans="1:25">
      <c r="A405" s="141"/>
      <c r="B405" s="2" t="s">
        <v>188</v>
      </c>
      <c r="C405" s="135"/>
      <c r="D405" s="241">
        <v>40.824829046386306</v>
      </c>
      <c r="E405" s="241">
        <v>8.1649658092772519</v>
      </c>
      <c r="F405" s="257"/>
      <c r="G405" s="258"/>
      <c r="H405" s="258"/>
      <c r="I405" s="258"/>
      <c r="J405" s="258"/>
      <c r="K405" s="258"/>
      <c r="L405" s="258"/>
      <c r="M405" s="258"/>
      <c r="N405" s="258"/>
      <c r="O405" s="258"/>
      <c r="P405" s="258"/>
      <c r="Q405" s="258"/>
      <c r="R405" s="258"/>
      <c r="S405" s="258"/>
      <c r="T405" s="258"/>
      <c r="U405" s="258"/>
      <c r="V405" s="258"/>
      <c r="W405" s="258"/>
      <c r="X405" s="258"/>
      <c r="Y405" s="244"/>
    </row>
    <row r="406" spans="1:25">
      <c r="A406" s="141"/>
      <c r="B406" s="2" t="s">
        <v>96</v>
      </c>
      <c r="C406" s="135"/>
      <c r="D406" s="109">
        <v>9.7979589711327128E-2</v>
      </c>
      <c r="E406" s="109">
        <v>4.8989794855663515E-2</v>
      </c>
      <c r="F406" s="16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37"/>
    </row>
    <row r="407" spans="1:25">
      <c r="A407" s="141"/>
      <c r="B407" s="117" t="s">
        <v>189</v>
      </c>
      <c r="C407" s="135"/>
      <c r="D407" s="109">
        <v>0.4285714285714286</v>
      </c>
      <c r="E407" s="109">
        <v>-0.4285714285714286</v>
      </c>
      <c r="F407" s="16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37"/>
    </row>
    <row r="408" spans="1:25">
      <c r="B408" s="147"/>
      <c r="C408" s="116"/>
      <c r="D408" s="132"/>
      <c r="E408" s="132"/>
    </row>
  </sheetData>
  <dataConsolidate/>
  <conditionalFormatting sqref="C29:C34 C46:C51 C63:C68 C80:C85 C97:C102 C114:C119 C131:C136 C148:C153 C165:C170 C182:C187 C199:C204 C216:C221 C233:C238 C250:C255 C267:C272 C284:C289 C301:C306 C318:C323 C335:C340 C352:C357 C369:C374 C386:C391 C403:C408 C2:Q17 D19:E34 D36:K51 D53:Q68 D70:E85 D87:F102 D104:Q119 D121:F136 D138:Q153 D155:Q170 D172:Q187 D189:Q204 D206:Q221 D223:F238 D240:Q255 D257:E272 D274:G289 D291:Q306 D308:E323 D325:I340 D342:D357 D359:Q374 D376:I391 D393:E408">
    <cfRule type="expression" dxfId="51" priority="70" stopIfTrue="1">
      <formula>AND(ISBLANK(INDIRECT(Anlyt_LabRefLastCol)),ISBLANK(INDIRECT(Anlyt_LabRefThisCol)))</formula>
    </cfRule>
    <cfRule type="expression" dxfId="50" priority="71">
      <formula>ISBLANK(INDIRECT(Anlyt_LabRefThisCol))</formula>
    </cfRule>
  </conditionalFormatting>
  <conditionalFormatting sqref="B6:Q11 B23:E28 B40:K45 B57:Q62 B74:E79 B91:F96 B108:Q113 B125:F130 B142:Q147 B159:Q164 B176:Q181 B193:Q198 B210:Q215 B227:F232 B244:Q249 B261:E266 B278:G283 B295:Q300 B312:E317 B329:I334 B346:D351 B363:Q368 B380:I385 B397:E402">
    <cfRule type="expression" dxfId="49" priority="72">
      <formula>AND($B6&lt;&gt;$B5,NOT(ISBLANK(INDIRECT(Anlyt_LabRefThisCol))))</formula>
    </cfRule>
  </conditionalFormatting>
  <conditionalFormatting sqref="C19:C28">
    <cfRule type="expression" dxfId="48" priority="67" stopIfTrue="1">
      <formula>AND(ISBLANK(INDIRECT(Anlyt_LabRefLastCol)),ISBLANK(INDIRECT(Anlyt_LabRefThisCol)))</formula>
    </cfRule>
    <cfRule type="expression" dxfId="47" priority="68">
      <formula>ISBLANK(INDIRECT(Anlyt_LabRefThisCol))</formula>
    </cfRule>
  </conditionalFormatting>
  <conditionalFormatting sqref="C36:C45">
    <cfRule type="expression" dxfId="46" priority="64" stopIfTrue="1">
      <formula>AND(ISBLANK(INDIRECT(Anlyt_LabRefLastCol)),ISBLANK(INDIRECT(Anlyt_LabRefThisCol)))</formula>
    </cfRule>
    <cfRule type="expression" dxfId="45" priority="65">
      <formula>ISBLANK(INDIRECT(Anlyt_LabRefThisCol))</formula>
    </cfRule>
  </conditionalFormatting>
  <conditionalFormatting sqref="C53:C62">
    <cfRule type="expression" dxfId="44" priority="61" stopIfTrue="1">
      <formula>AND(ISBLANK(INDIRECT(Anlyt_LabRefLastCol)),ISBLANK(INDIRECT(Anlyt_LabRefThisCol)))</formula>
    </cfRule>
    <cfRule type="expression" dxfId="43" priority="62">
      <formula>ISBLANK(INDIRECT(Anlyt_LabRefThisCol))</formula>
    </cfRule>
  </conditionalFormatting>
  <conditionalFormatting sqref="C70:C79">
    <cfRule type="expression" dxfId="42" priority="58" stopIfTrue="1">
      <formula>AND(ISBLANK(INDIRECT(Anlyt_LabRefLastCol)),ISBLANK(INDIRECT(Anlyt_LabRefThisCol)))</formula>
    </cfRule>
    <cfRule type="expression" dxfId="41" priority="59">
      <formula>ISBLANK(INDIRECT(Anlyt_LabRefThisCol))</formula>
    </cfRule>
  </conditionalFormatting>
  <conditionalFormatting sqref="C87:C96">
    <cfRule type="expression" dxfId="40" priority="55" stopIfTrue="1">
      <formula>AND(ISBLANK(INDIRECT(Anlyt_LabRefLastCol)),ISBLANK(INDIRECT(Anlyt_LabRefThisCol)))</formula>
    </cfRule>
    <cfRule type="expression" dxfId="39" priority="56">
      <formula>ISBLANK(INDIRECT(Anlyt_LabRefThisCol))</formula>
    </cfRule>
  </conditionalFormatting>
  <conditionalFormatting sqref="C104:C113">
    <cfRule type="expression" dxfId="38" priority="52" stopIfTrue="1">
      <formula>AND(ISBLANK(INDIRECT(Anlyt_LabRefLastCol)),ISBLANK(INDIRECT(Anlyt_LabRefThisCol)))</formula>
    </cfRule>
    <cfRule type="expression" dxfId="37" priority="53">
      <formula>ISBLANK(INDIRECT(Anlyt_LabRefThisCol))</formula>
    </cfRule>
  </conditionalFormatting>
  <conditionalFormatting sqref="C121:C130">
    <cfRule type="expression" dxfId="36" priority="49" stopIfTrue="1">
      <formula>AND(ISBLANK(INDIRECT(Anlyt_LabRefLastCol)),ISBLANK(INDIRECT(Anlyt_LabRefThisCol)))</formula>
    </cfRule>
    <cfRule type="expression" dxfId="35" priority="50">
      <formula>ISBLANK(INDIRECT(Anlyt_LabRefThisCol))</formula>
    </cfRule>
  </conditionalFormatting>
  <conditionalFormatting sqref="C138:C147">
    <cfRule type="expression" dxfId="34" priority="46" stopIfTrue="1">
      <formula>AND(ISBLANK(INDIRECT(Anlyt_LabRefLastCol)),ISBLANK(INDIRECT(Anlyt_LabRefThisCol)))</formula>
    </cfRule>
    <cfRule type="expression" dxfId="33" priority="47">
      <formula>ISBLANK(INDIRECT(Anlyt_LabRefThisCol))</formula>
    </cfRule>
  </conditionalFormatting>
  <conditionalFormatting sqref="C155:C164">
    <cfRule type="expression" dxfId="32" priority="43" stopIfTrue="1">
      <formula>AND(ISBLANK(INDIRECT(Anlyt_LabRefLastCol)),ISBLANK(INDIRECT(Anlyt_LabRefThisCol)))</formula>
    </cfRule>
    <cfRule type="expression" dxfId="31" priority="44">
      <formula>ISBLANK(INDIRECT(Anlyt_LabRefThisCol))</formula>
    </cfRule>
  </conditionalFormatting>
  <conditionalFormatting sqref="C172:C181">
    <cfRule type="expression" dxfId="30" priority="40" stopIfTrue="1">
      <formula>AND(ISBLANK(INDIRECT(Anlyt_LabRefLastCol)),ISBLANK(INDIRECT(Anlyt_LabRefThisCol)))</formula>
    </cfRule>
    <cfRule type="expression" dxfId="29" priority="41">
      <formula>ISBLANK(INDIRECT(Anlyt_LabRefThisCol))</formula>
    </cfRule>
  </conditionalFormatting>
  <conditionalFormatting sqref="C189:C198">
    <cfRule type="expression" dxfId="28" priority="37" stopIfTrue="1">
      <formula>AND(ISBLANK(INDIRECT(Anlyt_LabRefLastCol)),ISBLANK(INDIRECT(Anlyt_LabRefThisCol)))</formula>
    </cfRule>
    <cfRule type="expression" dxfId="27" priority="38">
      <formula>ISBLANK(INDIRECT(Anlyt_LabRefThisCol))</formula>
    </cfRule>
  </conditionalFormatting>
  <conditionalFormatting sqref="C206:C215">
    <cfRule type="expression" dxfId="26" priority="34" stopIfTrue="1">
      <formula>AND(ISBLANK(INDIRECT(Anlyt_LabRefLastCol)),ISBLANK(INDIRECT(Anlyt_LabRefThisCol)))</formula>
    </cfRule>
    <cfRule type="expression" dxfId="25" priority="35">
      <formula>ISBLANK(INDIRECT(Anlyt_LabRefThisCol))</formula>
    </cfRule>
  </conditionalFormatting>
  <conditionalFormatting sqref="C223:C232">
    <cfRule type="expression" dxfId="24" priority="31" stopIfTrue="1">
      <formula>AND(ISBLANK(INDIRECT(Anlyt_LabRefLastCol)),ISBLANK(INDIRECT(Anlyt_LabRefThisCol)))</formula>
    </cfRule>
    <cfRule type="expression" dxfId="23" priority="32">
      <formula>ISBLANK(INDIRECT(Anlyt_LabRefThisCol))</formula>
    </cfRule>
  </conditionalFormatting>
  <conditionalFormatting sqref="C240:C249">
    <cfRule type="expression" dxfId="22" priority="28" stopIfTrue="1">
      <formula>AND(ISBLANK(INDIRECT(Anlyt_LabRefLastCol)),ISBLANK(INDIRECT(Anlyt_LabRefThisCol)))</formula>
    </cfRule>
    <cfRule type="expression" dxfId="21" priority="29">
      <formula>ISBLANK(INDIRECT(Anlyt_LabRefThisCol))</formula>
    </cfRule>
  </conditionalFormatting>
  <conditionalFormatting sqref="C257:C266">
    <cfRule type="expression" dxfId="20" priority="25" stopIfTrue="1">
      <formula>AND(ISBLANK(INDIRECT(Anlyt_LabRefLastCol)),ISBLANK(INDIRECT(Anlyt_LabRefThisCol)))</formula>
    </cfRule>
    <cfRule type="expression" dxfId="19" priority="26">
      <formula>ISBLANK(INDIRECT(Anlyt_LabRefThisCol))</formula>
    </cfRule>
  </conditionalFormatting>
  <conditionalFormatting sqref="C274:C283">
    <cfRule type="expression" dxfId="18" priority="22" stopIfTrue="1">
      <formula>AND(ISBLANK(INDIRECT(Anlyt_LabRefLastCol)),ISBLANK(INDIRECT(Anlyt_LabRefThisCol)))</formula>
    </cfRule>
    <cfRule type="expression" dxfId="17" priority="23">
      <formula>ISBLANK(INDIRECT(Anlyt_LabRefThisCol))</formula>
    </cfRule>
  </conditionalFormatting>
  <conditionalFormatting sqref="C291:C300">
    <cfRule type="expression" dxfId="16" priority="19" stopIfTrue="1">
      <formula>AND(ISBLANK(INDIRECT(Anlyt_LabRefLastCol)),ISBLANK(INDIRECT(Anlyt_LabRefThisCol)))</formula>
    </cfRule>
    <cfRule type="expression" dxfId="15" priority="20">
      <formula>ISBLANK(INDIRECT(Anlyt_LabRefThisCol))</formula>
    </cfRule>
  </conditionalFormatting>
  <conditionalFormatting sqref="C308:C317">
    <cfRule type="expression" dxfId="14" priority="16" stopIfTrue="1">
      <formula>AND(ISBLANK(INDIRECT(Anlyt_LabRefLastCol)),ISBLANK(INDIRECT(Anlyt_LabRefThisCol)))</formula>
    </cfRule>
    <cfRule type="expression" dxfId="13" priority="17">
      <formula>ISBLANK(INDIRECT(Anlyt_LabRefThisCol))</formula>
    </cfRule>
  </conditionalFormatting>
  <conditionalFormatting sqref="C325:C334">
    <cfRule type="expression" dxfId="12" priority="13" stopIfTrue="1">
      <formula>AND(ISBLANK(INDIRECT(Anlyt_LabRefLastCol)),ISBLANK(INDIRECT(Anlyt_LabRefThisCol)))</formula>
    </cfRule>
    <cfRule type="expression" dxfId="11" priority="14">
      <formula>ISBLANK(INDIRECT(Anlyt_LabRefThisCol))</formula>
    </cfRule>
  </conditionalFormatting>
  <conditionalFormatting sqref="C342:C351">
    <cfRule type="expression" dxfId="10" priority="10" stopIfTrue="1">
      <formula>AND(ISBLANK(INDIRECT(Anlyt_LabRefLastCol)),ISBLANK(INDIRECT(Anlyt_LabRefThisCol)))</formula>
    </cfRule>
    <cfRule type="expression" dxfId="9" priority="11">
      <formula>ISBLANK(INDIRECT(Anlyt_LabRefThisCol))</formula>
    </cfRule>
  </conditionalFormatting>
  <conditionalFormatting sqref="C359:C368">
    <cfRule type="expression" dxfId="8" priority="7" stopIfTrue="1">
      <formula>AND(ISBLANK(INDIRECT(Anlyt_LabRefLastCol)),ISBLANK(INDIRECT(Anlyt_LabRefThisCol)))</formula>
    </cfRule>
    <cfRule type="expression" dxfId="7" priority="8">
      <formula>ISBLANK(INDIRECT(Anlyt_LabRefThisCol))</formula>
    </cfRule>
  </conditionalFormatting>
  <conditionalFormatting sqref="C376:C385">
    <cfRule type="expression" dxfId="6" priority="4" stopIfTrue="1">
      <formula>AND(ISBLANK(INDIRECT(Anlyt_LabRefLastCol)),ISBLANK(INDIRECT(Anlyt_LabRefThisCol)))</formula>
    </cfRule>
    <cfRule type="expression" dxfId="5" priority="5">
      <formula>ISBLANK(INDIRECT(Anlyt_LabRefThisCol))</formula>
    </cfRule>
  </conditionalFormatting>
  <conditionalFormatting sqref="C393:C402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Z17"/>
  <sheetViews>
    <sheetView zoomScale="109" zoomScaleNormal="109" workbookViewId="0"/>
  </sheetViews>
  <sheetFormatPr defaultRowHeight="15"/>
  <cols>
    <col min="1" max="1" width="8.88671875" style="140"/>
    <col min="2" max="18" width="8.88671875" style="1"/>
    <col min="19" max="19" width="8.88671875" style="1" customWidth="1"/>
    <col min="20" max="16384" width="8.88671875" style="1"/>
  </cols>
  <sheetData>
    <row r="1" spans="1:26">
      <c r="B1" s="151" t="s">
        <v>542</v>
      </c>
      <c r="Y1" s="133" t="s">
        <v>67</v>
      </c>
    </row>
    <row r="2" spans="1:26">
      <c r="A2" s="124" t="s">
        <v>140</v>
      </c>
      <c r="B2" s="114" t="s">
        <v>141</v>
      </c>
      <c r="C2" s="111" t="s">
        <v>142</v>
      </c>
      <c r="D2" s="112" t="s">
        <v>166</v>
      </c>
      <c r="E2" s="113" t="s">
        <v>166</v>
      </c>
      <c r="F2" s="113" t="s">
        <v>166</v>
      </c>
      <c r="G2" s="113" t="s">
        <v>166</v>
      </c>
      <c r="H2" s="113" t="s">
        <v>166</v>
      </c>
      <c r="I2" s="113" t="s">
        <v>166</v>
      </c>
      <c r="J2" s="113" t="s">
        <v>166</v>
      </c>
      <c r="K2" s="113" t="s">
        <v>166</v>
      </c>
      <c r="L2" s="113" t="s">
        <v>166</v>
      </c>
      <c r="M2" s="113" t="s">
        <v>166</v>
      </c>
      <c r="N2" s="113" t="s">
        <v>166</v>
      </c>
      <c r="O2" s="113" t="s">
        <v>166</v>
      </c>
      <c r="P2" s="113" t="s">
        <v>166</v>
      </c>
      <c r="Q2" s="113" t="s">
        <v>166</v>
      </c>
      <c r="R2" s="113" t="s">
        <v>166</v>
      </c>
      <c r="S2" s="113" t="s">
        <v>166</v>
      </c>
      <c r="T2" s="113" t="s">
        <v>166</v>
      </c>
      <c r="U2" s="164"/>
      <c r="V2" s="2"/>
      <c r="W2" s="2"/>
      <c r="X2" s="2"/>
      <c r="Y2" s="133">
        <v>1</v>
      </c>
    </row>
    <row r="3" spans="1:26">
      <c r="A3" s="141"/>
      <c r="B3" s="115" t="s">
        <v>167</v>
      </c>
      <c r="C3" s="104" t="s">
        <v>167</v>
      </c>
      <c r="D3" s="162" t="s">
        <v>168</v>
      </c>
      <c r="E3" s="163" t="s">
        <v>169</v>
      </c>
      <c r="F3" s="163" t="s">
        <v>170</v>
      </c>
      <c r="G3" s="163" t="s">
        <v>171</v>
      </c>
      <c r="H3" s="163" t="s">
        <v>172</v>
      </c>
      <c r="I3" s="163" t="s">
        <v>173</v>
      </c>
      <c r="J3" s="163" t="s">
        <v>175</v>
      </c>
      <c r="K3" s="163" t="s">
        <v>176</v>
      </c>
      <c r="L3" s="163" t="s">
        <v>177</v>
      </c>
      <c r="M3" s="163" t="s">
        <v>178</v>
      </c>
      <c r="N3" s="163" t="s">
        <v>179</v>
      </c>
      <c r="O3" s="163" t="s">
        <v>180</v>
      </c>
      <c r="P3" s="163" t="s">
        <v>181</v>
      </c>
      <c r="Q3" s="163" t="s">
        <v>193</v>
      </c>
      <c r="R3" s="163" t="s">
        <v>190</v>
      </c>
      <c r="S3" s="163" t="s">
        <v>191</v>
      </c>
      <c r="T3" s="163" t="s">
        <v>183</v>
      </c>
      <c r="U3" s="164"/>
      <c r="V3" s="2"/>
      <c r="W3" s="2"/>
      <c r="X3" s="2"/>
      <c r="Y3" s="133" t="s">
        <v>1</v>
      </c>
    </row>
    <row r="4" spans="1:26">
      <c r="A4" s="141"/>
      <c r="B4" s="115"/>
      <c r="C4" s="104"/>
      <c r="D4" s="105" t="s">
        <v>239</v>
      </c>
      <c r="E4" s="106" t="s">
        <v>239</v>
      </c>
      <c r="F4" s="106" t="s">
        <v>120</v>
      </c>
      <c r="G4" s="106" t="s">
        <v>120</v>
      </c>
      <c r="H4" s="106" t="s">
        <v>120</v>
      </c>
      <c r="I4" s="106" t="s">
        <v>120</v>
      </c>
      <c r="J4" s="106" t="s">
        <v>116</v>
      </c>
      <c r="K4" s="106" t="s">
        <v>239</v>
      </c>
      <c r="L4" s="106" t="s">
        <v>239</v>
      </c>
      <c r="M4" s="106" t="s">
        <v>120</v>
      </c>
      <c r="N4" s="106" t="s">
        <v>239</v>
      </c>
      <c r="O4" s="106" t="s">
        <v>120</v>
      </c>
      <c r="P4" s="106" t="s">
        <v>239</v>
      </c>
      <c r="Q4" s="106" t="s">
        <v>239</v>
      </c>
      <c r="R4" s="106" t="s">
        <v>126</v>
      </c>
      <c r="S4" s="106" t="s">
        <v>120</v>
      </c>
      <c r="T4" s="106" t="s">
        <v>120</v>
      </c>
      <c r="U4" s="164"/>
      <c r="V4" s="2"/>
      <c r="W4" s="2"/>
      <c r="X4" s="2"/>
      <c r="Y4" s="133">
        <v>2</v>
      </c>
    </row>
    <row r="5" spans="1:26">
      <c r="A5" s="141"/>
      <c r="B5" s="115"/>
      <c r="C5" s="104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64"/>
      <c r="V5" s="2"/>
      <c r="W5" s="2"/>
      <c r="X5" s="2"/>
      <c r="Y5" s="133">
        <v>3</v>
      </c>
    </row>
    <row r="6" spans="1:26">
      <c r="A6" s="141"/>
      <c r="B6" s="114">
        <v>1</v>
      </c>
      <c r="C6" s="110">
        <v>1</v>
      </c>
      <c r="D6" s="118">
        <v>9.49</v>
      </c>
      <c r="E6" s="118">
        <v>9.42</v>
      </c>
      <c r="F6" s="119">
        <v>9.35</v>
      </c>
      <c r="G6" s="118">
        <v>9.23</v>
      </c>
      <c r="H6" s="119">
        <v>9.3699999999999992</v>
      </c>
      <c r="I6" s="152">
        <v>9.82</v>
      </c>
      <c r="J6" s="153">
        <v>8.9720115918856997</v>
      </c>
      <c r="K6" s="118">
        <v>9.52</v>
      </c>
      <c r="L6" s="118">
        <v>9.24</v>
      </c>
      <c r="M6" s="118">
        <v>9.24</v>
      </c>
      <c r="N6" s="118">
        <v>9.5399999999999991</v>
      </c>
      <c r="O6" s="118">
        <v>9.4049999999999994</v>
      </c>
      <c r="P6" s="118">
        <v>9.39</v>
      </c>
      <c r="Q6" s="118">
        <v>9.0299999999999994</v>
      </c>
      <c r="R6" s="152">
        <v>9.9499999999999993</v>
      </c>
      <c r="S6" s="152" t="s">
        <v>135</v>
      </c>
      <c r="T6" s="118">
        <v>9.4</v>
      </c>
      <c r="U6" s="164"/>
      <c r="V6" s="2"/>
      <c r="W6" s="2"/>
      <c r="X6" s="2"/>
      <c r="Y6" s="133">
        <v>1</v>
      </c>
    </row>
    <row r="7" spans="1:26">
      <c r="A7" s="141"/>
      <c r="B7" s="115">
        <v>1</v>
      </c>
      <c r="C7" s="104">
        <v>2</v>
      </c>
      <c r="D7" s="106">
        <v>9.4499999999999993</v>
      </c>
      <c r="E7" s="106">
        <v>9.4</v>
      </c>
      <c r="F7" s="121">
        <v>9.34</v>
      </c>
      <c r="G7" s="106">
        <v>9.24</v>
      </c>
      <c r="H7" s="121">
        <v>9.3699999999999992</v>
      </c>
      <c r="I7" s="155">
        <v>9.8000000000000007</v>
      </c>
      <c r="J7" s="157">
        <v>9.0102294035508006</v>
      </c>
      <c r="K7" s="106">
        <v>9.61</v>
      </c>
      <c r="L7" s="106">
        <v>9.129999999999999</v>
      </c>
      <c r="M7" s="106">
        <v>9.19</v>
      </c>
      <c r="N7" s="106">
        <v>9.6</v>
      </c>
      <c r="O7" s="106">
        <v>9.375</v>
      </c>
      <c r="P7" s="106">
        <v>9.4</v>
      </c>
      <c r="Q7" s="106">
        <v>9.23</v>
      </c>
      <c r="R7" s="155">
        <v>10.032999999999999</v>
      </c>
      <c r="S7" s="155">
        <v>9.8699999999999992</v>
      </c>
      <c r="T7" s="106">
        <v>9.4</v>
      </c>
      <c r="U7" s="164"/>
      <c r="V7" s="2"/>
      <c r="W7" s="2"/>
      <c r="X7" s="2"/>
      <c r="Y7" s="133" t="e">
        <v>#N/A</v>
      </c>
    </row>
    <row r="8" spans="1:26">
      <c r="A8" s="141"/>
      <c r="B8" s="115">
        <v>1</v>
      </c>
      <c r="C8" s="104">
        <v>3</v>
      </c>
      <c r="D8" s="106">
        <v>9.4</v>
      </c>
      <c r="E8" s="106">
        <v>9.4</v>
      </c>
      <c r="F8" s="121">
        <v>9.34</v>
      </c>
      <c r="G8" s="106">
        <v>9.31</v>
      </c>
      <c r="H8" s="121">
        <v>9.3699999999999992</v>
      </c>
      <c r="I8" s="155">
        <v>9.81</v>
      </c>
      <c r="J8" s="157">
        <v>8.9663124250899013</v>
      </c>
      <c r="K8" s="121">
        <v>9.56</v>
      </c>
      <c r="L8" s="107">
        <v>9.15</v>
      </c>
      <c r="M8" s="107">
        <v>9.23</v>
      </c>
      <c r="N8" s="107">
        <v>9.5500000000000007</v>
      </c>
      <c r="O8" s="107">
        <v>9.39</v>
      </c>
      <c r="P8" s="107">
        <v>9.41</v>
      </c>
      <c r="Q8" s="107">
        <v>9.25</v>
      </c>
      <c r="R8" s="157">
        <v>10.000999999999999</v>
      </c>
      <c r="S8" s="157">
        <v>10</v>
      </c>
      <c r="T8" s="156">
        <v>9.1999999999999993</v>
      </c>
      <c r="U8" s="164"/>
      <c r="V8" s="2"/>
      <c r="W8" s="2"/>
      <c r="X8" s="2"/>
      <c r="Y8" s="133">
        <v>16</v>
      </c>
    </row>
    <row r="9" spans="1:26">
      <c r="A9" s="141"/>
      <c r="B9" s="115">
        <v>1</v>
      </c>
      <c r="C9" s="104">
        <v>4</v>
      </c>
      <c r="D9" s="106">
        <v>9.43</v>
      </c>
      <c r="E9" s="106">
        <v>9.4600000000000009</v>
      </c>
      <c r="F9" s="121">
        <v>9.3699999999999992</v>
      </c>
      <c r="G9" s="106">
        <v>9.35</v>
      </c>
      <c r="H9" s="121">
        <v>9.34</v>
      </c>
      <c r="I9" s="155">
        <v>9.81</v>
      </c>
      <c r="J9" s="157">
        <v>8.9860053886837008</v>
      </c>
      <c r="K9" s="121">
        <v>9.44</v>
      </c>
      <c r="L9" s="107">
        <v>9.2999999999999989</v>
      </c>
      <c r="M9" s="107">
        <v>9.17</v>
      </c>
      <c r="N9" s="107">
        <v>9.57</v>
      </c>
      <c r="O9" s="107">
        <v>9.3849999999999998</v>
      </c>
      <c r="P9" s="107">
        <v>9.42</v>
      </c>
      <c r="Q9" s="107">
        <v>9.24</v>
      </c>
      <c r="R9" s="157">
        <v>9.8040000000000003</v>
      </c>
      <c r="S9" s="157">
        <v>9.9499999999999993</v>
      </c>
      <c r="T9" s="106">
        <v>9.4</v>
      </c>
      <c r="U9" s="164"/>
      <c r="V9" s="2"/>
      <c r="W9" s="2"/>
      <c r="X9" s="2"/>
      <c r="Y9" s="133">
        <v>9.3706282051282059</v>
      </c>
      <c r="Z9" s="133"/>
    </row>
    <row r="10" spans="1:26">
      <c r="A10" s="141"/>
      <c r="B10" s="115">
        <v>1</v>
      </c>
      <c r="C10" s="104">
        <v>5</v>
      </c>
      <c r="D10" s="106">
        <v>9.67</v>
      </c>
      <c r="E10" s="106">
        <v>9.49</v>
      </c>
      <c r="F10" s="106">
        <v>9.33</v>
      </c>
      <c r="G10" s="106">
        <v>9.32</v>
      </c>
      <c r="H10" s="106">
        <v>9.39</v>
      </c>
      <c r="I10" s="155">
        <v>9.85</v>
      </c>
      <c r="J10" s="155">
        <v>8.9104887293038004</v>
      </c>
      <c r="K10" s="106">
        <v>9.4700000000000006</v>
      </c>
      <c r="L10" s="106">
        <v>9.2200000000000006</v>
      </c>
      <c r="M10" s="106">
        <v>9.24</v>
      </c>
      <c r="N10" s="106">
        <v>9.52</v>
      </c>
      <c r="O10" s="106">
        <v>9.3699999999999992</v>
      </c>
      <c r="P10" s="106">
        <v>9.41</v>
      </c>
      <c r="Q10" s="106">
        <v>9.11</v>
      </c>
      <c r="R10" s="155">
        <v>9.8249999999999993</v>
      </c>
      <c r="S10" s="155">
        <v>9.84</v>
      </c>
      <c r="T10" s="106">
        <v>9.5</v>
      </c>
      <c r="U10" s="164"/>
      <c r="V10" s="2"/>
      <c r="W10" s="2"/>
      <c r="X10" s="2"/>
      <c r="Y10" s="134"/>
    </row>
    <row r="11" spans="1:26">
      <c r="A11" s="141"/>
      <c r="B11" s="115">
        <v>1</v>
      </c>
      <c r="C11" s="104">
        <v>6</v>
      </c>
      <c r="D11" s="106">
        <v>9.4600000000000009</v>
      </c>
      <c r="E11" s="106">
        <v>9.48</v>
      </c>
      <c r="F11" s="106">
        <v>9.3800000000000008</v>
      </c>
      <c r="G11" s="106">
        <v>9.33</v>
      </c>
      <c r="H11" s="106">
        <v>9.3699999999999992</v>
      </c>
      <c r="I11" s="155">
        <v>9.8800000000000008</v>
      </c>
      <c r="J11" s="155">
        <v>8.9449531031731002</v>
      </c>
      <c r="K11" s="106">
        <v>9.36</v>
      </c>
      <c r="L11" s="106">
        <v>9.39</v>
      </c>
      <c r="M11" s="156">
        <v>9.06</v>
      </c>
      <c r="N11" s="106">
        <v>9.48</v>
      </c>
      <c r="O11" s="106">
        <v>9.3800000000000008</v>
      </c>
      <c r="P11" s="106">
        <v>9.39</v>
      </c>
      <c r="Q11" s="106">
        <v>9.1</v>
      </c>
      <c r="R11" s="155">
        <v>9.8829999999999991</v>
      </c>
      <c r="S11" s="155">
        <v>9.9</v>
      </c>
      <c r="T11" s="106">
        <v>9.5</v>
      </c>
      <c r="U11" s="164"/>
      <c r="V11" s="2"/>
      <c r="W11" s="2"/>
      <c r="X11" s="2"/>
      <c r="Y11" s="134"/>
    </row>
    <row r="12" spans="1:26">
      <c r="A12" s="141"/>
      <c r="B12" s="116" t="s">
        <v>186</v>
      </c>
      <c r="C12" s="108"/>
      <c r="D12" s="122">
        <v>9.4833333333333325</v>
      </c>
      <c r="E12" s="122">
        <v>9.4416666666666682</v>
      </c>
      <c r="F12" s="122">
        <v>9.3516666666666666</v>
      </c>
      <c r="G12" s="122">
        <v>9.2966666666666669</v>
      </c>
      <c r="H12" s="122">
        <v>9.3683333333333341</v>
      </c>
      <c r="I12" s="122">
        <v>9.8283333333333349</v>
      </c>
      <c r="J12" s="122">
        <v>8.9650001069478336</v>
      </c>
      <c r="K12" s="122">
        <v>9.4933333333333323</v>
      </c>
      <c r="L12" s="122">
        <v>9.2383333333333315</v>
      </c>
      <c r="M12" s="122">
        <v>9.1883333333333344</v>
      </c>
      <c r="N12" s="122">
        <v>9.5433333333333348</v>
      </c>
      <c r="O12" s="122">
        <v>9.3841666666666672</v>
      </c>
      <c r="P12" s="122">
        <v>9.4033333333333342</v>
      </c>
      <c r="Q12" s="122">
        <v>9.16</v>
      </c>
      <c r="R12" s="122">
        <v>9.9159999999999986</v>
      </c>
      <c r="S12" s="122">
        <v>9.911999999999999</v>
      </c>
      <c r="T12" s="122">
        <v>9.4</v>
      </c>
      <c r="U12" s="164"/>
      <c r="V12" s="2"/>
      <c r="W12" s="2"/>
      <c r="X12" s="2"/>
      <c r="Y12" s="134"/>
    </row>
    <row r="13" spans="1:26">
      <c r="A13" s="141"/>
      <c r="B13" s="2" t="s">
        <v>187</v>
      </c>
      <c r="C13" s="135"/>
      <c r="D13" s="107">
        <v>9.4550000000000001</v>
      </c>
      <c r="E13" s="107">
        <v>9.4400000000000013</v>
      </c>
      <c r="F13" s="107">
        <v>9.3449999999999989</v>
      </c>
      <c r="G13" s="107">
        <v>9.3150000000000013</v>
      </c>
      <c r="H13" s="107">
        <v>9.3699999999999992</v>
      </c>
      <c r="I13" s="107">
        <v>9.8150000000000013</v>
      </c>
      <c r="J13" s="107">
        <v>8.9691620084877997</v>
      </c>
      <c r="K13" s="107">
        <v>9.495000000000001</v>
      </c>
      <c r="L13" s="107">
        <v>9.23</v>
      </c>
      <c r="M13" s="107">
        <v>9.2100000000000009</v>
      </c>
      <c r="N13" s="107">
        <v>9.5449999999999999</v>
      </c>
      <c r="O13" s="107">
        <v>9.3825000000000003</v>
      </c>
      <c r="P13" s="107">
        <v>9.4050000000000011</v>
      </c>
      <c r="Q13" s="107">
        <v>9.17</v>
      </c>
      <c r="R13" s="107">
        <v>9.9164999999999992</v>
      </c>
      <c r="S13" s="107">
        <v>9.9</v>
      </c>
      <c r="T13" s="107">
        <v>9.4</v>
      </c>
      <c r="U13" s="164"/>
      <c r="V13" s="2"/>
      <c r="W13" s="2"/>
      <c r="X13" s="2"/>
      <c r="Y13" s="134"/>
    </row>
    <row r="14" spans="1:26">
      <c r="A14" s="141"/>
      <c r="B14" s="2" t="s">
        <v>188</v>
      </c>
      <c r="C14" s="135"/>
      <c r="D14" s="123">
        <v>9.6263527187957623E-2</v>
      </c>
      <c r="E14" s="123">
        <v>4.0207793606049466E-2</v>
      </c>
      <c r="F14" s="123">
        <v>1.9407902170679621E-2</v>
      </c>
      <c r="G14" s="123">
        <v>4.9665548085837619E-2</v>
      </c>
      <c r="H14" s="123">
        <v>1.6020819787597361E-2</v>
      </c>
      <c r="I14" s="123">
        <v>3.0605010483034694E-2</v>
      </c>
      <c r="J14" s="123">
        <v>3.4383620766105523E-2</v>
      </c>
      <c r="K14" s="123">
        <v>8.9368152418334595E-2</v>
      </c>
      <c r="L14" s="123">
        <v>9.6626428406863418E-2</v>
      </c>
      <c r="M14" s="123">
        <v>6.911343333004559E-2</v>
      </c>
      <c r="N14" s="123">
        <v>4.1311822359545669E-2</v>
      </c>
      <c r="O14" s="123">
        <v>1.2416387021459412E-2</v>
      </c>
      <c r="P14" s="123">
        <v>1.211060141638971E-2</v>
      </c>
      <c r="Q14" s="123">
        <v>9.2086915465771094E-2</v>
      </c>
      <c r="R14" s="123">
        <v>9.3791257588327334E-2</v>
      </c>
      <c r="S14" s="123">
        <v>6.3796551630946371E-2</v>
      </c>
      <c r="T14" s="123">
        <v>0.10954451150103348</v>
      </c>
      <c r="U14" s="164"/>
      <c r="V14" s="2"/>
      <c r="W14" s="2"/>
      <c r="X14" s="2"/>
      <c r="Y14" s="136"/>
    </row>
    <row r="15" spans="1:26">
      <c r="A15" s="141"/>
      <c r="B15" s="2" t="s">
        <v>96</v>
      </c>
      <c r="C15" s="135"/>
      <c r="D15" s="109">
        <v>1.0150811302772334E-2</v>
      </c>
      <c r="E15" s="109">
        <v>4.2585483077898813E-3</v>
      </c>
      <c r="F15" s="109">
        <v>2.0753415260038803E-3</v>
      </c>
      <c r="G15" s="109">
        <v>5.3422963161532042E-3</v>
      </c>
      <c r="H15" s="109">
        <v>1.7101035176229169E-3</v>
      </c>
      <c r="I15" s="109">
        <v>3.1139573155538093E-3</v>
      </c>
      <c r="J15" s="109">
        <v>3.8353173849332558E-3</v>
      </c>
      <c r="K15" s="109">
        <v>9.413780100245921E-3</v>
      </c>
      <c r="L15" s="109">
        <v>1.0459292268467989E-2</v>
      </c>
      <c r="M15" s="109">
        <v>7.5218683109064665E-3</v>
      </c>
      <c r="N15" s="109">
        <v>4.3288671700536848E-3</v>
      </c>
      <c r="O15" s="109">
        <v>1.3231208974115347E-3</v>
      </c>
      <c r="P15" s="109">
        <v>1.2879051488539216E-3</v>
      </c>
      <c r="Q15" s="109">
        <v>1.0053156710237019E-2</v>
      </c>
      <c r="R15" s="109">
        <v>9.4585778124573767E-3</v>
      </c>
      <c r="S15" s="109">
        <v>6.4362945551802234E-3</v>
      </c>
      <c r="T15" s="109">
        <v>1.1653671436280157E-2</v>
      </c>
      <c r="U15" s="164"/>
      <c r="V15" s="2"/>
      <c r="W15" s="2"/>
      <c r="X15" s="2"/>
      <c r="Y15" s="137"/>
    </row>
    <row r="16" spans="1:26">
      <c r="A16" s="141"/>
      <c r="B16" s="117" t="s">
        <v>189</v>
      </c>
      <c r="C16" s="135"/>
      <c r="D16" s="109">
        <v>1.2027489058145324E-2</v>
      </c>
      <c r="E16" s="109">
        <v>7.5809710921606044E-3</v>
      </c>
      <c r="F16" s="109">
        <v>-2.0235077143667679E-3</v>
      </c>
      <c r="G16" s="109">
        <v>-7.8929114294666869E-3</v>
      </c>
      <c r="H16" s="109">
        <v>-2.4490052797265793E-4</v>
      </c>
      <c r="I16" s="109">
        <v>4.8844657816499826E-2</v>
      </c>
      <c r="J16" s="109">
        <v>-4.3287183025614739E-2</v>
      </c>
      <c r="K16" s="109">
        <v>1.3094653369981613E-2</v>
      </c>
      <c r="L16" s="109">
        <v>-1.4118036581845628E-2</v>
      </c>
      <c r="M16" s="109">
        <v>-1.9453858141027069E-2</v>
      </c>
      <c r="N16" s="109">
        <v>1.843047492916372E-2</v>
      </c>
      <c r="O16" s="109">
        <v>1.4447762991014468E-3</v>
      </c>
      <c r="P16" s="109">
        <v>3.4901745634545733E-3</v>
      </c>
      <c r="Q16" s="109">
        <v>-2.2477490357896923E-2</v>
      </c>
      <c r="R16" s="109">
        <v>5.8200131616931605E-2</v>
      </c>
      <c r="S16" s="109">
        <v>5.7773265892197001E-2</v>
      </c>
      <c r="T16" s="109">
        <v>3.1344531261756625E-3</v>
      </c>
      <c r="U16" s="164"/>
      <c r="V16" s="2"/>
      <c r="W16" s="2"/>
      <c r="X16" s="2"/>
      <c r="Y16" s="137"/>
    </row>
    <row r="17" spans="2:20">
      <c r="B17" s="147"/>
      <c r="C17" s="116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</row>
  </sheetData>
  <dataConsolidate/>
  <conditionalFormatting sqref="C2:T17">
    <cfRule type="expression" dxfId="2" priority="1" stopIfTrue="1">
      <formula>AND(ISBLANK(INDIRECT(Anlyt_LabRefLastCol)),ISBLANK(INDIRECT(Anlyt_LabRefThisCol)))</formula>
    </cfRule>
    <cfRule type="expression" dxfId="1" priority="2">
      <formula>ISBLANK(INDIRECT(Anlyt_LabRefThisCol))</formula>
    </cfRule>
  </conditionalFormatting>
  <conditionalFormatting sqref="B6:T11">
    <cfRule type="expression" dxfId="0" priority="3">
      <formula>AND($B6&lt;&gt;$B5,NOT(ISBLANK(INDIRECT(Anlyt_LabRefThisCol))))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58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149" customWidth="1"/>
    <col min="2" max="2" width="22.77734375" style="4" customWidth="1"/>
    <col min="3" max="3" width="8" style="4" customWidth="1"/>
    <col min="4" max="4" width="8.21875" style="1" customWidth="1"/>
    <col min="5" max="6" width="8.33203125" style="4" customWidth="1"/>
    <col min="7" max="8" width="8.21875" style="4" customWidth="1"/>
    <col min="9" max="9" width="9.33203125" style="4" customWidth="1"/>
  </cols>
  <sheetData>
    <row r="1" spans="1:9" ht="23.25" customHeight="1" thickBot="1">
      <c r="B1" s="290" t="s">
        <v>545</v>
      </c>
      <c r="C1" s="290"/>
      <c r="D1" s="290"/>
      <c r="E1" s="290"/>
      <c r="F1" s="290"/>
      <c r="G1" s="290"/>
      <c r="H1" s="290"/>
      <c r="I1" s="48"/>
    </row>
    <row r="2" spans="1:9" ht="15.75" customHeight="1">
      <c r="B2" s="288" t="s">
        <v>2</v>
      </c>
      <c r="C2" s="91" t="s">
        <v>67</v>
      </c>
      <c r="D2" s="286" t="s">
        <v>546</v>
      </c>
      <c r="E2" s="284" t="s">
        <v>107</v>
      </c>
      <c r="F2" s="291"/>
      <c r="G2" s="284" t="s">
        <v>108</v>
      </c>
      <c r="H2" s="285"/>
      <c r="I2" s="5"/>
    </row>
    <row r="3" spans="1:9">
      <c r="B3" s="289"/>
      <c r="C3" s="96" t="s">
        <v>47</v>
      </c>
      <c r="D3" s="287"/>
      <c r="E3" s="96" t="s">
        <v>69</v>
      </c>
      <c r="F3" s="96" t="s">
        <v>70</v>
      </c>
      <c r="G3" s="188" t="s">
        <v>69</v>
      </c>
      <c r="H3" s="97" t="s">
        <v>70</v>
      </c>
      <c r="I3" s="6"/>
    </row>
    <row r="4" spans="1:9">
      <c r="A4" s="150"/>
      <c r="B4" s="283" t="s">
        <v>154</v>
      </c>
      <c r="C4" s="190"/>
      <c r="D4" s="189"/>
      <c r="E4" s="190"/>
      <c r="F4" s="190"/>
      <c r="G4" s="190"/>
      <c r="H4" s="191"/>
      <c r="I4" s="29"/>
    </row>
    <row r="5" spans="1:9">
      <c r="A5" s="150"/>
      <c r="B5" s="192" t="s">
        <v>253</v>
      </c>
      <c r="C5" s="8">
        <v>8.1519499220934115</v>
      </c>
      <c r="D5" s="179">
        <v>0.25334706473153479</v>
      </c>
      <c r="E5" s="8">
        <v>8.0206764733074518</v>
      </c>
      <c r="F5" s="8">
        <v>8.2832233708793712</v>
      </c>
      <c r="G5" s="180">
        <v>7.9367235393547988</v>
      </c>
      <c r="H5" s="92">
        <v>8.3671763048320233</v>
      </c>
      <c r="I5" s="29"/>
    </row>
    <row r="6" spans="1:9">
      <c r="A6" s="150"/>
      <c r="B6" s="192" t="s">
        <v>254</v>
      </c>
      <c r="C6" s="125">
        <v>13.808458113424798</v>
      </c>
      <c r="D6" s="184">
        <v>0.85731747394421054</v>
      </c>
      <c r="E6" s="125">
        <v>13.508176433396743</v>
      </c>
      <c r="F6" s="125">
        <v>14.108739793452854</v>
      </c>
      <c r="G6" s="185">
        <v>13.224881947618517</v>
      </c>
      <c r="H6" s="126">
        <v>14.39203427923108</v>
      </c>
      <c r="I6" s="29"/>
    </row>
    <row r="7" spans="1:9">
      <c r="A7" s="150"/>
      <c r="B7" s="192" t="s">
        <v>255</v>
      </c>
      <c r="C7" s="79">
        <v>183.29938195731293</v>
      </c>
      <c r="D7" s="186">
        <v>9.70917459509384</v>
      </c>
      <c r="E7" s="79">
        <v>179.12987167488916</v>
      </c>
      <c r="F7" s="79">
        <v>187.4688922397367</v>
      </c>
      <c r="G7" s="182">
        <v>177.40100315512535</v>
      </c>
      <c r="H7" s="93">
        <v>189.19776075950051</v>
      </c>
      <c r="I7" s="29"/>
    </row>
    <row r="8" spans="1:9">
      <c r="A8" s="150"/>
      <c r="B8" s="192" t="s">
        <v>256</v>
      </c>
      <c r="C8" s="8">
        <v>0.79311619047619053</v>
      </c>
      <c r="D8" s="184">
        <v>0.11349259059648335</v>
      </c>
      <c r="E8" s="8">
        <v>0.72671922898628993</v>
      </c>
      <c r="F8" s="8">
        <v>0.85951315196609113</v>
      </c>
      <c r="G8" s="180">
        <v>0.70833291422979938</v>
      </c>
      <c r="H8" s="92">
        <v>0.87789946672258168</v>
      </c>
      <c r="I8" s="29"/>
    </row>
    <row r="9" spans="1:9">
      <c r="A9" s="150"/>
      <c r="B9" s="192" t="s">
        <v>257</v>
      </c>
      <c r="C9" s="8">
        <v>0.31170228560180641</v>
      </c>
      <c r="D9" s="184">
        <v>3.2972388638897676E-2</v>
      </c>
      <c r="E9" s="8">
        <v>0.29227917752457905</v>
      </c>
      <c r="F9" s="8">
        <v>0.33112539367903376</v>
      </c>
      <c r="G9" s="180">
        <v>0.28661163111078714</v>
      </c>
      <c r="H9" s="92">
        <v>0.33679294009282568</v>
      </c>
      <c r="I9" s="29"/>
    </row>
    <row r="10" spans="1:9" ht="15.75" customHeight="1">
      <c r="A10" s="150"/>
      <c r="B10" s="192" t="s">
        <v>258</v>
      </c>
      <c r="C10" s="7">
        <v>0.18536613189094672</v>
      </c>
      <c r="D10" s="179">
        <v>1.5318531291754403E-2</v>
      </c>
      <c r="E10" s="7">
        <v>0.17867610265495545</v>
      </c>
      <c r="F10" s="7">
        <v>0.19205616112693799</v>
      </c>
      <c r="G10" s="183">
        <v>0.17631024414569729</v>
      </c>
      <c r="H10" s="94">
        <v>0.19442201963619615</v>
      </c>
      <c r="I10" s="29"/>
    </row>
    <row r="11" spans="1:9" ht="15.75" customHeight="1">
      <c r="A11" s="150"/>
      <c r="B11" s="192" t="s">
        <v>259</v>
      </c>
      <c r="C11" s="125">
        <v>37.162122860476316</v>
      </c>
      <c r="D11" s="184">
        <v>3.0563240925001978</v>
      </c>
      <c r="E11" s="125">
        <v>35.280545487274573</v>
      </c>
      <c r="F11" s="125">
        <v>39.043700233678059</v>
      </c>
      <c r="G11" s="185">
        <v>35.280357551626444</v>
      </c>
      <c r="H11" s="126">
        <v>39.043888169326188</v>
      </c>
      <c r="I11" s="29"/>
    </row>
    <row r="12" spans="1:9">
      <c r="A12" s="150"/>
      <c r="B12" s="192" t="s">
        <v>260</v>
      </c>
      <c r="C12" s="125">
        <v>29.466504636782926</v>
      </c>
      <c r="D12" s="184">
        <v>1.6093616044807697</v>
      </c>
      <c r="E12" s="125">
        <v>28.722696891087491</v>
      </c>
      <c r="F12" s="125">
        <v>30.21031238247836</v>
      </c>
      <c r="G12" s="185">
        <v>28.592722329068195</v>
      </c>
      <c r="H12" s="126">
        <v>30.340286944497656</v>
      </c>
      <c r="I12" s="29"/>
    </row>
    <row r="13" spans="1:9">
      <c r="A13" s="150"/>
      <c r="B13" s="192" t="s">
        <v>261</v>
      </c>
      <c r="C13" s="79">
        <v>548.58596621123763</v>
      </c>
      <c r="D13" s="186">
        <v>32.83310389515745</v>
      </c>
      <c r="E13" s="79">
        <v>531.37072785110627</v>
      </c>
      <c r="F13" s="79">
        <v>565.801204571369</v>
      </c>
      <c r="G13" s="182">
        <v>533.62701607412953</v>
      </c>
      <c r="H13" s="93">
        <v>563.54491634834574</v>
      </c>
      <c r="I13" s="29"/>
    </row>
    <row r="14" spans="1:9">
      <c r="A14" s="150"/>
      <c r="B14" s="192" t="s">
        <v>262</v>
      </c>
      <c r="C14" s="8">
        <v>3.9106388888888888</v>
      </c>
      <c r="D14" s="179">
        <v>0.29910209221839767</v>
      </c>
      <c r="E14" s="8">
        <v>3.722494966861003</v>
      </c>
      <c r="F14" s="8">
        <v>4.0987828109167745</v>
      </c>
      <c r="G14" s="180">
        <v>3.7798951259145759</v>
      </c>
      <c r="H14" s="92">
        <v>4.0413826518632012</v>
      </c>
      <c r="I14" s="29"/>
    </row>
    <row r="15" spans="1:9">
      <c r="A15" s="150"/>
      <c r="B15" s="192" t="s">
        <v>263</v>
      </c>
      <c r="C15" s="79">
        <v>371.07722179216546</v>
      </c>
      <c r="D15" s="186">
        <v>12.841732714901832</v>
      </c>
      <c r="E15" s="79">
        <v>365.62894909345187</v>
      </c>
      <c r="F15" s="79">
        <v>376.52549449087905</v>
      </c>
      <c r="G15" s="182">
        <v>363.33017161446077</v>
      </c>
      <c r="H15" s="93">
        <v>378.82427196987015</v>
      </c>
      <c r="I15" s="29"/>
    </row>
    <row r="16" spans="1:9">
      <c r="A16" s="150"/>
      <c r="B16" s="192" t="s">
        <v>264</v>
      </c>
      <c r="C16" s="8">
        <v>2.2649166666666667</v>
      </c>
      <c r="D16" s="179">
        <v>0.21016715236395966</v>
      </c>
      <c r="E16" s="8">
        <v>2.0513101280855977</v>
      </c>
      <c r="F16" s="8">
        <v>2.4785232052477357</v>
      </c>
      <c r="G16" s="180">
        <v>2.0888768030820208</v>
      </c>
      <c r="H16" s="92">
        <v>2.4409565302513125</v>
      </c>
      <c r="I16" s="29"/>
    </row>
    <row r="17" spans="1:9">
      <c r="A17" s="150"/>
      <c r="B17" s="192" t="s">
        <v>265</v>
      </c>
      <c r="C17" s="8">
        <v>1.3751333333333335</v>
      </c>
      <c r="D17" s="179">
        <v>0.10459931210076846</v>
      </c>
      <c r="E17" s="8">
        <v>1.2608449238683614</v>
      </c>
      <c r="F17" s="8">
        <v>1.4894217427983056</v>
      </c>
      <c r="G17" s="180">
        <v>1.1604514458387658</v>
      </c>
      <c r="H17" s="92">
        <v>1.5898152208279013</v>
      </c>
      <c r="I17" s="29"/>
    </row>
    <row r="18" spans="1:9">
      <c r="A18" s="150"/>
      <c r="B18" s="192" t="s">
        <v>266</v>
      </c>
      <c r="C18" s="8">
        <v>0.56960714285714287</v>
      </c>
      <c r="D18" s="184">
        <v>9.2077513806468503E-2</v>
      </c>
      <c r="E18" s="8">
        <v>0.48091089696859496</v>
      </c>
      <c r="F18" s="8">
        <v>0.65830338874569083</v>
      </c>
      <c r="G18" s="180">
        <v>0.52500806144696488</v>
      </c>
      <c r="H18" s="92">
        <v>0.61420622426732085</v>
      </c>
      <c r="I18" s="29"/>
    </row>
    <row r="19" spans="1:9" ht="15.75" customHeight="1">
      <c r="A19" s="150"/>
      <c r="B19" s="192" t="s">
        <v>267</v>
      </c>
      <c r="C19" s="8">
        <v>14.51763143477371</v>
      </c>
      <c r="D19" s="179">
        <v>0.78241137523359439</v>
      </c>
      <c r="E19" s="8">
        <v>14.131808118708559</v>
      </c>
      <c r="F19" s="8">
        <v>14.903454750838861</v>
      </c>
      <c r="G19" s="180">
        <v>14.227375822148478</v>
      </c>
      <c r="H19" s="92">
        <v>14.807887047398943</v>
      </c>
      <c r="I19" s="29"/>
    </row>
    <row r="20" spans="1:9">
      <c r="A20" s="150"/>
      <c r="B20" s="192" t="s">
        <v>268</v>
      </c>
      <c r="C20" s="125">
        <v>21.224458143827896</v>
      </c>
      <c r="D20" s="184">
        <v>1.0086669124911962</v>
      </c>
      <c r="E20" s="125">
        <v>20.742247853314456</v>
      </c>
      <c r="F20" s="125">
        <v>21.706668434341335</v>
      </c>
      <c r="G20" s="185">
        <v>20.498844330480097</v>
      </c>
      <c r="H20" s="126">
        <v>21.950071957175695</v>
      </c>
      <c r="I20" s="29"/>
    </row>
    <row r="21" spans="1:9">
      <c r="A21" s="150"/>
      <c r="B21" s="192" t="s">
        <v>269</v>
      </c>
      <c r="C21" s="8">
        <v>2.4153333333333333</v>
      </c>
      <c r="D21" s="184">
        <v>0.26116493476864461</v>
      </c>
      <c r="E21" s="8">
        <v>2.0708899810595751</v>
      </c>
      <c r="F21" s="8">
        <v>2.7597766856070916</v>
      </c>
      <c r="G21" s="180">
        <v>2.1996030369305024</v>
      </c>
      <c r="H21" s="92">
        <v>2.6310636297361643</v>
      </c>
      <c r="I21" s="29"/>
    </row>
    <row r="22" spans="1:9">
      <c r="A22" s="150"/>
      <c r="B22" s="192" t="s">
        <v>270</v>
      </c>
      <c r="C22" s="8">
        <v>3.8263473087495909</v>
      </c>
      <c r="D22" s="179">
        <v>0.16436934261711308</v>
      </c>
      <c r="E22" s="8">
        <v>3.7313469143892619</v>
      </c>
      <c r="F22" s="8">
        <v>3.92134770310992</v>
      </c>
      <c r="G22" s="180">
        <v>3.6230150804822183</v>
      </c>
      <c r="H22" s="92">
        <v>4.029679537016964</v>
      </c>
      <c r="I22" s="29"/>
    </row>
    <row r="23" spans="1:9">
      <c r="A23" s="150"/>
      <c r="B23" s="192" t="s">
        <v>271</v>
      </c>
      <c r="C23" s="8">
        <v>0.45610666666666672</v>
      </c>
      <c r="D23" s="184">
        <v>5.4855517345580272E-2</v>
      </c>
      <c r="E23" s="8">
        <v>0.39185738727406</v>
      </c>
      <c r="F23" s="8">
        <v>0.52035594605927349</v>
      </c>
      <c r="G23" s="180">
        <v>0.41187607282136235</v>
      </c>
      <c r="H23" s="92">
        <v>0.50033726051197114</v>
      </c>
      <c r="I23" s="29"/>
    </row>
    <row r="24" spans="1:9">
      <c r="A24" s="150"/>
      <c r="B24" s="192" t="s">
        <v>272</v>
      </c>
      <c r="C24" s="7">
        <v>9.6020833333333333E-2</v>
      </c>
      <c r="D24" s="179">
        <v>7.3241378447629268E-3</v>
      </c>
      <c r="E24" s="7">
        <v>9.1851067364090627E-2</v>
      </c>
      <c r="F24" s="7">
        <v>0.10019059930257604</v>
      </c>
      <c r="G24" s="183">
        <v>8.8351025230469477E-2</v>
      </c>
      <c r="H24" s="94">
        <v>0.10369064143619719</v>
      </c>
      <c r="I24" s="29"/>
    </row>
    <row r="25" spans="1:9">
      <c r="A25" s="150"/>
      <c r="B25" s="192" t="s">
        <v>273</v>
      </c>
      <c r="C25" s="7">
        <v>0.41228428714277265</v>
      </c>
      <c r="D25" s="179">
        <v>1.7010921105119963E-2</v>
      </c>
      <c r="E25" s="7">
        <v>0.40516964912268277</v>
      </c>
      <c r="F25" s="7">
        <v>0.41939892516286253</v>
      </c>
      <c r="G25" s="183">
        <v>0.39968387401318617</v>
      </c>
      <c r="H25" s="94">
        <v>0.42488470027235914</v>
      </c>
      <c r="I25" s="29"/>
    </row>
    <row r="26" spans="1:9">
      <c r="A26" s="150"/>
      <c r="B26" s="192" t="s">
        <v>274</v>
      </c>
      <c r="C26" s="125">
        <v>16.892331415298738</v>
      </c>
      <c r="D26" s="181">
        <v>2.1585158787881529</v>
      </c>
      <c r="E26" s="125">
        <v>15.711585904372789</v>
      </c>
      <c r="F26" s="125">
        <v>18.073076926224687</v>
      </c>
      <c r="G26" s="185">
        <v>15.904714360890329</v>
      </c>
      <c r="H26" s="126">
        <v>17.879948469707145</v>
      </c>
      <c r="I26" s="29"/>
    </row>
    <row r="27" spans="1:9">
      <c r="A27" s="150"/>
      <c r="B27" s="192" t="s">
        <v>275</v>
      </c>
      <c r="C27" s="125">
        <v>21.493413173592849</v>
      </c>
      <c r="D27" s="184">
        <v>1.0280964306514426</v>
      </c>
      <c r="E27" s="125">
        <v>21.087451095620146</v>
      </c>
      <c r="F27" s="125">
        <v>21.899375251565552</v>
      </c>
      <c r="G27" s="185">
        <v>20.436971730005997</v>
      </c>
      <c r="H27" s="126">
        <v>22.549854617179701</v>
      </c>
      <c r="I27" s="29"/>
    </row>
    <row r="28" spans="1:9">
      <c r="A28" s="150"/>
      <c r="B28" s="192" t="s">
        <v>276</v>
      </c>
      <c r="C28" s="8">
        <v>0.18112222222222221</v>
      </c>
      <c r="D28" s="184">
        <v>2.6951014940985108E-2</v>
      </c>
      <c r="E28" s="8">
        <v>0.15201550538753725</v>
      </c>
      <c r="F28" s="8">
        <v>0.21022893905690718</v>
      </c>
      <c r="G28" s="180" t="s">
        <v>109</v>
      </c>
      <c r="H28" s="92" t="s">
        <v>109</v>
      </c>
      <c r="I28" s="29"/>
    </row>
    <row r="29" spans="1:9">
      <c r="A29" s="150"/>
      <c r="B29" s="192" t="s">
        <v>277</v>
      </c>
      <c r="C29" s="7">
        <v>0.24467440256416373</v>
      </c>
      <c r="D29" s="179">
        <v>1.5748885302100876E-2</v>
      </c>
      <c r="E29" s="7">
        <v>0.23744993558702501</v>
      </c>
      <c r="F29" s="7">
        <v>0.25189886954130242</v>
      </c>
      <c r="G29" s="183">
        <v>0.23509459200367822</v>
      </c>
      <c r="H29" s="94">
        <v>0.25425421312464924</v>
      </c>
      <c r="I29" s="78"/>
    </row>
    <row r="30" spans="1:9">
      <c r="A30" s="150"/>
      <c r="B30" s="192" t="s">
        <v>278</v>
      </c>
      <c r="C30" s="7">
        <v>4.9241283099051021E-2</v>
      </c>
      <c r="D30" s="179">
        <v>2.8853703903042273E-3</v>
      </c>
      <c r="E30" s="7">
        <v>4.791629176602244E-2</v>
      </c>
      <c r="F30" s="7">
        <v>5.0566274432079603E-2</v>
      </c>
      <c r="G30" s="183">
        <v>4.8104025029008589E-2</v>
      </c>
      <c r="H30" s="94">
        <v>5.0378541169093453E-2</v>
      </c>
      <c r="I30" s="29"/>
    </row>
    <row r="31" spans="1:9">
      <c r="A31" s="150"/>
      <c r="B31" s="192" t="s">
        <v>279</v>
      </c>
      <c r="C31" s="8">
        <v>2.5003480172669823</v>
      </c>
      <c r="D31" s="179">
        <v>0.1120580622549919</v>
      </c>
      <c r="E31" s="8">
        <v>2.4487228501270422</v>
      </c>
      <c r="F31" s="8">
        <v>2.5519731844069224</v>
      </c>
      <c r="G31" s="180">
        <v>2.3718398971993104</v>
      </c>
      <c r="H31" s="92">
        <v>2.6288561373346542</v>
      </c>
      <c r="I31" s="29"/>
    </row>
    <row r="32" spans="1:9">
      <c r="A32" s="150"/>
      <c r="B32" s="192" t="s">
        <v>280</v>
      </c>
      <c r="C32" s="7">
        <v>0.10059779674123054</v>
      </c>
      <c r="D32" s="179">
        <v>9.2946464188873555E-3</v>
      </c>
      <c r="E32" s="7">
        <v>9.6195512130813718E-2</v>
      </c>
      <c r="F32" s="7">
        <v>0.10500008135164736</v>
      </c>
      <c r="G32" s="183">
        <v>9.5809502224399726E-2</v>
      </c>
      <c r="H32" s="94">
        <v>0.10538609125806135</v>
      </c>
      <c r="I32" s="29"/>
    </row>
    <row r="33" spans="1:9">
      <c r="A33" s="150"/>
      <c r="B33" s="192" t="s">
        <v>281</v>
      </c>
      <c r="C33" s="125">
        <v>14.540788823055136</v>
      </c>
      <c r="D33" s="184">
        <v>1.1110731379409302</v>
      </c>
      <c r="E33" s="125">
        <v>13.958441435922419</v>
      </c>
      <c r="F33" s="125">
        <v>15.123136210187853</v>
      </c>
      <c r="G33" s="185">
        <v>13.968473872142523</v>
      </c>
      <c r="H33" s="126">
        <v>15.113103773967749</v>
      </c>
      <c r="I33" s="29"/>
    </row>
    <row r="34" spans="1:9">
      <c r="A34" s="150"/>
      <c r="B34" s="192" t="s">
        <v>282</v>
      </c>
      <c r="C34" s="125">
        <v>13.403333333333334</v>
      </c>
      <c r="D34" s="181">
        <v>1.4808240948876965</v>
      </c>
      <c r="E34" s="125">
        <v>11.862651250690753</v>
      </c>
      <c r="F34" s="125">
        <v>14.944015415975915</v>
      </c>
      <c r="G34" s="185">
        <v>12.383600999149859</v>
      </c>
      <c r="H34" s="126">
        <v>14.423065667516809</v>
      </c>
      <c r="I34" s="29"/>
    </row>
    <row r="35" spans="1:9">
      <c r="A35" s="150"/>
      <c r="B35" s="192" t="s">
        <v>283</v>
      </c>
      <c r="C35" s="79">
        <v>230.54625527514776</v>
      </c>
      <c r="D35" s="186">
        <v>13.38302537017079</v>
      </c>
      <c r="E35" s="79">
        <v>224.80663767341261</v>
      </c>
      <c r="F35" s="79">
        <v>236.28587287688291</v>
      </c>
      <c r="G35" s="182">
        <v>223.63407463093054</v>
      </c>
      <c r="H35" s="93">
        <v>237.45843591936497</v>
      </c>
      <c r="I35" s="29"/>
    </row>
    <row r="36" spans="1:9">
      <c r="A36" s="150"/>
      <c r="B36" s="192" t="s">
        <v>284</v>
      </c>
      <c r="C36" s="7">
        <v>4.2191861133980733E-2</v>
      </c>
      <c r="D36" s="179">
        <v>2.7534249662300942E-3</v>
      </c>
      <c r="E36" s="7">
        <v>4.0782577950609099E-2</v>
      </c>
      <c r="F36" s="7">
        <v>4.3601144317352368E-2</v>
      </c>
      <c r="G36" s="183">
        <v>4.0673487936930201E-2</v>
      </c>
      <c r="H36" s="94">
        <v>4.3710234331031265E-2</v>
      </c>
      <c r="I36" s="29"/>
    </row>
    <row r="37" spans="1:9">
      <c r="A37" s="150"/>
      <c r="B37" s="192" t="s">
        <v>285</v>
      </c>
      <c r="C37" s="125">
        <v>21.757014415013725</v>
      </c>
      <c r="D37" s="184">
        <v>1.3523120875574415</v>
      </c>
      <c r="E37" s="125">
        <v>21.18231071612097</v>
      </c>
      <c r="F37" s="125">
        <v>22.331718113906479</v>
      </c>
      <c r="G37" s="185">
        <v>20.512892459241421</v>
      </c>
      <c r="H37" s="126">
        <v>23.001136370786028</v>
      </c>
      <c r="I37" s="29"/>
    </row>
    <row r="38" spans="1:9">
      <c r="A38" s="150"/>
      <c r="B38" s="192" t="s">
        <v>286</v>
      </c>
      <c r="C38" s="8">
        <v>3.6959333333333335</v>
      </c>
      <c r="D38" s="184">
        <v>0.4078348155584629</v>
      </c>
      <c r="E38" s="8">
        <v>3.1662012859413387</v>
      </c>
      <c r="F38" s="8">
        <v>4.2256653807253288</v>
      </c>
      <c r="G38" s="180">
        <v>3.1222222900209147</v>
      </c>
      <c r="H38" s="92">
        <v>4.2696443766457524</v>
      </c>
      <c r="I38" s="29"/>
    </row>
    <row r="39" spans="1:9">
      <c r="A39" s="150"/>
      <c r="B39" s="192" t="s">
        <v>287</v>
      </c>
      <c r="C39" s="125">
        <v>42.131902507149043</v>
      </c>
      <c r="D39" s="184">
        <v>2.4003562797060645</v>
      </c>
      <c r="E39" s="125">
        <v>40.848921797031437</v>
      </c>
      <c r="F39" s="125">
        <v>43.414883217266649</v>
      </c>
      <c r="G39" s="185">
        <v>40.759717000090916</v>
      </c>
      <c r="H39" s="126">
        <v>43.50408801420717</v>
      </c>
      <c r="I39" s="29"/>
    </row>
    <row r="40" spans="1:9">
      <c r="A40" s="150"/>
      <c r="B40" s="192" t="s">
        <v>288</v>
      </c>
      <c r="C40" s="7">
        <v>4.8618555648399613E-2</v>
      </c>
      <c r="D40" s="179">
        <v>4.0194439403748094E-3</v>
      </c>
      <c r="E40" s="7">
        <v>4.6723776336527786E-2</v>
      </c>
      <c r="F40" s="7">
        <v>5.0513334960271439E-2</v>
      </c>
      <c r="G40" s="183">
        <v>4.7024851872916718E-2</v>
      </c>
      <c r="H40" s="94">
        <v>5.0212259423882508E-2</v>
      </c>
      <c r="I40" s="29"/>
    </row>
    <row r="41" spans="1:9">
      <c r="A41" s="150"/>
      <c r="B41" s="192" t="s">
        <v>289</v>
      </c>
      <c r="C41" s="8">
        <v>0.82014131953184588</v>
      </c>
      <c r="D41" s="184">
        <v>8.9153731345111717E-2</v>
      </c>
      <c r="E41" s="8">
        <v>0.77423065560220261</v>
      </c>
      <c r="F41" s="8">
        <v>0.86605198346148915</v>
      </c>
      <c r="G41" s="180">
        <v>0.77678083713590229</v>
      </c>
      <c r="H41" s="92">
        <v>0.86350180192778947</v>
      </c>
      <c r="I41" s="29"/>
    </row>
    <row r="42" spans="1:9">
      <c r="A42" s="150"/>
      <c r="B42" s="192" t="s">
        <v>290</v>
      </c>
      <c r="C42" s="125">
        <v>49.31088904761905</v>
      </c>
      <c r="D42" s="184">
        <v>1.8903394905367592</v>
      </c>
      <c r="E42" s="125">
        <v>48.444847227148806</v>
      </c>
      <c r="F42" s="125">
        <v>50.176930868089293</v>
      </c>
      <c r="G42" s="185">
        <v>48.04854773813701</v>
      </c>
      <c r="H42" s="126">
        <v>50.573230357101089</v>
      </c>
      <c r="I42" s="29"/>
    </row>
    <row r="43" spans="1:9">
      <c r="A43" s="150"/>
      <c r="B43" s="192" t="s">
        <v>291</v>
      </c>
      <c r="C43" s="8">
        <v>2.8020277777777776</v>
      </c>
      <c r="D43" s="184">
        <v>0.32648723327576507</v>
      </c>
      <c r="E43" s="8">
        <v>2.4510661293939586</v>
      </c>
      <c r="F43" s="8">
        <v>3.1529894261615965</v>
      </c>
      <c r="G43" s="180">
        <v>2.6155387921946991</v>
      </c>
      <c r="H43" s="92">
        <v>2.988516763360856</v>
      </c>
      <c r="I43" s="29"/>
    </row>
    <row r="44" spans="1:9">
      <c r="A44" s="150"/>
      <c r="B44" s="192" t="s">
        <v>292</v>
      </c>
      <c r="C44" s="8">
        <v>2.7783129351790232</v>
      </c>
      <c r="D44" s="179">
        <v>0.19964026273112281</v>
      </c>
      <c r="E44" s="8">
        <v>2.6721525073071235</v>
      </c>
      <c r="F44" s="8">
        <v>2.8844733630509229</v>
      </c>
      <c r="G44" s="180">
        <v>2.6206516087319649</v>
      </c>
      <c r="H44" s="92">
        <v>2.9359742616260815</v>
      </c>
      <c r="I44" s="29"/>
    </row>
    <row r="45" spans="1:9">
      <c r="A45" s="150"/>
      <c r="B45" s="192" t="s">
        <v>293</v>
      </c>
      <c r="C45" s="125">
        <v>31.335991534603853</v>
      </c>
      <c r="D45" s="184">
        <v>1.83162801962396</v>
      </c>
      <c r="E45" s="125">
        <v>30.499222927588519</v>
      </c>
      <c r="F45" s="125">
        <v>32.172760141619186</v>
      </c>
      <c r="G45" s="185">
        <v>29.771222766444392</v>
      </c>
      <c r="H45" s="126">
        <v>32.900760302763317</v>
      </c>
      <c r="I45" s="29"/>
    </row>
    <row r="46" spans="1:9">
      <c r="A46" s="150"/>
      <c r="B46" s="192" t="s">
        <v>294</v>
      </c>
      <c r="C46" s="8">
        <v>1.0240231046487385</v>
      </c>
      <c r="D46" s="184">
        <v>0.1366817918733392</v>
      </c>
      <c r="E46" s="8">
        <v>0.94147459881430628</v>
      </c>
      <c r="F46" s="8">
        <v>1.1065716104831707</v>
      </c>
      <c r="G46" s="180">
        <v>0.95396818699699226</v>
      </c>
      <c r="H46" s="92">
        <v>1.0940780223004847</v>
      </c>
      <c r="I46" s="77"/>
    </row>
    <row r="47" spans="1:9">
      <c r="A47" s="150"/>
      <c r="B47" s="192" t="s">
        <v>295</v>
      </c>
      <c r="C47" s="8">
        <v>0.39796386853186699</v>
      </c>
      <c r="D47" s="179">
        <v>3.7877519351388916E-2</v>
      </c>
      <c r="E47" s="8">
        <v>0.35948895508369005</v>
      </c>
      <c r="F47" s="8">
        <v>0.43643878198004393</v>
      </c>
      <c r="G47" s="180">
        <v>0.37183443595661519</v>
      </c>
      <c r="H47" s="92">
        <v>0.42409330110711879</v>
      </c>
      <c r="I47" s="29"/>
    </row>
    <row r="48" spans="1:9">
      <c r="A48" s="150"/>
      <c r="B48" s="192" t="s">
        <v>296</v>
      </c>
      <c r="C48" s="125">
        <v>14.50094546975493</v>
      </c>
      <c r="D48" s="184">
        <v>1.1465624781980552</v>
      </c>
      <c r="E48" s="125">
        <v>13.881938331317647</v>
      </c>
      <c r="F48" s="125">
        <v>15.119952608192213</v>
      </c>
      <c r="G48" s="185">
        <v>13.937576324298359</v>
      </c>
      <c r="H48" s="126">
        <v>15.064314615211501</v>
      </c>
      <c r="I48" s="29"/>
    </row>
    <row r="49" spans="1:9">
      <c r="A49" s="150"/>
      <c r="B49" s="192" t="s">
        <v>297</v>
      </c>
      <c r="C49" s="7">
        <v>0.7732227115671092</v>
      </c>
      <c r="D49" s="179">
        <v>5.7359329296746399E-2</v>
      </c>
      <c r="E49" s="7">
        <v>0.74085919689526591</v>
      </c>
      <c r="F49" s="7">
        <v>0.80558622623895249</v>
      </c>
      <c r="G49" s="183">
        <v>0.74795049627447507</v>
      </c>
      <c r="H49" s="94">
        <v>0.79849492685974333</v>
      </c>
      <c r="I49" s="29"/>
    </row>
    <row r="50" spans="1:9">
      <c r="A50" s="150"/>
      <c r="B50" s="192" t="s">
        <v>298</v>
      </c>
      <c r="C50" s="8">
        <v>0.2673462714717228</v>
      </c>
      <c r="D50" s="184">
        <v>4.16230794847205E-2</v>
      </c>
      <c r="E50" s="8">
        <v>0.24491772600710904</v>
      </c>
      <c r="F50" s="8">
        <v>0.28977481693633655</v>
      </c>
      <c r="G50" s="180">
        <v>0.2531019256915541</v>
      </c>
      <c r="H50" s="92">
        <v>0.2815906172518915</v>
      </c>
      <c r="I50" s="29"/>
    </row>
    <row r="51" spans="1:9">
      <c r="A51" s="150"/>
      <c r="B51" s="192" t="s">
        <v>299</v>
      </c>
      <c r="C51" s="8">
        <v>2.6349150607112444</v>
      </c>
      <c r="D51" s="179">
        <v>0.18006204787201352</v>
      </c>
      <c r="E51" s="8">
        <v>2.5514678297968794</v>
      </c>
      <c r="F51" s="8">
        <v>2.7183622916256094</v>
      </c>
      <c r="G51" s="180">
        <v>2.5190402919778392</v>
      </c>
      <c r="H51" s="92">
        <v>2.7507898294446496</v>
      </c>
      <c r="I51" s="29"/>
    </row>
    <row r="52" spans="1:9">
      <c r="A52" s="150"/>
      <c r="B52" s="192" t="s">
        <v>300</v>
      </c>
      <c r="C52" s="79">
        <v>234.55149859784751</v>
      </c>
      <c r="D52" s="186">
        <v>12.163561037566106</v>
      </c>
      <c r="E52" s="79">
        <v>228.62245497413929</v>
      </c>
      <c r="F52" s="79">
        <v>240.48054222155574</v>
      </c>
      <c r="G52" s="182">
        <v>228.80629287507438</v>
      </c>
      <c r="H52" s="93">
        <v>240.29670432062065</v>
      </c>
      <c r="I52" s="29"/>
    </row>
    <row r="53" spans="1:9">
      <c r="A53" s="150"/>
      <c r="B53" s="192" t="s">
        <v>301</v>
      </c>
      <c r="C53" s="8">
        <v>1.6174367452819487</v>
      </c>
      <c r="D53" s="184">
        <v>0.19142643887403124</v>
      </c>
      <c r="E53" s="8">
        <v>1.4971509124785274</v>
      </c>
      <c r="F53" s="8">
        <v>1.73772257808537</v>
      </c>
      <c r="G53" s="180">
        <v>1.3843536691789833</v>
      </c>
      <c r="H53" s="92">
        <v>1.8505198213849141</v>
      </c>
      <c r="I53" s="29"/>
    </row>
    <row r="54" spans="1:9">
      <c r="A54" s="150"/>
      <c r="B54" s="192" t="s">
        <v>302</v>
      </c>
      <c r="C54" s="8">
        <v>9.5322499758251666</v>
      </c>
      <c r="D54" s="184">
        <v>1.3287550591498312</v>
      </c>
      <c r="E54" s="8">
        <v>8.8603140316796321</v>
      </c>
      <c r="F54" s="8">
        <v>10.204185919970701</v>
      </c>
      <c r="G54" s="180">
        <v>9.0834003546156517</v>
      </c>
      <c r="H54" s="92">
        <v>9.9810995970346816</v>
      </c>
      <c r="I54" s="29"/>
    </row>
    <row r="55" spans="1:9">
      <c r="A55" s="150"/>
      <c r="B55" s="192" t="s">
        <v>303</v>
      </c>
      <c r="C55" s="8">
        <v>1.3324127591883648</v>
      </c>
      <c r="D55" s="184">
        <v>0.1695927545142068</v>
      </c>
      <c r="E55" s="8">
        <v>1.1825484249963909</v>
      </c>
      <c r="F55" s="8">
        <v>1.4822770933803386</v>
      </c>
      <c r="G55" s="180">
        <v>1.2287293600783609</v>
      </c>
      <c r="H55" s="92">
        <v>1.4360961582983687</v>
      </c>
      <c r="I55" s="29"/>
    </row>
    <row r="56" spans="1:9">
      <c r="A56" s="150"/>
      <c r="B56" s="192" t="s">
        <v>304</v>
      </c>
      <c r="C56" s="125">
        <v>45.68022649318641</v>
      </c>
      <c r="D56" s="181">
        <v>4.7237272789371181</v>
      </c>
      <c r="E56" s="125">
        <v>43.486061347130416</v>
      </c>
      <c r="F56" s="125">
        <v>47.874391639242404</v>
      </c>
      <c r="G56" s="185">
        <v>43.238158180676805</v>
      </c>
      <c r="H56" s="126">
        <v>48.122294805696015</v>
      </c>
      <c r="I56" s="29"/>
    </row>
    <row r="57" spans="1:9">
      <c r="A57" s="150"/>
      <c r="B57" s="192" t="s">
        <v>305</v>
      </c>
      <c r="C57" s="79">
        <v>140.61600228229716</v>
      </c>
      <c r="D57" s="186">
        <v>20.513319512589465</v>
      </c>
      <c r="E57" s="79">
        <v>129.54152957385855</v>
      </c>
      <c r="F57" s="79">
        <v>151.69047499073577</v>
      </c>
      <c r="G57" s="182">
        <v>132.77144413927866</v>
      </c>
      <c r="H57" s="93">
        <v>148.46056042531566</v>
      </c>
      <c r="I57" s="29"/>
    </row>
    <row r="58" spans="1:9">
      <c r="A58" s="150"/>
      <c r="B58" s="283" t="s">
        <v>155</v>
      </c>
      <c r="C58" s="190"/>
      <c r="D58" s="189"/>
      <c r="E58" s="190"/>
      <c r="F58" s="190"/>
      <c r="G58" s="190"/>
      <c r="H58" s="191"/>
      <c r="I58" s="29"/>
    </row>
    <row r="59" spans="1:9">
      <c r="A59" s="150"/>
      <c r="B59" s="192" t="s">
        <v>253</v>
      </c>
      <c r="C59" s="8">
        <v>4.8635955889003579</v>
      </c>
      <c r="D59" s="179">
        <v>0.28641154168181027</v>
      </c>
      <c r="E59" s="8">
        <v>4.6996843807911191</v>
      </c>
      <c r="F59" s="8">
        <v>5.0275067970095968</v>
      </c>
      <c r="G59" s="180">
        <v>4.736435552863</v>
      </c>
      <c r="H59" s="92">
        <v>4.9907556249377159</v>
      </c>
      <c r="I59" s="29"/>
    </row>
    <row r="60" spans="1:9">
      <c r="A60" s="150"/>
      <c r="B60" s="192" t="s">
        <v>254</v>
      </c>
      <c r="C60" s="8">
        <v>6.5033124977009695</v>
      </c>
      <c r="D60" s="184">
        <v>1.2900554427710929</v>
      </c>
      <c r="E60" s="8">
        <v>5.9765815205604911</v>
      </c>
      <c r="F60" s="8">
        <v>7.030043474841448</v>
      </c>
      <c r="G60" s="180">
        <v>5.9764244272246927</v>
      </c>
      <c r="H60" s="92">
        <v>7.0302005681772464</v>
      </c>
      <c r="I60" s="29"/>
    </row>
    <row r="61" spans="1:9">
      <c r="A61" s="150"/>
      <c r="B61" s="192" t="s">
        <v>306</v>
      </c>
      <c r="C61" s="79">
        <v>21.262121212121215</v>
      </c>
      <c r="D61" s="186">
        <v>2.3562764277380004</v>
      </c>
      <c r="E61" s="79">
        <v>20.063819970810538</v>
      </c>
      <c r="F61" s="79">
        <v>22.460422453431889</v>
      </c>
      <c r="G61" s="182">
        <v>19.251118592806296</v>
      </c>
      <c r="H61" s="93">
        <v>23.273123831436131</v>
      </c>
      <c r="I61" s="29"/>
    </row>
    <row r="62" spans="1:9">
      <c r="A62" s="150"/>
      <c r="B62" s="192" t="s">
        <v>255</v>
      </c>
      <c r="C62" s="79">
        <v>79.578165830027771</v>
      </c>
      <c r="D62" s="181">
        <v>5.4851235074742046</v>
      </c>
      <c r="E62" s="79">
        <v>76.440570102246028</v>
      </c>
      <c r="F62" s="79">
        <v>82.715761557809515</v>
      </c>
      <c r="G62" s="182">
        <v>76.598558020905642</v>
      </c>
      <c r="H62" s="93">
        <v>82.5577736391499</v>
      </c>
      <c r="I62" s="29"/>
    </row>
    <row r="63" spans="1:9">
      <c r="A63" s="150"/>
      <c r="B63" s="192" t="s">
        <v>257</v>
      </c>
      <c r="C63" s="8">
        <v>0.2982454396233819</v>
      </c>
      <c r="D63" s="184">
        <v>4.094724991381022E-2</v>
      </c>
      <c r="E63" s="8">
        <v>0.26716603926279386</v>
      </c>
      <c r="F63" s="8">
        <v>0.32932483998396994</v>
      </c>
      <c r="G63" s="180">
        <v>0.27634263168428658</v>
      </c>
      <c r="H63" s="92">
        <v>0.32014824756247723</v>
      </c>
      <c r="I63" s="29"/>
    </row>
    <row r="64" spans="1:9">
      <c r="A64" s="150"/>
      <c r="B64" s="192" t="s">
        <v>307</v>
      </c>
      <c r="C64" s="79">
        <v>889.5350185929376</v>
      </c>
      <c r="D64" s="186">
        <v>62.980750070866293</v>
      </c>
      <c r="E64" s="79">
        <v>857.69207079697662</v>
      </c>
      <c r="F64" s="79">
        <v>921.3779663888987</v>
      </c>
      <c r="G64" s="182">
        <v>855.04371237596467</v>
      </c>
      <c r="H64" s="93">
        <v>924.02632480991065</v>
      </c>
      <c r="I64" s="29"/>
    </row>
    <row r="65" spans="1:9">
      <c r="A65" s="150"/>
      <c r="B65" s="192" t="s">
        <v>259</v>
      </c>
      <c r="C65" s="125">
        <v>24.756386979167285</v>
      </c>
      <c r="D65" s="181">
        <v>2.7945570804473148</v>
      </c>
      <c r="E65" s="125">
        <v>22.123549786454873</v>
      </c>
      <c r="F65" s="125">
        <v>27.389224171879697</v>
      </c>
      <c r="G65" s="185">
        <v>23.853793486718398</v>
      </c>
      <c r="H65" s="126">
        <v>25.658980471616172</v>
      </c>
      <c r="I65" s="29"/>
    </row>
    <row r="66" spans="1:9">
      <c r="A66" s="150"/>
      <c r="B66" s="192" t="s">
        <v>260</v>
      </c>
      <c r="C66" s="125">
        <v>26.167948375296312</v>
      </c>
      <c r="D66" s="181">
        <v>3.0001754054547858</v>
      </c>
      <c r="E66" s="125">
        <v>24.570478297032235</v>
      </c>
      <c r="F66" s="125">
        <v>27.76541845356039</v>
      </c>
      <c r="G66" s="185">
        <v>25.25439728995827</v>
      </c>
      <c r="H66" s="126">
        <v>27.081499460634355</v>
      </c>
      <c r="I66" s="29"/>
    </row>
    <row r="67" spans="1:9">
      <c r="A67" s="150"/>
      <c r="B67" s="192" t="s">
        <v>261</v>
      </c>
      <c r="C67" s="79">
        <v>467.27472505791172</v>
      </c>
      <c r="D67" s="186">
        <v>36.045899731857645</v>
      </c>
      <c r="E67" s="79">
        <v>447.44249585936922</v>
      </c>
      <c r="F67" s="79">
        <v>487.10695425645423</v>
      </c>
      <c r="G67" s="182">
        <v>455.07767607015029</v>
      </c>
      <c r="H67" s="93">
        <v>479.47177404567316</v>
      </c>
      <c r="I67" s="29"/>
    </row>
    <row r="68" spans="1:9">
      <c r="A68" s="150"/>
      <c r="B68" s="192" t="s">
        <v>263</v>
      </c>
      <c r="C68" s="79">
        <v>345.33700596979457</v>
      </c>
      <c r="D68" s="186">
        <v>16.334682127867957</v>
      </c>
      <c r="E68" s="79">
        <v>336.26180230485556</v>
      </c>
      <c r="F68" s="79">
        <v>354.41220963473359</v>
      </c>
      <c r="G68" s="182">
        <v>336.05381890766762</v>
      </c>
      <c r="H68" s="93">
        <v>354.62019303192153</v>
      </c>
      <c r="I68" s="29"/>
    </row>
    <row r="69" spans="1:9">
      <c r="A69" s="150"/>
      <c r="B69" s="192" t="s">
        <v>267</v>
      </c>
      <c r="C69" s="8">
        <v>13.651904357765947</v>
      </c>
      <c r="D69" s="179">
        <v>0.77691871170581028</v>
      </c>
      <c r="E69" s="8">
        <v>13.21447974805646</v>
      </c>
      <c r="F69" s="8">
        <v>14.089328967475433</v>
      </c>
      <c r="G69" s="180">
        <v>13.237556216607341</v>
      </c>
      <c r="H69" s="92">
        <v>14.066252498924552</v>
      </c>
      <c r="I69" s="29"/>
    </row>
    <row r="70" spans="1:9">
      <c r="A70" s="150"/>
      <c r="B70" s="192" t="s">
        <v>268</v>
      </c>
      <c r="C70" s="125">
        <v>17.922524767195991</v>
      </c>
      <c r="D70" s="181">
        <v>2.3802029151414041</v>
      </c>
      <c r="E70" s="125">
        <v>16.573904553971673</v>
      </c>
      <c r="F70" s="125">
        <v>19.27114498042031</v>
      </c>
      <c r="G70" s="185">
        <v>17.01499001966598</v>
      </c>
      <c r="H70" s="126">
        <v>18.830059514726003</v>
      </c>
      <c r="I70" s="29"/>
    </row>
    <row r="71" spans="1:9">
      <c r="A71" s="150"/>
      <c r="B71" s="192" t="s">
        <v>272</v>
      </c>
      <c r="C71" s="7">
        <v>8.4887436478181838E-2</v>
      </c>
      <c r="D71" s="179">
        <v>5.8807032848733785E-3</v>
      </c>
      <c r="E71" s="7">
        <v>7.7968391252853625E-2</v>
      </c>
      <c r="F71" s="7">
        <v>9.1806481703510051E-2</v>
      </c>
      <c r="G71" s="183" t="s">
        <v>109</v>
      </c>
      <c r="H71" s="94" t="s">
        <v>109</v>
      </c>
      <c r="I71" s="29"/>
    </row>
    <row r="72" spans="1:9">
      <c r="A72" s="150"/>
      <c r="B72" s="192" t="s">
        <v>273</v>
      </c>
      <c r="C72" s="7">
        <v>9.6630555555555553E-2</v>
      </c>
      <c r="D72" s="179">
        <v>4.3050914919923683E-3</v>
      </c>
      <c r="E72" s="7">
        <v>9.4244467485065236E-2</v>
      </c>
      <c r="F72" s="7">
        <v>9.9016643626045869E-2</v>
      </c>
      <c r="G72" s="183">
        <v>9.2537750124439669E-2</v>
      </c>
      <c r="H72" s="94">
        <v>0.10072336098667144</v>
      </c>
      <c r="I72" s="29"/>
    </row>
    <row r="73" spans="1:9">
      <c r="A73" s="150"/>
      <c r="B73" s="192" t="s">
        <v>274</v>
      </c>
      <c r="C73" s="8">
        <v>9.9554196480641632</v>
      </c>
      <c r="D73" s="179">
        <v>0.49356025562124545</v>
      </c>
      <c r="E73" s="8">
        <v>9.6188507733406929</v>
      </c>
      <c r="F73" s="8">
        <v>10.291988522787634</v>
      </c>
      <c r="G73" s="180">
        <v>9.5001962667629734</v>
      </c>
      <c r="H73" s="92">
        <v>10.410643029365353</v>
      </c>
      <c r="I73" s="29"/>
    </row>
    <row r="74" spans="1:9">
      <c r="A74" s="150"/>
      <c r="B74" s="192" t="s">
        <v>275</v>
      </c>
      <c r="C74" s="125">
        <v>11.944244850461258</v>
      </c>
      <c r="D74" s="181">
        <v>1.5094486078643612</v>
      </c>
      <c r="E74" s="125">
        <v>10.500717963088816</v>
      </c>
      <c r="F74" s="125">
        <v>13.387771737833701</v>
      </c>
      <c r="G74" s="185">
        <v>10.694878468001388</v>
      </c>
      <c r="H74" s="126">
        <v>13.193611232921128</v>
      </c>
      <c r="I74" s="29"/>
    </row>
    <row r="75" spans="1:9">
      <c r="A75" s="150"/>
      <c r="B75" s="192" t="s">
        <v>277</v>
      </c>
      <c r="C75" s="7">
        <v>0.14404545454545453</v>
      </c>
      <c r="D75" s="179">
        <v>7.0562076616445821E-3</v>
      </c>
      <c r="E75" s="7">
        <v>0.13978533610999191</v>
      </c>
      <c r="F75" s="7">
        <v>0.14830557298091715</v>
      </c>
      <c r="G75" s="183">
        <v>0.13732615072133994</v>
      </c>
      <c r="H75" s="94">
        <v>0.15076475836956912</v>
      </c>
      <c r="I75" s="29"/>
    </row>
    <row r="76" spans="1:9">
      <c r="A76" s="150"/>
      <c r="B76" s="192" t="s">
        <v>278</v>
      </c>
      <c r="C76" s="7">
        <v>3.9552677795238238E-2</v>
      </c>
      <c r="D76" s="179">
        <v>2.1411793680255328E-3</v>
      </c>
      <c r="E76" s="7">
        <v>3.831253552247281E-2</v>
      </c>
      <c r="F76" s="7">
        <v>4.0792820068003666E-2</v>
      </c>
      <c r="G76" s="183">
        <v>3.8494115077209505E-2</v>
      </c>
      <c r="H76" s="94">
        <v>4.061124051326697E-2</v>
      </c>
      <c r="I76" s="29"/>
    </row>
    <row r="77" spans="1:9">
      <c r="A77" s="150"/>
      <c r="B77" s="192" t="s">
        <v>280</v>
      </c>
      <c r="C77" s="7">
        <v>3.1258742603924736E-2</v>
      </c>
      <c r="D77" s="179">
        <v>5.2199982527914059E-3</v>
      </c>
      <c r="E77" s="7">
        <v>2.8513034301683206E-2</v>
      </c>
      <c r="F77" s="7">
        <v>3.4004450906166266E-2</v>
      </c>
      <c r="G77" s="183">
        <v>2.9439649674252624E-2</v>
      </c>
      <c r="H77" s="94">
        <v>3.3077835533596847E-2</v>
      </c>
      <c r="I77" s="29"/>
    </row>
    <row r="78" spans="1:9">
      <c r="A78" s="150"/>
      <c r="B78" s="192" t="s">
        <v>283</v>
      </c>
      <c r="C78" s="79">
        <v>176.43436815671706</v>
      </c>
      <c r="D78" s="186">
        <v>11.589323029373281</v>
      </c>
      <c r="E78" s="79">
        <v>170.22071672995543</v>
      </c>
      <c r="F78" s="79">
        <v>182.64801958347869</v>
      </c>
      <c r="G78" s="182">
        <v>171.7187963584355</v>
      </c>
      <c r="H78" s="93">
        <v>181.14993995499862</v>
      </c>
      <c r="I78" s="29"/>
    </row>
    <row r="79" spans="1:9">
      <c r="A79" s="150"/>
      <c r="B79" s="192" t="s">
        <v>284</v>
      </c>
      <c r="C79" s="7">
        <v>3.461548105901429E-2</v>
      </c>
      <c r="D79" s="179">
        <v>1.474822614248421E-3</v>
      </c>
      <c r="E79" s="7">
        <v>3.3683555362465416E-2</v>
      </c>
      <c r="F79" s="7">
        <v>3.5547406755563164E-2</v>
      </c>
      <c r="G79" s="183">
        <v>3.3353873357377682E-2</v>
      </c>
      <c r="H79" s="94">
        <v>3.5877088760650898E-2</v>
      </c>
      <c r="I79" s="29"/>
    </row>
    <row r="80" spans="1:9">
      <c r="A80" s="150"/>
      <c r="B80" s="192" t="s">
        <v>285</v>
      </c>
      <c r="C80" s="125">
        <v>16.988385707007222</v>
      </c>
      <c r="D80" s="184">
        <v>1.6752590595443593</v>
      </c>
      <c r="E80" s="125">
        <v>16.096643796036478</v>
      </c>
      <c r="F80" s="125">
        <v>17.880127617977966</v>
      </c>
      <c r="G80" s="185">
        <v>16.170949991986976</v>
      </c>
      <c r="H80" s="126">
        <v>17.805821422027467</v>
      </c>
      <c r="I80" s="29"/>
    </row>
    <row r="81" spans="1:9">
      <c r="A81" s="150"/>
      <c r="B81" s="192" t="s">
        <v>287</v>
      </c>
      <c r="C81" s="125">
        <v>20.897398519357203</v>
      </c>
      <c r="D81" s="181">
        <v>3.8308475551659997</v>
      </c>
      <c r="E81" s="125">
        <v>17.195443139537023</v>
      </c>
      <c r="F81" s="125">
        <v>24.599353899177384</v>
      </c>
      <c r="G81" s="185">
        <v>19.571755025029191</v>
      </c>
      <c r="H81" s="126">
        <v>22.223042013685216</v>
      </c>
      <c r="I81" s="29"/>
    </row>
    <row r="82" spans="1:9">
      <c r="A82" s="150"/>
      <c r="B82" s="192" t="s">
        <v>288</v>
      </c>
      <c r="C82" s="7">
        <v>4.4638684391353857E-2</v>
      </c>
      <c r="D82" s="179">
        <v>5.9091537313888422E-3</v>
      </c>
      <c r="E82" s="7">
        <v>4.0687920882675345E-2</v>
      </c>
      <c r="F82" s="7">
        <v>4.8589447900032369E-2</v>
      </c>
      <c r="G82" s="183" t="s">
        <v>109</v>
      </c>
      <c r="H82" s="94" t="s">
        <v>109</v>
      </c>
      <c r="I82" s="29"/>
    </row>
    <row r="83" spans="1:9">
      <c r="A83" s="150"/>
      <c r="B83" s="192" t="s">
        <v>290</v>
      </c>
      <c r="C83" s="125">
        <v>41.472193175555482</v>
      </c>
      <c r="D83" s="184">
        <v>3.7327388517460358</v>
      </c>
      <c r="E83" s="125">
        <v>39.387002996323858</v>
      </c>
      <c r="F83" s="125">
        <v>43.557383354787106</v>
      </c>
      <c r="G83" s="185">
        <v>40.067595478251917</v>
      </c>
      <c r="H83" s="126">
        <v>42.876790872859047</v>
      </c>
      <c r="I83" s="29"/>
    </row>
    <row r="84" spans="1:9">
      <c r="A84" s="150"/>
      <c r="B84" s="192" t="s">
        <v>292</v>
      </c>
      <c r="C84" s="8">
        <v>1.9513733416874255</v>
      </c>
      <c r="D84" s="179">
        <v>0.19160087011907412</v>
      </c>
      <c r="E84" s="8">
        <v>1.7950263181911001</v>
      </c>
      <c r="F84" s="8">
        <v>2.1077203651837508</v>
      </c>
      <c r="G84" s="180" t="s">
        <v>109</v>
      </c>
      <c r="H84" s="92" t="s">
        <v>109</v>
      </c>
      <c r="I84" s="29"/>
    </row>
    <row r="85" spans="1:9">
      <c r="A85" s="150"/>
      <c r="B85" s="192" t="s">
        <v>293</v>
      </c>
      <c r="C85" s="125">
        <v>10.995676600128876</v>
      </c>
      <c r="D85" s="181">
        <v>1.7198557570185751</v>
      </c>
      <c r="E85" s="125">
        <v>10.120667804439313</v>
      </c>
      <c r="F85" s="125">
        <v>11.870685395818439</v>
      </c>
      <c r="G85" s="185">
        <v>10.43476773409318</v>
      </c>
      <c r="H85" s="126">
        <v>11.556585466164572</v>
      </c>
      <c r="I85" s="29"/>
    </row>
    <row r="86" spans="1:9">
      <c r="A86" s="150"/>
      <c r="B86" s="192" t="s">
        <v>296</v>
      </c>
      <c r="C86" s="125">
        <v>11.299614355338949</v>
      </c>
      <c r="D86" s="181">
        <v>1.2077019451034428</v>
      </c>
      <c r="E86" s="125">
        <v>10.355719444109484</v>
      </c>
      <c r="F86" s="125">
        <v>12.243509266568415</v>
      </c>
      <c r="G86" s="185">
        <v>10.775633870665013</v>
      </c>
      <c r="H86" s="126">
        <v>11.823594840012886</v>
      </c>
      <c r="I86" s="29"/>
    </row>
    <row r="87" spans="1:9">
      <c r="A87" s="150"/>
      <c r="B87" s="192" t="s">
        <v>299</v>
      </c>
      <c r="C87" s="8">
        <v>1.6377849034518994</v>
      </c>
      <c r="D87" s="184">
        <v>0.16623116891970208</v>
      </c>
      <c r="E87" s="8">
        <v>1.4952570570804913</v>
      </c>
      <c r="F87" s="8">
        <v>1.7803127498233076</v>
      </c>
      <c r="G87" s="180">
        <v>1.5611049529144394</v>
      </c>
      <c r="H87" s="92">
        <v>1.7144648539893594</v>
      </c>
      <c r="I87" s="29"/>
    </row>
    <row r="88" spans="1:9">
      <c r="A88" s="150"/>
      <c r="B88" s="192" t="s">
        <v>300</v>
      </c>
      <c r="C88" s="79">
        <v>200.77596005181516</v>
      </c>
      <c r="D88" s="186">
        <v>14.560975095035525</v>
      </c>
      <c r="E88" s="79">
        <v>191.84704103545329</v>
      </c>
      <c r="F88" s="79">
        <v>209.70487906817704</v>
      </c>
      <c r="G88" s="182">
        <v>196.2742937386156</v>
      </c>
      <c r="H88" s="93">
        <v>205.27762636501473</v>
      </c>
      <c r="I88" s="29"/>
    </row>
    <row r="89" spans="1:9">
      <c r="A89" s="150"/>
      <c r="B89" s="192" t="s">
        <v>302</v>
      </c>
      <c r="C89" s="8">
        <v>5.0833363048832894</v>
      </c>
      <c r="D89" s="184">
        <v>0.51623743946088818</v>
      </c>
      <c r="E89" s="8">
        <v>4.6916298837518626</v>
      </c>
      <c r="F89" s="8">
        <v>5.4750427260147161</v>
      </c>
      <c r="G89" s="180">
        <v>4.8533905880595656</v>
      </c>
      <c r="H89" s="92">
        <v>5.3132820217070131</v>
      </c>
      <c r="I89" s="29"/>
    </row>
    <row r="90" spans="1:9">
      <c r="A90" s="150"/>
      <c r="B90" s="192" t="s">
        <v>304</v>
      </c>
      <c r="C90" s="125">
        <v>30.553212613635175</v>
      </c>
      <c r="D90" s="181">
        <v>4.1266736529579608</v>
      </c>
      <c r="E90" s="125">
        <v>28.451660676807439</v>
      </c>
      <c r="F90" s="125">
        <v>32.654764550462914</v>
      </c>
      <c r="G90" s="185">
        <v>28.89403427348196</v>
      </c>
      <c r="H90" s="126">
        <v>32.212390953788386</v>
      </c>
      <c r="I90" s="29"/>
    </row>
    <row r="91" spans="1:9">
      <c r="A91" s="150"/>
      <c r="B91" s="283" t="s">
        <v>163</v>
      </c>
      <c r="C91" s="190"/>
      <c r="D91" s="189"/>
      <c r="E91" s="190"/>
      <c r="F91" s="190"/>
      <c r="G91" s="190"/>
      <c r="H91" s="191"/>
      <c r="I91" s="29"/>
    </row>
    <row r="92" spans="1:9">
      <c r="A92" s="150"/>
      <c r="B92" s="192" t="s">
        <v>306</v>
      </c>
      <c r="C92" s="79">
        <v>22.727365502569064</v>
      </c>
      <c r="D92" s="186">
        <v>1.9943132972639632</v>
      </c>
      <c r="E92" s="79">
        <v>21.799172571133205</v>
      </c>
      <c r="F92" s="79">
        <v>23.655558434004927</v>
      </c>
      <c r="G92" s="182">
        <v>21.674605231528872</v>
      </c>
      <c r="H92" s="93">
        <v>23.78012577360926</v>
      </c>
      <c r="I92" s="29"/>
    </row>
    <row r="93" spans="1:9">
      <c r="A93" s="150"/>
      <c r="B93" s="192" t="s">
        <v>308</v>
      </c>
      <c r="C93" s="79">
        <v>34.632328220771782</v>
      </c>
      <c r="D93" s="186">
        <v>2.3050939483837403</v>
      </c>
      <c r="E93" s="79">
        <v>33.798249253972529</v>
      </c>
      <c r="F93" s="79">
        <v>35.466407187571036</v>
      </c>
      <c r="G93" s="182">
        <v>33.325521562336618</v>
      </c>
      <c r="H93" s="93">
        <v>35.939134879206939</v>
      </c>
      <c r="I93" s="29"/>
    </row>
    <row r="94" spans="1:9">
      <c r="A94" s="150"/>
      <c r="B94" s="192" t="s">
        <v>309</v>
      </c>
      <c r="C94" s="79">
        <v>48.498351775635257</v>
      </c>
      <c r="D94" s="186">
        <v>3.1273421078240888</v>
      </c>
      <c r="E94" s="79">
        <v>47.263650793761649</v>
      </c>
      <c r="F94" s="79">
        <v>49.733052757508865</v>
      </c>
      <c r="G94" s="182">
        <v>46.112019850807819</v>
      </c>
      <c r="H94" s="93">
        <v>50.884683700462702</v>
      </c>
      <c r="I94" s="29"/>
    </row>
    <row r="95" spans="1:9">
      <c r="A95" s="150"/>
      <c r="B95" s="283" t="s">
        <v>130</v>
      </c>
      <c r="C95" s="190"/>
      <c r="D95" s="189"/>
      <c r="E95" s="190"/>
      <c r="F95" s="190"/>
      <c r="G95" s="190"/>
      <c r="H95" s="191"/>
      <c r="I95" s="29"/>
    </row>
    <row r="96" spans="1:9">
      <c r="A96" s="150"/>
      <c r="B96" s="192" t="s">
        <v>253</v>
      </c>
      <c r="C96" s="8">
        <v>8.2551128890154555</v>
      </c>
      <c r="D96" s="179">
        <v>0.23603987236572266</v>
      </c>
      <c r="E96" s="8">
        <v>8.1459230197575856</v>
      </c>
      <c r="F96" s="8">
        <v>8.3643027582733254</v>
      </c>
      <c r="G96" s="180">
        <v>8.1321667828293087</v>
      </c>
      <c r="H96" s="92">
        <v>8.3780589952016022</v>
      </c>
      <c r="I96" s="29"/>
    </row>
    <row r="97" spans="1:9">
      <c r="A97" s="150"/>
      <c r="B97" s="192" t="s">
        <v>255</v>
      </c>
      <c r="C97" s="79">
        <v>183.42397119677599</v>
      </c>
      <c r="D97" s="186">
        <v>5.9626128280362716</v>
      </c>
      <c r="E97" s="79">
        <v>180.42613444524196</v>
      </c>
      <c r="F97" s="79">
        <v>186.42180794831003</v>
      </c>
      <c r="G97" s="182">
        <v>177.99233626530611</v>
      </c>
      <c r="H97" s="93">
        <v>188.85560612824588</v>
      </c>
      <c r="I97" s="29"/>
    </row>
    <row r="98" spans="1:9">
      <c r="A98" s="150"/>
      <c r="B98" s="192" t="s">
        <v>258</v>
      </c>
      <c r="C98" s="7">
        <v>0.18478882018861889</v>
      </c>
      <c r="D98" s="179">
        <v>1.3163523726809451E-2</v>
      </c>
      <c r="E98" s="7">
        <v>0.17847766692200745</v>
      </c>
      <c r="F98" s="7">
        <v>0.19109997345523033</v>
      </c>
      <c r="G98" s="183">
        <v>0.17266298283557602</v>
      </c>
      <c r="H98" s="94">
        <v>0.19691465754166176</v>
      </c>
      <c r="I98" s="29"/>
    </row>
    <row r="99" spans="1:9">
      <c r="A99" s="150"/>
      <c r="B99" s="192" t="s">
        <v>259</v>
      </c>
      <c r="C99" s="125">
        <v>38.012232525097247</v>
      </c>
      <c r="D99" s="184">
        <v>2.2314517809526988</v>
      </c>
      <c r="E99" s="125">
        <v>36.550600302552191</v>
      </c>
      <c r="F99" s="125">
        <v>39.473864747642303</v>
      </c>
      <c r="G99" s="185">
        <v>36.557596782626035</v>
      </c>
      <c r="H99" s="126">
        <v>39.466868267568458</v>
      </c>
      <c r="I99" s="29"/>
    </row>
    <row r="100" spans="1:9">
      <c r="A100" s="150"/>
      <c r="B100" s="192" t="s">
        <v>260</v>
      </c>
      <c r="C100" s="125">
        <v>31.296818181818182</v>
      </c>
      <c r="D100" s="181">
        <v>3.8111250561413863</v>
      </c>
      <c r="E100" s="125">
        <v>29.949122005554877</v>
      </c>
      <c r="F100" s="125">
        <v>32.644514358081487</v>
      </c>
      <c r="G100" s="185">
        <v>29.584808626059697</v>
      </c>
      <c r="H100" s="126">
        <v>33.008827737576667</v>
      </c>
      <c r="I100" s="29"/>
    </row>
    <row r="101" spans="1:9">
      <c r="A101" s="150"/>
      <c r="B101" s="192" t="s">
        <v>261</v>
      </c>
      <c r="C101" s="79">
        <v>585.01681947644931</v>
      </c>
      <c r="D101" s="186">
        <v>19.632422365844008</v>
      </c>
      <c r="E101" s="79">
        <v>575.16194779526404</v>
      </c>
      <c r="F101" s="79">
        <v>594.87169115763459</v>
      </c>
      <c r="G101" s="182">
        <v>570.7425881239426</v>
      </c>
      <c r="H101" s="93">
        <v>599.29105082895603</v>
      </c>
      <c r="I101" s="29"/>
    </row>
    <row r="102" spans="1:9">
      <c r="A102" s="150"/>
      <c r="B102" s="192" t="s">
        <v>262</v>
      </c>
      <c r="C102" s="8">
        <v>3.9446803182750574</v>
      </c>
      <c r="D102" s="179">
        <v>0.16696652779705215</v>
      </c>
      <c r="E102" s="8">
        <v>3.8438643740749172</v>
      </c>
      <c r="F102" s="8">
        <v>4.045496262475198</v>
      </c>
      <c r="G102" s="180">
        <v>3.8011965794877334</v>
      </c>
      <c r="H102" s="92">
        <v>4.0881640570623814</v>
      </c>
      <c r="I102" s="29"/>
    </row>
    <row r="103" spans="1:9">
      <c r="A103" s="150"/>
      <c r="B103" s="192" t="s">
        <v>263</v>
      </c>
      <c r="C103" s="79">
        <v>375.18404827517986</v>
      </c>
      <c r="D103" s="186">
        <v>22.379236698251553</v>
      </c>
      <c r="E103" s="79">
        <v>362.73465385697062</v>
      </c>
      <c r="F103" s="79">
        <v>387.6334426933891</v>
      </c>
      <c r="G103" s="182">
        <v>357.42998392495235</v>
      </c>
      <c r="H103" s="93">
        <v>392.93811262540737</v>
      </c>
      <c r="I103" s="29"/>
    </row>
    <row r="104" spans="1:9">
      <c r="A104" s="150"/>
      <c r="B104" s="192" t="s">
        <v>264</v>
      </c>
      <c r="C104" s="8">
        <v>3.2304074074074074</v>
      </c>
      <c r="D104" s="179">
        <v>0.28899889132900075</v>
      </c>
      <c r="E104" s="8">
        <v>3.0199267210789431</v>
      </c>
      <c r="F104" s="8">
        <v>3.4408880937358717</v>
      </c>
      <c r="G104" s="180">
        <v>3.0494863399118834</v>
      </c>
      <c r="H104" s="92">
        <v>3.4113284749029313</v>
      </c>
      <c r="I104" s="29"/>
    </row>
    <row r="105" spans="1:9">
      <c r="A105" s="150"/>
      <c r="B105" s="192" t="s">
        <v>265</v>
      </c>
      <c r="C105" s="8">
        <v>2.0342478266269248</v>
      </c>
      <c r="D105" s="179">
        <v>0.13448242052512138</v>
      </c>
      <c r="E105" s="8">
        <v>1.9650354164954147</v>
      </c>
      <c r="F105" s="8">
        <v>2.1034602367584347</v>
      </c>
      <c r="G105" s="180">
        <v>1.8453648834706859</v>
      </c>
      <c r="H105" s="92">
        <v>2.2231307697831637</v>
      </c>
      <c r="I105" s="29"/>
    </row>
    <row r="106" spans="1:9">
      <c r="A106" s="150"/>
      <c r="B106" s="192" t="s">
        <v>266</v>
      </c>
      <c r="C106" s="8">
        <v>0.66772999999999993</v>
      </c>
      <c r="D106" s="179">
        <v>4.7316892455951554E-2</v>
      </c>
      <c r="E106" s="8">
        <v>0.6399722163411099</v>
      </c>
      <c r="F106" s="8">
        <v>0.69548778365888997</v>
      </c>
      <c r="G106" s="180">
        <v>0.63945209956978577</v>
      </c>
      <c r="H106" s="92">
        <v>0.6960079004302141</v>
      </c>
      <c r="I106" s="29"/>
    </row>
    <row r="107" spans="1:9">
      <c r="A107" s="150"/>
      <c r="B107" s="192" t="s">
        <v>267</v>
      </c>
      <c r="C107" s="8">
        <v>14.77574939156038</v>
      </c>
      <c r="D107" s="179">
        <v>0.50226607001122026</v>
      </c>
      <c r="E107" s="8">
        <v>14.533700803659983</v>
      </c>
      <c r="F107" s="8">
        <v>15.017797979460777</v>
      </c>
      <c r="G107" s="180">
        <v>14.527213738275869</v>
      </c>
      <c r="H107" s="92">
        <v>15.024285044844891</v>
      </c>
      <c r="I107" s="29"/>
    </row>
    <row r="108" spans="1:9">
      <c r="A108" s="150"/>
      <c r="B108" s="192" t="s">
        <v>268</v>
      </c>
      <c r="C108" s="125">
        <v>21.418976118146034</v>
      </c>
      <c r="D108" s="184">
        <v>1.1071513123443604</v>
      </c>
      <c r="E108" s="125">
        <v>20.717295774075509</v>
      </c>
      <c r="F108" s="125">
        <v>22.120656462216559</v>
      </c>
      <c r="G108" s="185">
        <v>20.555049527596104</v>
      </c>
      <c r="H108" s="126">
        <v>22.282902708695964</v>
      </c>
      <c r="I108" s="29"/>
    </row>
    <row r="109" spans="1:9">
      <c r="A109" s="150"/>
      <c r="B109" s="192" t="s">
        <v>269</v>
      </c>
      <c r="C109" s="8">
        <v>2.828106672074858</v>
      </c>
      <c r="D109" s="179">
        <v>0.11938208256348989</v>
      </c>
      <c r="E109" s="8">
        <v>2.7686784010350438</v>
      </c>
      <c r="F109" s="8">
        <v>2.8875349431146722</v>
      </c>
      <c r="G109" s="180">
        <v>2.672190000840454</v>
      </c>
      <c r="H109" s="92">
        <v>2.984023343309262</v>
      </c>
      <c r="I109" s="29"/>
    </row>
    <row r="110" spans="1:9">
      <c r="A110" s="150"/>
      <c r="B110" s="192" t="s">
        <v>270</v>
      </c>
      <c r="C110" s="8">
        <v>8.8995516798513048</v>
      </c>
      <c r="D110" s="179">
        <v>0.36685744817665522</v>
      </c>
      <c r="E110" s="8">
        <v>8.5997128851958191</v>
      </c>
      <c r="F110" s="8">
        <v>9.1993904745067905</v>
      </c>
      <c r="G110" s="180">
        <v>8.5069885440381992</v>
      </c>
      <c r="H110" s="92">
        <v>9.2921148156644104</v>
      </c>
      <c r="I110" s="29"/>
    </row>
    <row r="111" spans="1:9">
      <c r="A111" s="150"/>
      <c r="B111" s="192" t="s">
        <v>271</v>
      </c>
      <c r="C111" s="8">
        <v>0.67711834833412288</v>
      </c>
      <c r="D111" s="179">
        <v>4.0098088333174159E-2</v>
      </c>
      <c r="E111" s="8">
        <v>0.65258007776909843</v>
      </c>
      <c r="F111" s="8">
        <v>0.70165661889914732</v>
      </c>
      <c r="G111" s="180">
        <v>0.6248030790072191</v>
      </c>
      <c r="H111" s="92">
        <v>0.72943361766102666</v>
      </c>
      <c r="I111" s="29"/>
    </row>
    <row r="112" spans="1:9">
      <c r="A112" s="150"/>
      <c r="B112" s="192" t="s">
        <v>273</v>
      </c>
      <c r="C112" s="7">
        <v>0.4255268412124012</v>
      </c>
      <c r="D112" s="179">
        <v>2.6026466460026626E-2</v>
      </c>
      <c r="E112" s="7">
        <v>0.41510638275162687</v>
      </c>
      <c r="F112" s="7">
        <v>0.43594729967317553</v>
      </c>
      <c r="G112" s="183">
        <v>0.41349294609990472</v>
      </c>
      <c r="H112" s="94">
        <v>0.43756073632489767</v>
      </c>
      <c r="I112" s="29"/>
    </row>
    <row r="113" spans="1:9">
      <c r="A113" s="150"/>
      <c r="B113" s="192" t="s">
        <v>274</v>
      </c>
      <c r="C113" s="125">
        <v>17.318961947685786</v>
      </c>
      <c r="D113" s="184">
        <v>0.67635643313751892</v>
      </c>
      <c r="E113" s="125">
        <v>16.935503833721725</v>
      </c>
      <c r="F113" s="125">
        <v>17.702420061649846</v>
      </c>
      <c r="G113" s="185">
        <v>16.683623307473308</v>
      </c>
      <c r="H113" s="126">
        <v>17.954300587898263</v>
      </c>
      <c r="I113" s="29"/>
    </row>
    <row r="114" spans="1:9">
      <c r="A114" s="150"/>
      <c r="B114" s="192" t="s">
        <v>275</v>
      </c>
      <c r="C114" s="125">
        <v>21.687955123077181</v>
      </c>
      <c r="D114" s="184">
        <v>1.6253922124467179</v>
      </c>
      <c r="E114" s="125">
        <v>19.663740363116119</v>
      </c>
      <c r="F114" s="125">
        <v>23.712169883038243</v>
      </c>
      <c r="G114" s="185">
        <v>19.239217870345364</v>
      </c>
      <c r="H114" s="126">
        <v>24.136692375808998</v>
      </c>
      <c r="I114" s="29"/>
    </row>
    <row r="115" spans="1:9">
      <c r="A115" s="150"/>
      <c r="B115" s="192" t="s">
        <v>277</v>
      </c>
      <c r="C115" s="7">
        <v>0.24739001253623047</v>
      </c>
      <c r="D115" s="179">
        <v>1.2871508018831751E-2</v>
      </c>
      <c r="E115" s="7">
        <v>0.24124154437746778</v>
      </c>
      <c r="F115" s="7">
        <v>0.25353848069499313</v>
      </c>
      <c r="G115" s="183">
        <v>0.23924139253609955</v>
      </c>
      <c r="H115" s="94">
        <v>0.25553863253636139</v>
      </c>
      <c r="I115" s="29"/>
    </row>
    <row r="116" spans="1:9">
      <c r="A116" s="150"/>
      <c r="B116" s="192" t="s">
        <v>278</v>
      </c>
      <c r="C116" s="7">
        <v>5.0449304172191504E-2</v>
      </c>
      <c r="D116" s="179">
        <v>2.2890746528366796E-3</v>
      </c>
      <c r="E116" s="7">
        <v>4.961669332649267E-2</v>
      </c>
      <c r="F116" s="7">
        <v>5.1281915017890339E-2</v>
      </c>
      <c r="G116" s="183">
        <v>4.9327144607541333E-2</v>
      </c>
      <c r="H116" s="94">
        <v>5.1571463736841676E-2</v>
      </c>
      <c r="I116" s="29"/>
    </row>
    <row r="117" spans="1:9">
      <c r="A117" s="150"/>
      <c r="B117" s="192" t="s">
        <v>280</v>
      </c>
      <c r="C117" s="7">
        <v>9.6838543348664249E-2</v>
      </c>
      <c r="D117" s="179">
        <v>8.4540665786508058E-3</v>
      </c>
      <c r="E117" s="7">
        <v>8.9435973272995933E-2</v>
      </c>
      <c r="F117" s="7">
        <v>0.10424111342433257</v>
      </c>
      <c r="G117" s="183">
        <v>8.4835319669588197E-2</v>
      </c>
      <c r="H117" s="94">
        <v>0.1088417670277403</v>
      </c>
      <c r="I117" s="29"/>
    </row>
    <row r="118" spans="1:9">
      <c r="A118" s="150"/>
      <c r="B118" s="192" t="s">
        <v>281</v>
      </c>
      <c r="C118" s="125">
        <v>17.470402626727456</v>
      </c>
      <c r="D118" s="184">
        <v>0.9905300355601302</v>
      </c>
      <c r="E118" s="125">
        <v>16.875247690975037</v>
      </c>
      <c r="F118" s="125">
        <v>18.065557562479874</v>
      </c>
      <c r="G118" s="185">
        <v>16.835414079399655</v>
      </c>
      <c r="H118" s="126">
        <v>18.105391174055256</v>
      </c>
      <c r="I118" s="29"/>
    </row>
    <row r="119" spans="1:9">
      <c r="A119" s="150"/>
      <c r="B119" s="192" t="s">
        <v>282</v>
      </c>
      <c r="C119" s="125">
        <v>14.455310316142571</v>
      </c>
      <c r="D119" s="184">
        <v>0.91905142969257791</v>
      </c>
      <c r="E119" s="125">
        <v>13.926087496739607</v>
      </c>
      <c r="F119" s="125">
        <v>14.984533135545535</v>
      </c>
      <c r="G119" s="185">
        <v>13.579464773388109</v>
      </c>
      <c r="H119" s="126">
        <v>15.331155858897032</v>
      </c>
      <c r="I119" s="29"/>
    </row>
    <row r="120" spans="1:9">
      <c r="A120" s="150"/>
      <c r="B120" s="192" t="s">
        <v>283</v>
      </c>
      <c r="C120" s="79">
        <v>233.61407691180224</v>
      </c>
      <c r="D120" s="186">
        <v>16.039002337967588</v>
      </c>
      <c r="E120" s="79">
        <v>219.69810179472015</v>
      </c>
      <c r="F120" s="79">
        <v>247.53005202888434</v>
      </c>
      <c r="G120" s="182">
        <v>217.33506310724158</v>
      </c>
      <c r="H120" s="93">
        <v>249.89309071636291</v>
      </c>
      <c r="I120" s="29"/>
    </row>
    <row r="121" spans="1:9">
      <c r="A121" s="150"/>
      <c r="B121" s="192" t="s">
        <v>284</v>
      </c>
      <c r="C121" s="7">
        <v>4.0385741386066966E-2</v>
      </c>
      <c r="D121" s="179">
        <v>4.457540311859882E-3</v>
      </c>
      <c r="E121" s="7">
        <v>3.7212835375320635E-2</v>
      </c>
      <c r="F121" s="7">
        <v>4.3558647396813296E-2</v>
      </c>
      <c r="G121" s="183" t="s">
        <v>109</v>
      </c>
      <c r="H121" s="94" t="s">
        <v>109</v>
      </c>
      <c r="I121" s="29"/>
    </row>
    <row r="122" spans="1:9">
      <c r="A122" s="150"/>
      <c r="B122" s="192" t="s">
        <v>286</v>
      </c>
      <c r="C122" s="8">
        <v>3.940411347562752</v>
      </c>
      <c r="D122" s="179">
        <v>0.15275800463421974</v>
      </c>
      <c r="E122" s="8">
        <v>3.8508924080093134</v>
      </c>
      <c r="F122" s="8">
        <v>4.0299302871161906</v>
      </c>
      <c r="G122" s="180">
        <v>3.7444196223312693</v>
      </c>
      <c r="H122" s="92">
        <v>4.1364030727942342</v>
      </c>
      <c r="I122" s="29"/>
    </row>
    <row r="123" spans="1:9">
      <c r="A123" s="150"/>
      <c r="B123" s="192" t="s">
        <v>287</v>
      </c>
      <c r="C123" s="125">
        <v>42.327721482406247</v>
      </c>
      <c r="D123" s="184">
        <v>2.3931986747076781</v>
      </c>
      <c r="E123" s="125">
        <v>40.933026924462212</v>
      </c>
      <c r="F123" s="125">
        <v>43.722416040350282</v>
      </c>
      <c r="G123" s="185">
        <v>40.972250753198608</v>
      </c>
      <c r="H123" s="126">
        <v>43.683192211613886</v>
      </c>
      <c r="I123" s="29"/>
    </row>
    <row r="124" spans="1:9">
      <c r="A124" s="150"/>
      <c r="B124" s="192" t="s">
        <v>290</v>
      </c>
      <c r="C124" s="125">
        <v>49.005556559231245</v>
      </c>
      <c r="D124" s="184">
        <v>2.1051610035701098</v>
      </c>
      <c r="E124" s="125">
        <v>46.731899785801055</v>
      </c>
      <c r="F124" s="125">
        <v>51.279213332661435</v>
      </c>
      <c r="G124" s="185">
        <v>47.914031303871241</v>
      </c>
      <c r="H124" s="126">
        <v>50.097081814591249</v>
      </c>
      <c r="I124" s="29"/>
    </row>
    <row r="125" spans="1:9">
      <c r="A125" s="150"/>
      <c r="B125" s="192" t="s">
        <v>310</v>
      </c>
      <c r="C125" s="8">
        <v>22.630002013652327</v>
      </c>
      <c r="D125" s="179">
        <v>0.48361512865003436</v>
      </c>
      <c r="E125" s="8">
        <v>22.400061669232727</v>
      </c>
      <c r="F125" s="8">
        <v>22.859942358071926</v>
      </c>
      <c r="G125" s="180">
        <v>22.366876913833678</v>
      </c>
      <c r="H125" s="92">
        <v>22.893127113470975</v>
      </c>
      <c r="I125" s="29"/>
    </row>
    <row r="126" spans="1:9">
      <c r="A126" s="150"/>
      <c r="B126" s="192" t="s">
        <v>291</v>
      </c>
      <c r="C126" s="8">
        <v>3.1661107381146265</v>
      </c>
      <c r="D126" s="179">
        <v>0.17823256735011719</v>
      </c>
      <c r="E126" s="8">
        <v>3.0918117307334549</v>
      </c>
      <c r="F126" s="8">
        <v>3.2404097454957981</v>
      </c>
      <c r="G126" s="180">
        <v>2.9652017603915191</v>
      </c>
      <c r="H126" s="92">
        <v>3.367019715837734</v>
      </c>
      <c r="I126" s="29"/>
    </row>
    <row r="127" spans="1:9">
      <c r="A127" s="150"/>
      <c r="B127" s="192" t="s">
        <v>292</v>
      </c>
      <c r="C127" s="8">
        <v>3.1279968934678597</v>
      </c>
      <c r="D127" s="179">
        <v>0.29134879930240615</v>
      </c>
      <c r="E127" s="8">
        <v>2.9732682296599071</v>
      </c>
      <c r="F127" s="8">
        <v>3.2827255572758123</v>
      </c>
      <c r="G127" s="180" t="s">
        <v>109</v>
      </c>
      <c r="H127" s="92" t="s">
        <v>109</v>
      </c>
      <c r="I127" s="29"/>
    </row>
    <row r="128" spans="1:9">
      <c r="A128" s="150"/>
      <c r="B128" s="192" t="s">
        <v>293</v>
      </c>
      <c r="C128" s="125">
        <v>32.9316998667855</v>
      </c>
      <c r="D128" s="184">
        <v>1.8139037262413404</v>
      </c>
      <c r="E128" s="125">
        <v>31.889101410558219</v>
      </c>
      <c r="F128" s="125">
        <v>33.974298323012782</v>
      </c>
      <c r="G128" s="185">
        <v>31.240554058228089</v>
      </c>
      <c r="H128" s="126">
        <v>34.622845675342909</v>
      </c>
      <c r="I128" s="29"/>
    </row>
    <row r="129" spans="1:9">
      <c r="A129" s="150"/>
      <c r="B129" s="192" t="s">
        <v>294</v>
      </c>
      <c r="C129" s="8">
        <v>1.3002160334567199</v>
      </c>
      <c r="D129" s="179">
        <v>9.8149342284927374E-2</v>
      </c>
      <c r="E129" s="8">
        <v>1.2340050271049843</v>
      </c>
      <c r="F129" s="8">
        <v>1.3664270398084555</v>
      </c>
      <c r="G129" s="180" t="s">
        <v>109</v>
      </c>
      <c r="H129" s="92" t="s">
        <v>109</v>
      </c>
      <c r="I129" s="29"/>
    </row>
    <row r="130" spans="1:9">
      <c r="A130" s="150"/>
      <c r="B130" s="192" t="s">
        <v>295</v>
      </c>
      <c r="C130" s="8">
        <v>0.51219789074221156</v>
      </c>
      <c r="D130" s="179">
        <v>3.0082844049918244E-2</v>
      </c>
      <c r="E130" s="8">
        <v>0.49848636487409725</v>
      </c>
      <c r="F130" s="8">
        <v>0.52590941661032586</v>
      </c>
      <c r="G130" s="180">
        <v>0.4799134186552943</v>
      </c>
      <c r="H130" s="92">
        <v>0.54448236282912876</v>
      </c>
      <c r="I130" s="29"/>
    </row>
    <row r="131" spans="1:9">
      <c r="A131" s="150"/>
      <c r="B131" s="192" t="s">
        <v>296</v>
      </c>
      <c r="C131" s="125">
        <v>15.01476196962251</v>
      </c>
      <c r="D131" s="184">
        <v>0.70021163924251539</v>
      </c>
      <c r="E131" s="125">
        <v>14.589576056446926</v>
      </c>
      <c r="F131" s="125">
        <v>15.439947882798094</v>
      </c>
      <c r="G131" s="185">
        <v>14.603394373295385</v>
      </c>
      <c r="H131" s="126">
        <v>15.426129565949635</v>
      </c>
      <c r="I131" s="29"/>
    </row>
    <row r="132" spans="1:9">
      <c r="A132" s="150"/>
      <c r="B132" s="192" t="s">
        <v>297</v>
      </c>
      <c r="C132" s="7">
        <v>0.86923923087771005</v>
      </c>
      <c r="D132" s="179">
        <v>1.3335480288496451E-2</v>
      </c>
      <c r="E132" s="7">
        <v>0.86257384830961725</v>
      </c>
      <c r="F132" s="7">
        <v>0.87590461344580284</v>
      </c>
      <c r="G132" s="183">
        <v>0.85404573446411236</v>
      </c>
      <c r="H132" s="94">
        <v>0.88443272729130773</v>
      </c>
      <c r="I132" s="29"/>
    </row>
    <row r="133" spans="1:9">
      <c r="A133" s="150"/>
      <c r="B133" s="192" t="s">
        <v>311</v>
      </c>
      <c r="C133" s="8">
        <v>0.32464736052694326</v>
      </c>
      <c r="D133" s="179">
        <v>3.1150052531336014E-2</v>
      </c>
      <c r="E133" s="8">
        <v>0.31068269622836009</v>
      </c>
      <c r="F133" s="8">
        <v>0.33861202482552644</v>
      </c>
      <c r="G133" s="180">
        <v>0.30782995440401584</v>
      </c>
      <c r="H133" s="92">
        <v>0.34146476664987069</v>
      </c>
      <c r="I133" s="29"/>
    </row>
    <row r="134" spans="1:9">
      <c r="A134" s="150"/>
      <c r="B134" s="192" t="s">
        <v>299</v>
      </c>
      <c r="C134" s="8">
        <v>2.9961827803030303</v>
      </c>
      <c r="D134" s="179">
        <v>0.14570429463507906</v>
      </c>
      <c r="E134" s="8">
        <v>2.9052787267009079</v>
      </c>
      <c r="F134" s="8">
        <v>3.0870868339051527</v>
      </c>
      <c r="G134" s="180">
        <v>2.8660173030081362</v>
      </c>
      <c r="H134" s="92">
        <v>3.1263482575979245</v>
      </c>
      <c r="I134" s="29"/>
    </row>
    <row r="135" spans="1:9">
      <c r="A135" s="150"/>
      <c r="B135" s="192" t="s">
        <v>300</v>
      </c>
      <c r="C135" s="79">
        <v>243.22984810356073</v>
      </c>
      <c r="D135" s="186">
        <v>18.284380268313573</v>
      </c>
      <c r="E135" s="79">
        <v>231.61708019569218</v>
      </c>
      <c r="F135" s="79">
        <v>254.84261601142927</v>
      </c>
      <c r="G135" s="182">
        <v>237.36439323719534</v>
      </c>
      <c r="H135" s="93">
        <v>249.09530296992611</v>
      </c>
      <c r="I135" s="29"/>
    </row>
    <row r="136" spans="1:9">
      <c r="A136" s="150"/>
      <c r="B136" s="192" t="s">
        <v>301</v>
      </c>
      <c r="C136" s="8">
        <v>1.9686778828869573</v>
      </c>
      <c r="D136" s="179">
        <v>0.14578555375900265</v>
      </c>
      <c r="E136" s="8">
        <v>1.8285039386417163</v>
      </c>
      <c r="F136" s="8">
        <v>2.1088518271321983</v>
      </c>
      <c r="G136" s="180" t="s">
        <v>109</v>
      </c>
      <c r="H136" s="92" t="s">
        <v>109</v>
      </c>
      <c r="I136" s="29"/>
    </row>
    <row r="137" spans="1:9">
      <c r="A137" s="150"/>
      <c r="B137" s="192" t="s">
        <v>302</v>
      </c>
      <c r="C137" s="125">
        <v>17.782085107135281</v>
      </c>
      <c r="D137" s="184">
        <v>1.4806156300651563</v>
      </c>
      <c r="E137" s="125">
        <v>16.774471243007277</v>
      </c>
      <c r="F137" s="125">
        <v>18.789698971263284</v>
      </c>
      <c r="G137" s="185">
        <v>16.553584271233053</v>
      </c>
      <c r="H137" s="126">
        <v>19.010585943037508</v>
      </c>
      <c r="I137" s="29"/>
    </row>
    <row r="138" spans="1:9">
      <c r="A138" s="150"/>
      <c r="B138" s="192" t="s">
        <v>303</v>
      </c>
      <c r="C138" s="8">
        <v>2.1734792042622666</v>
      </c>
      <c r="D138" s="179">
        <v>0.13912640573402105</v>
      </c>
      <c r="E138" s="8">
        <v>2.0996776120408751</v>
      </c>
      <c r="F138" s="8">
        <v>2.2472807964836581</v>
      </c>
      <c r="G138" s="180">
        <v>2.0259383760260321</v>
      </c>
      <c r="H138" s="92">
        <v>2.3210200324985011</v>
      </c>
      <c r="I138" s="29"/>
    </row>
    <row r="139" spans="1:9">
      <c r="A139" s="150"/>
      <c r="B139" s="192" t="s">
        <v>305</v>
      </c>
      <c r="C139" s="79">
        <v>333.4054941135488</v>
      </c>
      <c r="D139" s="186">
        <v>20.357725267869299</v>
      </c>
      <c r="E139" s="79">
        <v>320.08611572107611</v>
      </c>
      <c r="F139" s="79">
        <v>346.72487250602148</v>
      </c>
      <c r="G139" s="182">
        <v>321.70946351686371</v>
      </c>
      <c r="H139" s="93">
        <v>345.10152471023389</v>
      </c>
      <c r="I139" s="29"/>
    </row>
    <row r="140" spans="1:9">
      <c r="A140" s="150"/>
      <c r="B140" s="283" t="s">
        <v>164</v>
      </c>
      <c r="C140" s="190"/>
      <c r="D140" s="189"/>
      <c r="E140" s="190"/>
      <c r="F140" s="190"/>
      <c r="G140" s="190"/>
      <c r="H140" s="191"/>
      <c r="I140" s="29"/>
    </row>
    <row r="141" spans="1:9">
      <c r="A141" s="150"/>
      <c r="B141" s="192" t="s">
        <v>312</v>
      </c>
      <c r="C141" s="8">
        <v>1.0438630952380954</v>
      </c>
      <c r="D141" s="179">
        <v>3.259874003011462E-2</v>
      </c>
      <c r="E141" s="8">
        <v>1.0267728724180361</v>
      </c>
      <c r="F141" s="8">
        <v>1.0609533180581547</v>
      </c>
      <c r="G141" s="180">
        <v>1.0261761852091631</v>
      </c>
      <c r="H141" s="92">
        <v>1.0615500052670277</v>
      </c>
      <c r="I141" s="29"/>
    </row>
    <row r="142" spans="1:9">
      <c r="A142" s="150"/>
      <c r="B142" s="192" t="s">
        <v>288</v>
      </c>
      <c r="C142" s="7">
        <v>4.4414102564102567E-2</v>
      </c>
      <c r="D142" s="179">
        <v>8.0101868256900726E-3</v>
      </c>
      <c r="E142" s="7">
        <v>4.0672926261166191E-2</v>
      </c>
      <c r="F142" s="7">
        <v>4.8155278867038943E-2</v>
      </c>
      <c r="G142" s="183" t="s">
        <v>109</v>
      </c>
      <c r="H142" s="94" t="s">
        <v>109</v>
      </c>
      <c r="I142" s="29"/>
    </row>
    <row r="143" spans="1:9">
      <c r="A143" s="150"/>
      <c r="B143" s="283" t="s">
        <v>160</v>
      </c>
      <c r="C143" s="190"/>
      <c r="D143" s="189"/>
      <c r="E143" s="190"/>
      <c r="F143" s="190"/>
      <c r="G143" s="190"/>
      <c r="H143" s="191"/>
      <c r="I143" s="29"/>
    </row>
    <row r="144" spans="1:9" ht="15.75">
      <c r="A144" s="150"/>
      <c r="B144" s="192" t="s">
        <v>313</v>
      </c>
      <c r="C144" s="8">
        <v>15.991309523809523</v>
      </c>
      <c r="D144" s="179">
        <v>0.18672045829623074</v>
      </c>
      <c r="E144" s="8">
        <v>15.885298537544227</v>
      </c>
      <c r="F144" s="8">
        <v>16.09732051007482</v>
      </c>
      <c r="G144" s="180">
        <v>15.900949132044852</v>
      </c>
      <c r="H144" s="92">
        <v>16.081669915574192</v>
      </c>
      <c r="I144" s="29"/>
    </row>
    <row r="145" spans="1:9">
      <c r="A145" s="150"/>
      <c r="B145" s="192" t="s">
        <v>314</v>
      </c>
      <c r="C145" s="79">
        <v>197.99520833333332</v>
      </c>
      <c r="D145" s="186">
        <v>22.739348575229471</v>
      </c>
      <c r="E145" s="79">
        <v>179.59803305389761</v>
      </c>
      <c r="F145" s="79">
        <v>216.39238361276904</v>
      </c>
      <c r="G145" s="182">
        <v>0</v>
      </c>
      <c r="H145" s="93">
        <v>0</v>
      </c>
      <c r="I145" s="29"/>
    </row>
    <row r="146" spans="1:9">
      <c r="A146" s="150"/>
      <c r="B146" s="192" t="s">
        <v>315</v>
      </c>
      <c r="C146" s="7">
        <v>0.26383333333333331</v>
      </c>
      <c r="D146" s="179">
        <v>4.9030141772992818E-3</v>
      </c>
      <c r="E146" s="7">
        <v>0.26096473903622525</v>
      </c>
      <c r="F146" s="7">
        <v>0.26670192763044137</v>
      </c>
      <c r="G146" s="183">
        <v>0.23163193578487407</v>
      </c>
      <c r="H146" s="94">
        <v>0.29603473088179255</v>
      </c>
      <c r="I146" s="29"/>
    </row>
    <row r="147" spans="1:9" ht="15.75">
      <c r="A147" s="150"/>
      <c r="B147" s="192" t="s">
        <v>316</v>
      </c>
      <c r="C147" s="79">
        <v>879.05153846153848</v>
      </c>
      <c r="D147" s="186">
        <v>41.437615252457</v>
      </c>
      <c r="E147" s="79">
        <v>858.99657402692378</v>
      </c>
      <c r="F147" s="79">
        <v>899.10650289615319</v>
      </c>
      <c r="G147" s="182">
        <v>829.13438172341921</v>
      </c>
      <c r="H147" s="93">
        <v>928.96869519965776</v>
      </c>
      <c r="I147" s="29"/>
    </row>
    <row r="148" spans="1:9" ht="15.75">
      <c r="A148" s="150"/>
      <c r="B148" s="192" t="s">
        <v>317</v>
      </c>
      <c r="C148" s="8">
        <v>21.376834404761897</v>
      </c>
      <c r="D148" s="179">
        <v>0.19993480470806008</v>
      </c>
      <c r="E148" s="8">
        <v>21.267725011803648</v>
      </c>
      <c r="F148" s="8">
        <v>21.485943797720147</v>
      </c>
      <c r="G148" s="180">
        <v>21.258654583594591</v>
      </c>
      <c r="H148" s="92">
        <v>21.495014225929204</v>
      </c>
      <c r="I148" s="29"/>
    </row>
    <row r="149" spans="1:9" ht="15.75">
      <c r="A149" s="150"/>
      <c r="B149" s="192" t="s">
        <v>318</v>
      </c>
      <c r="C149" s="7">
        <v>0.50957575757575757</v>
      </c>
      <c r="D149" s="179">
        <v>4.8053243212692418E-3</v>
      </c>
      <c r="E149" s="7">
        <v>0.50705442703221493</v>
      </c>
      <c r="F149" s="7">
        <v>0.51209708811930021</v>
      </c>
      <c r="G149" s="183">
        <v>0.50543439407012503</v>
      </c>
      <c r="H149" s="94">
        <v>0.51371712108139012</v>
      </c>
      <c r="I149" s="29"/>
    </row>
    <row r="150" spans="1:9">
      <c r="A150" s="150"/>
      <c r="B150" s="192" t="s">
        <v>319</v>
      </c>
      <c r="C150" s="7">
        <v>0.42118055555555561</v>
      </c>
      <c r="D150" s="179">
        <v>1.5575645840504524E-2</v>
      </c>
      <c r="E150" s="7">
        <v>0.41198076602945605</v>
      </c>
      <c r="F150" s="7">
        <v>0.43038034508165518</v>
      </c>
      <c r="G150" s="183">
        <v>0.40964692153578547</v>
      </c>
      <c r="H150" s="94">
        <v>0.43271418957532576</v>
      </c>
      <c r="I150" s="29"/>
    </row>
    <row r="151" spans="1:9">
      <c r="A151" s="150"/>
      <c r="B151" s="192" t="s">
        <v>320</v>
      </c>
      <c r="C151" s="7">
        <v>6.5821428571428572E-2</v>
      </c>
      <c r="D151" s="179">
        <v>4.9977441281891747E-3</v>
      </c>
      <c r="E151" s="7">
        <v>6.3174595646218565E-2</v>
      </c>
      <c r="F151" s="7">
        <v>6.846826149663858E-2</v>
      </c>
      <c r="G151" s="183">
        <v>6.4020394255853194E-2</v>
      </c>
      <c r="H151" s="94">
        <v>6.7622462887003951E-2</v>
      </c>
      <c r="I151" s="29"/>
    </row>
    <row r="152" spans="1:9" ht="15.75">
      <c r="A152" s="150"/>
      <c r="B152" s="192" t="s">
        <v>321</v>
      </c>
      <c r="C152" s="7">
        <v>0.12516666666666668</v>
      </c>
      <c r="D152" s="179">
        <v>1.599844712961206E-2</v>
      </c>
      <c r="E152" s="7">
        <v>0.11563141607608982</v>
      </c>
      <c r="F152" s="7">
        <v>0.13470191725724354</v>
      </c>
      <c r="G152" s="183" t="s">
        <v>109</v>
      </c>
      <c r="H152" s="94" t="s">
        <v>109</v>
      </c>
      <c r="I152" s="29"/>
    </row>
    <row r="153" spans="1:9" ht="15.75">
      <c r="A153" s="150"/>
      <c r="B153" s="192" t="s">
        <v>322</v>
      </c>
      <c r="C153" s="7">
        <v>9.8851290476190457E-2</v>
      </c>
      <c r="D153" s="179">
        <v>5.5515231934826006E-3</v>
      </c>
      <c r="E153" s="7">
        <v>9.596234997648613E-2</v>
      </c>
      <c r="F153" s="7">
        <v>0.10174023097589478</v>
      </c>
      <c r="G153" s="183">
        <v>9.7102910439191267E-2</v>
      </c>
      <c r="H153" s="94">
        <v>0.10059967051318965</v>
      </c>
      <c r="I153" s="29"/>
    </row>
    <row r="154" spans="1:9" ht="15.75">
      <c r="A154" s="150"/>
      <c r="B154" s="192" t="s">
        <v>323</v>
      </c>
      <c r="C154" s="8">
        <v>49.633628205128204</v>
      </c>
      <c r="D154" s="179">
        <v>0.32721863531510442</v>
      </c>
      <c r="E154" s="8">
        <v>49.453589825212646</v>
      </c>
      <c r="F154" s="8">
        <v>49.813666585043762</v>
      </c>
      <c r="G154" s="180">
        <v>49.424681588659389</v>
      </c>
      <c r="H154" s="92">
        <v>49.842574821597019</v>
      </c>
      <c r="I154" s="29"/>
    </row>
    <row r="155" spans="1:9" ht="15.75">
      <c r="A155" s="150"/>
      <c r="B155" s="192" t="s">
        <v>324</v>
      </c>
      <c r="C155" s="8">
        <v>1.4876923076923074</v>
      </c>
      <c r="D155" s="179">
        <v>2.6281348723137803E-2</v>
      </c>
      <c r="E155" s="8">
        <v>1.4721245505880214</v>
      </c>
      <c r="F155" s="8">
        <v>1.5032600647965935</v>
      </c>
      <c r="G155" s="180">
        <v>1.4741940414005872</v>
      </c>
      <c r="H155" s="92">
        <v>1.5011905739840277</v>
      </c>
      <c r="I155" s="29"/>
    </row>
    <row r="156" spans="1:9" ht="15.75">
      <c r="A156" s="150"/>
      <c r="B156" s="192" t="s">
        <v>325</v>
      </c>
      <c r="C156" s="79">
        <v>425.21546666666666</v>
      </c>
      <c r="D156" s="186">
        <v>37.201454370637762</v>
      </c>
      <c r="E156" s="79">
        <v>398.9882584876209</v>
      </c>
      <c r="F156" s="79">
        <v>451.44267484571242</v>
      </c>
      <c r="G156" s="182" t="s">
        <v>109</v>
      </c>
      <c r="H156" s="93" t="s">
        <v>109</v>
      </c>
      <c r="I156" s="29"/>
    </row>
    <row r="157" spans="1:9">
      <c r="A157" s="150"/>
      <c r="B157" s="283" t="s">
        <v>165</v>
      </c>
      <c r="C157" s="190"/>
      <c r="D157" s="189"/>
      <c r="E157" s="190"/>
      <c r="F157" s="190"/>
      <c r="G157" s="190"/>
      <c r="H157" s="191"/>
      <c r="I157" s="29"/>
    </row>
    <row r="158" spans="1:9" ht="15.75" thickBot="1">
      <c r="A158" s="150"/>
      <c r="B158" s="194" t="s">
        <v>326</v>
      </c>
      <c r="C158" s="127">
        <v>9.3706282051282059</v>
      </c>
      <c r="D158" s="148">
        <v>0.12443124995312096</v>
      </c>
      <c r="E158" s="127">
        <v>9.3006475118110892</v>
      </c>
      <c r="F158" s="127">
        <v>9.4406088984453227</v>
      </c>
      <c r="G158" s="128">
        <v>9.3141543163455705</v>
      </c>
      <c r="H158" s="129">
        <v>9.4271020939108414</v>
      </c>
      <c r="I158" s="29"/>
    </row>
  </sheetData>
  <dataConsolidate/>
  <mergeCells count="5">
    <mergeCell ref="G2:H2"/>
    <mergeCell ref="D2:D3"/>
    <mergeCell ref="B2:B3"/>
    <mergeCell ref="B1:H1"/>
    <mergeCell ref="E2:F2"/>
  </mergeCells>
  <conditionalFormatting sqref="C5:H57 C59:H90 C92:H94 C96:H139 C141:H142 C144:H156 C158:H158 A4:H4 A58:H58 A5:A57 A91:H91 A59:A90 A95:H95 A92:A94 A140:H140 A96:A139 A143:H143 A141:A142 A157:H157 A144:A156 A158">
    <cfRule type="expression" dxfId="614" priority="299">
      <formula>IF(CertVal_IsBlnkRow*CertVal_IsBlnkRowNext=1,TRUE,FALSE)</formula>
    </cfRule>
  </conditionalFormatting>
  <conditionalFormatting sqref="B4:B158">
    <cfRule type="expression" dxfId="613" priority="295">
      <formula>IF(CertVal_IsBlnkRow*CertVal_IsBlnkRowNext=1,TRUE,FALSE)</formula>
    </cfRule>
  </conditionalFormatting>
  <conditionalFormatting sqref="B6">
    <cfRule type="expression" dxfId="612" priority="293">
      <formula>IF(CertVal_IsBlnkRow*CertVal_IsBlnkRowNext=1,TRUE,FALSE)</formula>
    </cfRule>
  </conditionalFormatting>
  <conditionalFormatting sqref="B7">
    <cfRule type="expression" dxfId="611" priority="291">
      <formula>IF(CertVal_IsBlnkRow*CertVal_IsBlnkRowNext=1,TRUE,FALSE)</formula>
    </cfRule>
  </conditionalFormatting>
  <conditionalFormatting sqref="B8">
    <cfRule type="expression" dxfId="610" priority="289">
      <formula>IF(CertVal_IsBlnkRow*CertVal_IsBlnkRowNext=1,TRUE,FALSE)</formula>
    </cfRule>
  </conditionalFormatting>
  <conditionalFormatting sqref="B9">
    <cfRule type="expression" dxfId="609" priority="287">
      <formula>IF(CertVal_IsBlnkRow*CertVal_IsBlnkRowNext=1,TRUE,FALSE)</formula>
    </cfRule>
  </conditionalFormatting>
  <conditionalFormatting sqref="B10">
    <cfRule type="expression" dxfId="608" priority="285">
      <formula>IF(CertVal_IsBlnkRow*CertVal_IsBlnkRowNext=1,TRUE,FALSE)</formula>
    </cfRule>
  </conditionalFormatting>
  <conditionalFormatting sqref="B11">
    <cfRule type="expression" dxfId="607" priority="283">
      <formula>IF(CertVal_IsBlnkRow*CertVal_IsBlnkRowNext=1,TRUE,FALSE)</formula>
    </cfRule>
  </conditionalFormatting>
  <conditionalFormatting sqref="B12">
    <cfRule type="expression" dxfId="606" priority="281">
      <formula>IF(CertVal_IsBlnkRow*CertVal_IsBlnkRowNext=1,TRUE,FALSE)</formula>
    </cfRule>
  </conditionalFormatting>
  <conditionalFormatting sqref="B13">
    <cfRule type="expression" dxfId="605" priority="279">
      <formula>IF(CertVal_IsBlnkRow*CertVal_IsBlnkRowNext=1,TRUE,FALSE)</formula>
    </cfRule>
  </conditionalFormatting>
  <conditionalFormatting sqref="B14">
    <cfRule type="expression" dxfId="604" priority="277">
      <formula>IF(CertVal_IsBlnkRow*CertVal_IsBlnkRowNext=1,TRUE,FALSE)</formula>
    </cfRule>
  </conditionalFormatting>
  <conditionalFormatting sqref="B15">
    <cfRule type="expression" dxfId="603" priority="275">
      <formula>IF(CertVal_IsBlnkRow*CertVal_IsBlnkRowNext=1,TRUE,FALSE)</formula>
    </cfRule>
  </conditionalFormatting>
  <conditionalFormatting sqref="B16">
    <cfRule type="expression" dxfId="602" priority="273">
      <formula>IF(CertVal_IsBlnkRow*CertVal_IsBlnkRowNext=1,TRUE,FALSE)</formula>
    </cfRule>
  </conditionalFormatting>
  <conditionalFormatting sqref="B17">
    <cfRule type="expression" dxfId="601" priority="271">
      <formula>IF(CertVal_IsBlnkRow*CertVal_IsBlnkRowNext=1,TRUE,FALSE)</formula>
    </cfRule>
  </conditionalFormatting>
  <conditionalFormatting sqref="B18">
    <cfRule type="expression" dxfId="600" priority="269">
      <formula>IF(CertVal_IsBlnkRow*CertVal_IsBlnkRowNext=1,TRUE,FALSE)</formula>
    </cfRule>
  </conditionalFormatting>
  <conditionalFormatting sqref="B19">
    <cfRule type="expression" dxfId="599" priority="267">
      <formula>IF(CertVal_IsBlnkRow*CertVal_IsBlnkRowNext=1,TRUE,FALSE)</formula>
    </cfRule>
  </conditionalFormatting>
  <conditionalFormatting sqref="B20">
    <cfRule type="expression" dxfId="598" priority="265">
      <formula>IF(CertVal_IsBlnkRow*CertVal_IsBlnkRowNext=1,TRUE,FALSE)</formula>
    </cfRule>
  </conditionalFormatting>
  <conditionalFormatting sqref="B21">
    <cfRule type="expression" dxfId="597" priority="263">
      <formula>IF(CertVal_IsBlnkRow*CertVal_IsBlnkRowNext=1,TRUE,FALSE)</formula>
    </cfRule>
  </conditionalFormatting>
  <conditionalFormatting sqref="B22">
    <cfRule type="expression" dxfId="596" priority="261">
      <formula>IF(CertVal_IsBlnkRow*CertVal_IsBlnkRowNext=1,TRUE,FALSE)</formula>
    </cfRule>
  </conditionalFormatting>
  <conditionalFormatting sqref="B23">
    <cfRule type="expression" dxfId="595" priority="259">
      <formula>IF(CertVal_IsBlnkRow*CertVal_IsBlnkRowNext=1,TRUE,FALSE)</formula>
    </cfRule>
  </conditionalFormatting>
  <conditionalFormatting sqref="B24">
    <cfRule type="expression" dxfId="594" priority="257">
      <formula>IF(CertVal_IsBlnkRow*CertVal_IsBlnkRowNext=1,TRUE,FALSE)</formula>
    </cfRule>
  </conditionalFormatting>
  <conditionalFormatting sqref="B25">
    <cfRule type="expression" dxfId="593" priority="255">
      <formula>IF(CertVal_IsBlnkRow*CertVal_IsBlnkRowNext=1,TRUE,FALSE)</formula>
    </cfRule>
  </conditionalFormatting>
  <conditionalFormatting sqref="B26">
    <cfRule type="expression" dxfId="592" priority="253">
      <formula>IF(CertVal_IsBlnkRow*CertVal_IsBlnkRowNext=1,TRUE,FALSE)</formula>
    </cfRule>
  </conditionalFormatting>
  <conditionalFormatting sqref="B27">
    <cfRule type="expression" dxfId="591" priority="251">
      <formula>IF(CertVal_IsBlnkRow*CertVal_IsBlnkRowNext=1,TRUE,FALSE)</formula>
    </cfRule>
  </conditionalFormatting>
  <conditionalFormatting sqref="B28">
    <cfRule type="expression" dxfId="590" priority="249">
      <formula>IF(CertVal_IsBlnkRow*CertVal_IsBlnkRowNext=1,TRUE,FALSE)</formula>
    </cfRule>
  </conditionalFormatting>
  <conditionalFormatting sqref="B29">
    <cfRule type="expression" dxfId="589" priority="247">
      <formula>IF(CertVal_IsBlnkRow*CertVal_IsBlnkRowNext=1,TRUE,FALSE)</formula>
    </cfRule>
  </conditionalFormatting>
  <conditionalFormatting sqref="B30">
    <cfRule type="expression" dxfId="588" priority="245">
      <formula>IF(CertVal_IsBlnkRow*CertVal_IsBlnkRowNext=1,TRUE,FALSE)</formula>
    </cfRule>
  </conditionalFormatting>
  <conditionalFormatting sqref="B31">
    <cfRule type="expression" dxfId="587" priority="243">
      <formula>IF(CertVal_IsBlnkRow*CertVal_IsBlnkRowNext=1,TRUE,FALSE)</formula>
    </cfRule>
  </conditionalFormatting>
  <conditionalFormatting sqref="B32">
    <cfRule type="expression" dxfId="586" priority="241">
      <formula>IF(CertVal_IsBlnkRow*CertVal_IsBlnkRowNext=1,TRUE,FALSE)</formula>
    </cfRule>
  </conditionalFormatting>
  <conditionalFormatting sqref="B33">
    <cfRule type="expression" dxfId="585" priority="239">
      <formula>IF(CertVal_IsBlnkRow*CertVal_IsBlnkRowNext=1,TRUE,FALSE)</formula>
    </cfRule>
  </conditionalFormatting>
  <conditionalFormatting sqref="B34">
    <cfRule type="expression" dxfId="584" priority="237">
      <formula>IF(CertVal_IsBlnkRow*CertVal_IsBlnkRowNext=1,TRUE,FALSE)</formula>
    </cfRule>
  </conditionalFormatting>
  <conditionalFormatting sqref="B35">
    <cfRule type="expression" dxfId="583" priority="235">
      <formula>IF(CertVal_IsBlnkRow*CertVal_IsBlnkRowNext=1,TRUE,FALSE)</formula>
    </cfRule>
  </conditionalFormatting>
  <conditionalFormatting sqref="B36">
    <cfRule type="expression" dxfId="582" priority="233">
      <formula>IF(CertVal_IsBlnkRow*CertVal_IsBlnkRowNext=1,TRUE,FALSE)</formula>
    </cfRule>
  </conditionalFormatting>
  <conditionalFormatting sqref="B37">
    <cfRule type="expression" dxfId="581" priority="231">
      <formula>IF(CertVal_IsBlnkRow*CertVal_IsBlnkRowNext=1,TRUE,FALSE)</formula>
    </cfRule>
  </conditionalFormatting>
  <conditionalFormatting sqref="B38">
    <cfRule type="expression" dxfId="580" priority="229">
      <formula>IF(CertVal_IsBlnkRow*CertVal_IsBlnkRowNext=1,TRUE,FALSE)</formula>
    </cfRule>
  </conditionalFormatting>
  <conditionalFormatting sqref="B39">
    <cfRule type="expression" dxfId="579" priority="227">
      <formula>IF(CertVal_IsBlnkRow*CertVal_IsBlnkRowNext=1,TRUE,FALSE)</formula>
    </cfRule>
  </conditionalFormatting>
  <conditionalFormatting sqref="B40">
    <cfRule type="expression" dxfId="578" priority="225">
      <formula>IF(CertVal_IsBlnkRow*CertVal_IsBlnkRowNext=1,TRUE,FALSE)</formula>
    </cfRule>
  </conditionalFormatting>
  <conditionalFormatting sqref="B41">
    <cfRule type="expression" dxfId="577" priority="223">
      <formula>IF(CertVal_IsBlnkRow*CertVal_IsBlnkRowNext=1,TRUE,FALSE)</formula>
    </cfRule>
  </conditionalFormatting>
  <conditionalFormatting sqref="B42">
    <cfRule type="expression" dxfId="576" priority="221">
      <formula>IF(CertVal_IsBlnkRow*CertVal_IsBlnkRowNext=1,TRUE,FALSE)</formula>
    </cfRule>
  </conditionalFormatting>
  <conditionalFormatting sqref="B43">
    <cfRule type="expression" dxfId="575" priority="219">
      <formula>IF(CertVal_IsBlnkRow*CertVal_IsBlnkRowNext=1,TRUE,FALSE)</formula>
    </cfRule>
  </conditionalFormatting>
  <conditionalFormatting sqref="B44">
    <cfRule type="expression" dxfId="574" priority="217">
      <formula>IF(CertVal_IsBlnkRow*CertVal_IsBlnkRowNext=1,TRUE,FALSE)</formula>
    </cfRule>
  </conditionalFormatting>
  <conditionalFormatting sqref="B45">
    <cfRule type="expression" dxfId="573" priority="215">
      <formula>IF(CertVal_IsBlnkRow*CertVal_IsBlnkRowNext=1,TRUE,FALSE)</formula>
    </cfRule>
  </conditionalFormatting>
  <conditionalFormatting sqref="B46">
    <cfRule type="expression" dxfId="572" priority="213">
      <formula>IF(CertVal_IsBlnkRow*CertVal_IsBlnkRowNext=1,TRUE,FALSE)</formula>
    </cfRule>
  </conditionalFormatting>
  <conditionalFormatting sqref="B47">
    <cfRule type="expression" dxfId="571" priority="211">
      <formula>IF(CertVal_IsBlnkRow*CertVal_IsBlnkRowNext=1,TRUE,FALSE)</formula>
    </cfRule>
  </conditionalFormatting>
  <conditionalFormatting sqref="B48">
    <cfRule type="expression" dxfId="570" priority="209">
      <formula>IF(CertVal_IsBlnkRow*CertVal_IsBlnkRowNext=1,TRUE,FALSE)</formula>
    </cfRule>
  </conditionalFormatting>
  <conditionalFormatting sqref="B49">
    <cfRule type="expression" dxfId="569" priority="207">
      <formula>IF(CertVal_IsBlnkRow*CertVal_IsBlnkRowNext=1,TRUE,FALSE)</formula>
    </cfRule>
  </conditionalFormatting>
  <conditionalFormatting sqref="B50">
    <cfRule type="expression" dxfId="568" priority="205">
      <formula>IF(CertVal_IsBlnkRow*CertVal_IsBlnkRowNext=1,TRUE,FALSE)</formula>
    </cfRule>
  </conditionalFormatting>
  <conditionalFormatting sqref="B51">
    <cfRule type="expression" dxfId="567" priority="203">
      <formula>IF(CertVal_IsBlnkRow*CertVal_IsBlnkRowNext=1,TRUE,FALSE)</formula>
    </cfRule>
  </conditionalFormatting>
  <conditionalFormatting sqref="B52">
    <cfRule type="expression" dxfId="566" priority="201">
      <formula>IF(CertVal_IsBlnkRow*CertVal_IsBlnkRowNext=1,TRUE,FALSE)</formula>
    </cfRule>
  </conditionalFormatting>
  <conditionalFormatting sqref="B53">
    <cfRule type="expression" dxfId="565" priority="199">
      <formula>IF(CertVal_IsBlnkRow*CertVal_IsBlnkRowNext=1,TRUE,FALSE)</formula>
    </cfRule>
  </conditionalFormatting>
  <conditionalFormatting sqref="B54">
    <cfRule type="expression" dxfId="564" priority="197">
      <formula>IF(CertVal_IsBlnkRow*CertVal_IsBlnkRowNext=1,TRUE,FALSE)</formula>
    </cfRule>
  </conditionalFormatting>
  <conditionalFormatting sqref="B55">
    <cfRule type="expression" dxfId="563" priority="195">
      <formula>IF(CertVal_IsBlnkRow*CertVal_IsBlnkRowNext=1,TRUE,FALSE)</formula>
    </cfRule>
  </conditionalFormatting>
  <conditionalFormatting sqref="B56">
    <cfRule type="expression" dxfId="562" priority="193">
      <formula>IF(CertVal_IsBlnkRow*CertVal_IsBlnkRowNext=1,TRUE,FALSE)</formula>
    </cfRule>
  </conditionalFormatting>
  <conditionalFormatting sqref="B57">
    <cfRule type="expression" dxfId="561" priority="191">
      <formula>IF(CertVal_IsBlnkRow*CertVal_IsBlnkRowNext=1,TRUE,FALSE)</formula>
    </cfRule>
  </conditionalFormatting>
  <conditionalFormatting sqref="B59">
    <cfRule type="expression" dxfId="560" priority="189">
      <formula>IF(CertVal_IsBlnkRow*CertVal_IsBlnkRowNext=1,TRUE,FALSE)</formula>
    </cfRule>
  </conditionalFormatting>
  <conditionalFormatting sqref="B60">
    <cfRule type="expression" dxfId="559" priority="187">
      <formula>IF(CertVal_IsBlnkRow*CertVal_IsBlnkRowNext=1,TRUE,FALSE)</formula>
    </cfRule>
  </conditionalFormatting>
  <conditionalFormatting sqref="B61">
    <cfRule type="expression" dxfId="558" priority="185">
      <formula>IF(CertVal_IsBlnkRow*CertVal_IsBlnkRowNext=1,TRUE,FALSE)</formula>
    </cfRule>
  </conditionalFormatting>
  <conditionalFormatting sqref="B62">
    <cfRule type="expression" dxfId="557" priority="183">
      <formula>IF(CertVal_IsBlnkRow*CertVal_IsBlnkRowNext=1,TRUE,FALSE)</formula>
    </cfRule>
  </conditionalFormatting>
  <conditionalFormatting sqref="B63">
    <cfRule type="expression" dxfId="556" priority="181">
      <formula>IF(CertVal_IsBlnkRow*CertVal_IsBlnkRowNext=1,TRUE,FALSE)</formula>
    </cfRule>
  </conditionalFormatting>
  <conditionalFormatting sqref="B64">
    <cfRule type="expression" dxfId="555" priority="179">
      <formula>IF(CertVal_IsBlnkRow*CertVal_IsBlnkRowNext=1,TRUE,FALSE)</formula>
    </cfRule>
  </conditionalFormatting>
  <conditionalFormatting sqref="B65">
    <cfRule type="expression" dxfId="554" priority="177">
      <formula>IF(CertVal_IsBlnkRow*CertVal_IsBlnkRowNext=1,TRUE,FALSE)</formula>
    </cfRule>
  </conditionalFormatting>
  <conditionalFormatting sqref="B66">
    <cfRule type="expression" dxfId="553" priority="175">
      <formula>IF(CertVal_IsBlnkRow*CertVal_IsBlnkRowNext=1,TRUE,FALSE)</formula>
    </cfRule>
  </conditionalFormatting>
  <conditionalFormatting sqref="B67">
    <cfRule type="expression" dxfId="552" priority="173">
      <formula>IF(CertVal_IsBlnkRow*CertVal_IsBlnkRowNext=1,TRUE,FALSE)</formula>
    </cfRule>
  </conditionalFormatting>
  <conditionalFormatting sqref="B68">
    <cfRule type="expression" dxfId="551" priority="171">
      <formula>IF(CertVal_IsBlnkRow*CertVal_IsBlnkRowNext=1,TRUE,FALSE)</formula>
    </cfRule>
  </conditionalFormatting>
  <conditionalFormatting sqref="B69">
    <cfRule type="expression" dxfId="550" priority="169">
      <formula>IF(CertVal_IsBlnkRow*CertVal_IsBlnkRowNext=1,TRUE,FALSE)</formula>
    </cfRule>
  </conditionalFormatting>
  <conditionalFormatting sqref="B70">
    <cfRule type="expression" dxfId="549" priority="167">
      <formula>IF(CertVal_IsBlnkRow*CertVal_IsBlnkRowNext=1,TRUE,FALSE)</formula>
    </cfRule>
  </conditionalFormatting>
  <conditionalFormatting sqref="B71">
    <cfRule type="expression" dxfId="548" priority="165">
      <formula>IF(CertVal_IsBlnkRow*CertVal_IsBlnkRowNext=1,TRUE,FALSE)</formula>
    </cfRule>
  </conditionalFormatting>
  <conditionalFormatting sqref="B72">
    <cfRule type="expression" dxfId="547" priority="163">
      <formula>IF(CertVal_IsBlnkRow*CertVal_IsBlnkRowNext=1,TRUE,FALSE)</formula>
    </cfRule>
  </conditionalFormatting>
  <conditionalFormatting sqref="B73">
    <cfRule type="expression" dxfId="546" priority="161">
      <formula>IF(CertVal_IsBlnkRow*CertVal_IsBlnkRowNext=1,TRUE,FALSE)</formula>
    </cfRule>
  </conditionalFormatting>
  <conditionalFormatting sqref="B74">
    <cfRule type="expression" dxfId="545" priority="159">
      <formula>IF(CertVal_IsBlnkRow*CertVal_IsBlnkRowNext=1,TRUE,FALSE)</formula>
    </cfRule>
  </conditionalFormatting>
  <conditionalFormatting sqref="B75">
    <cfRule type="expression" dxfId="544" priority="157">
      <formula>IF(CertVal_IsBlnkRow*CertVal_IsBlnkRowNext=1,TRUE,FALSE)</formula>
    </cfRule>
  </conditionalFormatting>
  <conditionalFormatting sqref="B76">
    <cfRule type="expression" dxfId="543" priority="155">
      <formula>IF(CertVal_IsBlnkRow*CertVal_IsBlnkRowNext=1,TRUE,FALSE)</formula>
    </cfRule>
  </conditionalFormatting>
  <conditionalFormatting sqref="B77">
    <cfRule type="expression" dxfId="542" priority="153">
      <formula>IF(CertVal_IsBlnkRow*CertVal_IsBlnkRowNext=1,TRUE,FALSE)</formula>
    </cfRule>
  </conditionalFormatting>
  <conditionalFormatting sqref="B78">
    <cfRule type="expression" dxfId="541" priority="151">
      <formula>IF(CertVal_IsBlnkRow*CertVal_IsBlnkRowNext=1,TRUE,FALSE)</formula>
    </cfRule>
  </conditionalFormatting>
  <conditionalFormatting sqref="B79">
    <cfRule type="expression" dxfId="540" priority="149">
      <formula>IF(CertVal_IsBlnkRow*CertVal_IsBlnkRowNext=1,TRUE,FALSE)</formula>
    </cfRule>
  </conditionalFormatting>
  <conditionalFormatting sqref="B80">
    <cfRule type="expression" dxfId="539" priority="147">
      <formula>IF(CertVal_IsBlnkRow*CertVal_IsBlnkRowNext=1,TRUE,FALSE)</formula>
    </cfRule>
  </conditionalFormatting>
  <conditionalFormatting sqref="B81">
    <cfRule type="expression" dxfId="538" priority="145">
      <formula>IF(CertVal_IsBlnkRow*CertVal_IsBlnkRowNext=1,TRUE,FALSE)</formula>
    </cfRule>
  </conditionalFormatting>
  <conditionalFormatting sqref="B82">
    <cfRule type="expression" dxfId="537" priority="143">
      <formula>IF(CertVal_IsBlnkRow*CertVal_IsBlnkRowNext=1,TRUE,FALSE)</formula>
    </cfRule>
  </conditionalFormatting>
  <conditionalFormatting sqref="B83">
    <cfRule type="expression" dxfId="536" priority="141">
      <formula>IF(CertVal_IsBlnkRow*CertVal_IsBlnkRowNext=1,TRUE,FALSE)</formula>
    </cfRule>
  </conditionalFormatting>
  <conditionalFormatting sqref="B84">
    <cfRule type="expression" dxfId="535" priority="139">
      <formula>IF(CertVal_IsBlnkRow*CertVal_IsBlnkRowNext=1,TRUE,FALSE)</formula>
    </cfRule>
  </conditionalFormatting>
  <conditionalFormatting sqref="B85">
    <cfRule type="expression" dxfId="534" priority="137">
      <formula>IF(CertVal_IsBlnkRow*CertVal_IsBlnkRowNext=1,TRUE,FALSE)</formula>
    </cfRule>
  </conditionalFormatting>
  <conditionalFormatting sqref="B86">
    <cfRule type="expression" dxfId="533" priority="135">
      <formula>IF(CertVal_IsBlnkRow*CertVal_IsBlnkRowNext=1,TRUE,FALSE)</formula>
    </cfRule>
  </conditionalFormatting>
  <conditionalFormatting sqref="B87">
    <cfRule type="expression" dxfId="532" priority="133">
      <formula>IF(CertVal_IsBlnkRow*CertVal_IsBlnkRowNext=1,TRUE,FALSE)</formula>
    </cfRule>
  </conditionalFormatting>
  <conditionalFormatting sqref="B88">
    <cfRule type="expression" dxfId="531" priority="131">
      <formula>IF(CertVal_IsBlnkRow*CertVal_IsBlnkRowNext=1,TRUE,FALSE)</formula>
    </cfRule>
  </conditionalFormatting>
  <conditionalFormatting sqref="B89">
    <cfRule type="expression" dxfId="530" priority="129">
      <formula>IF(CertVal_IsBlnkRow*CertVal_IsBlnkRowNext=1,TRUE,FALSE)</formula>
    </cfRule>
  </conditionalFormatting>
  <conditionalFormatting sqref="B90">
    <cfRule type="expression" dxfId="529" priority="127">
      <formula>IF(CertVal_IsBlnkRow*CertVal_IsBlnkRowNext=1,TRUE,FALSE)</formula>
    </cfRule>
  </conditionalFormatting>
  <conditionalFormatting sqref="B92">
    <cfRule type="expression" dxfId="528" priority="125">
      <formula>IF(CertVal_IsBlnkRow*CertVal_IsBlnkRowNext=1,TRUE,FALSE)</formula>
    </cfRule>
  </conditionalFormatting>
  <conditionalFormatting sqref="B93">
    <cfRule type="expression" dxfId="527" priority="123">
      <formula>IF(CertVal_IsBlnkRow*CertVal_IsBlnkRowNext=1,TRUE,FALSE)</formula>
    </cfRule>
  </conditionalFormatting>
  <conditionalFormatting sqref="B94">
    <cfRule type="expression" dxfId="526" priority="121">
      <formula>IF(CertVal_IsBlnkRow*CertVal_IsBlnkRowNext=1,TRUE,FALSE)</formula>
    </cfRule>
  </conditionalFormatting>
  <conditionalFormatting sqref="B96">
    <cfRule type="expression" dxfId="525" priority="119">
      <formula>IF(CertVal_IsBlnkRow*CertVal_IsBlnkRowNext=1,TRUE,FALSE)</formula>
    </cfRule>
  </conditionalFormatting>
  <conditionalFormatting sqref="B97">
    <cfRule type="expression" dxfId="524" priority="117">
      <formula>IF(CertVal_IsBlnkRow*CertVal_IsBlnkRowNext=1,TRUE,FALSE)</formula>
    </cfRule>
  </conditionalFormatting>
  <conditionalFormatting sqref="B98">
    <cfRule type="expression" dxfId="523" priority="115">
      <formula>IF(CertVal_IsBlnkRow*CertVal_IsBlnkRowNext=1,TRUE,FALSE)</formula>
    </cfRule>
  </conditionalFormatting>
  <conditionalFormatting sqref="B99">
    <cfRule type="expression" dxfId="522" priority="113">
      <formula>IF(CertVal_IsBlnkRow*CertVal_IsBlnkRowNext=1,TRUE,FALSE)</formula>
    </cfRule>
  </conditionalFormatting>
  <conditionalFormatting sqref="B100">
    <cfRule type="expression" dxfId="521" priority="111">
      <formula>IF(CertVal_IsBlnkRow*CertVal_IsBlnkRowNext=1,TRUE,FALSE)</formula>
    </cfRule>
  </conditionalFormatting>
  <conditionalFormatting sqref="B101">
    <cfRule type="expression" dxfId="520" priority="109">
      <formula>IF(CertVal_IsBlnkRow*CertVal_IsBlnkRowNext=1,TRUE,FALSE)</formula>
    </cfRule>
  </conditionalFormatting>
  <conditionalFormatting sqref="B102">
    <cfRule type="expression" dxfId="519" priority="107">
      <formula>IF(CertVal_IsBlnkRow*CertVal_IsBlnkRowNext=1,TRUE,FALSE)</formula>
    </cfRule>
  </conditionalFormatting>
  <conditionalFormatting sqref="B103">
    <cfRule type="expression" dxfId="518" priority="105">
      <formula>IF(CertVal_IsBlnkRow*CertVal_IsBlnkRowNext=1,TRUE,FALSE)</formula>
    </cfRule>
  </conditionalFormatting>
  <conditionalFormatting sqref="B104">
    <cfRule type="expression" dxfId="517" priority="103">
      <formula>IF(CertVal_IsBlnkRow*CertVal_IsBlnkRowNext=1,TRUE,FALSE)</formula>
    </cfRule>
  </conditionalFormatting>
  <conditionalFormatting sqref="B105">
    <cfRule type="expression" dxfId="516" priority="101">
      <formula>IF(CertVal_IsBlnkRow*CertVal_IsBlnkRowNext=1,TRUE,FALSE)</formula>
    </cfRule>
  </conditionalFormatting>
  <conditionalFormatting sqref="B106">
    <cfRule type="expression" dxfId="515" priority="99">
      <formula>IF(CertVal_IsBlnkRow*CertVal_IsBlnkRowNext=1,TRUE,FALSE)</formula>
    </cfRule>
  </conditionalFormatting>
  <conditionalFormatting sqref="B107">
    <cfRule type="expression" dxfId="514" priority="97">
      <formula>IF(CertVal_IsBlnkRow*CertVal_IsBlnkRowNext=1,TRUE,FALSE)</formula>
    </cfRule>
  </conditionalFormatting>
  <conditionalFormatting sqref="B108">
    <cfRule type="expression" dxfId="513" priority="95">
      <formula>IF(CertVal_IsBlnkRow*CertVal_IsBlnkRowNext=1,TRUE,FALSE)</formula>
    </cfRule>
  </conditionalFormatting>
  <conditionalFormatting sqref="B109">
    <cfRule type="expression" dxfId="512" priority="93">
      <formula>IF(CertVal_IsBlnkRow*CertVal_IsBlnkRowNext=1,TRUE,FALSE)</formula>
    </cfRule>
  </conditionalFormatting>
  <conditionalFormatting sqref="B110">
    <cfRule type="expression" dxfId="511" priority="91">
      <formula>IF(CertVal_IsBlnkRow*CertVal_IsBlnkRowNext=1,TRUE,FALSE)</formula>
    </cfRule>
  </conditionalFormatting>
  <conditionalFormatting sqref="B111">
    <cfRule type="expression" dxfId="510" priority="89">
      <formula>IF(CertVal_IsBlnkRow*CertVal_IsBlnkRowNext=1,TRUE,FALSE)</formula>
    </cfRule>
  </conditionalFormatting>
  <conditionalFormatting sqref="B112">
    <cfRule type="expression" dxfId="509" priority="87">
      <formula>IF(CertVal_IsBlnkRow*CertVal_IsBlnkRowNext=1,TRUE,FALSE)</formula>
    </cfRule>
  </conditionalFormatting>
  <conditionalFormatting sqref="B113">
    <cfRule type="expression" dxfId="508" priority="85">
      <formula>IF(CertVal_IsBlnkRow*CertVal_IsBlnkRowNext=1,TRUE,FALSE)</formula>
    </cfRule>
  </conditionalFormatting>
  <conditionalFormatting sqref="B114">
    <cfRule type="expression" dxfId="507" priority="83">
      <formula>IF(CertVal_IsBlnkRow*CertVal_IsBlnkRowNext=1,TRUE,FALSE)</formula>
    </cfRule>
  </conditionalFormatting>
  <conditionalFormatting sqref="B115">
    <cfRule type="expression" dxfId="506" priority="81">
      <formula>IF(CertVal_IsBlnkRow*CertVal_IsBlnkRowNext=1,TRUE,FALSE)</formula>
    </cfRule>
  </conditionalFormatting>
  <conditionalFormatting sqref="B116">
    <cfRule type="expression" dxfId="505" priority="79">
      <formula>IF(CertVal_IsBlnkRow*CertVal_IsBlnkRowNext=1,TRUE,FALSE)</formula>
    </cfRule>
  </conditionalFormatting>
  <conditionalFormatting sqref="B117">
    <cfRule type="expression" dxfId="504" priority="77">
      <formula>IF(CertVal_IsBlnkRow*CertVal_IsBlnkRowNext=1,TRUE,FALSE)</formula>
    </cfRule>
  </conditionalFormatting>
  <conditionalFormatting sqref="B118">
    <cfRule type="expression" dxfId="503" priority="75">
      <formula>IF(CertVal_IsBlnkRow*CertVal_IsBlnkRowNext=1,TRUE,FALSE)</formula>
    </cfRule>
  </conditionalFormatting>
  <conditionalFormatting sqref="B119">
    <cfRule type="expression" dxfId="502" priority="73">
      <formula>IF(CertVal_IsBlnkRow*CertVal_IsBlnkRowNext=1,TRUE,FALSE)</formula>
    </cfRule>
  </conditionalFormatting>
  <conditionalFormatting sqref="B120">
    <cfRule type="expression" dxfId="501" priority="71">
      <formula>IF(CertVal_IsBlnkRow*CertVal_IsBlnkRowNext=1,TRUE,FALSE)</formula>
    </cfRule>
  </conditionalFormatting>
  <conditionalFormatting sqref="B121">
    <cfRule type="expression" dxfId="500" priority="69">
      <formula>IF(CertVal_IsBlnkRow*CertVal_IsBlnkRowNext=1,TRUE,FALSE)</formula>
    </cfRule>
  </conditionalFormatting>
  <conditionalFormatting sqref="B122">
    <cfRule type="expression" dxfId="499" priority="67">
      <formula>IF(CertVal_IsBlnkRow*CertVal_IsBlnkRowNext=1,TRUE,FALSE)</formula>
    </cfRule>
  </conditionalFormatting>
  <conditionalFormatting sqref="B123">
    <cfRule type="expression" dxfId="498" priority="65">
      <formula>IF(CertVal_IsBlnkRow*CertVal_IsBlnkRowNext=1,TRUE,FALSE)</formula>
    </cfRule>
  </conditionalFormatting>
  <conditionalFormatting sqref="B124">
    <cfRule type="expression" dxfId="497" priority="63">
      <formula>IF(CertVal_IsBlnkRow*CertVal_IsBlnkRowNext=1,TRUE,FALSE)</formula>
    </cfRule>
  </conditionalFormatting>
  <conditionalFormatting sqref="B125">
    <cfRule type="expression" dxfId="496" priority="61">
      <formula>IF(CertVal_IsBlnkRow*CertVal_IsBlnkRowNext=1,TRUE,FALSE)</formula>
    </cfRule>
  </conditionalFormatting>
  <conditionalFormatting sqref="B126">
    <cfRule type="expression" dxfId="495" priority="59">
      <formula>IF(CertVal_IsBlnkRow*CertVal_IsBlnkRowNext=1,TRUE,FALSE)</formula>
    </cfRule>
  </conditionalFormatting>
  <conditionalFormatting sqref="B127">
    <cfRule type="expression" dxfId="494" priority="57">
      <formula>IF(CertVal_IsBlnkRow*CertVal_IsBlnkRowNext=1,TRUE,FALSE)</formula>
    </cfRule>
  </conditionalFormatting>
  <conditionalFormatting sqref="B128">
    <cfRule type="expression" dxfId="493" priority="55">
      <formula>IF(CertVal_IsBlnkRow*CertVal_IsBlnkRowNext=1,TRUE,FALSE)</formula>
    </cfRule>
  </conditionalFormatting>
  <conditionalFormatting sqref="B129">
    <cfRule type="expression" dxfId="492" priority="53">
      <formula>IF(CertVal_IsBlnkRow*CertVal_IsBlnkRowNext=1,TRUE,FALSE)</formula>
    </cfRule>
  </conditionalFormatting>
  <conditionalFormatting sqref="B130">
    <cfRule type="expression" dxfId="491" priority="51">
      <formula>IF(CertVal_IsBlnkRow*CertVal_IsBlnkRowNext=1,TRUE,FALSE)</formula>
    </cfRule>
  </conditionalFormatting>
  <conditionalFormatting sqref="B131">
    <cfRule type="expression" dxfId="490" priority="49">
      <formula>IF(CertVal_IsBlnkRow*CertVal_IsBlnkRowNext=1,TRUE,FALSE)</formula>
    </cfRule>
  </conditionalFormatting>
  <conditionalFormatting sqref="B132">
    <cfRule type="expression" dxfId="489" priority="47">
      <formula>IF(CertVal_IsBlnkRow*CertVal_IsBlnkRowNext=1,TRUE,FALSE)</formula>
    </cfRule>
  </conditionalFormatting>
  <conditionalFormatting sqref="B133">
    <cfRule type="expression" dxfId="488" priority="45">
      <formula>IF(CertVal_IsBlnkRow*CertVal_IsBlnkRowNext=1,TRUE,FALSE)</formula>
    </cfRule>
  </conditionalFormatting>
  <conditionalFormatting sqref="B134">
    <cfRule type="expression" dxfId="487" priority="43">
      <formula>IF(CertVal_IsBlnkRow*CertVal_IsBlnkRowNext=1,TRUE,FALSE)</formula>
    </cfRule>
  </conditionalFormatting>
  <conditionalFormatting sqref="B135">
    <cfRule type="expression" dxfId="486" priority="41">
      <formula>IF(CertVal_IsBlnkRow*CertVal_IsBlnkRowNext=1,TRUE,FALSE)</formula>
    </cfRule>
  </conditionalFormatting>
  <conditionalFormatting sqref="B136">
    <cfRule type="expression" dxfId="485" priority="39">
      <formula>IF(CertVal_IsBlnkRow*CertVal_IsBlnkRowNext=1,TRUE,FALSE)</formula>
    </cfRule>
  </conditionalFormatting>
  <conditionalFormatting sqref="B137">
    <cfRule type="expression" dxfId="484" priority="37">
      <formula>IF(CertVal_IsBlnkRow*CertVal_IsBlnkRowNext=1,TRUE,FALSE)</formula>
    </cfRule>
  </conditionalFormatting>
  <conditionalFormatting sqref="B138">
    <cfRule type="expression" dxfId="483" priority="35">
      <formula>IF(CertVal_IsBlnkRow*CertVal_IsBlnkRowNext=1,TRUE,FALSE)</formula>
    </cfRule>
  </conditionalFormatting>
  <conditionalFormatting sqref="B139">
    <cfRule type="expression" dxfId="482" priority="33">
      <formula>IF(CertVal_IsBlnkRow*CertVal_IsBlnkRowNext=1,TRUE,FALSE)</formula>
    </cfRule>
  </conditionalFormatting>
  <conditionalFormatting sqref="B141">
    <cfRule type="expression" dxfId="481" priority="31">
      <formula>IF(CertVal_IsBlnkRow*CertVal_IsBlnkRowNext=1,TRUE,FALSE)</formula>
    </cfRule>
  </conditionalFormatting>
  <conditionalFormatting sqref="B142">
    <cfRule type="expression" dxfId="480" priority="29">
      <formula>IF(CertVal_IsBlnkRow*CertVal_IsBlnkRowNext=1,TRUE,FALSE)</formula>
    </cfRule>
  </conditionalFormatting>
  <conditionalFormatting sqref="B144">
    <cfRule type="expression" dxfId="479" priority="27">
      <formula>IF(CertVal_IsBlnkRow*CertVal_IsBlnkRowNext=1,TRUE,FALSE)</formula>
    </cfRule>
  </conditionalFormatting>
  <conditionalFormatting sqref="B145">
    <cfRule type="expression" dxfId="478" priority="25">
      <formula>IF(CertVal_IsBlnkRow*CertVal_IsBlnkRowNext=1,TRUE,FALSE)</formula>
    </cfRule>
  </conditionalFormatting>
  <conditionalFormatting sqref="B146">
    <cfRule type="expression" dxfId="477" priority="23">
      <formula>IF(CertVal_IsBlnkRow*CertVal_IsBlnkRowNext=1,TRUE,FALSE)</formula>
    </cfRule>
  </conditionalFormatting>
  <conditionalFormatting sqref="B147">
    <cfRule type="expression" dxfId="476" priority="21">
      <formula>IF(CertVal_IsBlnkRow*CertVal_IsBlnkRowNext=1,TRUE,FALSE)</formula>
    </cfRule>
  </conditionalFormatting>
  <conditionalFormatting sqref="B148">
    <cfRule type="expression" dxfId="475" priority="19">
      <formula>IF(CertVal_IsBlnkRow*CertVal_IsBlnkRowNext=1,TRUE,FALSE)</formula>
    </cfRule>
  </conditionalFormatting>
  <conditionalFormatting sqref="B149">
    <cfRule type="expression" dxfId="474" priority="17">
      <formula>IF(CertVal_IsBlnkRow*CertVal_IsBlnkRowNext=1,TRUE,FALSE)</formula>
    </cfRule>
  </conditionalFormatting>
  <conditionalFormatting sqref="B150">
    <cfRule type="expression" dxfId="473" priority="15">
      <formula>IF(CertVal_IsBlnkRow*CertVal_IsBlnkRowNext=1,TRUE,FALSE)</formula>
    </cfRule>
  </conditionalFormatting>
  <conditionalFormatting sqref="B151">
    <cfRule type="expression" dxfId="472" priority="13">
      <formula>IF(CertVal_IsBlnkRow*CertVal_IsBlnkRowNext=1,TRUE,FALSE)</formula>
    </cfRule>
  </conditionalFormatting>
  <conditionalFormatting sqref="B152">
    <cfRule type="expression" dxfId="471" priority="11">
      <formula>IF(CertVal_IsBlnkRow*CertVal_IsBlnkRowNext=1,TRUE,FALSE)</formula>
    </cfRule>
  </conditionalFormatting>
  <conditionalFormatting sqref="B153">
    <cfRule type="expression" dxfId="470" priority="9">
      <formula>IF(CertVal_IsBlnkRow*CertVal_IsBlnkRowNext=1,TRUE,FALSE)</formula>
    </cfRule>
  </conditionalFormatting>
  <conditionalFormatting sqref="B154">
    <cfRule type="expression" dxfId="469" priority="7">
      <formula>IF(CertVal_IsBlnkRow*CertVal_IsBlnkRowNext=1,TRUE,FALSE)</formula>
    </cfRule>
  </conditionalFormatting>
  <conditionalFormatting sqref="B155">
    <cfRule type="expression" dxfId="468" priority="5">
      <formula>IF(CertVal_IsBlnkRow*CertVal_IsBlnkRowNext=1,TRUE,FALSE)</formula>
    </cfRule>
  </conditionalFormatting>
  <conditionalFormatting sqref="B156">
    <cfRule type="expression" dxfId="467" priority="3">
      <formula>IF(CertVal_IsBlnkRow*CertVal_IsBlnkRowNext=1,TRUE,FALSE)</formula>
    </cfRule>
  </conditionalFormatting>
  <conditionalFormatting sqref="B158">
    <cfRule type="expression" dxfId="466" priority="1">
      <formula>IF(CertVal_IsBlnkRow*CertVal_IsBlnkRowNext=1,TRUE,FALSE)</formula>
    </cfRule>
  </conditionalFormatting>
  <hyperlinks>
    <hyperlink ref="B5" location="'4-Acid'!$A$17" display="'4-Acid'!$A$17"/>
    <hyperlink ref="B6" location="'4-Acid'!$A$56" display="'4-Acid'!$A$56"/>
    <hyperlink ref="B7" location="'4-Acid'!$A$90" display="'4-Acid'!$A$90"/>
    <hyperlink ref="B8" location="'4-Acid'!$A$107" display="'4-Acid'!$A$107"/>
    <hyperlink ref="B9" location="'4-Acid'!$A$124" display="'4-Acid'!$A$124"/>
    <hyperlink ref="B10" location="'4-Acid'!$A$141" display="'4-Acid'!$A$141"/>
    <hyperlink ref="B11" location="'4-Acid'!$A$175" display="'4-Acid'!$A$175"/>
    <hyperlink ref="B12" location="'4-Acid'!$A$192" display="'4-Acid'!$A$192"/>
    <hyperlink ref="B13" location="'4-Acid'!$A$209" display="'4-Acid'!$A$209"/>
    <hyperlink ref="B14" location="'4-Acid'!$A$226" display="'4-Acid'!$A$226"/>
    <hyperlink ref="B15" location="'4-Acid'!$A$243" display="'4-Acid'!$A$243"/>
    <hyperlink ref="B16" location="'4-Acid'!$A$260" display="'4-Acid'!$A$260"/>
    <hyperlink ref="B17" location="'4-Acid'!$A$277" display="'4-Acid'!$A$277"/>
    <hyperlink ref="B18" location="'4-Acid'!$A$294" display="'4-Acid'!$A$294"/>
    <hyperlink ref="B19" location="'4-Acid'!$A$311" display="'4-Acid'!$A$311"/>
    <hyperlink ref="B20" location="'4-Acid'!$A$328" display="'4-Acid'!$A$328"/>
    <hyperlink ref="B21" location="'4-Acid'!$A$345" display="'4-Acid'!$A$345"/>
    <hyperlink ref="B22" location="'4-Acid'!$A$379" display="'4-Acid'!$A$379"/>
    <hyperlink ref="B23" location="'4-Acid'!$A$413" display="'4-Acid'!$A$413"/>
    <hyperlink ref="B24" location="'4-Acid'!$A$430" display="'4-Acid'!$A$430"/>
    <hyperlink ref="B25" location="'4-Acid'!$A$447" display="'4-Acid'!$A$447"/>
    <hyperlink ref="B26" location="'4-Acid'!$A$464" display="'4-Acid'!$A$464"/>
    <hyperlink ref="B27" location="'4-Acid'!$A$481" display="'4-Acid'!$A$481"/>
    <hyperlink ref="B28" location="'4-Acid'!$A$498" display="'4-Acid'!$A$498"/>
    <hyperlink ref="B29" location="'4-Acid'!$A$515" display="'4-Acid'!$A$515"/>
    <hyperlink ref="B30" location="'4-Acid'!$A$532" display="'4-Acid'!$A$532"/>
    <hyperlink ref="B31" location="'4-Acid'!$A$549" display="'4-Acid'!$A$549"/>
    <hyperlink ref="B32" location="'4-Acid'!$A$566" display="'4-Acid'!$A$566"/>
    <hyperlink ref="B33" location="'4-Acid'!$A$583" display="'4-Acid'!$A$583"/>
    <hyperlink ref="B34" location="'4-Acid'!$A$600" display="'4-Acid'!$A$600"/>
    <hyperlink ref="B35" location="'4-Acid'!$A$617" display="'4-Acid'!$A$617"/>
    <hyperlink ref="B36" location="'4-Acid'!$A$634" display="'4-Acid'!$A$634"/>
    <hyperlink ref="B37" location="'4-Acid'!$A$651" display="'4-Acid'!$A$651"/>
    <hyperlink ref="B38" location="'4-Acid'!$A$668" display="'4-Acid'!$A$668"/>
    <hyperlink ref="B39" location="'4-Acid'!$A$685" display="'4-Acid'!$A$685"/>
    <hyperlink ref="B40" location="'4-Acid'!$A$719" display="'4-Acid'!$A$719"/>
    <hyperlink ref="B41" location="'4-Acid'!$A$736" display="'4-Acid'!$A$736"/>
    <hyperlink ref="B42" location="'4-Acid'!$A$753" display="'4-Acid'!$A$753"/>
    <hyperlink ref="B43" location="'4-Acid'!$A$787" display="'4-Acid'!$A$787"/>
    <hyperlink ref="B44" location="'4-Acid'!$A$804" display="'4-Acid'!$A$804"/>
    <hyperlink ref="B45" location="'4-Acid'!$A$821" display="'4-Acid'!$A$821"/>
    <hyperlink ref="B46" location="'4-Acid'!$A$838" display="'4-Acid'!$A$838"/>
    <hyperlink ref="B47" location="'4-Acid'!$A$855" display="'4-Acid'!$A$855"/>
    <hyperlink ref="B48" location="'4-Acid'!$A$889" display="'4-Acid'!$A$889"/>
    <hyperlink ref="B49" location="'4-Acid'!$A$906" display="'4-Acid'!$A$906"/>
    <hyperlink ref="B50" location="'4-Acid'!$A$923" display="'4-Acid'!$A$923"/>
    <hyperlink ref="B51" location="'4-Acid'!$A$957" display="'4-Acid'!$A$957"/>
    <hyperlink ref="B52" location="'4-Acid'!$A$974" display="'4-Acid'!$A$974"/>
    <hyperlink ref="B53" location="'4-Acid'!$A$991" display="'4-Acid'!$A$991"/>
    <hyperlink ref="B54" location="'4-Acid'!$A$1008" display="'4-Acid'!$A$1008"/>
    <hyperlink ref="B55" location="'4-Acid'!$A$1025" display="'4-Acid'!$A$1025"/>
    <hyperlink ref="B56" location="'4-Acid'!$A$1042" display="'4-Acid'!$A$1042"/>
    <hyperlink ref="B57" location="'4-Acid'!$A$1059" display="'4-Acid'!$A$1059"/>
    <hyperlink ref="B59" location="'Aqua Regia'!$A$17" display="'Aqua Regia'!$A$17"/>
    <hyperlink ref="B60" location="'Aqua Regia'!$A$56" display="'Aqua Regia'!$A$56"/>
    <hyperlink ref="B61" location="'Aqua Regia'!$A$73" display="'Aqua Regia'!$A$73"/>
    <hyperlink ref="B62" location="'Aqua Regia'!$A$107" display="'Aqua Regia'!$A$107"/>
    <hyperlink ref="B63" location="'Aqua Regia'!$A$141" display="'Aqua Regia'!$A$141"/>
    <hyperlink ref="B64" location="'Aqua Regia'!$A$158" display="'Aqua Regia'!$A$158"/>
    <hyperlink ref="B65" location="'Aqua Regia'!$A$192" display="'Aqua Regia'!$A$192"/>
    <hyperlink ref="B66" location="'Aqua Regia'!$A$209" display="'Aqua Regia'!$A$209"/>
    <hyperlink ref="B67" location="'Aqua Regia'!$A$226" display="'Aqua Regia'!$A$226"/>
    <hyperlink ref="B68" location="'Aqua Regia'!$A$260" display="'Aqua Regia'!$A$260"/>
    <hyperlink ref="B69" location="'Aqua Regia'!$A$328" display="'Aqua Regia'!$A$328"/>
    <hyperlink ref="B70" location="'Aqua Regia'!$A$345" display="'Aqua Regia'!$A$345"/>
    <hyperlink ref="B71" location="'Aqua Regia'!$A$447" display="'Aqua Regia'!$A$447"/>
    <hyperlink ref="B72" location="'Aqua Regia'!$A$464" display="'Aqua Regia'!$A$464"/>
    <hyperlink ref="B73" location="'Aqua Regia'!$A$481" display="'Aqua Regia'!$A$481"/>
    <hyperlink ref="B74" location="'Aqua Regia'!$A$498" display="'Aqua Regia'!$A$498"/>
    <hyperlink ref="B75" location="'Aqua Regia'!$A$532" display="'Aqua Regia'!$A$532"/>
    <hyperlink ref="B76" location="'Aqua Regia'!$A$549" display="'Aqua Regia'!$A$549"/>
    <hyperlink ref="B77" location="'Aqua Regia'!$A$583" display="'Aqua Regia'!$A$583"/>
    <hyperlink ref="B78" location="'Aqua Regia'!$A$634" display="'Aqua Regia'!$A$634"/>
    <hyperlink ref="B79" location="'Aqua Regia'!$A$651" display="'Aqua Regia'!$A$651"/>
    <hyperlink ref="B80" location="'Aqua Regia'!$A$668" display="'Aqua Regia'!$A$668"/>
    <hyperlink ref="B81" location="'Aqua Regia'!$A$736" display="'Aqua Regia'!$A$736"/>
    <hyperlink ref="B82" location="'Aqua Regia'!$A$770" display="'Aqua Regia'!$A$770"/>
    <hyperlink ref="B83" location="'Aqua Regia'!$A$804" display="'Aqua Regia'!$A$804"/>
    <hyperlink ref="B84" location="'Aqua Regia'!$A$855" display="'Aqua Regia'!$A$855"/>
    <hyperlink ref="B85" location="'Aqua Regia'!$A$872" display="'Aqua Regia'!$A$872"/>
    <hyperlink ref="B86" location="'Aqua Regia'!$A$940" display="'Aqua Regia'!$A$940"/>
    <hyperlink ref="B87" location="'Aqua Regia'!$A$1008" display="'Aqua Regia'!$A$1008"/>
    <hyperlink ref="B88" location="'Aqua Regia'!$A$1025" display="'Aqua Regia'!$A$1025"/>
    <hyperlink ref="B89" location="'Aqua Regia'!$A$1059" display="'Aqua Regia'!$A$1059"/>
    <hyperlink ref="B90" location="'Aqua Regia'!$A$1093" display="'Aqua Regia'!$A$1093"/>
    <hyperlink ref="B92" location="'Fire Assay'!$A$1" display="'Fire Assay'!$A$1"/>
    <hyperlink ref="B93" location="'Fire Assay'!$A$53" display="'Fire Assay'!$A$53"/>
    <hyperlink ref="B94" location="'Fire Assay'!$A$70" display="'Fire Assay'!$A$70"/>
    <hyperlink ref="B96" location="'Fusion ICP'!$A$17" display="'Fusion ICP'!$A$17"/>
    <hyperlink ref="B97" location="'Fusion ICP'!$A$90" display="'Fusion ICP'!$A$90"/>
    <hyperlink ref="B98" location="'Fusion ICP'!$A$141" display="'Fusion ICP'!$A$141"/>
    <hyperlink ref="B99" location="'Fusion ICP'!$A$175" display="'Fusion ICP'!$A$175"/>
    <hyperlink ref="B100" location="'Fusion ICP'!$A$192" display="'Fusion ICP'!$A$192"/>
    <hyperlink ref="B101" location="'Fusion ICP'!$A$209" display="'Fusion ICP'!$A$209"/>
    <hyperlink ref="B102" location="'Fusion ICP'!$A$226" display="'Fusion ICP'!$A$226"/>
    <hyperlink ref="B103" location="'Fusion ICP'!$A$243" display="'Fusion ICP'!$A$243"/>
    <hyperlink ref="B104" location="'Fusion ICP'!$A$260" display="'Fusion ICP'!$A$260"/>
    <hyperlink ref="B105" location="'Fusion ICP'!$A$277" display="'Fusion ICP'!$A$277"/>
    <hyperlink ref="B106" location="'Fusion ICP'!$A$294" display="'Fusion ICP'!$A$294"/>
    <hyperlink ref="B107" location="'Fusion ICP'!$A$311" display="'Fusion ICP'!$A$311"/>
    <hyperlink ref="B108" location="'Fusion ICP'!$A$328" display="'Fusion ICP'!$A$328"/>
    <hyperlink ref="B109" location="'Fusion ICP'!$A$345" display="'Fusion ICP'!$A$345"/>
    <hyperlink ref="B110" location="'Fusion ICP'!$A$379" display="'Fusion ICP'!$A$379"/>
    <hyperlink ref="B111" location="'Fusion ICP'!$A$396" display="'Fusion ICP'!$A$396"/>
    <hyperlink ref="B112" location="'Fusion ICP'!$A$430" display="'Fusion ICP'!$A$430"/>
    <hyperlink ref="B113" location="'Fusion ICP'!$A$447" display="'Fusion ICP'!$A$447"/>
    <hyperlink ref="B114" location="'Fusion ICP'!$A$464" display="'Fusion ICP'!$A$464"/>
    <hyperlink ref="B115" location="'Fusion ICP'!$A$498" display="'Fusion ICP'!$A$498"/>
    <hyperlink ref="B116" location="'Fusion ICP'!$A$515" display="'Fusion ICP'!$A$515"/>
    <hyperlink ref="B117" location="'Fusion ICP'!$A$549" display="'Fusion ICP'!$A$549"/>
    <hyperlink ref="B118" location="'Fusion ICP'!$A$566" display="'Fusion ICP'!$A$566"/>
    <hyperlink ref="B119" location="'Fusion ICP'!$A$583" display="'Fusion ICP'!$A$583"/>
    <hyperlink ref="B120" location="'Fusion ICP'!$A$600" display="'Fusion ICP'!$A$600"/>
    <hyperlink ref="B121" location="'Fusion ICP'!$A$617" display="'Fusion ICP'!$A$617"/>
    <hyperlink ref="B122" location="'Fusion ICP'!$A$651" display="'Fusion ICP'!$A$651"/>
    <hyperlink ref="B123" location="'Fusion ICP'!$A$668" display="'Fusion ICP'!$A$668"/>
    <hyperlink ref="B124" location="'Fusion ICP'!$A$736" display="'Fusion ICP'!$A$736"/>
    <hyperlink ref="B125" location="'Fusion ICP'!$A$770" display="'Fusion ICP'!$A$770"/>
    <hyperlink ref="B126" location="'Fusion ICP'!$A$787" display="'Fusion ICP'!$A$787"/>
    <hyperlink ref="B127" location="'Fusion ICP'!$A$804" display="'Fusion ICP'!$A$804"/>
    <hyperlink ref="B128" location="'Fusion ICP'!$A$821" display="'Fusion ICP'!$A$821"/>
    <hyperlink ref="B129" location="'Fusion ICP'!$A$838" display="'Fusion ICP'!$A$838"/>
    <hyperlink ref="B130" location="'Fusion ICP'!$A$855" display="'Fusion ICP'!$A$855"/>
    <hyperlink ref="B131" location="'Fusion ICP'!$A$889" display="'Fusion ICP'!$A$889"/>
    <hyperlink ref="B132" location="'Fusion ICP'!$A$906" display="'Fusion ICP'!$A$906"/>
    <hyperlink ref="B133" location="'Fusion ICP'!$A$940" display="'Fusion ICP'!$A$940"/>
    <hyperlink ref="B134" location="'Fusion ICP'!$A$957" display="'Fusion ICP'!$A$957"/>
    <hyperlink ref="B135" location="'Fusion ICP'!$A$974" display="'Fusion ICP'!$A$974"/>
    <hyperlink ref="B136" location="'Fusion ICP'!$A$991" display="'Fusion ICP'!$A$991"/>
    <hyperlink ref="B137" location="'Fusion ICP'!$A$1008" display="'Fusion ICP'!$A$1008"/>
    <hyperlink ref="B138" location="'Fusion ICP'!$A$1025" display="'Fusion ICP'!$A$1025"/>
    <hyperlink ref="B139" location="'Fusion ICP'!$A$1059" display="'Fusion ICP'!$A$1059"/>
    <hyperlink ref="B141" location="'IRC'!$A$1" display="'IRC'!$A$1"/>
    <hyperlink ref="B142" location="'IRC'!$A$17" display="'IRC'!$A$17"/>
    <hyperlink ref="B144" location="'Fusion XRF'!$A$1" display="'Fusion XRF'!$A$1"/>
    <hyperlink ref="B145" location="'Fusion XRF'!$A$56" display="'Fusion XRF'!$A$56"/>
    <hyperlink ref="B146" location="'Fusion XRF'!$A$73" display="'Fusion XRF'!$A$73"/>
    <hyperlink ref="B147" location="'Fusion XRF'!$A$124" display="'Fusion XRF'!$A$124"/>
    <hyperlink ref="B148" location="'Fusion XRF'!$A$158" display="'Fusion XRF'!$A$158"/>
    <hyperlink ref="B149" location="'Fusion XRF'!$A$175" display="'Fusion XRF'!$A$175"/>
    <hyperlink ref="B150" location="'Fusion XRF'!$A$192" display="'Fusion XRF'!$A$192"/>
    <hyperlink ref="B151" location="'Fusion XRF'!$A$209" display="'Fusion XRF'!$A$209"/>
    <hyperlink ref="B152" location="'Fusion XRF'!$A$226" display="'Fusion XRF'!$A$226"/>
    <hyperlink ref="B153" location="'Fusion XRF'!$A$260" display="'Fusion XRF'!$A$260"/>
    <hyperlink ref="B154" location="'Fusion XRF'!$A$311" display="'Fusion XRF'!$A$311"/>
    <hyperlink ref="B155" location="'Fusion XRF'!$A$379" display="'Fusion XRF'!$A$379"/>
    <hyperlink ref="B156" location="'Fusion XRF'!$A$396" display="'Fusion XRF'!$A$396"/>
    <hyperlink ref="B158" location="'Thermograv'!$A$1" display="'Thermograv'!$A$1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76" customWidth="1" collapsed="1"/>
    <col min="2" max="2" width="8.44140625" style="76" customWidth="1"/>
    <col min="3" max="3" width="5.77734375" style="76" customWidth="1"/>
    <col min="4" max="5" width="8.44140625" style="76" customWidth="1"/>
    <col min="6" max="6" width="5.77734375" style="76" customWidth="1"/>
    <col min="7" max="8" width="8.44140625" style="76" customWidth="1"/>
    <col min="9" max="9" width="5.77734375" style="76" customWidth="1"/>
    <col min="10" max="11" width="8.44140625" style="76" customWidth="1"/>
    <col min="12" max="16384" width="8.88671875" style="76"/>
  </cols>
  <sheetData>
    <row r="1" spans="1:11" ht="30" customHeight="1" thickBot="1">
      <c r="B1" s="74" t="s">
        <v>544</v>
      </c>
      <c r="C1" s="74"/>
      <c r="D1" s="74"/>
      <c r="E1" s="74"/>
      <c r="F1" s="74"/>
      <c r="G1" s="74"/>
      <c r="H1" s="74"/>
      <c r="I1" s="74"/>
      <c r="J1" s="74"/>
      <c r="K1" s="75"/>
    </row>
    <row r="2" spans="1:11" ht="24.75" customHeight="1" thickTop="1">
      <c r="B2" s="99" t="s">
        <v>2</v>
      </c>
      <c r="C2" s="100" t="s">
        <v>46</v>
      </c>
      <c r="D2" s="101" t="s">
        <v>47</v>
      </c>
      <c r="E2" s="99" t="s">
        <v>2</v>
      </c>
      <c r="F2" s="100" t="s">
        <v>46</v>
      </c>
      <c r="G2" s="101" t="s">
        <v>47</v>
      </c>
      <c r="H2" s="99" t="s">
        <v>2</v>
      </c>
      <c r="I2" s="100" t="s">
        <v>46</v>
      </c>
      <c r="J2" s="101" t="s">
        <v>47</v>
      </c>
    </row>
    <row r="3" spans="1:11" ht="15.75" customHeight="1">
      <c r="A3" s="81"/>
      <c r="B3" s="82" t="s">
        <v>154</v>
      </c>
      <c r="C3" s="83"/>
      <c r="D3" s="80"/>
      <c r="E3" s="83"/>
      <c r="F3" s="83"/>
      <c r="G3" s="83"/>
      <c r="H3" s="83"/>
      <c r="I3" s="83"/>
      <c r="J3" s="95"/>
    </row>
    <row r="4" spans="1:11">
      <c r="A4" s="81"/>
      <c r="B4" s="187" t="s">
        <v>4</v>
      </c>
      <c r="C4" s="84" t="s">
        <v>3</v>
      </c>
      <c r="D4" s="87">
        <v>0.20227516069002283</v>
      </c>
      <c r="E4" s="187" t="s">
        <v>87</v>
      </c>
      <c r="F4" s="84" t="s">
        <v>3</v>
      </c>
      <c r="G4" s="86">
        <v>0.88166760496638485</v>
      </c>
      <c r="H4" s="187" t="s">
        <v>61</v>
      </c>
      <c r="I4" s="84" t="s">
        <v>3</v>
      </c>
      <c r="J4" s="86">
        <v>2.7152511228865457</v>
      </c>
    </row>
    <row r="5" spans="1:11">
      <c r="A5" s="81"/>
      <c r="B5" s="187" t="s">
        <v>113</v>
      </c>
      <c r="C5" s="84" t="s">
        <v>3</v>
      </c>
      <c r="D5" s="86" t="s">
        <v>134</v>
      </c>
      <c r="E5" s="187" t="s">
        <v>53</v>
      </c>
      <c r="F5" s="84" t="s">
        <v>91</v>
      </c>
      <c r="G5" s="85" t="s">
        <v>111</v>
      </c>
      <c r="H5" s="187" t="s">
        <v>27</v>
      </c>
      <c r="I5" s="84" t="s">
        <v>3</v>
      </c>
      <c r="J5" s="86">
        <v>0.12411127976127824</v>
      </c>
    </row>
    <row r="6" spans="1:11">
      <c r="A6" s="81"/>
      <c r="B6" s="187" t="s">
        <v>19</v>
      </c>
      <c r="C6" s="84" t="s">
        <v>91</v>
      </c>
      <c r="D6" s="90">
        <v>52.561135872531942</v>
      </c>
      <c r="E6" s="187" t="s">
        <v>59</v>
      </c>
      <c r="F6" s="84" t="s">
        <v>91</v>
      </c>
      <c r="G6" s="90">
        <v>2.7222222222222214</v>
      </c>
      <c r="H6" s="187" t="s">
        <v>65</v>
      </c>
      <c r="I6" s="84" t="s">
        <v>3</v>
      </c>
      <c r="J6" s="86">
        <v>0.18986666666666666</v>
      </c>
    </row>
    <row r="7" spans="1:11">
      <c r="A7" s="81"/>
      <c r="B7" s="82" t="s">
        <v>155</v>
      </c>
      <c r="C7" s="83"/>
      <c r="D7" s="80"/>
      <c r="E7" s="83"/>
      <c r="F7" s="83"/>
      <c r="G7" s="83"/>
      <c r="H7" s="83"/>
      <c r="I7" s="83"/>
      <c r="J7" s="95"/>
    </row>
    <row r="8" spans="1:11">
      <c r="A8" s="81"/>
      <c r="B8" s="187" t="s">
        <v>4</v>
      </c>
      <c r="C8" s="84" t="s">
        <v>3</v>
      </c>
      <c r="D8" s="87">
        <v>0.15331333189655183</v>
      </c>
      <c r="E8" s="187" t="s">
        <v>53</v>
      </c>
      <c r="F8" s="84" t="s">
        <v>91</v>
      </c>
      <c r="G8" s="90">
        <v>32.589537921135033</v>
      </c>
      <c r="H8" s="187" t="s">
        <v>61</v>
      </c>
      <c r="I8" s="84" t="s">
        <v>3</v>
      </c>
      <c r="J8" s="86">
        <v>1.0938779170769215</v>
      </c>
    </row>
    <row r="9" spans="1:11">
      <c r="A9" s="81"/>
      <c r="B9" s="187" t="s">
        <v>49</v>
      </c>
      <c r="C9" s="84" t="s">
        <v>3</v>
      </c>
      <c r="D9" s="86">
        <v>6.5664033668109116</v>
      </c>
      <c r="E9" s="187" t="s">
        <v>11</v>
      </c>
      <c r="F9" s="84" t="s">
        <v>3</v>
      </c>
      <c r="G9" s="86">
        <v>0.21666666666666667</v>
      </c>
      <c r="H9" s="187" t="s">
        <v>12</v>
      </c>
      <c r="I9" s="84" t="s">
        <v>3</v>
      </c>
      <c r="J9" s="86">
        <v>1.8950000000000002</v>
      </c>
    </row>
    <row r="10" spans="1:11">
      <c r="A10" s="81"/>
      <c r="B10" s="187" t="s">
        <v>13</v>
      </c>
      <c r="C10" s="84" t="s">
        <v>3</v>
      </c>
      <c r="D10" s="86">
        <v>0.501</v>
      </c>
      <c r="E10" s="187" t="s">
        <v>23</v>
      </c>
      <c r="F10" s="84" t="s">
        <v>3</v>
      </c>
      <c r="G10" s="87">
        <v>0.08</v>
      </c>
      <c r="H10" s="187" t="s">
        <v>21</v>
      </c>
      <c r="I10" s="84" t="s">
        <v>3</v>
      </c>
      <c r="J10" s="90" t="s">
        <v>156</v>
      </c>
    </row>
    <row r="11" spans="1:11">
      <c r="A11" s="81"/>
      <c r="B11" s="187" t="s">
        <v>19</v>
      </c>
      <c r="C11" s="84" t="s">
        <v>91</v>
      </c>
      <c r="D11" s="90">
        <v>42.519919542633595</v>
      </c>
      <c r="E11" s="187" t="s">
        <v>26</v>
      </c>
      <c r="F11" s="84" t="s">
        <v>3</v>
      </c>
      <c r="G11" s="86">
        <v>1.6654249242218937</v>
      </c>
      <c r="H11" s="187" t="s">
        <v>24</v>
      </c>
      <c r="I11" s="84" t="s">
        <v>3</v>
      </c>
      <c r="J11" s="86">
        <v>0.2559569136705418</v>
      </c>
    </row>
    <row r="12" spans="1:11">
      <c r="A12" s="81"/>
      <c r="B12" s="187" t="s">
        <v>28</v>
      </c>
      <c r="C12" s="84" t="s">
        <v>3</v>
      </c>
      <c r="D12" s="86">
        <v>2.3812006930580756</v>
      </c>
      <c r="E12" s="187" t="s">
        <v>29</v>
      </c>
      <c r="F12" s="84" t="s">
        <v>3</v>
      </c>
      <c r="G12" s="86">
        <v>0.554896352927846</v>
      </c>
      <c r="H12" s="187" t="s">
        <v>27</v>
      </c>
      <c r="I12" s="84" t="s">
        <v>3</v>
      </c>
      <c r="J12" s="87">
        <v>6.8231276674145233E-2</v>
      </c>
    </row>
    <row r="13" spans="1:11">
      <c r="A13" s="81"/>
      <c r="B13" s="187" t="s">
        <v>33</v>
      </c>
      <c r="C13" s="84" t="s">
        <v>3</v>
      </c>
      <c r="D13" s="86">
        <v>1.3608333333333333</v>
      </c>
      <c r="E13" s="187" t="s">
        <v>31</v>
      </c>
      <c r="F13" s="84" t="s">
        <v>3</v>
      </c>
      <c r="G13" s="86">
        <v>8.6916666666666682</v>
      </c>
      <c r="H13" s="187" t="s">
        <v>63</v>
      </c>
      <c r="I13" s="84" t="s">
        <v>1</v>
      </c>
      <c r="J13" s="87">
        <v>7.8555716909516807E-2</v>
      </c>
    </row>
    <row r="14" spans="1:11">
      <c r="A14" s="81"/>
      <c r="B14" s="187" t="s">
        <v>36</v>
      </c>
      <c r="C14" s="84" t="s">
        <v>3</v>
      </c>
      <c r="D14" s="86">
        <v>0.60722222222222222</v>
      </c>
      <c r="E14" s="187" t="s">
        <v>157</v>
      </c>
      <c r="F14" s="84" t="s">
        <v>91</v>
      </c>
      <c r="G14" s="90">
        <v>25.833333333333332</v>
      </c>
      <c r="H14" s="187" t="s">
        <v>64</v>
      </c>
      <c r="I14" s="84" t="s">
        <v>3</v>
      </c>
      <c r="J14" s="86">
        <v>0.14996694780928121</v>
      </c>
    </row>
    <row r="15" spans="1:11">
      <c r="A15" s="81"/>
      <c r="B15" s="187" t="s">
        <v>39</v>
      </c>
      <c r="C15" s="84" t="s">
        <v>3</v>
      </c>
      <c r="D15" s="86">
        <v>0.41744444444444451</v>
      </c>
      <c r="E15" s="187" t="s">
        <v>40</v>
      </c>
      <c r="F15" s="84" t="s">
        <v>3</v>
      </c>
      <c r="G15" s="86">
        <v>2.5544444444444445</v>
      </c>
      <c r="H15" s="187" t="s">
        <v>65</v>
      </c>
      <c r="I15" s="84" t="s">
        <v>3</v>
      </c>
      <c r="J15" s="87">
        <v>7.8333333333333338E-2</v>
      </c>
    </row>
    <row r="16" spans="1:11">
      <c r="A16" s="81"/>
      <c r="B16" s="187" t="s">
        <v>5</v>
      </c>
      <c r="C16" s="84" t="s">
        <v>3</v>
      </c>
      <c r="D16" s="86">
        <v>1.6841666666666666</v>
      </c>
      <c r="E16" s="187" t="s">
        <v>158</v>
      </c>
      <c r="F16" s="84" t="s">
        <v>91</v>
      </c>
      <c r="G16" s="90">
        <v>46.133333333333333</v>
      </c>
      <c r="H16" s="187" t="s">
        <v>35</v>
      </c>
      <c r="I16" s="84" t="s">
        <v>3</v>
      </c>
      <c r="J16" s="90" t="s">
        <v>111</v>
      </c>
    </row>
    <row r="17" spans="1:10">
      <c r="A17" s="81"/>
      <c r="B17" s="187" t="s">
        <v>87</v>
      </c>
      <c r="C17" s="84" t="s">
        <v>3</v>
      </c>
      <c r="D17" s="86">
        <v>0.11539913181219401</v>
      </c>
      <c r="E17" s="187" t="s">
        <v>59</v>
      </c>
      <c r="F17" s="84" t="s">
        <v>91</v>
      </c>
      <c r="G17" s="90">
        <v>2.8333333333333335</v>
      </c>
      <c r="H17" s="187" t="s">
        <v>41</v>
      </c>
      <c r="I17" s="84" t="s">
        <v>3</v>
      </c>
      <c r="J17" s="86">
        <v>0.56559637682123387</v>
      </c>
    </row>
    <row r="18" spans="1:10" ht="15" customHeight="1">
      <c r="A18" s="81"/>
      <c r="B18" s="187" t="s">
        <v>8</v>
      </c>
      <c r="C18" s="84" t="s">
        <v>3</v>
      </c>
      <c r="D18" s="86">
        <v>0.51388692688969884</v>
      </c>
      <c r="E18" s="187" t="s">
        <v>6</v>
      </c>
      <c r="F18" s="84" t="s">
        <v>3</v>
      </c>
      <c r="G18" s="86">
        <v>0.40842343952764421</v>
      </c>
      <c r="H18" s="187" t="s">
        <v>45</v>
      </c>
      <c r="I18" s="84" t="s">
        <v>3</v>
      </c>
      <c r="J18" s="85">
        <v>20.604718458692943</v>
      </c>
    </row>
    <row r="19" spans="1:10" ht="15" customHeight="1">
      <c r="A19" s="81"/>
      <c r="B19" s="82" t="s">
        <v>130</v>
      </c>
      <c r="C19" s="83"/>
      <c r="D19" s="80"/>
      <c r="E19" s="83"/>
      <c r="F19" s="83"/>
      <c r="G19" s="83"/>
      <c r="H19" s="83"/>
      <c r="I19" s="83"/>
      <c r="J19" s="95"/>
    </row>
    <row r="20" spans="1:10" ht="15" customHeight="1">
      <c r="A20" s="81"/>
      <c r="B20" s="187" t="s">
        <v>4</v>
      </c>
      <c r="C20" s="84" t="s">
        <v>3</v>
      </c>
      <c r="D20" s="86" t="s">
        <v>111</v>
      </c>
      <c r="E20" s="187" t="s">
        <v>87</v>
      </c>
      <c r="F20" s="84" t="s">
        <v>3</v>
      </c>
      <c r="G20" s="86">
        <v>2.7840811022906085</v>
      </c>
      <c r="H20" s="187" t="s">
        <v>60</v>
      </c>
      <c r="I20" s="84" t="s">
        <v>1</v>
      </c>
      <c r="J20" s="87">
        <v>4.5662499999999995E-2</v>
      </c>
    </row>
    <row r="21" spans="1:10" ht="15" customHeight="1">
      <c r="A21" s="81"/>
      <c r="B21" s="187" t="s">
        <v>7</v>
      </c>
      <c r="C21" s="84" t="s">
        <v>3</v>
      </c>
      <c r="D21" s="85">
        <v>42.903343417926365</v>
      </c>
      <c r="E21" s="187" t="s">
        <v>14</v>
      </c>
      <c r="F21" s="84" t="s">
        <v>3</v>
      </c>
      <c r="G21" s="86">
        <v>0.1092898942944321</v>
      </c>
      <c r="H21" s="187" t="s">
        <v>6</v>
      </c>
      <c r="I21" s="84" t="s">
        <v>3</v>
      </c>
      <c r="J21" s="86">
        <v>1.0316666666666665</v>
      </c>
    </row>
    <row r="22" spans="1:10" ht="15" customHeight="1">
      <c r="A22" s="81"/>
      <c r="B22" s="187" t="s">
        <v>49</v>
      </c>
      <c r="C22" s="84" t="s">
        <v>3</v>
      </c>
      <c r="D22" s="85">
        <v>36.94444444444445</v>
      </c>
      <c r="E22" s="187" t="s">
        <v>23</v>
      </c>
      <c r="F22" s="84" t="s">
        <v>3</v>
      </c>
      <c r="G22" s="86">
        <v>0.34757564141361347</v>
      </c>
      <c r="H22" s="187" t="s">
        <v>61</v>
      </c>
      <c r="I22" s="84" t="s">
        <v>3</v>
      </c>
      <c r="J22" s="90" t="s">
        <v>129</v>
      </c>
    </row>
    <row r="23" spans="1:10" ht="15" customHeight="1">
      <c r="A23" s="81"/>
      <c r="B23" s="187" t="s">
        <v>13</v>
      </c>
      <c r="C23" s="84" t="s">
        <v>3</v>
      </c>
      <c r="D23" s="86">
        <v>0.87039518319751552</v>
      </c>
      <c r="E23" s="187" t="s">
        <v>26</v>
      </c>
      <c r="F23" s="84" t="s">
        <v>3</v>
      </c>
      <c r="G23" s="86">
        <v>2.9828971836978111</v>
      </c>
      <c r="H23" s="187" t="s">
        <v>27</v>
      </c>
      <c r="I23" s="84" t="s">
        <v>3</v>
      </c>
      <c r="J23" s="90" t="s">
        <v>133</v>
      </c>
    </row>
    <row r="24" spans="1:10" ht="15" customHeight="1">
      <c r="A24" s="81"/>
      <c r="B24" s="187" t="s">
        <v>16</v>
      </c>
      <c r="C24" s="84" t="s">
        <v>3</v>
      </c>
      <c r="D24" s="86">
        <v>0.36944444444444446</v>
      </c>
      <c r="E24" s="187" t="s">
        <v>37</v>
      </c>
      <c r="F24" s="84" t="s">
        <v>3</v>
      </c>
      <c r="G24" s="85">
        <v>22.038349040091951</v>
      </c>
      <c r="H24" s="187" t="s">
        <v>64</v>
      </c>
      <c r="I24" s="84" t="s">
        <v>3</v>
      </c>
      <c r="J24" s="90" t="s">
        <v>159</v>
      </c>
    </row>
    <row r="25" spans="1:10" ht="15" customHeight="1">
      <c r="A25" s="81"/>
      <c r="B25" s="187" t="s">
        <v>19</v>
      </c>
      <c r="C25" s="84" t="s">
        <v>3</v>
      </c>
      <c r="D25" s="86" t="s">
        <v>132</v>
      </c>
      <c r="E25" s="187" t="s">
        <v>59</v>
      </c>
      <c r="F25" s="84" t="s">
        <v>91</v>
      </c>
      <c r="G25" s="85" t="s">
        <v>110</v>
      </c>
      <c r="H25" s="187" t="s">
        <v>44</v>
      </c>
      <c r="I25" s="84" t="s">
        <v>3</v>
      </c>
      <c r="J25" s="90">
        <v>76.757429952575748</v>
      </c>
    </row>
    <row r="26" spans="1:10" ht="15" customHeight="1">
      <c r="A26" s="81"/>
      <c r="B26" s="82" t="s">
        <v>160</v>
      </c>
      <c r="C26" s="83"/>
      <c r="D26" s="80"/>
      <c r="E26" s="83"/>
      <c r="F26" s="83"/>
      <c r="G26" s="83"/>
      <c r="H26" s="83"/>
      <c r="I26" s="83"/>
      <c r="J26" s="95"/>
    </row>
    <row r="27" spans="1:10" ht="15" customHeight="1">
      <c r="A27" s="81"/>
      <c r="B27" s="187" t="s">
        <v>7</v>
      </c>
      <c r="C27" s="84" t="s">
        <v>3</v>
      </c>
      <c r="D27" s="85">
        <v>13.333333333333334</v>
      </c>
      <c r="E27" s="187" t="s">
        <v>34</v>
      </c>
      <c r="F27" s="84" t="s">
        <v>3</v>
      </c>
      <c r="G27" s="90">
        <v>210.14887579131189</v>
      </c>
      <c r="H27" s="187" t="s">
        <v>18</v>
      </c>
      <c r="I27" s="84" t="s">
        <v>3</v>
      </c>
      <c r="J27" s="90">
        <v>52.480748632955645</v>
      </c>
    </row>
    <row r="28" spans="1:10" ht="15" customHeight="1">
      <c r="A28" s="81"/>
      <c r="B28" s="187" t="s">
        <v>161</v>
      </c>
      <c r="C28" s="84" t="s">
        <v>3</v>
      </c>
      <c r="D28" s="90">
        <v>60</v>
      </c>
      <c r="E28" s="187" t="s">
        <v>37</v>
      </c>
      <c r="F28" s="84" t="s">
        <v>3</v>
      </c>
      <c r="G28" s="85" t="s">
        <v>110</v>
      </c>
      <c r="H28" s="187" t="s">
        <v>21</v>
      </c>
      <c r="I28" s="84" t="s">
        <v>3</v>
      </c>
      <c r="J28" s="90" t="s">
        <v>162</v>
      </c>
    </row>
    <row r="29" spans="1:10" ht="15" customHeight="1">
      <c r="A29" s="81"/>
      <c r="B29" s="187" t="s">
        <v>25</v>
      </c>
      <c r="C29" s="84" t="s">
        <v>3</v>
      </c>
      <c r="D29" s="90">
        <v>64.724155464454697</v>
      </c>
      <c r="E29" s="187" t="s">
        <v>60</v>
      </c>
      <c r="F29" s="84" t="s">
        <v>1</v>
      </c>
      <c r="G29" s="87">
        <v>4.8435467723850698E-2</v>
      </c>
      <c r="H29" s="187" t="s">
        <v>45</v>
      </c>
      <c r="I29" s="84" t="s">
        <v>3</v>
      </c>
      <c r="J29" s="90">
        <v>291.66666666666669</v>
      </c>
    </row>
    <row r="30" spans="1:10" ht="15" customHeight="1" thickBot="1">
      <c r="A30" s="81"/>
      <c r="B30" s="193" t="s">
        <v>0</v>
      </c>
      <c r="C30" s="89" t="s">
        <v>3</v>
      </c>
      <c r="D30" s="98">
        <v>286.50050593811585</v>
      </c>
      <c r="E30" s="193" t="s">
        <v>15</v>
      </c>
      <c r="F30" s="89" t="s">
        <v>3</v>
      </c>
      <c r="G30" s="98">
        <v>380</v>
      </c>
      <c r="H30" s="88" t="s">
        <v>543</v>
      </c>
      <c r="I30" s="89" t="s">
        <v>543</v>
      </c>
      <c r="J30" s="98" t="s">
        <v>543</v>
      </c>
    </row>
    <row r="31" spans="1:10" ht="15.75" thickTop="1"/>
  </sheetData>
  <conditionalFormatting sqref="B3:J30">
    <cfRule type="expression" dxfId="465" priority="11">
      <formula>IF(IndVal_IsBlnkRow*IndVal_IsBlnkRowNext=1,TRUE,FALSE)</formula>
    </cfRule>
  </conditionalFormatting>
  <conditionalFormatting sqref="I3:I30 C3:C30 F3:F30">
    <cfRule type="expression" dxfId="464" priority="12">
      <formula>IndVal_LimitValDiffUOM</formula>
    </cfRule>
  </conditionalFormatting>
  <hyperlinks>
    <hyperlink ref="B4" location="'4-Acid'!$A$1" display="'4-Acid'!$A$1"/>
    <hyperlink ref="E4" location="'4-Acid'!$A$364" display="'4-Acid'!$A$364"/>
    <hyperlink ref="H4" location="'4-Acid'!$A$772" display="'4-Acid'!$A$772"/>
    <hyperlink ref="B5" location="'4-Acid'!$A$75" display="'4-Acid'!$A$75"/>
    <hyperlink ref="E5" location="'4-Acid'!$A$398" display="'4-Acid'!$A$398"/>
    <hyperlink ref="H5" location="'4-Acid'!$A$874" display="'4-Acid'!$A$874"/>
    <hyperlink ref="B6" location="'4-Acid'!$A$160" display="'4-Acid'!$A$160"/>
    <hyperlink ref="E6" location="'4-Acid'!$A$704" display="'4-Acid'!$A$704"/>
    <hyperlink ref="H6" location="'4-Acid'!$A$942" display="'4-Acid'!$A$942"/>
    <hyperlink ref="B8" location="'Aqua Regia'!$A$1" display="'Aqua Regia'!$A$1"/>
    <hyperlink ref="E8" location="'Aqua Regia'!$A$415" display="'Aqua Regia'!$A$415"/>
    <hyperlink ref="H8" location="'Aqua Regia'!$A$823" display="'Aqua Regia'!$A$823"/>
    <hyperlink ref="B9" location="'Aqua Regia'!$A$92" display="'Aqua Regia'!$A$92"/>
    <hyperlink ref="E9" location="'Aqua Regia'!$A$432" display="'Aqua Regia'!$A$432"/>
    <hyperlink ref="H9" location="'Aqua Regia'!$A$840" display="'Aqua Regia'!$A$840"/>
    <hyperlink ref="B10" location="'Aqua Regia'!$A$126" display="'Aqua Regia'!$A$126"/>
    <hyperlink ref="E10" location="'Aqua Regia'!$A$517" display="'Aqua Regia'!$A$517"/>
    <hyperlink ref="H10" location="'Aqua Regia'!$A$891" display="'Aqua Regia'!$A$891"/>
    <hyperlink ref="B11" location="'Aqua Regia'!$A$177" display="'Aqua Regia'!$A$177"/>
    <hyperlink ref="E11" location="'Aqua Regia'!$A$568" display="'Aqua Regia'!$A$568"/>
    <hyperlink ref="H11" location="'Aqua Regia'!$A$908" display="'Aqua Regia'!$A$908"/>
    <hyperlink ref="B12" location="'Aqua Regia'!$A$245" display="'Aqua Regia'!$A$245"/>
    <hyperlink ref="E12" location="'Aqua Regia'!$A$602" display="'Aqua Regia'!$A$602"/>
    <hyperlink ref="H12" location="'Aqua Regia'!$A$925" display="'Aqua Regia'!$A$925"/>
    <hyperlink ref="B13" location="'Aqua Regia'!$A$279" display="'Aqua Regia'!$A$279"/>
    <hyperlink ref="E13" location="'Aqua Regia'!$A$619" display="'Aqua Regia'!$A$619"/>
    <hyperlink ref="H13" location="'Aqua Regia'!$A$959" display="'Aqua Regia'!$A$959"/>
    <hyperlink ref="B14" location="'Aqua Regia'!$A$296" display="'Aqua Regia'!$A$296"/>
    <hyperlink ref="E14" location="'Aqua Regia'!$A$687" display="'Aqua Regia'!$A$687"/>
    <hyperlink ref="H14" location="'Aqua Regia'!$A$976" display="'Aqua Regia'!$A$976"/>
    <hyperlink ref="B15" location="'Aqua Regia'!$A$313" display="'Aqua Regia'!$A$313"/>
    <hyperlink ref="E15" location="'Aqua Regia'!$A$704" display="'Aqua Regia'!$A$704"/>
    <hyperlink ref="H15" location="'Aqua Regia'!$A$993" display="'Aqua Regia'!$A$993"/>
    <hyperlink ref="B16" location="'Aqua Regia'!$A$364" display="'Aqua Regia'!$A$364"/>
    <hyperlink ref="E16" location="'Aqua Regia'!$A$721" display="'Aqua Regia'!$A$721"/>
    <hyperlink ref="H16" location="'Aqua Regia'!$A$1044" display="'Aqua Regia'!$A$1044"/>
    <hyperlink ref="B17" location="'Aqua Regia'!$A$381" display="'Aqua Regia'!$A$381"/>
    <hyperlink ref="E17" location="'Aqua Regia'!$A$755" display="'Aqua Regia'!$A$755"/>
    <hyperlink ref="H17" location="'Aqua Regia'!$A$1078" display="'Aqua Regia'!$A$1078"/>
    <hyperlink ref="B18" location="'Aqua Regia'!$A$398" display="'Aqua Regia'!$A$398"/>
    <hyperlink ref="E18" location="'Aqua Regia'!$A$789" display="'Aqua Regia'!$A$789"/>
    <hyperlink ref="H18" location="'Aqua Regia'!$A$1112" display="'Aqua Regia'!$A$1112"/>
    <hyperlink ref="B20" location="'Fusion ICP'!$A$1" display="'Fusion ICP'!$A$1"/>
    <hyperlink ref="E20" location="'Fusion ICP'!$A$364" display="'Fusion ICP'!$A$364"/>
    <hyperlink ref="H20" location="'Fusion ICP'!$A$704" display="'Fusion ICP'!$A$704"/>
    <hyperlink ref="B21" location="'Fusion ICP'!$A$58" display="'Fusion ICP'!$A$58"/>
    <hyperlink ref="E21" location="'Fusion ICP'!$A$415" display="'Fusion ICP'!$A$415"/>
    <hyperlink ref="H21" location="'Fusion ICP'!$A$721" display="'Fusion ICP'!$A$721"/>
    <hyperlink ref="B22" location="'Fusion ICP'!$A$75" display="'Fusion ICP'!$A$75"/>
    <hyperlink ref="E22" location="'Fusion ICP'!$A$483" display="'Fusion ICP'!$A$483"/>
    <hyperlink ref="H22" location="'Fusion ICP'!$A$755" display="'Fusion ICP'!$A$755"/>
    <hyperlink ref="B23" location="'Fusion ICP'!$A$109" display="'Fusion ICP'!$A$109"/>
    <hyperlink ref="E23" location="'Fusion ICP'!$A$534" display="'Fusion ICP'!$A$534"/>
    <hyperlink ref="H23" location="'Fusion ICP'!$A$874" display="'Fusion ICP'!$A$874"/>
    <hyperlink ref="B24" location="'Fusion ICP'!$A$126" display="'Fusion ICP'!$A$126"/>
    <hyperlink ref="E24" location="'Fusion ICP'!$A$636" display="'Fusion ICP'!$A$636"/>
    <hyperlink ref="H24" location="'Fusion ICP'!$A$925" display="'Fusion ICP'!$A$925"/>
    <hyperlink ref="B25" location="'Fusion ICP'!$A$160" display="'Fusion ICP'!$A$160"/>
    <hyperlink ref="E25" location="'Fusion ICP'!$A$687" display="'Fusion ICP'!$A$687"/>
    <hyperlink ref="H25" location="'Fusion ICP'!$A$1044" display="'Fusion ICP'!$A$1044"/>
    <hyperlink ref="B27" location="'Fusion XRF'!$A$41" display="'Fusion XRF'!$A$41"/>
    <hyperlink ref="E27" location="'Fusion XRF'!$A$245" display="'Fusion XRF'!$A$245"/>
    <hyperlink ref="H27" location="'Fusion XRF'!$A$347" display="'Fusion XRF'!$A$347"/>
    <hyperlink ref="B28" location="'Fusion XRF'!$A$92" display="'Fusion XRF'!$A$92"/>
    <hyperlink ref="E28" location="'Fusion XRF'!$A$279" display="'Fusion XRF'!$A$279"/>
    <hyperlink ref="H28" location="'Fusion XRF'!$A$364" display="'Fusion XRF'!$A$364"/>
    <hyperlink ref="B29" location="'Fusion XRF'!$A$109" display="'Fusion XRF'!$A$109"/>
    <hyperlink ref="E29" location="'Fusion XRF'!$A$296" display="'Fusion XRF'!$A$296"/>
    <hyperlink ref="H29" location="'Fusion XRF'!$A$415" display="'Fusion XRF'!$A$415"/>
    <hyperlink ref="B30" location="'Fusion XRF'!$A$143" display="'Fusion XRF'!$A$143"/>
    <hyperlink ref="E30" location="'Fusion XRF'!$A$330" display="'Fusion XRF'!$A$330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Z301"/>
  <sheetViews>
    <sheetView topLeftCell="AA1" zoomScaleNormal="100" workbookViewId="0">
      <pane ySplit="5" topLeftCell="A6" activePane="bottomLeft" state="frozen"/>
      <selection pane="bottomLeft" activeCell="AF35" sqref="AF35"/>
    </sheetView>
  </sheetViews>
  <sheetFormatPr defaultRowHeight="15" customHeight="1" outlineLevelCol="1"/>
  <cols>
    <col min="1" max="1" width="7.44140625" style="9" hidden="1" customWidth="1" outlineLevel="1"/>
    <col min="2" max="2" width="9.33203125" style="9" hidden="1" customWidth="1" outlineLevel="1"/>
    <col min="3" max="3" width="6.88671875" style="9" hidden="1" customWidth="1" outlineLevel="1"/>
    <col min="4" max="4" width="5.109375" style="9" hidden="1" customWidth="1" outlineLevel="1"/>
    <col min="5" max="8" width="5" style="9" hidden="1" customWidth="1" outlineLevel="1"/>
    <col min="9" max="11" width="6.109375" style="9" hidden="1" customWidth="1" outlineLevel="1"/>
    <col min="12" max="13" width="5" style="9" hidden="1" customWidth="1" outlineLevel="1"/>
    <col min="14" max="14" width="3.88671875" style="9" hidden="1" customWidth="1" outlineLevel="1"/>
    <col min="15" max="15" width="9.33203125" style="9" hidden="1" customWidth="1" outlineLevel="1"/>
    <col min="16" max="16" width="6.88671875" style="9" hidden="1" customWidth="1" outlineLevel="1"/>
    <col min="17" max="17" width="5.109375" style="9" hidden="1" customWidth="1" outlineLevel="1"/>
    <col min="18" max="21" width="5" style="9" hidden="1" customWidth="1" outlineLevel="1"/>
    <col min="22" max="24" width="6.109375" style="9" hidden="1" customWidth="1" outlineLevel="1"/>
    <col min="25" max="26" width="5" style="9" hidden="1" customWidth="1" outlineLevel="1"/>
    <col min="27" max="27" width="3" style="9" customWidth="1" collapsed="1"/>
    <col min="28" max="28" width="9.33203125" style="9" customWidth="1"/>
    <col min="29" max="29" width="6.88671875" style="9" customWidth="1"/>
    <col min="30" max="30" width="5.109375" style="9" customWidth="1"/>
    <col min="31" max="34" width="5" style="9" customWidth="1"/>
    <col min="35" max="37" width="6.109375" style="9" customWidth="1"/>
    <col min="38" max="39" width="5" style="9" customWidth="1"/>
    <col min="40" max="40" width="3.5546875" style="9" customWidth="1"/>
    <col min="41" max="41" width="9.33203125" style="9" customWidth="1"/>
    <col min="42" max="42" width="6.88671875" style="9" customWidth="1"/>
    <col min="43" max="43" width="5.109375" style="9" customWidth="1"/>
    <col min="44" max="47" width="5" style="9" customWidth="1"/>
    <col min="48" max="50" width="6.109375" style="9" customWidth="1"/>
    <col min="51" max="52" width="5" style="9" customWidth="1"/>
    <col min="53" max="16384" width="8.88671875" style="9"/>
  </cols>
  <sheetData>
    <row r="1" spans="1:52" ht="15" customHeight="1">
      <c r="A1" s="69" t="s">
        <v>106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B1" s="70" t="s">
        <v>103</v>
      </c>
      <c r="AC1" s="70" t="e">
        <f>Parms_Tmplt</f>
        <v>#REF!</v>
      </c>
      <c r="AD1" s="50"/>
      <c r="AE1" s="50"/>
      <c r="AF1" s="51"/>
      <c r="AG1" s="51"/>
      <c r="AH1" s="51"/>
      <c r="AI1" s="51"/>
      <c r="AJ1" s="51"/>
      <c r="AK1" s="51"/>
      <c r="AL1" s="51"/>
      <c r="AM1" s="51"/>
      <c r="AO1" s="3" t="s">
        <v>82</v>
      </c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</row>
    <row r="3" spans="1:52" s="23" customFormat="1" ht="15" customHeight="1" thickBot="1">
      <c r="A3" s="22"/>
      <c r="B3" s="292" t="e">
        <f>"Within-Lab Performance Gates for "&amp;CRMCode</f>
        <v>#REF!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2"/>
      <c r="O3" s="292" t="e">
        <f>"Between-Lab Performance Gates for "&amp;CRMCode</f>
        <v>#REF!</v>
      </c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B3" s="292" t="e">
        <f ca="1">PG_Val</f>
        <v>#REF!</v>
      </c>
      <c r="AC3" s="293"/>
      <c r="AD3" s="293"/>
      <c r="AE3" s="293"/>
      <c r="AF3" s="293"/>
      <c r="AG3" s="293"/>
      <c r="AH3" s="293"/>
      <c r="AI3" s="293"/>
      <c r="AJ3" s="293"/>
      <c r="AK3" s="293"/>
      <c r="AL3" s="293"/>
      <c r="AM3" s="293"/>
      <c r="AN3" s="22"/>
      <c r="AO3" s="292" t="e">
        <f ca="1">PG_Val</f>
        <v>#REF!</v>
      </c>
      <c r="AP3" s="293"/>
      <c r="AQ3" s="293"/>
      <c r="AR3" s="293"/>
      <c r="AS3" s="293"/>
      <c r="AT3" s="293"/>
      <c r="AU3" s="293"/>
      <c r="AV3" s="293"/>
      <c r="AW3" s="293"/>
      <c r="AX3" s="293"/>
      <c r="AY3" s="293"/>
      <c r="AZ3" s="293"/>
    </row>
    <row r="4" spans="1:52" s="21" customFormat="1" ht="15" customHeight="1" thickTop="1">
      <c r="A4" s="308" t="s">
        <v>88</v>
      </c>
      <c r="B4" s="294" t="s">
        <v>2</v>
      </c>
      <c r="C4" s="296" t="s">
        <v>71</v>
      </c>
      <c r="D4" s="298" t="s">
        <v>72</v>
      </c>
      <c r="E4" s="299"/>
      <c r="F4" s="299"/>
      <c r="G4" s="299"/>
      <c r="H4" s="300"/>
      <c r="I4" s="301" t="s">
        <v>73</v>
      </c>
      <c r="J4" s="302"/>
      <c r="K4" s="303"/>
      <c r="L4" s="304" t="s">
        <v>74</v>
      </c>
      <c r="M4" s="305"/>
      <c r="N4" s="20"/>
      <c r="O4" s="294" t="s">
        <v>2</v>
      </c>
      <c r="P4" s="296" t="s">
        <v>71</v>
      </c>
      <c r="Q4" s="298" t="s">
        <v>72</v>
      </c>
      <c r="R4" s="299"/>
      <c r="S4" s="299"/>
      <c r="T4" s="299"/>
      <c r="U4" s="300"/>
      <c r="V4" s="301" t="s">
        <v>73</v>
      </c>
      <c r="W4" s="302"/>
      <c r="X4" s="303"/>
      <c r="Y4" s="304" t="s">
        <v>74</v>
      </c>
      <c r="Z4" s="305"/>
      <c r="AB4" s="294" t="s">
        <v>2</v>
      </c>
      <c r="AC4" s="296" t="s">
        <v>71</v>
      </c>
      <c r="AD4" s="298" t="s">
        <v>72</v>
      </c>
      <c r="AE4" s="299"/>
      <c r="AF4" s="299"/>
      <c r="AG4" s="299"/>
      <c r="AH4" s="300"/>
      <c r="AI4" s="301" t="s">
        <v>73</v>
      </c>
      <c r="AJ4" s="302"/>
      <c r="AK4" s="303"/>
      <c r="AL4" s="304" t="s">
        <v>74</v>
      </c>
      <c r="AM4" s="305"/>
      <c r="AN4" s="20"/>
      <c r="AO4" s="294" t="s">
        <v>2</v>
      </c>
      <c r="AP4" s="296" t="s">
        <v>71</v>
      </c>
      <c r="AQ4" s="298" t="s">
        <v>72</v>
      </c>
      <c r="AR4" s="299"/>
      <c r="AS4" s="299"/>
      <c r="AT4" s="299"/>
      <c r="AU4" s="300"/>
      <c r="AV4" s="301" t="s">
        <v>73</v>
      </c>
      <c r="AW4" s="302"/>
      <c r="AX4" s="303"/>
      <c r="AY4" s="304" t="s">
        <v>74</v>
      </c>
      <c r="AZ4" s="305"/>
    </row>
    <row r="5" spans="1:52" s="21" customFormat="1" ht="15" customHeight="1">
      <c r="A5" s="309"/>
      <c r="B5" s="295"/>
      <c r="C5" s="297"/>
      <c r="D5" s="24" t="s">
        <v>86</v>
      </c>
      <c r="E5" s="25" t="s">
        <v>75</v>
      </c>
      <c r="F5" s="25" t="s">
        <v>76</v>
      </c>
      <c r="G5" s="25" t="s">
        <v>77</v>
      </c>
      <c r="H5" s="26" t="s">
        <v>78</v>
      </c>
      <c r="I5" s="27" t="s">
        <v>79</v>
      </c>
      <c r="J5" s="25" t="s">
        <v>80</v>
      </c>
      <c r="K5" s="28" t="s">
        <v>81</v>
      </c>
      <c r="L5" s="24" t="s">
        <v>69</v>
      </c>
      <c r="M5" s="26" t="s">
        <v>70</v>
      </c>
      <c r="N5" s="20"/>
      <c r="O5" s="306"/>
      <c r="P5" s="307"/>
      <c r="Q5" s="41" t="s">
        <v>68</v>
      </c>
      <c r="R5" s="42" t="s">
        <v>75</v>
      </c>
      <c r="S5" s="42" t="s">
        <v>76</v>
      </c>
      <c r="T5" s="42" t="s">
        <v>77</v>
      </c>
      <c r="U5" s="43" t="s">
        <v>78</v>
      </c>
      <c r="V5" s="44" t="s">
        <v>79</v>
      </c>
      <c r="W5" s="42" t="s">
        <v>80</v>
      </c>
      <c r="X5" s="45" t="s">
        <v>81</v>
      </c>
      <c r="Y5" s="41" t="s">
        <v>69</v>
      </c>
      <c r="Z5" s="43" t="s">
        <v>70</v>
      </c>
      <c r="AB5" s="295"/>
      <c r="AC5" s="297"/>
      <c r="AD5" s="24" t="s">
        <v>86</v>
      </c>
      <c r="AE5" s="25" t="s">
        <v>75</v>
      </c>
      <c r="AF5" s="25" t="s">
        <v>76</v>
      </c>
      <c r="AG5" s="25" t="s">
        <v>77</v>
      </c>
      <c r="AH5" s="26" t="s">
        <v>78</v>
      </c>
      <c r="AI5" s="27" t="s">
        <v>79</v>
      </c>
      <c r="AJ5" s="25" t="s">
        <v>80</v>
      </c>
      <c r="AK5" s="28" t="s">
        <v>81</v>
      </c>
      <c r="AL5" s="24" t="s">
        <v>69</v>
      </c>
      <c r="AM5" s="26" t="s">
        <v>70</v>
      </c>
      <c r="AN5" s="20"/>
      <c r="AO5" s="306"/>
      <c r="AP5" s="307"/>
      <c r="AQ5" s="41" t="s">
        <v>68</v>
      </c>
      <c r="AR5" s="42" t="s">
        <v>75</v>
      </c>
      <c r="AS5" s="42" t="s">
        <v>76</v>
      </c>
      <c r="AT5" s="42" t="s">
        <v>77</v>
      </c>
      <c r="AU5" s="43" t="s">
        <v>78</v>
      </c>
      <c r="AV5" s="44" t="s">
        <v>79</v>
      </c>
      <c r="AW5" s="42" t="s">
        <v>80</v>
      </c>
      <c r="AX5" s="45" t="s">
        <v>81</v>
      </c>
      <c r="AY5" s="41" t="s">
        <v>69</v>
      </c>
      <c r="AZ5" s="43" t="s">
        <v>70</v>
      </c>
    </row>
    <row r="6" spans="1:52" ht="15" customHeight="1">
      <c r="A6" s="63" t="s">
        <v>0</v>
      </c>
      <c r="B6" s="10" t="s">
        <v>83</v>
      </c>
      <c r="C6" s="11">
        <v>1.2933625000000002</v>
      </c>
      <c r="D6" s="12">
        <v>1.5136623836404073E-2</v>
      </c>
      <c r="E6" s="13">
        <v>1.2630892523271919</v>
      </c>
      <c r="F6" s="13">
        <v>1.3236357476728084</v>
      </c>
      <c r="G6" s="13">
        <v>1.247952628490788</v>
      </c>
      <c r="H6" s="14">
        <v>1.3387723715092124</v>
      </c>
      <c r="I6" s="15">
        <v>1.1703311203474719E-2</v>
      </c>
      <c r="J6" s="16">
        <v>2.3406622406949438E-2</v>
      </c>
      <c r="K6" s="17">
        <v>3.5109933610424159E-2</v>
      </c>
      <c r="L6" s="12">
        <v>1.2286943750000001</v>
      </c>
      <c r="M6" s="14">
        <v>1.3580306250000003</v>
      </c>
      <c r="N6" s="31"/>
      <c r="O6" s="46" t="s">
        <v>83</v>
      </c>
      <c r="P6" s="60">
        <v>1.2933625000000002</v>
      </c>
      <c r="Q6" s="47">
        <v>1.5136623836404073E-2</v>
      </c>
      <c r="R6" s="71">
        <v>1.2630892523271919</v>
      </c>
      <c r="S6" s="71">
        <v>1.3236357476728084</v>
      </c>
      <c r="T6" s="71">
        <v>1.247952628490788</v>
      </c>
      <c r="U6" s="61">
        <v>1.3387723715092124</v>
      </c>
      <c r="V6" s="62">
        <v>1.1703311203474719E-2</v>
      </c>
      <c r="W6" s="72">
        <v>2.3406622406949438E-2</v>
      </c>
      <c r="X6" s="73">
        <v>3.5109933610424159E-2</v>
      </c>
      <c r="Y6" s="47">
        <v>1.2286943750000001</v>
      </c>
      <c r="Z6" s="61">
        <v>1.3580306250000003</v>
      </c>
      <c r="AA6" s="32"/>
      <c r="AB6" s="10" t="e">
        <f>PG_ConstNmRout</f>
        <v>#REF!</v>
      </c>
      <c r="AC6" s="11" t="e">
        <f ca="1">PG_ValUOMxRout</f>
        <v>#REF!</v>
      </c>
      <c r="AD6" s="12" t="e">
        <f ca="1">PG_ValUOMxRout</f>
        <v>#REF!</v>
      </c>
      <c r="AE6" s="13" t="e">
        <f ca="1">PG_ValUOMxRout</f>
        <v>#REF!</v>
      </c>
      <c r="AF6" s="13" t="e">
        <f ca="1">PG_ValUOMxRout</f>
        <v>#REF!</v>
      </c>
      <c r="AG6" s="13" t="e">
        <f ca="1">PG_ValUOMxRout</f>
        <v>#REF!</v>
      </c>
      <c r="AH6" s="14" t="e">
        <f ca="1">PG_ValUOMxRout</f>
        <v>#REF!</v>
      </c>
      <c r="AI6" s="15">
        <f ca="1">PG_ValRout</f>
        <v>1.1703311203474719E-2</v>
      </c>
      <c r="AJ6" s="16">
        <f ca="1">PG_ValRout</f>
        <v>2.3406622406949438E-2</v>
      </c>
      <c r="AK6" s="17">
        <f ca="1">PG_ValRout</f>
        <v>3.5109933610424159E-2</v>
      </c>
      <c r="AL6" s="12" t="e">
        <f ca="1">PG_ValUOMxRout</f>
        <v>#REF!</v>
      </c>
      <c r="AM6" s="14" t="e">
        <f ca="1">PG_ValUOMxRout</f>
        <v>#REF!</v>
      </c>
      <c r="AN6" s="31"/>
      <c r="AO6" s="46" t="e">
        <f>PG_ConstNmRand</f>
        <v>#REF!</v>
      </c>
      <c r="AP6" s="60" t="e">
        <f ca="1">PG_ValUOMxRand</f>
        <v>#REF!</v>
      </c>
      <c r="AQ6" s="47" t="e">
        <f ca="1">PG_ValUOMxRand</f>
        <v>#REF!</v>
      </c>
      <c r="AR6" s="71" t="e">
        <f ca="1">PG_ValUOMxRand</f>
        <v>#REF!</v>
      </c>
      <c r="AS6" s="71" t="e">
        <f ca="1">PG_ValUOMxRand</f>
        <v>#REF!</v>
      </c>
      <c r="AT6" s="71" t="e">
        <f ca="1">PG_ValUOMxRand</f>
        <v>#REF!</v>
      </c>
      <c r="AU6" s="61" t="e">
        <f ca="1">PG_ValUOMxRand</f>
        <v>#REF!</v>
      </c>
      <c r="AV6" s="62">
        <f ca="1">PG_ValRand</f>
        <v>1.1703311203474719E-2</v>
      </c>
      <c r="AW6" s="72">
        <f ca="1">PG_ValRand</f>
        <v>2.3406622406949438E-2</v>
      </c>
      <c r="AX6" s="73">
        <f ca="1">PG_ValRand</f>
        <v>3.5109933610424159E-2</v>
      </c>
      <c r="AY6" s="47" t="e">
        <f ca="1">PG_ValUOMxRand</f>
        <v>#REF!</v>
      </c>
      <c r="AZ6" s="61" t="e">
        <f ca="1">PG_ValUOMxRand</f>
        <v>#REF!</v>
      </c>
    </row>
    <row r="7" spans="1:52" ht="15" customHeight="1">
      <c r="A7" s="64" t="s">
        <v>90</v>
      </c>
      <c r="B7" s="10" t="s">
        <v>84</v>
      </c>
      <c r="C7" s="11">
        <v>1.2703423295454543</v>
      </c>
      <c r="D7" s="12">
        <v>1.1306252148685211E-2</v>
      </c>
      <c r="E7" s="13">
        <v>1.247729825248084</v>
      </c>
      <c r="F7" s="13">
        <v>1.2929548338428247</v>
      </c>
      <c r="G7" s="13">
        <v>1.2364235730993987</v>
      </c>
      <c r="H7" s="14">
        <v>1.30426108599151</v>
      </c>
      <c r="I7" s="15">
        <v>8.900161701083157E-3</v>
      </c>
      <c r="J7" s="16">
        <v>1.7800323402166314E-2</v>
      </c>
      <c r="K7" s="17">
        <v>2.6700485103249471E-2</v>
      </c>
      <c r="L7" s="12">
        <v>1.2068252130681816</v>
      </c>
      <c r="M7" s="14">
        <v>1.3338594460227271</v>
      </c>
      <c r="N7" s="31"/>
      <c r="O7" s="10" t="s">
        <v>84</v>
      </c>
      <c r="P7" s="11">
        <v>1.2703423295454543</v>
      </c>
      <c r="Q7" s="12">
        <v>1.1306252148685211E-2</v>
      </c>
      <c r="R7" s="13">
        <v>1.247729825248084</v>
      </c>
      <c r="S7" s="13">
        <v>1.2929548338428247</v>
      </c>
      <c r="T7" s="13">
        <v>1.2364235730993987</v>
      </c>
      <c r="U7" s="14">
        <v>1.30426108599151</v>
      </c>
      <c r="V7" s="15">
        <v>8.900161701083157E-3</v>
      </c>
      <c r="W7" s="16">
        <v>1.7800323402166314E-2</v>
      </c>
      <c r="X7" s="17">
        <v>2.6700485103249471E-2</v>
      </c>
      <c r="Y7" s="12">
        <v>1.2068252130681816</v>
      </c>
      <c r="Z7" s="14">
        <v>1.3338594460227271</v>
      </c>
      <c r="AA7" s="32"/>
      <c r="AB7" s="10" t="e">
        <f>PG_ConstNmRout</f>
        <v>#REF!</v>
      </c>
      <c r="AC7" s="11" t="e">
        <f ca="1">PG_ValUOMxRout</f>
        <v>#REF!</v>
      </c>
      <c r="AD7" s="12" t="e">
        <f ca="1">PG_ValUOMxRout</f>
        <v>#REF!</v>
      </c>
      <c r="AE7" s="13" t="e">
        <f ca="1">PG_ValUOMxRout</f>
        <v>#REF!</v>
      </c>
      <c r="AF7" s="13" t="e">
        <f ca="1">PG_ValUOMxRout</f>
        <v>#REF!</v>
      </c>
      <c r="AG7" s="13" t="e">
        <f ca="1">PG_ValUOMxRout</f>
        <v>#REF!</v>
      </c>
      <c r="AH7" s="14" t="e">
        <f ca="1">PG_ValUOMxRout</f>
        <v>#REF!</v>
      </c>
      <c r="AI7" s="15">
        <f ca="1">PG_ValRout</f>
        <v>8.900161701083157E-3</v>
      </c>
      <c r="AJ7" s="16">
        <f ca="1">PG_ValRout</f>
        <v>1.7800323402166314E-2</v>
      </c>
      <c r="AK7" s="17">
        <f ca="1">PG_ValRout</f>
        <v>2.6700485103249471E-2</v>
      </c>
      <c r="AL7" s="12" t="e">
        <f ca="1">PG_ValUOMxRout</f>
        <v>#REF!</v>
      </c>
      <c r="AM7" s="14" t="e">
        <f ca="1">PG_ValUOMxRout</f>
        <v>#REF!</v>
      </c>
      <c r="AN7" s="31"/>
      <c r="AO7" s="10" t="e">
        <f>PG_ConstNmRand</f>
        <v>#REF!</v>
      </c>
      <c r="AP7" s="11" t="e">
        <f ca="1">PG_ValUOMxRand</f>
        <v>#REF!</v>
      </c>
      <c r="AQ7" s="12" t="e">
        <f ca="1">PG_ValUOMxRand</f>
        <v>#REF!</v>
      </c>
      <c r="AR7" s="13" t="e">
        <f ca="1">PG_ValUOMxRand</f>
        <v>#REF!</v>
      </c>
      <c r="AS7" s="13" t="e">
        <f ca="1">PG_ValUOMxRand</f>
        <v>#REF!</v>
      </c>
      <c r="AT7" s="13" t="e">
        <f ca="1">PG_ValUOMxRand</f>
        <v>#REF!</v>
      </c>
      <c r="AU7" s="14" t="e">
        <f ca="1">PG_ValUOMxRand</f>
        <v>#REF!</v>
      </c>
      <c r="AV7" s="15">
        <f ca="1">PG_ValRand</f>
        <v>8.900161701083157E-3</v>
      </c>
      <c r="AW7" s="16">
        <f ca="1">PG_ValRand</f>
        <v>1.7800323402166314E-2</v>
      </c>
      <c r="AX7" s="17">
        <f ca="1">PG_ValRand</f>
        <v>2.6700485103249471E-2</v>
      </c>
      <c r="AY7" s="12" t="e">
        <f ca="1">PG_ValUOMxRand</f>
        <v>#REF!</v>
      </c>
      <c r="AZ7" s="14" t="e">
        <f ca="1">PG_ValUOMxRand</f>
        <v>#REF!</v>
      </c>
    </row>
    <row r="8" spans="1:52" ht="15" customHeight="1" thickBot="1">
      <c r="A8" s="49" t="s">
        <v>89</v>
      </c>
      <c r="B8" s="33" t="s">
        <v>85</v>
      </c>
      <c r="C8" s="34">
        <v>2.3657374581818189</v>
      </c>
      <c r="D8" s="35">
        <v>6.4700213941111778E-2</v>
      </c>
      <c r="E8" s="36">
        <v>2.2363370302995955</v>
      </c>
      <c r="F8" s="36">
        <v>2.4951378860640423</v>
      </c>
      <c r="G8" s="36">
        <v>2.1716368163584834</v>
      </c>
      <c r="H8" s="37">
        <v>2.5598381000051544</v>
      </c>
      <c r="I8" s="38">
        <v>2.7348856364998741E-2</v>
      </c>
      <c r="J8" s="39">
        <v>5.4697712729997482E-2</v>
      </c>
      <c r="K8" s="40">
        <v>8.2046569094996219E-2</v>
      </c>
      <c r="L8" s="35">
        <v>2.2474505852727278</v>
      </c>
      <c r="M8" s="37">
        <v>2.48402433109091</v>
      </c>
      <c r="N8" s="31"/>
      <c r="O8" s="33" t="s">
        <v>85</v>
      </c>
      <c r="P8" s="34">
        <v>2.3657374581818189</v>
      </c>
      <c r="Q8" s="35">
        <v>6.4700213941111778E-2</v>
      </c>
      <c r="R8" s="36">
        <v>2.2363370302995955</v>
      </c>
      <c r="S8" s="36">
        <v>2.4951378860640423</v>
      </c>
      <c r="T8" s="36">
        <v>2.1716368163584834</v>
      </c>
      <c r="U8" s="37">
        <v>2.5598381000051544</v>
      </c>
      <c r="V8" s="38">
        <v>2.7348856364998741E-2</v>
      </c>
      <c r="W8" s="39">
        <v>5.4697712729997482E-2</v>
      </c>
      <c r="X8" s="40">
        <v>8.2046569094996219E-2</v>
      </c>
      <c r="Y8" s="35">
        <v>2.2474505852727278</v>
      </c>
      <c r="Z8" s="37">
        <v>2.48402433109091</v>
      </c>
      <c r="AA8" s="32"/>
      <c r="AB8" s="33" t="e">
        <f>PG_ConstNmRout</f>
        <v>#REF!</v>
      </c>
      <c r="AC8" s="34" t="e">
        <f ca="1">PG_ValUOMxRout</f>
        <v>#REF!</v>
      </c>
      <c r="AD8" s="35" t="e">
        <f ca="1">PG_ValUOMxRout</f>
        <v>#REF!</v>
      </c>
      <c r="AE8" s="36" t="e">
        <f ca="1">PG_ValUOMxRout</f>
        <v>#REF!</v>
      </c>
      <c r="AF8" s="36" t="e">
        <f ca="1">PG_ValUOMxRout</f>
        <v>#REF!</v>
      </c>
      <c r="AG8" s="36" t="e">
        <f ca="1">PG_ValUOMxRout</f>
        <v>#REF!</v>
      </c>
      <c r="AH8" s="37" t="e">
        <f ca="1">PG_ValUOMxRout</f>
        <v>#REF!</v>
      </c>
      <c r="AI8" s="38">
        <f ca="1">PG_ValRout</f>
        <v>2.7348856364998741E-2</v>
      </c>
      <c r="AJ8" s="39">
        <f ca="1">PG_ValRout</f>
        <v>5.4697712729997482E-2</v>
      </c>
      <c r="AK8" s="40">
        <f ca="1">PG_ValRout</f>
        <v>8.2046569094996219E-2</v>
      </c>
      <c r="AL8" s="35" t="e">
        <f ca="1">PG_ValUOMxRout</f>
        <v>#REF!</v>
      </c>
      <c r="AM8" s="37" t="e">
        <f ca="1">PG_ValUOMxRout</f>
        <v>#REF!</v>
      </c>
      <c r="AN8" s="31"/>
      <c r="AO8" s="33" t="e">
        <f>PG_ConstNmRand</f>
        <v>#REF!</v>
      </c>
      <c r="AP8" s="34" t="e">
        <f ca="1">PG_ValUOMxRand</f>
        <v>#REF!</v>
      </c>
      <c r="AQ8" s="35" t="e">
        <f ca="1">PG_ValUOMxRand</f>
        <v>#REF!</v>
      </c>
      <c r="AR8" s="36" t="e">
        <f ca="1">PG_ValUOMxRand</f>
        <v>#REF!</v>
      </c>
      <c r="AS8" s="36" t="e">
        <f ca="1">PG_ValUOMxRand</f>
        <v>#REF!</v>
      </c>
      <c r="AT8" s="36" t="e">
        <f ca="1">PG_ValUOMxRand</f>
        <v>#REF!</v>
      </c>
      <c r="AU8" s="37" t="e">
        <f ca="1">PG_ValUOMxRand</f>
        <v>#REF!</v>
      </c>
      <c r="AV8" s="38">
        <f ca="1">PG_ValRand</f>
        <v>2.7348856364998741E-2</v>
      </c>
      <c r="AW8" s="39">
        <f ca="1">PG_ValRand</f>
        <v>5.4697712729997482E-2</v>
      </c>
      <c r="AX8" s="40">
        <f ca="1">PG_ValRand</f>
        <v>8.2046569094996219E-2</v>
      </c>
      <c r="AY8" s="35" t="e">
        <f ca="1">PG_ValUOMxRand</f>
        <v>#REF!</v>
      </c>
      <c r="AZ8" s="37" t="e">
        <f ca="1">PG_ValUOMxRand</f>
        <v>#REF!</v>
      </c>
    </row>
    <row r="9" spans="1:52" ht="15" customHeight="1" thickTop="1">
      <c r="A9" s="65"/>
      <c r="B9" s="18"/>
      <c r="C9" s="11"/>
      <c r="D9" s="12"/>
      <c r="E9" s="13"/>
      <c r="F9" s="13"/>
      <c r="G9" s="13"/>
      <c r="H9" s="14"/>
      <c r="I9" s="15"/>
      <c r="J9" s="16"/>
      <c r="K9" s="17"/>
      <c r="L9" s="12"/>
      <c r="M9" s="14"/>
      <c r="N9" s="31"/>
      <c r="O9" s="18"/>
      <c r="P9" s="11"/>
      <c r="Q9" s="12"/>
      <c r="R9" s="13"/>
      <c r="S9" s="13"/>
      <c r="T9" s="13"/>
      <c r="U9" s="14"/>
      <c r="V9" s="15"/>
      <c r="W9" s="16"/>
      <c r="X9" s="17"/>
      <c r="Y9" s="12"/>
      <c r="Z9" s="14"/>
      <c r="AA9" s="32"/>
      <c r="AB9" s="18" t="str">
        <f>PG_ConstNmRout</f>
        <v/>
      </c>
      <c r="AC9" s="11" t="str">
        <f>PG_ValUOMxRout</f>
        <v/>
      </c>
      <c r="AD9" s="12" t="str">
        <f>PG_ValUOMxRout</f>
        <v/>
      </c>
      <c r="AE9" s="13" t="str">
        <f>PG_ValUOMxRout</f>
        <v/>
      </c>
      <c r="AF9" s="13" t="str">
        <f>PG_ValUOMxRout</f>
        <v/>
      </c>
      <c r="AG9" s="13" t="str">
        <f>PG_ValUOMxRout</f>
        <v/>
      </c>
      <c r="AH9" s="14" t="str">
        <f>PG_ValUOMxRout</f>
        <v/>
      </c>
      <c r="AI9" s="15" t="str">
        <f>PG_ValRout</f>
        <v/>
      </c>
      <c r="AJ9" s="16" t="str">
        <f>PG_ValRout</f>
        <v/>
      </c>
      <c r="AK9" s="17" t="str">
        <f>PG_ValRout</f>
        <v/>
      </c>
      <c r="AL9" s="12" t="str">
        <f>PG_ValUOMxRout</f>
        <v/>
      </c>
      <c r="AM9" s="14" t="str">
        <f>PG_ValUOMxRout</f>
        <v/>
      </c>
      <c r="AN9" s="31"/>
      <c r="AO9" s="18" t="str">
        <f>PG_ConstNmRand</f>
        <v/>
      </c>
      <c r="AP9" s="11" t="str">
        <f>PG_ValUOMxRand</f>
        <v/>
      </c>
      <c r="AQ9" s="12" t="str">
        <f>PG_ValUOMxRand</f>
        <v/>
      </c>
      <c r="AR9" s="13" t="str">
        <f>PG_ValUOMxRand</f>
        <v/>
      </c>
      <c r="AS9" s="13" t="str">
        <f>PG_ValUOMxRand</f>
        <v/>
      </c>
      <c r="AT9" s="13" t="str">
        <f>PG_ValUOMxRand</f>
        <v/>
      </c>
      <c r="AU9" s="14" t="str">
        <f>PG_ValUOMxRand</f>
        <v/>
      </c>
      <c r="AV9" s="15" t="str">
        <f>PG_ValRand</f>
        <v/>
      </c>
      <c r="AW9" s="16" t="str">
        <f>PG_ValRand</f>
        <v/>
      </c>
      <c r="AX9" s="17" t="str">
        <f>PG_ValRand</f>
        <v/>
      </c>
      <c r="AY9" s="12" t="str">
        <f>PG_ValUOMxRand</f>
        <v/>
      </c>
      <c r="AZ9" s="14" t="str">
        <f>PG_ValUOMxRand</f>
        <v/>
      </c>
    </row>
    <row r="10" spans="1:52" ht="15" customHeight="1">
      <c r="A10" s="66"/>
      <c r="B10" s="18"/>
      <c r="C10" s="11"/>
      <c r="D10" s="12"/>
      <c r="E10" s="13"/>
      <c r="F10" s="13"/>
      <c r="G10" s="13"/>
      <c r="H10" s="14"/>
      <c r="I10" s="15"/>
      <c r="J10" s="16"/>
      <c r="K10" s="17"/>
      <c r="L10" s="12"/>
      <c r="M10" s="14"/>
      <c r="N10" s="31"/>
      <c r="O10" s="18"/>
      <c r="P10" s="11"/>
      <c r="Q10" s="12"/>
      <c r="R10" s="13"/>
      <c r="S10" s="13"/>
      <c r="T10" s="13"/>
      <c r="U10" s="14"/>
      <c r="V10" s="15"/>
      <c r="W10" s="16"/>
      <c r="X10" s="17"/>
      <c r="Y10" s="12"/>
      <c r="Z10" s="14"/>
      <c r="AA10" s="32"/>
      <c r="AB10" s="18" t="str">
        <f>PG_ConstNmRout</f>
        <v/>
      </c>
      <c r="AC10" s="11" t="str">
        <f>PG_ValUOMxRout</f>
        <v/>
      </c>
      <c r="AD10" s="12" t="str">
        <f>PG_ValUOMxRout</f>
        <v/>
      </c>
      <c r="AE10" s="13" t="str">
        <f>PG_ValUOMxRout</f>
        <v/>
      </c>
      <c r="AF10" s="13" t="str">
        <f>PG_ValUOMxRout</f>
        <v/>
      </c>
      <c r="AG10" s="13" t="str">
        <f>PG_ValUOMxRout</f>
        <v/>
      </c>
      <c r="AH10" s="14" t="str">
        <f>PG_ValUOMxRout</f>
        <v/>
      </c>
      <c r="AI10" s="15" t="str">
        <f>PG_ValRout</f>
        <v/>
      </c>
      <c r="AJ10" s="16" t="str">
        <f>PG_ValRout</f>
        <v/>
      </c>
      <c r="AK10" s="17" t="str">
        <f>PG_ValRout</f>
        <v/>
      </c>
      <c r="AL10" s="12" t="str">
        <f>PG_ValUOMxRout</f>
        <v/>
      </c>
      <c r="AM10" s="14" t="str">
        <f>PG_ValUOMxRout</f>
        <v/>
      </c>
      <c r="AN10" s="31"/>
      <c r="AO10" s="18" t="str">
        <f>PG_ConstNmRand</f>
        <v/>
      </c>
      <c r="AP10" s="11" t="str">
        <f>PG_ValUOMxRand</f>
        <v/>
      </c>
      <c r="AQ10" s="12" t="str">
        <f>PG_ValUOMxRand</f>
        <v/>
      </c>
      <c r="AR10" s="13" t="str">
        <f>PG_ValUOMxRand</f>
        <v/>
      </c>
      <c r="AS10" s="13" t="str">
        <f>PG_ValUOMxRand</f>
        <v/>
      </c>
      <c r="AT10" s="13" t="str">
        <f>PG_ValUOMxRand</f>
        <v/>
      </c>
      <c r="AU10" s="14" t="str">
        <f>PG_ValUOMxRand</f>
        <v/>
      </c>
      <c r="AV10" s="15" t="str">
        <f>PG_ValRand</f>
        <v/>
      </c>
      <c r="AW10" s="16" t="str">
        <f>PG_ValRand</f>
        <v/>
      </c>
      <c r="AX10" s="17" t="str">
        <f>PG_ValRand</f>
        <v/>
      </c>
      <c r="AY10" s="12" t="str">
        <f>PG_ValUOMxRand</f>
        <v/>
      </c>
      <c r="AZ10" s="14" t="str">
        <f>PG_ValUOMxRand</f>
        <v/>
      </c>
    </row>
    <row r="11" spans="1:52" ht="15" customHeight="1">
      <c r="A11" s="68"/>
      <c r="B11" s="18"/>
      <c r="C11" s="11"/>
      <c r="D11" s="12"/>
      <c r="E11" s="13"/>
      <c r="F11" s="13"/>
      <c r="G11" s="13"/>
      <c r="H11" s="14"/>
      <c r="I11" s="15"/>
      <c r="J11" s="16"/>
      <c r="K11" s="17"/>
      <c r="L11" s="12"/>
      <c r="M11" s="14"/>
      <c r="N11" s="31"/>
      <c r="O11" s="18"/>
      <c r="P11" s="11"/>
      <c r="Q11" s="12"/>
      <c r="R11" s="13"/>
      <c r="S11" s="13"/>
      <c r="T11" s="13"/>
      <c r="U11" s="14"/>
      <c r="V11" s="15"/>
      <c r="W11" s="16"/>
      <c r="X11" s="17"/>
      <c r="Y11" s="12"/>
      <c r="Z11" s="14"/>
      <c r="AA11" s="32"/>
      <c r="AB11" s="18" t="str">
        <f>PG_ConstNmRout</f>
        <v/>
      </c>
      <c r="AC11" s="11" t="str">
        <f>PG_ValUOMxRout</f>
        <v/>
      </c>
      <c r="AD11" s="12" t="str">
        <f>PG_ValUOMxRout</f>
        <v/>
      </c>
      <c r="AE11" s="13" t="str">
        <f>PG_ValUOMxRout</f>
        <v/>
      </c>
      <c r="AF11" s="13" t="str">
        <f>PG_ValUOMxRout</f>
        <v/>
      </c>
      <c r="AG11" s="13" t="str">
        <f>PG_ValUOMxRout</f>
        <v/>
      </c>
      <c r="AH11" s="14" t="str">
        <f>PG_ValUOMxRout</f>
        <v/>
      </c>
      <c r="AI11" s="15" t="str">
        <f>PG_ValRout</f>
        <v/>
      </c>
      <c r="AJ11" s="16" t="str">
        <f>PG_ValRout</f>
        <v/>
      </c>
      <c r="AK11" s="17" t="str">
        <f>PG_ValRout</f>
        <v/>
      </c>
      <c r="AL11" s="12" t="str">
        <f>PG_ValUOMxRout</f>
        <v/>
      </c>
      <c r="AM11" s="14" t="str">
        <f>PG_ValUOMxRout</f>
        <v/>
      </c>
      <c r="AN11" s="31"/>
      <c r="AO11" s="18" t="str">
        <f>PG_ConstNmRand</f>
        <v/>
      </c>
      <c r="AP11" s="11" t="str">
        <f>PG_ValUOMxRand</f>
        <v/>
      </c>
      <c r="AQ11" s="12" t="str">
        <f>PG_ValUOMxRand</f>
        <v/>
      </c>
      <c r="AR11" s="13" t="str">
        <f>PG_ValUOMxRand</f>
        <v/>
      </c>
      <c r="AS11" s="13" t="str">
        <f>PG_ValUOMxRand</f>
        <v/>
      </c>
      <c r="AT11" s="13" t="str">
        <f>PG_ValUOMxRand</f>
        <v/>
      </c>
      <c r="AU11" s="14" t="str">
        <f>PG_ValUOMxRand</f>
        <v/>
      </c>
      <c r="AV11" s="15" t="str">
        <f>PG_ValRand</f>
        <v/>
      </c>
      <c r="AW11" s="16" t="str">
        <f>PG_ValRand</f>
        <v/>
      </c>
      <c r="AX11" s="17" t="str">
        <f>PG_ValRand</f>
        <v/>
      </c>
      <c r="AY11" s="12" t="str">
        <f>PG_ValUOMxRand</f>
        <v/>
      </c>
      <c r="AZ11" s="14" t="str">
        <f>PG_ValUOMxRand</f>
        <v/>
      </c>
    </row>
    <row r="12" spans="1:52" ht="15" customHeight="1">
      <c r="A12" s="66"/>
      <c r="B12" s="18"/>
      <c r="C12" s="11"/>
      <c r="D12" s="12"/>
      <c r="E12" s="13"/>
      <c r="F12" s="13"/>
      <c r="G12" s="13"/>
      <c r="H12" s="14"/>
      <c r="I12" s="15"/>
      <c r="J12" s="16"/>
      <c r="K12" s="17"/>
      <c r="L12" s="12"/>
      <c r="M12" s="14"/>
      <c r="N12" s="31"/>
      <c r="O12" s="18"/>
      <c r="P12" s="11"/>
      <c r="Q12" s="12"/>
      <c r="R12" s="13"/>
      <c r="S12" s="13"/>
      <c r="T12" s="13"/>
      <c r="U12" s="14"/>
      <c r="V12" s="15"/>
      <c r="W12" s="16"/>
      <c r="X12" s="17"/>
      <c r="Y12" s="12"/>
      <c r="Z12" s="14"/>
      <c r="AA12" s="32"/>
      <c r="AB12" s="18" t="str">
        <f>PG_ConstNmRout</f>
        <v/>
      </c>
      <c r="AC12" s="11" t="str">
        <f>PG_ValUOMxRout</f>
        <v/>
      </c>
      <c r="AD12" s="12" t="str">
        <f>PG_ValUOMxRout</f>
        <v/>
      </c>
      <c r="AE12" s="13" t="str">
        <f>PG_ValUOMxRout</f>
        <v/>
      </c>
      <c r="AF12" s="13" t="str">
        <f>PG_ValUOMxRout</f>
        <v/>
      </c>
      <c r="AG12" s="13" t="str">
        <f>PG_ValUOMxRout</f>
        <v/>
      </c>
      <c r="AH12" s="14" t="str">
        <f>PG_ValUOMxRout</f>
        <v/>
      </c>
      <c r="AI12" s="15" t="str">
        <f>PG_ValRout</f>
        <v/>
      </c>
      <c r="AJ12" s="16" t="str">
        <f>PG_ValRout</f>
        <v/>
      </c>
      <c r="AK12" s="17" t="str">
        <f>PG_ValRout</f>
        <v/>
      </c>
      <c r="AL12" s="12" t="str">
        <f>PG_ValUOMxRout</f>
        <v/>
      </c>
      <c r="AM12" s="14" t="str">
        <f>PG_ValUOMxRout</f>
        <v/>
      </c>
      <c r="AN12" s="31"/>
      <c r="AO12" s="18" t="str">
        <f>PG_ConstNmRand</f>
        <v/>
      </c>
      <c r="AP12" s="11" t="str">
        <f>PG_ValUOMxRand</f>
        <v/>
      </c>
      <c r="AQ12" s="12" t="str">
        <f>PG_ValUOMxRand</f>
        <v/>
      </c>
      <c r="AR12" s="13" t="str">
        <f>PG_ValUOMxRand</f>
        <v/>
      </c>
      <c r="AS12" s="13" t="str">
        <f>PG_ValUOMxRand</f>
        <v/>
      </c>
      <c r="AT12" s="13" t="str">
        <f>PG_ValUOMxRand</f>
        <v/>
      </c>
      <c r="AU12" s="14" t="str">
        <f>PG_ValUOMxRand</f>
        <v/>
      </c>
      <c r="AV12" s="15" t="str">
        <f>PG_ValRand</f>
        <v/>
      </c>
      <c r="AW12" s="16" t="str">
        <f>PG_ValRand</f>
        <v/>
      </c>
      <c r="AX12" s="17" t="str">
        <f>PG_ValRand</f>
        <v/>
      </c>
      <c r="AY12" s="12" t="str">
        <f>PG_ValUOMxRand</f>
        <v/>
      </c>
      <c r="AZ12" s="14" t="str">
        <f>PG_ValUOMxRand</f>
        <v/>
      </c>
    </row>
    <row r="13" spans="1:52" ht="15" customHeight="1">
      <c r="A13" s="66"/>
      <c r="B13" s="18"/>
      <c r="C13" s="11"/>
      <c r="D13" s="12"/>
      <c r="E13" s="13"/>
      <c r="F13" s="13"/>
      <c r="G13" s="13"/>
      <c r="H13" s="14"/>
      <c r="I13" s="15"/>
      <c r="J13" s="16"/>
      <c r="K13" s="17"/>
      <c r="L13" s="12"/>
      <c r="M13" s="14"/>
      <c r="N13" s="31"/>
      <c r="O13" s="18"/>
      <c r="P13" s="11"/>
      <c r="Q13" s="12"/>
      <c r="R13" s="13"/>
      <c r="S13" s="13"/>
      <c r="T13" s="13"/>
      <c r="U13" s="14"/>
      <c r="V13" s="15"/>
      <c r="W13" s="16"/>
      <c r="X13" s="17"/>
      <c r="Y13" s="12"/>
      <c r="Z13" s="14"/>
      <c r="AA13" s="32"/>
      <c r="AB13" s="18" t="str">
        <f>PG_ConstNmRout</f>
        <v/>
      </c>
      <c r="AC13" s="11" t="str">
        <f>PG_ValUOMxRout</f>
        <v/>
      </c>
      <c r="AD13" s="12" t="str">
        <f>PG_ValUOMxRout</f>
        <v/>
      </c>
      <c r="AE13" s="13" t="str">
        <f>PG_ValUOMxRout</f>
        <v/>
      </c>
      <c r="AF13" s="13" t="str">
        <f>PG_ValUOMxRout</f>
        <v/>
      </c>
      <c r="AG13" s="13" t="str">
        <f>PG_ValUOMxRout</f>
        <v/>
      </c>
      <c r="AH13" s="14" t="str">
        <f>PG_ValUOMxRout</f>
        <v/>
      </c>
      <c r="AI13" s="15" t="str">
        <f>PG_ValRout</f>
        <v/>
      </c>
      <c r="AJ13" s="16" t="str">
        <f>PG_ValRout</f>
        <v/>
      </c>
      <c r="AK13" s="17" t="str">
        <f>PG_ValRout</f>
        <v/>
      </c>
      <c r="AL13" s="12" t="str">
        <f>PG_ValUOMxRout</f>
        <v/>
      </c>
      <c r="AM13" s="14" t="str">
        <f>PG_ValUOMxRout</f>
        <v/>
      </c>
      <c r="AN13" s="31"/>
      <c r="AO13" s="18" t="str">
        <f>PG_ConstNmRand</f>
        <v/>
      </c>
      <c r="AP13" s="11" t="str">
        <f>PG_ValUOMxRand</f>
        <v/>
      </c>
      <c r="AQ13" s="12" t="str">
        <f>PG_ValUOMxRand</f>
        <v/>
      </c>
      <c r="AR13" s="13" t="str">
        <f>PG_ValUOMxRand</f>
        <v/>
      </c>
      <c r="AS13" s="13" t="str">
        <f>PG_ValUOMxRand</f>
        <v/>
      </c>
      <c r="AT13" s="13" t="str">
        <f>PG_ValUOMxRand</f>
        <v/>
      </c>
      <c r="AU13" s="14" t="str">
        <f>PG_ValUOMxRand</f>
        <v/>
      </c>
      <c r="AV13" s="15" t="str">
        <f>PG_ValRand</f>
        <v/>
      </c>
      <c r="AW13" s="16" t="str">
        <f>PG_ValRand</f>
        <v/>
      </c>
      <c r="AX13" s="17" t="str">
        <f>PG_ValRand</f>
        <v/>
      </c>
      <c r="AY13" s="12" t="str">
        <f>PG_ValUOMxRand</f>
        <v/>
      </c>
      <c r="AZ13" s="14" t="str">
        <f>PG_ValUOMxRand</f>
        <v/>
      </c>
    </row>
    <row r="14" spans="1:52" ht="15" customHeight="1">
      <c r="A14" s="66"/>
      <c r="B14" s="67"/>
      <c r="C14" s="11"/>
      <c r="D14" s="12"/>
      <c r="E14" s="13"/>
      <c r="F14" s="13"/>
      <c r="G14" s="13"/>
      <c r="H14" s="14"/>
      <c r="I14" s="15"/>
      <c r="J14" s="16"/>
      <c r="K14" s="17"/>
      <c r="L14" s="12"/>
      <c r="M14" s="14"/>
      <c r="N14" s="31"/>
      <c r="O14" s="18"/>
      <c r="P14" s="11"/>
      <c r="Q14" s="12"/>
      <c r="R14" s="13"/>
      <c r="S14" s="13"/>
      <c r="T14" s="13"/>
      <c r="U14" s="14"/>
      <c r="V14" s="15"/>
      <c r="W14" s="16"/>
      <c r="X14" s="17"/>
      <c r="Y14" s="12"/>
      <c r="Z14" s="14"/>
      <c r="AA14" s="32"/>
      <c r="AB14" s="18" t="str">
        <f>PG_ConstNmRout</f>
        <v/>
      </c>
      <c r="AC14" s="11" t="str">
        <f>PG_ValUOMxRout</f>
        <v/>
      </c>
      <c r="AD14" s="12" t="str">
        <f>PG_ValUOMxRout</f>
        <v/>
      </c>
      <c r="AE14" s="13" t="str">
        <f>PG_ValUOMxRout</f>
        <v/>
      </c>
      <c r="AF14" s="13" t="str">
        <f>PG_ValUOMxRout</f>
        <v/>
      </c>
      <c r="AG14" s="13" t="str">
        <f>PG_ValUOMxRout</f>
        <v/>
      </c>
      <c r="AH14" s="14" t="str">
        <f>PG_ValUOMxRout</f>
        <v/>
      </c>
      <c r="AI14" s="15" t="str">
        <f>PG_ValRout</f>
        <v/>
      </c>
      <c r="AJ14" s="16" t="str">
        <f>PG_ValRout</f>
        <v/>
      </c>
      <c r="AK14" s="17" t="str">
        <f>PG_ValRout</f>
        <v/>
      </c>
      <c r="AL14" s="12" t="str">
        <f>PG_ValUOMxRout</f>
        <v/>
      </c>
      <c r="AM14" s="14" t="str">
        <f>PG_ValUOMxRout</f>
        <v/>
      </c>
      <c r="AN14" s="31"/>
      <c r="AO14" s="18" t="str">
        <f>PG_ConstNmRand</f>
        <v/>
      </c>
      <c r="AP14" s="11" t="str">
        <f>PG_ValUOMxRand</f>
        <v/>
      </c>
      <c r="AQ14" s="12" t="str">
        <f>PG_ValUOMxRand</f>
        <v/>
      </c>
      <c r="AR14" s="13" t="str">
        <f>PG_ValUOMxRand</f>
        <v/>
      </c>
      <c r="AS14" s="13" t="str">
        <f>PG_ValUOMxRand</f>
        <v/>
      </c>
      <c r="AT14" s="13" t="str">
        <f>PG_ValUOMxRand</f>
        <v/>
      </c>
      <c r="AU14" s="14" t="str">
        <f>PG_ValUOMxRand</f>
        <v/>
      </c>
      <c r="AV14" s="15" t="str">
        <f>PG_ValRand</f>
        <v/>
      </c>
      <c r="AW14" s="16" t="str">
        <f>PG_ValRand</f>
        <v/>
      </c>
      <c r="AX14" s="17" t="str">
        <f>PG_ValRand</f>
        <v/>
      </c>
      <c r="AY14" s="12" t="str">
        <f>PG_ValUOMxRand</f>
        <v/>
      </c>
      <c r="AZ14" s="14" t="str">
        <f>PG_ValUOMxRand</f>
        <v/>
      </c>
    </row>
    <row r="15" spans="1:52" ht="15" customHeight="1">
      <c r="A15" s="66"/>
      <c r="B15" s="18"/>
      <c r="C15" s="11"/>
      <c r="D15" s="12"/>
      <c r="E15" s="13"/>
      <c r="F15" s="13"/>
      <c r="G15" s="13"/>
      <c r="H15" s="14"/>
      <c r="I15" s="15"/>
      <c r="J15" s="16"/>
      <c r="K15" s="17"/>
      <c r="L15" s="12"/>
      <c r="M15" s="14"/>
      <c r="N15" s="31"/>
      <c r="O15" s="18"/>
      <c r="P15" s="11"/>
      <c r="Q15" s="12"/>
      <c r="R15" s="13"/>
      <c r="S15" s="13"/>
      <c r="T15" s="13"/>
      <c r="U15" s="14"/>
      <c r="V15" s="15"/>
      <c r="W15" s="16"/>
      <c r="X15" s="17"/>
      <c r="Y15" s="12"/>
      <c r="Z15" s="14"/>
      <c r="AA15" s="32"/>
      <c r="AB15" s="18" t="str">
        <f>PG_ConstNmRout</f>
        <v/>
      </c>
      <c r="AC15" s="11" t="str">
        <f>PG_ValUOMxRout</f>
        <v/>
      </c>
      <c r="AD15" s="12" t="str">
        <f>PG_ValUOMxRout</f>
        <v/>
      </c>
      <c r="AE15" s="13" t="str">
        <f>PG_ValUOMxRout</f>
        <v/>
      </c>
      <c r="AF15" s="13" t="str">
        <f>PG_ValUOMxRout</f>
        <v/>
      </c>
      <c r="AG15" s="13" t="str">
        <f>PG_ValUOMxRout</f>
        <v/>
      </c>
      <c r="AH15" s="14" t="str">
        <f>PG_ValUOMxRout</f>
        <v/>
      </c>
      <c r="AI15" s="15" t="str">
        <f>PG_ValRout</f>
        <v/>
      </c>
      <c r="AJ15" s="16" t="str">
        <f>PG_ValRout</f>
        <v/>
      </c>
      <c r="AK15" s="17" t="str">
        <f>PG_ValRout</f>
        <v/>
      </c>
      <c r="AL15" s="12" t="str">
        <f>PG_ValUOMxRout</f>
        <v/>
      </c>
      <c r="AM15" s="14" t="str">
        <f>PG_ValUOMxRout</f>
        <v/>
      </c>
      <c r="AN15" s="31"/>
      <c r="AO15" s="18" t="str">
        <f>PG_ConstNmRand</f>
        <v/>
      </c>
      <c r="AP15" s="11" t="str">
        <f>PG_ValUOMxRand</f>
        <v/>
      </c>
      <c r="AQ15" s="12" t="str">
        <f>PG_ValUOMxRand</f>
        <v/>
      </c>
      <c r="AR15" s="13" t="str">
        <f>PG_ValUOMxRand</f>
        <v/>
      </c>
      <c r="AS15" s="13" t="str">
        <f>PG_ValUOMxRand</f>
        <v/>
      </c>
      <c r="AT15" s="13" t="str">
        <f>PG_ValUOMxRand</f>
        <v/>
      </c>
      <c r="AU15" s="14" t="str">
        <f>PG_ValUOMxRand</f>
        <v/>
      </c>
      <c r="AV15" s="15" t="str">
        <f>PG_ValRand</f>
        <v/>
      </c>
      <c r="AW15" s="16" t="str">
        <f>PG_ValRand</f>
        <v/>
      </c>
      <c r="AX15" s="17" t="str">
        <f>PG_ValRand</f>
        <v/>
      </c>
      <c r="AY15" s="12" t="str">
        <f>PG_ValUOMxRand</f>
        <v/>
      </c>
      <c r="AZ15" s="14" t="str">
        <f>PG_ValUOMxRand</f>
        <v/>
      </c>
    </row>
    <row r="16" spans="1:52" ht="15" customHeight="1">
      <c r="A16" s="66"/>
      <c r="B16" s="18"/>
      <c r="C16" s="11"/>
      <c r="D16" s="12"/>
      <c r="E16" s="13"/>
      <c r="F16" s="13"/>
      <c r="G16" s="13"/>
      <c r="H16" s="14"/>
      <c r="I16" s="15"/>
      <c r="J16" s="16"/>
      <c r="K16" s="17"/>
      <c r="L16" s="12"/>
      <c r="M16" s="14"/>
      <c r="N16" s="31"/>
      <c r="O16" s="18"/>
      <c r="P16" s="11"/>
      <c r="Q16" s="12"/>
      <c r="R16" s="13"/>
      <c r="S16" s="13"/>
      <c r="T16" s="13"/>
      <c r="U16" s="14"/>
      <c r="V16" s="15"/>
      <c r="W16" s="16"/>
      <c r="X16" s="17"/>
      <c r="Y16" s="12"/>
      <c r="Z16" s="14"/>
      <c r="AA16" s="32"/>
      <c r="AB16" s="18" t="str">
        <f>PG_ConstNmRout</f>
        <v/>
      </c>
      <c r="AC16" s="11" t="str">
        <f>PG_ValUOMxRout</f>
        <v/>
      </c>
      <c r="AD16" s="12" t="str">
        <f>PG_ValUOMxRout</f>
        <v/>
      </c>
      <c r="AE16" s="13" t="str">
        <f>PG_ValUOMxRout</f>
        <v/>
      </c>
      <c r="AF16" s="13" t="str">
        <f>PG_ValUOMxRout</f>
        <v/>
      </c>
      <c r="AG16" s="13" t="str">
        <f>PG_ValUOMxRout</f>
        <v/>
      </c>
      <c r="AH16" s="14" t="str">
        <f>PG_ValUOMxRout</f>
        <v/>
      </c>
      <c r="AI16" s="15" t="str">
        <f>PG_ValRout</f>
        <v/>
      </c>
      <c r="AJ16" s="16" t="str">
        <f>PG_ValRout</f>
        <v/>
      </c>
      <c r="AK16" s="17" t="str">
        <f>PG_ValRout</f>
        <v/>
      </c>
      <c r="AL16" s="12" t="str">
        <f>PG_ValUOMxRout</f>
        <v/>
      </c>
      <c r="AM16" s="14" t="str">
        <f>PG_ValUOMxRout</f>
        <v/>
      </c>
      <c r="AN16" s="31"/>
      <c r="AO16" s="18" t="str">
        <f>PG_ConstNmRand</f>
        <v/>
      </c>
      <c r="AP16" s="11" t="str">
        <f>PG_ValUOMxRand</f>
        <v/>
      </c>
      <c r="AQ16" s="12" t="str">
        <f>PG_ValUOMxRand</f>
        <v/>
      </c>
      <c r="AR16" s="13" t="str">
        <f>PG_ValUOMxRand</f>
        <v/>
      </c>
      <c r="AS16" s="13" t="str">
        <f>PG_ValUOMxRand</f>
        <v/>
      </c>
      <c r="AT16" s="13" t="str">
        <f>PG_ValUOMxRand</f>
        <v/>
      </c>
      <c r="AU16" s="14" t="str">
        <f>PG_ValUOMxRand</f>
        <v/>
      </c>
      <c r="AV16" s="15" t="str">
        <f>PG_ValRand</f>
        <v/>
      </c>
      <c r="AW16" s="16" t="str">
        <f>PG_ValRand</f>
        <v/>
      </c>
      <c r="AX16" s="17" t="str">
        <f>PG_ValRand</f>
        <v/>
      </c>
      <c r="AY16" s="12" t="str">
        <f>PG_ValUOMxRand</f>
        <v/>
      </c>
      <c r="AZ16" s="14" t="str">
        <f>PG_ValUOMxRand</f>
        <v/>
      </c>
    </row>
    <row r="17" spans="1:52" ht="15" customHeight="1">
      <c r="A17" s="66"/>
      <c r="B17" s="18"/>
      <c r="C17" s="11"/>
      <c r="D17" s="12"/>
      <c r="E17" s="13"/>
      <c r="F17" s="13"/>
      <c r="G17" s="13"/>
      <c r="H17" s="14"/>
      <c r="I17" s="15"/>
      <c r="J17" s="16"/>
      <c r="K17" s="17"/>
      <c r="L17" s="12"/>
      <c r="M17" s="14"/>
      <c r="N17" s="31"/>
      <c r="O17" s="18"/>
      <c r="P17" s="11"/>
      <c r="Q17" s="12"/>
      <c r="R17" s="13"/>
      <c r="S17" s="13"/>
      <c r="T17" s="13"/>
      <c r="U17" s="14"/>
      <c r="V17" s="15"/>
      <c r="W17" s="16"/>
      <c r="X17" s="17"/>
      <c r="Y17" s="12"/>
      <c r="Z17" s="14"/>
      <c r="AA17" s="32"/>
      <c r="AB17" s="18" t="str">
        <f>PG_ConstNmRout</f>
        <v/>
      </c>
      <c r="AC17" s="11" t="str">
        <f>PG_ValUOMxRout</f>
        <v/>
      </c>
      <c r="AD17" s="12" t="str">
        <f>PG_ValUOMxRout</f>
        <v/>
      </c>
      <c r="AE17" s="13" t="str">
        <f>PG_ValUOMxRout</f>
        <v/>
      </c>
      <c r="AF17" s="13" t="str">
        <f>PG_ValUOMxRout</f>
        <v/>
      </c>
      <c r="AG17" s="13" t="str">
        <f>PG_ValUOMxRout</f>
        <v/>
      </c>
      <c r="AH17" s="14" t="str">
        <f>PG_ValUOMxRout</f>
        <v/>
      </c>
      <c r="AI17" s="15" t="str">
        <f>PG_ValRout</f>
        <v/>
      </c>
      <c r="AJ17" s="16" t="str">
        <f>PG_ValRout</f>
        <v/>
      </c>
      <c r="AK17" s="17" t="str">
        <f>PG_ValRout</f>
        <v/>
      </c>
      <c r="AL17" s="12" t="str">
        <f>PG_ValUOMxRout</f>
        <v/>
      </c>
      <c r="AM17" s="14" t="str">
        <f>PG_ValUOMxRout</f>
        <v/>
      </c>
      <c r="AN17" s="31"/>
      <c r="AO17" s="18" t="str">
        <f>PG_ConstNmRand</f>
        <v/>
      </c>
      <c r="AP17" s="11" t="str">
        <f>PG_ValUOMxRand</f>
        <v/>
      </c>
      <c r="AQ17" s="12" t="str">
        <f>PG_ValUOMxRand</f>
        <v/>
      </c>
      <c r="AR17" s="13" t="str">
        <f>PG_ValUOMxRand</f>
        <v/>
      </c>
      <c r="AS17" s="13" t="str">
        <f>PG_ValUOMxRand</f>
        <v/>
      </c>
      <c r="AT17" s="13" t="str">
        <f>PG_ValUOMxRand</f>
        <v/>
      </c>
      <c r="AU17" s="14" t="str">
        <f>PG_ValUOMxRand</f>
        <v/>
      </c>
      <c r="AV17" s="15" t="str">
        <f>PG_ValRand</f>
        <v/>
      </c>
      <c r="AW17" s="16" t="str">
        <f>PG_ValRand</f>
        <v/>
      </c>
      <c r="AX17" s="17" t="str">
        <f>PG_ValRand</f>
        <v/>
      </c>
      <c r="AY17" s="12" t="str">
        <f>PG_ValUOMxRand</f>
        <v/>
      </c>
      <c r="AZ17" s="14" t="str">
        <f>PG_ValUOMxRand</f>
        <v/>
      </c>
    </row>
    <row r="18" spans="1:52" ht="15" customHeight="1">
      <c r="A18" s="66"/>
      <c r="B18" s="18"/>
      <c r="C18" s="11"/>
      <c r="D18" s="12"/>
      <c r="E18" s="13"/>
      <c r="F18" s="13"/>
      <c r="G18" s="13"/>
      <c r="H18" s="14"/>
      <c r="I18" s="15"/>
      <c r="J18" s="16"/>
      <c r="K18" s="17"/>
      <c r="L18" s="12"/>
      <c r="M18" s="14"/>
      <c r="N18" s="31"/>
      <c r="O18" s="18"/>
      <c r="P18" s="11"/>
      <c r="Q18" s="12"/>
      <c r="R18" s="13"/>
      <c r="S18" s="13"/>
      <c r="T18" s="13"/>
      <c r="U18" s="14"/>
      <c r="V18" s="15"/>
      <c r="W18" s="16"/>
      <c r="X18" s="17"/>
      <c r="Y18" s="12"/>
      <c r="Z18" s="14"/>
      <c r="AA18" s="32"/>
      <c r="AB18" s="18" t="str">
        <f>PG_ConstNmRout</f>
        <v/>
      </c>
      <c r="AC18" s="11" t="str">
        <f>PG_ValUOMxRout</f>
        <v/>
      </c>
      <c r="AD18" s="12" t="str">
        <f>PG_ValUOMxRout</f>
        <v/>
      </c>
      <c r="AE18" s="13" t="str">
        <f>PG_ValUOMxRout</f>
        <v/>
      </c>
      <c r="AF18" s="13" t="str">
        <f>PG_ValUOMxRout</f>
        <v/>
      </c>
      <c r="AG18" s="13" t="str">
        <f>PG_ValUOMxRout</f>
        <v/>
      </c>
      <c r="AH18" s="14" t="str">
        <f>PG_ValUOMxRout</f>
        <v/>
      </c>
      <c r="AI18" s="15" t="str">
        <f>PG_ValRout</f>
        <v/>
      </c>
      <c r="AJ18" s="16" t="str">
        <f>PG_ValRout</f>
        <v/>
      </c>
      <c r="AK18" s="17" t="str">
        <f>PG_ValRout</f>
        <v/>
      </c>
      <c r="AL18" s="12" t="str">
        <f>PG_ValUOMxRout</f>
        <v/>
      </c>
      <c r="AM18" s="14" t="str">
        <f>PG_ValUOMxRout</f>
        <v/>
      </c>
      <c r="AN18" s="31"/>
      <c r="AO18" s="18" t="str">
        <f>PG_ConstNmRand</f>
        <v/>
      </c>
      <c r="AP18" s="11" t="str">
        <f>PG_ValUOMxRand</f>
        <v/>
      </c>
      <c r="AQ18" s="12" t="str">
        <f>PG_ValUOMxRand</f>
        <v/>
      </c>
      <c r="AR18" s="13" t="str">
        <f>PG_ValUOMxRand</f>
        <v/>
      </c>
      <c r="AS18" s="13" t="str">
        <f>PG_ValUOMxRand</f>
        <v/>
      </c>
      <c r="AT18" s="13" t="str">
        <f>PG_ValUOMxRand</f>
        <v/>
      </c>
      <c r="AU18" s="14" t="str">
        <f>PG_ValUOMxRand</f>
        <v/>
      </c>
      <c r="AV18" s="15" t="str">
        <f>PG_ValRand</f>
        <v/>
      </c>
      <c r="AW18" s="16" t="str">
        <f>PG_ValRand</f>
        <v/>
      </c>
      <c r="AX18" s="17" t="str">
        <f>PG_ValRand</f>
        <v/>
      </c>
      <c r="AY18" s="12" t="str">
        <f>PG_ValUOMxRand</f>
        <v/>
      </c>
      <c r="AZ18" s="14" t="str">
        <f>PG_ValUOMxRand</f>
        <v/>
      </c>
    </row>
    <row r="19" spans="1:52" ht="15" customHeight="1">
      <c r="A19" s="66"/>
      <c r="B19" s="18"/>
      <c r="C19" s="11"/>
      <c r="D19" s="12"/>
      <c r="E19" s="13"/>
      <c r="F19" s="13"/>
      <c r="G19" s="13"/>
      <c r="H19" s="14"/>
      <c r="I19" s="15"/>
      <c r="J19" s="16"/>
      <c r="K19" s="17"/>
      <c r="L19" s="12"/>
      <c r="M19" s="14"/>
      <c r="N19" s="31"/>
      <c r="O19" s="18"/>
      <c r="P19" s="11"/>
      <c r="Q19" s="12"/>
      <c r="R19" s="13"/>
      <c r="S19" s="13"/>
      <c r="T19" s="13"/>
      <c r="U19" s="14"/>
      <c r="V19" s="15"/>
      <c r="W19" s="16"/>
      <c r="X19" s="17"/>
      <c r="Y19" s="12"/>
      <c r="Z19" s="14"/>
      <c r="AA19" s="32"/>
      <c r="AB19" s="18" t="str">
        <f>PG_ConstNmRout</f>
        <v/>
      </c>
      <c r="AC19" s="11" t="str">
        <f>PG_ValUOMxRout</f>
        <v/>
      </c>
      <c r="AD19" s="12" t="str">
        <f>PG_ValUOMxRout</f>
        <v/>
      </c>
      <c r="AE19" s="13" t="str">
        <f>PG_ValUOMxRout</f>
        <v/>
      </c>
      <c r="AF19" s="13" t="str">
        <f>PG_ValUOMxRout</f>
        <v/>
      </c>
      <c r="AG19" s="13" t="str">
        <f>PG_ValUOMxRout</f>
        <v/>
      </c>
      <c r="AH19" s="14" t="str">
        <f>PG_ValUOMxRout</f>
        <v/>
      </c>
      <c r="AI19" s="15" t="str">
        <f>PG_ValRout</f>
        <v/>
      </c>
      <c r="AJ19" s="16" t="str">
        <f>PG_ValRout</f>
        <v/>
      </c>
      <c r="AK19" s="17" t="str">
        <f>PG_ValRout</f>
        <v/>
      </c>
      <c r="AL19" s="12" t="str">
        <f>PG_ValUOMxRout</f>
        <v/>
      </c>
      <c r="AM19" s="14" t="str">
        <f>PG_ValUOMxRout</f>
        <v/>
      </c>
      <c r="AN19" s="31"/>
      <c r="AO19" s="18" t="str">
        <f>PG_ConstNmRand</f>
        <v/>
      </c>
      <c r="AP19" s="11" t="str">
        <f>PG_ValUOMxRand</f>
        <v/>
      </c>
      <c r="AQ19" s="12" t="str">
        <f>PG_ValUOMxRand</f>
        <v/>
      </c>
      <c r="AR19" s="13" t="str">
        <f>PG_ValUOMxRand</f>
        <v/>
      </c>
      <c r="AS19" s="13" t="str">
        <f>PG_ValUOMxRand</f>
        <v/>
      </c>
      <c r="AT19" s="13" t="str">
        <f>PG_ValUOMxRand</f>
        <v/>
      </c>
      <c r="AU19" s="14" t="str">
        <f>PG_ValUOMxRand</f>
        <v/>
      </c>
      <c r="AV19" s="15" t="str">
        <f>PG_ValRand</f>
        <v/>
      </c>
      <c r="AW19" s="16" t="str">
        <f>PG_ValRand</f>
        <v/>
      </c>
      <c r="AX19" s="17" t="str">
        <f>PG_ValRand</f>
        <v/>
      </c>
      <c r="AY19" s="12" t="str">
        <f>PG_ValUOMxRand</f>
        <v/>
      </c>
      <c r="AZ19" s="14" t="str">
        <f>PG_ValUOMxRand</f>
        <v/>
      </c>
    </row>
    <row r="20" spans="1:52" ht="15" customHeight="1">
      <c r="A20" s="66"/>
      <c r="B20" s="18"/>
      <c r="C20" s="11"/>
      <c r="D20" s="12"/>
      <c r="E20" s="13"/>
      <c r="F20" s="13"/>
      <c r="G20" s="13"/>
      <c r="H20" s="14"/>
      <c r="I20" s="15"/>
      <c r="J20" s="16"/>
      <c r="K20" s="17"/>
      <c r="L20" s="12"/>
      <c r="M20" s="14"/>
      <c r="N20" s="31"/>
      <c r="O20" s="18"/>
      <c r="P20" s="11"/>
      <c r="Q20" s="12"/>
      <c r="R20" s="13"/>
      <c r="S20" s="13"/>
      <c r="T20" s="13"/>
      <c r="U20" s="14"/>
      <c r="V20" s="15"/>
      <c r="W20" s="16"/>
      <c r="X20" s="17"/>
      <c r="Y20" s="12"/>
      <c r="Z20" s="14"/>
      <c r="AA20" s="32"/>
      <c r="AB20" s="18" t="str">
        <f>PG_ConstNmRout</f>
        <v/>
      </c>
      <c r="AC20" s="11" t="str">
        <f>PG_ValUOMxRout</f>
        <v/>
      </c>
      <c r="AD20" s="12" t="str">
        <f>PG_ValUOMxRout</f>
        <v/>
      </c>
      <c r="AE20" s="13" t="str">
        <f>PG_ValUOMxRout</f>
        <v/>
      </c>
      <c r="AF20" s="13" t="str">
        <f>PG_ValUOMxRout</f>
        <v/>
      </c>
      <c r="AG20" s="13" t="str">
        <f>PG_ValUOMxRout</f>
        <v/>
      </c>
      <c r="AH20" s="14" t="str">
        <f>PG_ValUOMxRout</f>
        <v/>
      </c>
      <c r="AI20" s="15" t="str">
        <f>PG_ValRout</f>
        <v/>
      </c>
      <c r="AJ20" s="16" t="str">
        <f>PG_ValRout</f>
        <v/>
      </c>
      <c r="AK20" s="17" t="str">
        <f>PG_ValRout</f>
        <v/>
      </c>
      <c r="AL20" s="12" t="str">
        <f>PG_ValUOMxRout</f>
        <v/>
      </c>
      <c r="AM20" s="14" t="str">
        <f>PG_ValUOMxRout</f>
        <v/>
      </c>
      <c r="AN20" s="31"/>
      <c r="AO20" s="18" t="str">
        <f>PG_ConstNmRand</f>
        <v/>
      </c>
      <c r="AP20" s="11" t="str">
        <f>PG_ValUOMxRand</f>
        <v/>
      </c>
      <c r="AQ20" s="12" t="str">
        <f>PG_ValUOMxRand</f>
        <v/>
      </c>
      <c r="AR20" s="13" t="str">
        <f>PG_ValUOMxRand</f>
        <v/>
      </c>
      <c r="AS20" s="13" t="str">
        <f>PG_ValUOMxRand</f>
        <v/>
      </c>
      <c r="AT20" s="13" t="str">
        <f>PG_ValUOMxRand</f>
        <v/>
      </c>
      <c r="AU20" s="14" t="str">
        <f>PG_ValUOMxRand</f>
        <v/>
      </c>
      <c r="AV20" s="15" t="str">
        <f>PG_ValRand</f>
        <v/>
      </c>
      <c r="AW20" s="16" t="str">
        <f>PG_ValRand</f>
        <v/>
      </c>
      <c r="AX20" s="17" t="str">
        <f>PG_ValRand</f>
        <v/>
      </c>
      <c r="AY20" s="12" t="str">
        <f>PG_ValUOMxRand</f>
        <v/>
      </c>
      <c r="AZ20" s="14" t="str">
        <f>PG_ValUOMxRand</f>
        <v/>
      </c>
    </row>
    <row r="21" spans="1:52" ht="15" customHeight="1">
      <c r="A21" s="66"/>
      <c r="B21" s="18"/>
      <c r="C21" s="11"/>
      <c r="D21" s="12"/>
      <c r="E21" s="13"/>
      <c r="F21" s="13"/>
      <c r="G21" s="13"/>
      <c r="H21" s="14"/>
      <c r="I21" s="15"/>
      <c r="J21" s="16"/>
      <c r="K21" s="17"/>
      <c r="L21" s="12"/>
      <c r="M21" s="14"/>
      <c r="N21" s="31"/>
      <c r="O21" s="18"/>
      <c r="P21" s="11"/>
      <c r="Q21" s="12"/>
      <c r="R21" s="13"/>
      <c r="S21" s="13"/>
      <c r="T21" s="13"/>
      <c r="U21" s="14"/>
      <c r="V21" s="15"/>
      <c r="W21" s="16"/>
      <c r="X21" s="17"/>
      <c r="Y21" s="12"/>
      <c r="Z21" s="14"/>
      <c r="AA21" s="32"/>
      <c r="AB21" s="18" t="str">
        <f>PG_ConstNmRout</f>
        <v/>
      </c>
      <c r="AC21" s="11" t="str">
        <f>PG_ValUOMxRout</f>
        <v/>
      </c>
      <c r="AD21" s="12" t="str">
        <f>PG_ValUOMxRout</f>
        <v/>
      </c>
      <c r="AE21" s="13" t="str">
        <f>PG_ValUOMxRout</f>
        <v/>
      </c>
      <c r="AF21" s="13" t="str">
        <f>PG_ValUOMxRout</f>
        <v/>
      </c>
      <c r="AG21" s="13" t="str">
        <f>PG_ValUOMxRout</f>
        <v/>
      </c>
      <c r="AH21" s="14" t="str">
        <f>PG_ValUOMxRout</f>
        <v/>
      </c>
      <c r="AI21" s="15" t="str">
        <f>PG_ValRout</f>
        <v/>
      </c>
      <c r="AJ21" s="16" t="str">
        <f>PG_ValRout</f>
        <v/>
      </c>
      <c r="AK21" s="17" t="str">
        <f>PG_ValRout</f>
        <v/>
      </c>
      <c r="AL21" s="12" t="str">
        <f>PG_ValUOMxRout</f>
        <v/>
      </c>
      <c r="AM21" s="14" t="str">
        <f>PG_ValUOMxRout</f>
        <v/>
      </c>
      <c r="AN21" s="31"/>
      <c r="AO21" s="18" t="str">
        <f>PG_ConstNmRand</f>
        <v/>
      </c>
      <c r="AP21" s="11" t="str">
        <f>PG_ValUOMxRand</f>
        <v/>
      </c>
      <c r="AQ21" s="12" t="str">
        <f>PG_ValUOMxRand</f>
        <v/>
      </c>
      <c r="AR21" s="13" t="str">
        <f>PG_ValUOMxRand</f>
        <v/>
      </c>
      <c r="AS21" s="13" t="str">
        <f>PG_ValUOMxRand</f>
        <v/>
      </c>
      <c r="AT21" s="13" t="str">
        <f>PG_ValUOMxRand</f>
        <v/>
      </c>
      <c r="AU21" s="14" t="str">
        <f>PG_ValUOMxRand</f>
        <v/>
      </c>
      <c r="AV21" s="15" t="str">
        <f>PG_ValRand</f>
        <v/>
      </c>
      <c r="AW21" s="16" t="str">
        <f>PG_ValRand</f>
        <v/>
      </c>
      <c r="AX21" s="17" t="str">
        <f>PG_ValRand</f>
        <v/>
      </c>
      <c r="AY21" s="12" t="str">
        <f>PG_ValUOMxRand</f>
        <v/>
      </c>
      <c r="AZ21" s="14" t="str">
        <f>PG_ValUOMxRand</f>
        <v/>
      </c>
    </row>
    <row r="22" spans="1:52" ht="15" customHeight="1">
      <c r="A22" s="66"/>
      <c r="B22" s="18"/>
      <c r="C22" s="11"/>
      <c r="D22" s="12"/>
      <c r="E22" s="13"/>
      <c r="F22" s="13"/>
      <c r="G22" s="13"/>
      <c r="H22" s="14"/>
      <c r="I22" s="15"/>
      <c r="J22" s="16"/>
      <c r="K22" s="17"/>
      <c r="L22" s="12"/>
      <c r="M22" s="14"/>
      <c r="N22" s="31"/>
      <c r="O22" s="18"/>
      <c r="P22" s="11"/>
      <c r="Q22" s="12"/>
      <c r="R22" s="13"/>
      <c r="S22" s="13"/>
      <c r="T22" s="13"/>
      <c r="U22" s="14"/>
      <c r="V22" s="15"/>
      <c r="W22" s="16"/>
      <c r="X22" s="17"/>
      <c r="Y22" s="12"/>
      <c r="Z22" s="14"/>
      <c r="AA22" s="32"/>
      <c r="AB22" s="18" t="str">
        <f>PG_ConstNmRout</f>
        <v/>
      </c>
      <c r="AC22" s="11" t="str">
        <f>PG_ValUOMxRout</f>
        <v/>
      </c>
      <c r="AD22" s="12" t="str">
        <f>PG_ValUOMxRout</f>
        <v/>
      </c>
      <c r="AE22" s="13" t="str">
        <f>PG_ValUOMxRout</f>
        <v/>
      </c>
      <c r="AF22" s="13" t="str">
        <f>PG_ValUOMxRout</f>
        <v/>
      </c>
      <c r="AG22" s="13" t="str">
        <f>PG_ValUOMxRout</f>
        <v/>
      </c>
      <c r="AH22" s="14" t="str">
        <f>PG_ValUOMxRout</f>
        <v/>
      </c>
      <c r="AI22" s="15" t="str">
        <f>PG_ValRout</f>
        <v/>
      </c>
      <c r="AJ22" s="16" t="str">
        <f>PG_ValRout</f>
        <v/>
      </c>
      <c r="AK22" s="17" t="str">
        <f>PG_ValRout</f>
        <v/>
      </c>
      <c r="AL22" s="12" t="str">
        <f>PG_ValUOMxRout</f>
        <v/>
      </c>
      <c r="AM22" s="14" t="str">
        <f>PG_ValUOMxRout</f>
        <v/>
      </c>
      <c r="AN22" s="31"/>
      <c r="AO22" s="18" t="str">
        <f>PG_ConstNmRand</f>
        <v/>
      </c>
      <c r="AP22" s="11" t="str">
        <f>PG_ValUOMxRand</f>
        <v/>
      </c>
      <c r="AQ22" s="12" t="str">
        <f>PG_ValUOMxRand</f>
        <v/>
      </c>
      <c r="AR22" s="13" t="str">
        <f>PG_ValUOMxRand</f>
        <v/>
      </c>
      <c r="AS22" s="13" t="str">
        <f>PG_ValUOMxRand</f>
        <v/>
      </c>
      <c r="AT22" s="13" t="str">
        <f>PG_ValUOMxRand</f>
        <v/>
      </c>
      <c r="AU22" s="14" t="str">
        <f>PG_ValUOMxRand</f>
        <v/>
      </c>
      <c r="AV22" s="15" t="str">
        <f>PG_ValRand</f>
        <v/>
      </c>
      <c r="AW22" s="16" t="str">
        <f>PG_ValRand</f>
        <v/>
      </c>
      <c r="AX22" s="17" t="str">
        <f>PG_ValRand</f>
        <v/>
      </c>
      <c r="AY22" s="12" t="str">
        <f>PG_ValUOMxRand</f>
        <v/>
      </c>
      <c r="AZ22" s="14" t="str">
        <f>PG_ValUOMxRand</f>
        <v/>
      </c>
    </row>
    <row r="23" spans="1:52" ht="15" customHeight="1">
      <c r="A23" s="66"/>
      <c r="B23" s="18"/>
      <c r="C23" s="11"/>
      <c r="D23" s="12"/>
      <c r="E23" s="13"/>
      <c r="F23" s="13"/>
      <c r="G23" s="13"/>
      <c r="H23" s="14"/>
      <c r="I23" s="15"/>
      <c r="J23" s="16"/>
      <c r="K23" s="17"/>
      <c r="L23" s="12"/>
      <c r="M23" s="14"/>
      <c r="N23" s="31"/>
      <c r="O23" s="18"/>
      <c r="P23" s="11"/>
      <c r="Q23" s="12"/>
      <c r="R23" s="13"/>
      <c r="S23" s="13"/>
      <c r="T23" s="13"/>
      <c r="U23" s="14"/>
      <c r="V23" s="15"/>
      <c r="W23" s="16"/>
      <c r="X23" s="17"/>
      <c r="Y23" s="12"/>
      <c r="Z23" s="14"/>
      <c r="AA23" s="32"/>
      <c r="AB23" s="18" t="str">
        <f>PG_ConstNmRout</f>
        <v/>
      </c>
      <c r="AC23" s="11" t="str">
        <f>PG_ValUOMxRout</f>
        <v/>
      </c>
      <c r="AD23" s="12" t="str">
        <f>PG_ValUOMxRout</f>
        <v/>
      </c>
      <c r="AE23" s="13" t="str">
        <f>PG_ValUOMxRout</f>
        <v/>
      </c>
      <c r="AF23" s="13" t="str">
        <f>PG_ValUOMxRout</f>
        <v/>
      </c>
      <c r="AG23" s="13" t="str">
        <f>PG_ValUOMxRout</f>
        <v/>
      </c>
      <c r="AH23" s="14" t="str">
        <f>PG_ValUOMxRout</f>
        <v/>
      </c>
      <c r="AI23" s="15" t="str">
        <f>PG_ValRout</f>
        <v/>
      </c>
      <c r="AJ23" s="16" t="str">
        <f>PG_ValRout</f>
        <v/>
      </c>
      <c r="AK23" s="17" t="str">
        <f>PG_ValRout</f>
        <v/>
      </c>
      <c r="AL23" s="12" t="str">
        <f>PG_ValUOMxRout</f>
        <v/>
      </c>
      <c r="AM23" s="14" t="str">
        <f>PG_ValUOMxRout</f>
        <v/>
      </c>
      <c r="AN23" s="31"/>
      <c r="AO23" s="18" t="str">
        <f>PG_ConstNmRand</f>
        <v/>
      </c>
      <c r="AP23" s="11" t="str">
        <f>PG_ValUOMxRand</f>
        <v/>
      </c>
      <c r="AQ23" s="12" t="str">
        <f>PG_ValUOMxRand</f>
        <v/>
      </c>
      <c r="AR23" s="13" t="str">
        <f>PG_ValUOMxRand</f>
        <v/>
      </c>
      <c r="AS23" s="13" t="str">
        <f>PG_ValUOMxRand</f>
        <v/>
      </c>
      <c r="AT23" s="13" t="str">
        <f>PG_ValUOMxRand</f>
        <v/>
      </c>
      <c r="AU23" s="14" t="str">
        <f>PG_ValUOMxRand</f>
        <v/>
      </c>
      <c r="AV23" s="15" t="str">
        <f>PG_ValRand</f>
        <v/>
      </c>
      <c r="AW23" s="16" t="str">
        <f>PG_ValRand</f>
        <v/>
      </c>
      <c r="AX23" s="17" t="str">
        <f>PG_ValRand</f>
        <v/>
      </c>
      <c r="AY23" s="12" t="str">
        <f>PG_ValUOMxRand</f>
        <v/>
      </c>
      <c r="AZ23" s="14" t="str">
        <f>PG_ValUOMxRand</f>
        <v/>
      </c>
    </row>
    <row r="24" spans="1:52" ht="15" customHeight="1">
      <c r="A24" s="66"/>
      <c r="B24" s="18"/>
      <c r="C24" s="11"/>
      <c r="D24" s="12"/>
      <c r="E24" s="13"/>
      <c r="F24" s="13"/>
      <c r="G24" s="13"/>
      <c r="H24" s="14"/>
      <c r="I24" s="15"/>
      <c r="J24" s="16"/>
      <c r="K24" s="17"/>
      <c r="L24" s="12"/>
      <c r="M24" s="14"/>
      <c r="N24" s="31"/>
      <c r="O24" s="18"/>
      <c r="P24" s="11"/>
      <c r="Q24" s="12"/>
      <c r="R24" s="13"/>
      <c r="S24" s="13"/>
      <c r="T24" s="13"/>
      <c r="U24" s="14"/>
      <c r="V24" s="15"/>
      <c r="W24" s="16"/>
      <c r="X24" s="17"/>
      <c r="Y24" s="12"/>
      <c r="Z24" s="14"/>
      <c r="AA24" s="32"/>
      <c r="AB24" s="18" t="str">
        <f>PG_ConstNmRout</f>
        <v/>
      </c>
      <c r="AC24" s="11" t="str">
        <f>PG_ValUOMxRout</f>
        <v/>
      </c>
      <c r="AD24" s="12" t="str">
        <f>PG_ValUOMxRout</f>
        <v/>
      </c>
      <c r="AE24" s="13" t="str">
        <f>PG_ValUOMxRout</f>
        <v/>
      </c>
      <c r="AF24" s="13" t="str">
        <f>PG_ValUOMxRout</f>
        <v/>
      </c>
      <c r="AG24" s="13" t="str">
        <f>PG_ValUOMxRout</f>
        <v/>
      </c>
      <c r="AH24" s="14" t="str">
        <f>PG_ValUOMxRout</f>
        <v/>
      </c>
      <c r="AI24" s="15" t="str">
        <f>PG_ValRout</f>
        <v/>
      </c>
      <c r="AJ24" s="16" t="str">
        <f>PG_ValRout</f>
        <v/>
      </c>
      <c r="AK24" s="17" t="str">
        <f>PG_ValRout</f>
        <v/>
      </c>
      <c r="AL24" s="12" t="str">
        <f>PG_ValUOMxRout</f>
        <v/>
      </c>
      <c r="AM24" s="14" t="str">
        <f>PG_ValUOMxRout</f>
        <v/>
      </c>
      <c r="AN24" s="31"/>
      <c r="AO24" s="18" t="str">
        <f>PG_ConstNmRand</f>
        <v/>
      </c>
      <c r="AP24" s="11" t="str">
        <f>PG_ValUOMxRand</f>
        <v/>
      </c>
      <c r="AQ24" s="12" t="str">
        <f>PG_ValUOMxRand</f>
        <v/>
      </c>
      <c r="AR24" s="13" t="str">
        <f>PG_ValUOMxRand</f>
        <v/>
      </c>
      <c r="AS24" s="13" t="str">
        <f>PG_ValUOMxRand</f>
        <v/>
      </c>
      <c r="AT24" s="13" t="str">
        <f>PG_ValUOMxRand</f>
        <v/>
      </c>
      <c r="AU24" s="14" t="str">
        <f>PG_ValUOMxRand</f>
        <v/>
      </c>
      <c r="AV24" s="15" t="str">
        <f>PG_ValRand</f>
        <v/>
      </c>
      <c r="AW24" s="16" t="str">
        <f>PG_ValRand</f>
        <v/>
      </c>
      <c r="AX24" s="17" t="str">
        <f>PG_ValRand</f>
        <v/>
      </c>
      <c r="AY24" s="12" t="str">
        <f>PG_ValUOMxRand</f>
        <v/>
      </c>
      <c r="AZ24" s="14" t="str">
        <f>PG_ValUOMxRand</f>
        <v/>
      </c>
    </row>
    <row r="25" spans="1:52" ht="15" customHeight="1">
      <c r="A25" s="66"/>
      <c r="B25" s="18"/>
      <c r="C25" s="11"/>
      <c r="D25" s="12"/>
      <c r="E25" s="13"/>
      <c r="F25" s="13"/>
      <c r="G25" s="13"/>
      <c r="H25" s="14"/>
      <c r="I25" s="15"/>
      <c r="J25" s="16"/>
      <c r="K25" s="17"/>
      <c r="L25" s="12"/>
      <c r="M25" s="14"/>
      <c r="N25" s="31"/>
      <c r="O25" s="18"/>
      <c r="P25" s="11"/>
      <c r="Q25" s="12"/>
      <c r="R25" s="13"/>
      <c r="S25" s="13"/>
      <c r="T25" s="13"/>
      <c r="U25" s="14"/>
      <c r="V25" s="15"/>
      <c r="W25" s="16"/>
      <c r="X25" s="17"/>
      <c r="Y25" s="12"/>
      <c r="Z25" s="14"/>
      <c r="AA25" s="32"/>
      <c r="AB25" s="18" t="str">
        <f>PG_ConstNmRout</f>
        <v/>
      </c>
      <c r="AC25" s="11" t="str">
        <f>PG_ValUOMxRout</f>
        <v/>
      </c>
      <c r="AD25" s="12" t="str">
        <f>PG_ValUOMxRout</f>
        <v/>
      </c>
      <c r="AE25" s="13" t="str">
        <f>PG_ValUOMxRout</f>
        <v/>
      </c>
      <c r="AF25" s="13" t="str">
        <f>PG_ValUOMxRout</f>
        <v/>
      </c>
      <c r="AG25" s="13" t="str">
        <f>PG_ValUOMxRout</f>
        <v/>
      </c>
      <c r="AH25" s="14" t="str">
        <f>PG_ValUOMxRout</f>
        <v/>
      </c>
      <c r="AI25" s="15" t="str">
        <f>PG_ValRout</f>
        <v/>
      </c>
      <c r="AJ25" s="16" t="str">
        <f>PG_ValRout</f>
        <v/>
      </c>
      <c r="AK25" s="17" t="str">
        <f>PG_ValRout</f>
        <v/>
      </c>
      <c r="AL25" s="12" t="str">
        <f>PG_ValUOMxRout</f>
        <v/>
      </c>
      <c r="AM25" s="14" t="str">
        <f>PG_ValUOMxRout</f>
        <v/>
      </c>
      <c r="AN25" s="31"/>
      <c r="AO25" s="18" t="str">
        <f>PG_ConstNmRand</f>
        <v/>
      </c>
      <c r="AP25" s="11" t="str">
        <f>PG_ValUOMxRand</f>
        <v/>
      </c>
      <c r="AQ25" s="12" t="str">
        <f>PG_ValUOMxRand</f>
        <v/>
      </c>
      <c r="AR25" s="13" t="str">
        <f>PG_ValUOMxRand</f>
        <v/>
      </c>
      <c r="AS25" s="13" t="str">
        <f>PG_ValUOMxRand</f>
        <v/>
      </c>
      <c r="AT25" s="13" t="str">
        <f>PG_ValUOMxRand</f>
        <v/>
      </c>
      <c r="AU25" s="14" t="str">
        <f>PG_ValUOMxRand</f>
        <v/>
      </c>
      <c r="AV25" s="15" t="str">
        <f>PG_ValRand</f>
        <v/>
      </c>
      <c r="AW25" s="16" t="str">
        <f>PG_ValRand</f>
        <v/>
      </c>
      <c r="AX25" s="17" t="str">
        <f>PG_ValRand</f>
        <v/>
      </c>
      <c r="AY25" s="12" t="str">
        <f>PG_ValUOMxRand</f>
        <v/>
      </c>
      <c r="AZ25" s="14" t="str">
        <f>PG_ValUOMxRand</f>
        <v/>
      </c>
    </row>
    <row r="26" spans="1:52" ht="15" customHeight="1">
      <c r="A26" s="66"/>
      <c r="B26" s="18"/>
      <c r="C26" s="11"/>
      <c r="D26" s="12"/>
      <c r="E26" s="13"/>
      <c r="F26" s="13"/>
      <c r="G26" s="13"/>
      <c r="H26" s="14"/>
      <c r="I26" s="15"/>
      <c r="J26" s="16"/>
      <c r="K26" s="17"/>
      <c r="L26" s="12"/>
      <c r="M26" s="14"/>
      <c r="N26" s="31"/>
      <c r="O26" s="18"/>
      <c r="P26" s="11"/>
      <c r="Q26" s="12"/>
      <c r="R26" s="13"/>
      <c r="S26" s="13"/>
      <c r="T26" s="13"/>
      <c r="U26" s="14"/>
      <c r="V26" s="15"/>
      <c r="W26" s="16"/>
      <c r="X26" s="17"/>
      <c r="Y26" s="12"/>
      <c r="Z26" s="14"/>
      <c r="AA26" s="32"/>
      <c r="AB26" s="18" t="str">
        <f>PG_ConstNmRout</f>
        <v/>
      </c>
      <c r="AC26" s="11" t="str">
        <f>PG_ValUOMxRout</f>
        <v/>
      </c>
      <c r="AD26" s="12" t="str">
        <f>PG_ValUOMxRout</f>
        <v/>
      </c>
      <c r="AE26" s="13" t="str">
        <f>PG_ValUOMxRout</f>
        <v/>
      </c>
      <c r="AF26" s="13" t="str">
        <f>PG_ValUOMxRout</f>
        <v/>
      </c>
      <c r="AG26" s="13" t="str">
        <f>PG_ValUOMxRout</f>
        <v/>
      </c>
      <c r="AH26" s="14" t="str">
        <f>PG_ValUOMxRout</f>
        <v/>
      </c>
      <c r="AI26" s="15" t="str">
        <f>PG_ValRout</f>
        <v/>
      </c>
      <c r="AJ26" s="16" t="str">
        <f>PG_ValRout</f>
        <v/>
      </c>
      <c r="AK26" s="17" t="str">
        <f>PG_ValRout</f>
        <v/>
      </c>
      <c r="AL26" s="12" t="str">
        <f>PG_ValUOMxRout</f>
        <v/>
      </c>
      <c r="AM26" s="14" t="str">
        <f>PG_ValUOMxRout</f>
        <v/>
      </c>
      <c r="AN26" s="31"/>
      <c r="AO26" s="18" t="str">
        <f>PG_ConstNmRand</f>
        <v/>
      </c>
      <c r="AP26" s="11" t="str">
        <f>PG_ValUOMxRand</f>
        <v/>
      </c>
      <c r="AQ26" s="12" t="str">
        <f>PG_ValUOMxRand</f>
        <v/>
      </c>
      <c r="AR26" s="13" t="str">
        <f>PG_ValUOMxRand</f>
        <v/>
      </c>
      <c r="AS26" s="13" t="str">
        <f>PG_ValUOMxRand</f>
        <v/>
      </c>
      <c r="AT26" s="13" t="str">
        <f>PG_ValUOMxRand</f>
        <v/>
      </c>
      <c r="AU26" s="14" t="str">
        <f>PG_ValUOMxRand</f>
        <v/>
      </c>
      <c r="AV26" s="15" t="str">
        <f>PG_ValRand</f>
        <v/>
      </c>
      <c r="AW26" s="16" t="str">
        <f>PG_ValRand</f>
        <v/>
      </c>
      <c r="AX26" s="17" t="str">
        <f>PG_ValRand</f>
        <v/>
      </c>
      <c r="AY26" s="12" t="str">
        <f>PG_ValUOMxRand</f>
        <v/>
      </c>
      <c r="AZ26" s="14" t="str">
        <f>PG_ValUOMxRand</f>
        <v/>
      </c>
    </row>
    <row r="27" spans="1:52" ht="15" customHeight="1">
      <c r="A27" s="66"/>
      <c r="B27" s="18"/>
      <c r="C27" s="11"/>
      <c r="D27" s="12"/>
      <c r="E27" s="13"/>
      <c r="F27" s="13"/>
      <c r="G27" s="13"/>
      <c r="H27" s="14"/>
      <c r="I27" s="15"/>
      <c r="J27" s="16"/>
      <c r="K27" s="17"/>
      <c r="L27" s="12"/>
      <c r="M27" s="14"/>
      <c r="N27" s="31"/>
      <c r="O27" s="18"/>
      <c r="P27" s="11"/>
      <c r="Q27" s="12"/>
      <c r="R27" s="13"/>
      <c r="S27" s="13"/>
      <c r="T27" s="13"/>
      <c r="U27" s="14"/>
      <c r="V27" s="15"/>
      <c r="W27" s="16"/>
      <c r="X27" s="17"/>
      <c r="Y27" s="12"/>
      <c r="Z27" s="14"/>
      <c r="AA27" s="32"/>
      <c r="AB27" s="18" t="str">
        <f>PG_ConstNmRout</f>
        <v/>
      </c>
      <c r="AC27" s="11" t="str">
        <f>PG_ValUOMxRout</f>
        <v/>
      </c>
      <c r="AD27" s="12" t="str">
        <f>PG_ValUOMxRout</f>
        <v/>
      </c>
      <c r="AE27" s="13" t="str">
        <f>PG_ValUOMxRout</f>
        <v/>
      </c>
      <c r="AF27" s="13" t="str">
        <f>PG_ValUOMxRout</f>
        <v/>
      </c>
      <c r="AG27" s="13" t="str">
        <f>PG_ValUOMxRout</f>
        <v/>
      </c>
      <c r="AH27" s="14" t="str">
        <f>PG_ValUOMxRout</f>
        <v/>
      </c>
      <c r="AI27" s="15" t="str">
        <f>PG_ValRout</f>
        <v/>
      </c>
      <c r="AJ27" s="16" t="str">
        <f>PG_ValRout</f>
        <v/>
      </c>
      <c r="AK27" s="17" t="str">
        <f>PG_ValRout</f>
        <v/>
      </c>
      <c r="AL27" s="12" t="str">
        <f>PG_ValUOMxRout</f>
        <v/>
      </c>
      <c r="AM27" s="14" t="str">
        <f>PG_ValUOMxRout</f>
        <v/>
      </c>
      <c r="AN27" s="31"/>
      <c r="AO27" s="18" t="str">
        <f>PG_ConstNmRand</f>
        <v/>
      </c>
      <c r="AP27" s="11" t="str">
        <f>PG_ValUOMxRand</f>
        <v/>
      </c>
      <c r="AQ27" s="12" t="str">
        <f>PG_ValUOMxRand</f>
        <v/>
      </c>
      <c r="AR27" s="13" t="str">
        <f>PG_ValUOMxRand</f>
        <v/>
      </c>
      <c r="AS27" s="13" t="str">
        <f>PG_ValUOMxRand</f>
        <v/>
      </c>
      <c r="AT27" s="13" t="str">
        <f>PG_ValUOMxRand</f>
        <v/>
      </c>
      <c r="AU27" s="14" t="str">
        <f>PG_ValUOMxRand</f>
        <v/>
      </c>
      <c r="AV27" s="15" t="str">
        <f>PG_ValRand</f>
        <v/>
      </c>
      <c r="AW27" s="16" t="str">
        <f>PG_ValRand</f>
        <v/>
      </c>
      <c r="AX27" s="17" t="str">
        <f>PG_ValRand</f>
        <v/>
      </c>
      <c r="AY27" s="12" t="str">
        <f>PG_ValUOMxRand</f>
        <v/>
      </c>
      <c r="AZ27" s="14" t="str">
        <f>PG_ValUOMxRand</f>
        <v/>
      </c>
    </row>
    <row r="28" spans="1:52" ht="15" customHeight="1">
      <c r="A28" s="66"/>
      <c r="B28" s="18"/>
      <c r="C28" s="11"/>
      <c r="D28" s="12"/>
      <c r="E28" s="13"/>
      <c r="F28" s="13"/>
      <c r="G28" s="13"/>
      <c r="H28" s="14"/>
      <c r="I28" s="15"/>
      <c r="J28" s="16"/>
      <c r="K28" s="17"/>
      <c r="L28" s="12"/>
      <c r="M28" s="14"/>
      <c r="N28" s="31"/>
      <c r="O28" s="18"/>
      <c r="P28" s="11"/>
      <c r="Q28" s="12"/>
      <c r="R28" s="13"/>
      <c r="S28" s="13"/>
      <c r="T28" s="13"/>
      <c r="U28" s="14"/>
      <c r="V28" s="15"/>
      <c r="W28" s="16"/>
      <c r="X28" s="17"/>
      <c r="Y28" s="12"/>
      <c r="Z28" s="14"/>
      <c r="AA28" s="32"/>
      <c r="AB28" s="18" t="str">
        <f>PG_ConstNmRout</f>
        <v/>
      </c>
      <c r="AC28" s="11" t="str">
        <f>PG_ValUOMxRout</f>
        <v/>
      </c>
      <c r="AD28" s="12" t="str">
        <f>PG_ValUOMxRout</f>
        <v/>
      </c>
      <c r="AE28" s="13" t="str">
        <f>PG_ValUOMxRout</f>
        <v/>
      </c>
      <c r="AF28" s="13" t="str">
        <f>PG_ValUOMxRout</f>
        <v/>
      </c>
      <c r="AG28" s="13" t="str">
        <f>PG_ValUOMxRout</f>
        <v/>
      </c>
      <c r="AH28" s="14" t="str">
        <f>PG_ValUOMxRout</f>
        <v/>
      </c>
      <c r="AI28" s="15" t="str">
        <f>PG_ValRout</f>
        <v/>
      </c>
      <c r="AJ28" s="16" t="str">
        <f>PG_ValRout</f>
        <v/>
      </c>
      <c r="AK28" s="17" t="str">
        <f>PG_ValRout</f>
        <v/>
      </c>
      <c r="AL28" s="12" t="str">
        <f>PG_ValUOMxRout</f>
        <v/>
      </c>
      <c r="AM28" s="14" t="str">
        <f>PG_ValUOMxRout</f>
        <v/>
      </c>
      <c r="AN28" s="31"/>
      <c r="AO28" s="18" t="str">
        <f>PG_ConstNmRand</f>
        <v/>
      </c>
      <c r="AP28" s="11" t="str">
        <f>PG_ValUOMxRand</f>
        <v/>
      </c>
      <c r="AQ28" s="12" t="str">
        <f>PG_ValUOMxRand</f>
        <v/>
      </c>
      <c r="AR28" s="13" t="str">
        <f>PG_ValUOMxRand</f>
        <v/>
      </c>
      <c r="AS28" s="13" t="str">
        <f>PG_ValUOMxRand</f>
        <v/>
      </c>
      <c r="AT28" s="13" t="str">
        <f>PG_ValUOMxRand</f>
        <v/>
      </c>
      <c r="AU28" s="14" t="str">
        <f>PG_ValUOMxRand</f>
        <v/>
      </c>
      <c r="AV28" s="15" t="str">
        <f>PG_ValRand</f>
        <v/>
      </c>
      <c r="AW28" s="16" t="str">
        <f>PG_ValRand</f>
        <v/>
      </c>
      <c r="AX28" s="17" t="str">
        <f>PG_ValRand</f>
        <v/>
      </c>
      <c r="AY28" s="12" t="str">
        <f>PG_ValUOMxRand</f>
        <v/>
      </c>
      <c r="AZ28" s="14" t="str">
        <f>PG_ValUOMxRand</f>
        <v/>
      </c>
    </row>
    <row r="29" spans="1:52" ht="15" customHeight="1">
      <c r="A29" s="66"/>
      <c r="B29" s="18"/>
      <c r="C29" s="11"/>
      <c r="D29" s="12"/>
      <c r="E29" s="13"/>
      <c r="F29" s="13"/>
      <c r="G29" s="13"/>
      <c r="H29" s="14"/>
      <c r="I29" s="15"/>
      <c r="J29" s="16"/>
      <c r="K29" s="17"/>
      <c r="L29" s="12"/>
      <c r="M29" s="14"/>
      <c r="N29" s="31"/>
      <c r="O29" s="18"/>
      <c r="P29" s="11"/>
      <c r="Q29" s="12"/>
      <c r="R29" s="13"/>
      <c r="S29" s="13"/>
      <c r="T29" s="13"/>
      <c r="U29" s="14"/>
      <c r="V29" s="15"/>
      <c r="W29" s="16"/>
      <c r="X29" s="17"/>
      <c r="Y29" s="12"/>
      <c r="Z29" s="14"/>
      <c r="AA29" s="32"/>
      <c r="AB29" s="18" t="str">
        <f>PG_ConstNmRout</f>
        <v/>
      </c>
      <c r="AC29" s="11" t="str">
        <f>PG_ValUOMxRout</f>
        <v/>
      </c>
      <c r="AD29" s="12" t="str">
        <f>PG_ValUOMxRout</f>
        <v/>
      </c>
      <c r="AE29" s="13" t="str">
        <f>PG_ValUOMxRout</f>
        <v/>
      </c>
      <c r="AF29" s="13" t="str">
        <f>PG_ValUOMxRout</f>
        <v/>
      </c>
      <c r="AG29" s="13" t="str">
        <f>PG_ValUOMxRout</f>
        <v/>
      </c>
      <c r="AH29" s="14" t="str">
        <f>PG_ValUOMxRout</f>
        <v/>
      </c>
      <c r="AI29" s="15" t="str">
        <f>PG_ValRout</f>
        <v/>
      </c>
      <c r="AJ29" s="16" t="str">
        <f>PG_ValRout</f>
        <v/>
      </c>
      <c r="AK29" s="17" t="str">
        <f>PG_ValRout</f>
        <v/>
      </c>
      <c r="AL29" s="12" t="str">
        <f>PG_ValUOMxRout</f>
        <v/>
      </c>
      <c r="AM29" s="14" t="str">
        <f>PG_ValUOMxRout</f>
        <v/>
      </c>
      <c r="AN29" s="31"/>
      <c r="AO29" s="18" t="str">
        <f>PG_ConstNmRand</f>
        <v/>
      </c>
      <c r="AP29" s="11" t="str">
        <f>PG_ValUOMxRand</f>
        <v/>
      </c>
      <c r="AQ29" s="12" t="str">
        <f>PG_ValUOMxRand</f>
        <v/>
      </c>
      <c r="AR29" s="13" t="str">
        <f>PG_ValUOMxRand</f>
        <v/>
      </c>
      <c r="AS29" s="13" t="str">
        <f>PG_ValUOMxRand</f>
        <v/>
      </c>
      <c r="AT29" s="13" t="str">
        <f>PG_ValUOMxRand</f>
        <v/>
      </c>
      <c r="AU29" s="14" t="str">
        <f>PG_ValUOMxRand</f>
        <v/>
      </c>
      <c r="AV29" s="15" t="str">
        <f>PG_ValRand</f>
        <v/>
      </c>
      <c r="AW29" s="16" t="str">
        <f>PG_ValRand</f>
        <v/>
      </c>
      <c r="AX29" s="17" t="str">
        <f>PG_ValRand</f>
        <v/>
      </c>
      <c r="AY29" s="12" t="str">
        <f>PG_ValUOMxRand</f>
        <v/>
      </c>
      <c r="AZ29" s="14" t="str">
        <f>PG_ValUOMxRand</f>
        <v/>
      </c>
    </row>
    <row r="30" spans="1:52" ht="15" customHeight="1">
      <c r="A30" s="66"/>
      <c r="B30" s="18"/>
      <c r="C30" s="11"/>
      <c r="D30" s="12"/>
      <c r="E30" s="13"/>
      <c r="F30" s="13"/>
      <c r="G30" s="13"/>
      <c r="H30" s="14"/>
      <c r="I30" s="15"/>
      <c r="J30" s="16"/>
      <c r="K30" s="17"/>
      <c r="L30" s="12"/>
      <c r="M30" s="14"/>
      <c r="N30" s="31"/>
      <c r="O30" s="18"/>
      <c r="P30" s="11"/>
      <c r="Q30" s="12"/>
      <c r="R30" s="13"/>
      <c r="S30" s="13"/>
      <c r="T30" s="13"/>
      <c r="U30" s="14"/>
      <c r="V30" s="15"/>
      <c r="W30" s="16"/>
      <c r="X30" s="17"/>
      <c r="Y30" s="12"/>
      <c r="Z30" s="14"/>
      <c r="AA30" s="32"/>
      <c r="AB30" s="18" t="str">
        <f>PG_ConstNmRout</f>
        <v/>
      </c>
      <c r="AC30" s="11" t="str">
        <f>PG_ValUOMxRout</f>
        <v/>
      </c>
      <c r="AD30" s="12" t="str">
        <f>PG_ValUOMxRout</f>
        <v/>
      </c>
      <c r="AE30" s="13" t="str">
        <f>PG_ValUOMxRout</f>
        <v/>
      </c>
      <c r="AF30" s="13" t="str">
        <f>PG_ValUOMxRout</f>
        <v/>
      </c>
      <c r="AG30" s="13" t="str">
        <f>PG_ValUOMxRout</f>
        <v/>
      </c>
      <c r="AH30" s="14" t="str">
        <f>PG_ValUOMxRout</f>
        <v/>
      </c>
      <c r="AI30" s="15" t="str">
        <f>PG_ValRout</f>
        <v/>
      </c>
      <c r="AJ30" s="16" t="str">
        <f>PG_ValRout</f>
        <v/>
      </c>
      <c r="AK30" s="17" t="str">
        <f>PG_ValRout</f>
        <v/>
      </c>
      <c r="AL30" s="12" t="str">
        <f>PG_ValUOMxRout</f>
        <v/>
      </c>
      <c r="AM30" s="14" t="str">
        <f>PG_ValUOMxRout</f>
        <v/>
      </c>
      <c r="AN30" s="31"/>
      <c r="AO30" s="18" t="str">
        <f>PG_ConstNmRand</f>
        <v/>
      </c>
      <c r="AP30" s="11" t="str">
        <f>PG_ValUOMxRand</f>
        <v/>
      </c>
      <c r="AQ30" s="12" t="str">
        <f>PG_ValUOMxRand</f>
        <v/>
      </c>
      <c r="AR30" s="13" t="str">
        <f>PG_ValUOMxRand</f>
        <v/>
      </c>
      <c r="AS30" s="13" t="str">
        <f>PG_ValUOMxRand</f>
        <v/>
      </c>
      <c r="AT30" s="13" t="str">
        <f>PG_ValUOMxRand</f>
        <v/>
      </c>
      <c r="AU30" s="14" t="str">
        <f>PG_ValUOMxRand</f>
        <v/>
      </c>
      <c r="AV30" s="15" t="str">
        <f>PG_ValRand</f>
        <v/>
      </c>
      <c r="AW30" s="16" t="str">
        <f>PG_ValRand</f>
        <v/>
      </c>
      <c r="AX30" s="17" t="str">
        <f>PG_ValRand</f>
        <v/>
      </c>
      <c r="AY30" s="12" t="str">
        <f>PG_ValUOMxRand</f>
        <v/>
      </c>
      <c r="AZ30" s="14" t="str">
        <f>PG_ValUOMxRand</f>
        <v/>
      </c>
    </row>
    <row r="31" spans="1:52" ht="15" customHeight="1">
      <c r="A31" s="66"/>
      <c r="B31" s="18"/>
      <c r="C31" s="11"/>
      <c r="D31" s="12"/>
      <c r="E31" s="13"/>
      <c r="F31" s="13"/>
      <c r="G31" s="13"/>
      <c r="H31" s="14"/>
      <c r="I31" s="15"/>
      <c r="J31" s="16"/>
      <c r="K31" s="17"/>
      <c r="L31" s="12"/>
      <c r="M31" s="14"/>
      <c r="N31" s="31"/>
      <c r="O31" s="18"/>
      <c r="P31" s="11"/>
      <c r="Q31" s="12"/>
      <c r="R31" s="13"/>
      <c r="S31" s="13"/>
      <c r="T31" s="13"/>
      <c r="U31" s="14"/>
      <c r="V31" s="15"/>
      <c r="W31" s="16"/>
      <c r="X31" s="17"/>
      <c r="Y31" s="12"/>
      <c r="Z31" s="14"/>
      <c r="AA31" s="32"/>
      <c r="AB31" s="18" t="str">
        <f>PG_ConstNmRout</f>
        <v/>
      </c>
      <c r="AC31" s="11" t="str">
        <f>PG_ValUOMxRout</f>
        <v/>
      </c>
      <c r="AD31" s="12" t="str">
        <f>PG_ValUOMxRout</f>
        <v/>
      </c>
      <c r="AE31" s="13" t="str">
        <f>PG_ValUOMxRout</f>
        <v/>
      </c>
      <c r="AF31" s="13" t="str">
        <f>PG_ValUOMxRout</f>
        <v/>
      </c>
      <c r="AG31" s="13" t="str">
        <f>PG_ValUOMxRout</f>
        <v/>
      </c>
      <c r="AH31" s="14" t="str">
        <f>PG_ValUOMxRout</f>
        <v/>
      </c>
      <c r="AI31" s="15" t="str">
        <f>PG_ValRout</f>
        <v/>
      </c>
      <c r="AJ31" s="16" t="str">
        <f>PG_ValRout</f>
        <v/>
      </c>
      <c r="AK31" s="17" t="str">
        <f>PG_ValRout</f>
        <v/>
      </c>
      <c r="AL31" s="12" t="str">
        <f>PG_ValUOMxRout</f>
        <v/>
      </c>
      <c r="AM31" s="14" t="str">
        <f>PG_ValUOMxRout</f>
        <v/>
      </c>
      <c r="AN31" s="31"/>
      <c r="AO31" s="18" t="str">
        <f>PG_ConstNmRand</f>
        <v/>
      </c>
      <c r="AP31" s="11" t="str">
        <f>PG_ValUOMxRand</f>
        <v/>
      </c>
      <c r="AQ31" s="12" t="str">
        <f>PG_ValUOMxRand</f>
        <v/>
      </c>
      <c r="AR31" s="13" t="str">
        <f>PG_ValUOMxRand</f>
        <v/>
      </c>
      <c r="AS31" s="13" t="str">
        <f>PG_ValUOMxRand</f>
        <v/>
      </c>
      <c r="AT31" s="13" t="str">
        <f>PG_ValUOMxRand</f>
        <v/>
      </c>
      <c r="AU31" s="14" t="str">
        <f>PG_ValUOMxRand</f>
        <v/>
      </c>
      <c r="AV31" s="15" t="str">
        <f>PG_ValRand</f>
        <v/>
      </c>
      <c r="AW31" s="16" t="str">
        <f>PG_ValRand</f>
        <v/>
      </c>
      <c r="AX31" s="17" t="str">
        <f>PG_ValRand</f>
        <v/>
      </c>
      <c r="AY31" s="12" t="str">
        <f>PG_ValUOMxRand</f>
        <v/>
      </c>
      <c r="AZ31" s="14" t="str">
        <f>PG_ValUOMxRand</f>
        <v/>
      </c>
    </row>
    <row r="32" spans="1:52" ht="15" customHeight="1">
      <c r="A32" s="66"/>
      <c r="B32" s="18"/>
      <c r="C32" s="11"/>
      <c r="D32" s="12"/>
      <c r="E32" s="13"/>
      <c r="F32" s="13"/>
      <c r="G32" s="13"/>
      <c r="H32" s="14"/>
      <c r="I32" s="15"/>
      <c r="J32" s="16"/>
      <c r="K32" s="17"/>
      <c r="L32" s="12"/>
      <c r="M32" s="14"/>
      <c r="N32" s="31"/>
      <c r="O32" s="18"/>
      <c r="P32" s="11"/>
      <c r="Q32" s="12"/>
      <c r="R32" s="13"/>
      <c r="S32" s="13"/>
      <c r="T32" s="13"/>
      <c r="U32" s="14"/>
      <c r="V32" s="15"/>
      <c r="W32" s="16"/>
      <c r="X32" s="17"/>
      <c r="Y32" s="12"/>
      <c r="Z32" s="14"/>
      <c r="AA32" s="32"/>
      <c r="AB32" s="18" t="str">
        <f>PG_ConstNmRout</f>
        <v/>
      </c>
      <c r="AC32" s="11" t="str">
        <f>PG_ValUOMxRout</f>
        <v/>
      </c>
      <c r="AD32" s="12" t="str">
        <f>PG_ValUOMxRout</f>
        <v/>
      </c>
      <c r="AE32" s="13" t="str">
        <f>PG_ValUOMxRout</f>
        <v/>
      </c>
      <c r="AF32" s="13" t="str">
        <f>PG_ValUOMxRout</f>
        <v/>
      </c>
      <c r="AG32" s="13" t="str">
        <f>PG_ValUOMxRout</f>
        <v/>
      </c>
      <c r="AH32" s="14" t="str">
        <f>PG_ValUOMxRout</f>
        <v/>
      </c>
      <c r="AI32" s="15" t="str">
        <f>PG_ValRout</f>
        <v/>
      </c>
      <c r="AJ32" s="16" t="str">
        <f>PG_ValRout</f>
        <v/>
      </c>
      <c r="AK32" s="17" t="str">
        <f>PG_ValRout</f>
        <v/>
      </c>
      <c r="AL32" s="12" t="str">
        <f>PG_ValUOMxRout</f>
        <v/>
      </c>
      <c r="AM32" s="14" t="str">
        <f>PG_ValUOMxRout</f>
        <v/>
      </c>
      <c r="AN32" s="31"/>
      <c r="AO32" s="18" t="str">
        <f>PG_ConstNmRand</f>
        <v/>
      </c>
      <c r="AP32" s="11" t="str">
        <f>PG_ValUOMxRand</f>
        <v/>
      </c>
      <c r="AQ32" s="12" t="str">
        <f>PG_ValUOMxRand</f>
        <v/>
      </c>
      <c r="AR32" s="13" t="str">
        <f>PG_ValUOMxRand</f>
        <v/>
      </c>
      <c r="AS32" s="13" t="str">
        <f>PG_ValUOMxRand</f>
        <v/>
      </c>
      <c r="AT32" s="13" t="str">
        <f>PG_ValUOMxRand</f>
        <v/>
      </c>
      <c r="AU32" s="14" t="str">
        <f>PG_ValUOMxRand</f>
        <v/>
      </c>
      <c r="AV32" s="15" t="str">
        <f>PG_ValRand</f>
        <v/>
      </c>
      <c r="AW32" s="16" t="str">
        <f>PG_ValRand</f>
        <v/>
      </c>
      <c r="AX32" s="17" t="str">
        <f>PG_ValRand</f>
        <v/>
      </c>
      <c r="AY32" s="12" t="str">
        <f>PG_ValUOMxRand</f>
        <v/>
      </c>
      <c r="AZ32" s="14" t="str">
        <f>PG_ValUOMxRand</f>
        <v/>
      </c>
    </row>
    <row r="33" spans="1:52" ht="15" customHeight="1">
      <c r="A33" s="66"/>
      <c r="B33" s="18"/>
      <c r="C33" s="11"/>
      <c r="D33" s="12"/>
      <c r="E33" s="13"/>
      <c r="F33" s="13"/>
      <c r="G33" s="13"/>
      <c r="H33" s="14"/>
      <c r="I33" s="15"/>
      <c r="J33" s="16"/>
      <c r="K33" s="17"/>
      <c r="L33" s="12"/>
      <c r="M33" s="14"/>
      <c r="N33" s="31"/>
      <c r="O33" s="18"/>
      <c r="P33" s="11"/>
      <c r="Q33" s="12"/>
      <c r="R33" s="13"/>
      <c r="S33" s="13"/>
      <c r="T33" s="13"/>
      <c r="U33" s="14"/>
      <c r="V33" s="15"/>
      <c r="W33" s="16"/>
      <c r="X33" s="17"/>
      <c r="Y33" s="12"/>
      <c r="Z33" s="14"/>
      <c r="AA33" s="32"/>
      <c r="AB33" s="18" t="str">
        <f>PG_ConstNmRout</f>
        <v/>
      </c>
      <c r="AC33" s="11" t="str">
        <f>PG_ValUOMxRout</f>
        <v/>
      </c>
      <c r="AD33" s="12" t="str">
        <f>PG_ValUOMxRout</f>
        <v/>
      </c>
      <c r="AE33" s="13" t="str">
        <f>PG_ValUOMxRout</f>
        <v/>
      </c>
      <c r="AF33" s="13" t="str">
        <f>PG_ValUOMxRout</f>
        <v/>
      </c>
      <c r="AG33" s="13" t="str">
        <f>PG_ValUOMxRout</f>
        <v/>
      </c>
      <c r="AH33" s="14" t="str">
        <f>PG_ValUOMxRout</f>
        <v/>
      </c>
      <c r="AI33" s="15" t="str">
        <f>PG_ValRout</f>
        <v/>
      </c>
      <c r="AJ33" s="16" t="str">
        <f>PG_ValRout</f>
        <v/>
      </c>
      <c r="AK33" s="17" t="str">
        <f>PG_ValRout</f>
        <v/>
      </c>
      <c r="AL33" s="12" t="str">
        <f>PG_ValUOMxRout</f>
        <v/>
      </c>
      <c r="AM33" s="14" t="str">
        <f>PG_ValUOMxRout</f>
        <v/>
      </c>
      <c r="AN33" s="31"/>
      <c r="AO33" s="18" t="str">
        <f>PG_ConstNmRand</f>
        <v/>
      </c>
      <c r="AP33" s="11" t="str">
        <f>PG_ValUOMxRand</f>
        <v/>
      </c>
      <c r="AQ33" s="12" t="str">
        <f>PG_ValUOMxRand</f>
        <v/>
      </c>
      <c r="AR33" s="13" t="str">
        <f>PG_ValUOMxRand</f>
        <v/>
      </c>
      <c r="AS33" s="13" t="str">
        <f>PG_ValUOMxRand</f>
        <v/>
      </c>
      <c r="AT33" s="13" t="str">
        <f>PG_ValUOMxRand</f>
        <v/>
      </c>
      <c r="AU33" s="14" t="str">
        <f>PG_ValUOMxRand</f>
        <v/>
      </c>
      <c r="AV33" s="15" t="str">
        <f>PG_ValRand</f>
        <v/>
      </c>
      <c r="AW33" s="16" t="str">
        <f>PG_ValRand</f>
        <v/>
      </c>
      <c r="AX33" s="17" t="str">
        <f>PG_ValRand</f>
        <v/>
      </c>
      <c r="AY33" s="12" t="str">
        <f>PG_ValUOMxRand</f>
        <v/>
      </c>
      <c r="AZ33" s="14" t="str">
        <f>PG_ValUOMxRand</f>
        <v/>
      </c>
    </row>
    <row r="34" spans="1:52" ht="15" customHeight="1">
      <c r="A34" s="66"/>
      <c r="B34" s="18"/>
      <c r="C34" s="11"/>
      <c r="D34" s="12"/>
      <c r="E34" s="13"/>
      <c r="F34" s="13"/>
      <c r="G34" s="13"/>
      <c r="H34" s="14"/>
      <c r="I34" s="15"/>
      <c r="J34" s="16"/>
      <c r="K34" s="17"/>
      <c r="L34" s="12"/>
      <c r="M34" s="14"/>
      <c r="N34" s="31"/>
      <c r="O34" s="18"/>
      <c r="P34" s="11"/>
      <c r="Q34" s="12"/>
      <c r="R34" s="13"/>
      <c r="S34" s="13"/>
      <c r="T34" s="13"/>
      <c r="U34" s="14"/>
      <c r="V34" s="15"/>
      <c r="W34" s="16"/>
      <c r="X34" s="17"/>
      <c r="Y34" s="12"/>
      <c r="Z34" s="14"/>
      <c r="AA34" s="32"/>
      <c r="AB34" s="18" t="str">
        <f>PG_ConstNmRout</f>
        <v/>
      </c>
      <c r="AC34" s="11" t="str">
        <f>PG_ValUOMxRout</f>
        <v/>
      </c>
      <c r="AD34" s="12" t="str">
        <f>PG_ValUOMxRout</f>
        <v/>
      </c>
      <c r="AE34" s="13" t="str">
        <f>PG_ValUOMxRout</f>
        <v/>
      </c>
      <c r="AF34" s="13" t="str">
        <f>PG_ValUOMxRout</f>
        <v/>
      </c>
      <c r="AG34" s="13" t="str">
        <f>PG_ValUOMxRout</f>
        <v/>
      </c>
      <c r="AH34" s="14" t="str">
        <f>PG_ValUOMxRout</f>
        <v/>
      </c>
      <c r="AI34" s="15" t="str">
        <f>PG_ValRout</f>
        <v/>
      </c>
      <c r="AJ34" s="16" t="str">
        <f>PG_ValRout</f>
        <v/>
      </c>
      <c r="AK34" s="17" t="str">
        <f>PG_ValRout</f>
        <v/>
      </c>
      <c r="AL34" s="12" t="str">
        <f>PG_ValUOMxRout</f>
        <v/>
      </c>
      <c r="AM34" s="14" t="str">
        <f>PG_ValUOMxRout</f>
        <v/>
      </c>
      <c r="AN34" s="31"/>
      <c r="AO34" s="18" t="str">
        <f>PG_ConstNmRand</f>
        <v/>
      </c>
      <c r="AP34" s="11" t="str">
        <f>PG_ValUOMxRand</f>
        <v/>
      </c>
      <c r="AQ34" s="12" t="str">
        <f>PG_ValUOMxRand</f>
        <v/>
      </c>
      <c r="AR34" s="13" t="str">
        <f>PG_ValUOMxRand</f>
        <v/>
      </c>
      <c r="AS34" s="13" t="str">
        <f>PG_ValUOMxRand</f>
        <v/>
      </c>
      <c r="AT34" s="13" t="str">
        <f>PG_ValUOMxRand</f>
        <v/>
      </c>
      <c r="AU34" s="14" t="str">
        <f>PG_ValUOMxRand</f>
        <v/>
      </c>
      <c r="AV34" s="15" t="str">
        <f>PG_ValRand</f>
        <v/>
      </c>
      <c r="AW34" s="16" t="str">
        <f>PG_ValRand</f>
        <v/>
      </c>
      <c r="AX34" s="17" t="str">
        <f>PG_ValRand</f>
        <v/>
      </c>
      <c r="AY34" s="12" t="str">
        <f>PG_ValUOMxRand</f>
        <v/>
      </c>
      <c r="AZ34" s="14" t="str">
        <f>PG_ValUOMxRand</f>
        <v/>
      </c>
    </row>
    <row r="35" spans="1:52" ht="15" customHeight="1">
      <c r="A35" s="66"/>
      <c r="B35" s="18"/>
      <c r="C35" s="11"/>
      <c r="D35" s="12"/>
      <c r="E35" s="13"/>
      <c r="F35" s="13"/>
      <c r="G35" s="13"/>
      <c r="H35" s="14"/>
      <c r="I35" s="15"/>
      <c r="J35" s="16"/>
      <c r="K35" s="17"/>
      <c r="L35" s="12"/>
      <c r="M35" s="14"/>
      <c r="N35" s="31"/>
      <c r="O35" s="18"/>
      <c r="P35" s="11"/>
      <c r="Q35" s="12"/>
      <c r="R35" s="13"/>
      <c r="S35" s="13"/>
      <c r="T35" s="13"/>
      <c r="U35" s="14"/>
      <c r="V35" s="15"/>
      <c r="W35" s="16"/>
      <c r="X35" s="17"/>
      <c r="Y35" s="12"/>
      <c r="Z35" s="14"/>
      <c r="AA35" s="32"/>
      <c r="AB35" s="18" t="str">
        <f>PG_ConstNmRout</f>
        <v/>
      </c>
      <c r="AC35" s="11" t="str">
        <f>PG_ValUOMxRout</f>
        <v/>
      </c>
      <c r="AD35" s="12" t="str">
        <f>PG_ValUOMxRout</f>
        <v/>
      </c>
      <c r="AE35" s="13" t="str">
        <f>PG_ValUOMxRout</f>
        <v/>
      </c>
      <c r="AF35" s="13" t="str">
        <f>PG_ValUOMxRout</f>
        <v/>
      </c>
      <c r="AG35" s="13" t="str">
        <f>PG_ValUOMxRout</f>
        <v/>
      </c>
      <c r="AH35" s="14" t="str">
        <f>PG_ValUOMxRout</f>
        <v/>
      </c>
      <c r="AI35" s="15" t="str">
        <f>PG_ValRout</f>
        <v/>
      </c>
      <c r="AJ35" s="16" t="str">
        <f>PG_ValRout</f>
        <v/>
      </c>
      <c r="AK35" s="17" t="str">
        <f>PG_ValRout</f>
        <v/>
      </c>
      <c r="AL35" s="12" t="str">
        <f>PG_ValUOMxRout</f>
        <v/>
      </c>
      <c r="AM35" s="14" t="str">
        <f>PG_ValUOMxRout</f>
        <v/>
      </c>
      <c r="AN35" s="31"/>
      <c r="AO35" s="18" t="str">
        <f>PG_ConstNmRand</f>
        <v/>
      </c>
      <c r="AP35" s="11" t="str">
        <f>PG_ValUOMxRand</f>
        <v/>
      </c>
      <c r="AQ35" s="12" t="str">
        <f>PG_ValUOMxRand</f>
        <v/>
      </c>
      <c r="AR35" s="13" t="str">
        <f>PG_ValUOMxRand</f>
        <v/>
      </c>
      <c r="AS35" s="13" t="str">
        <f>PG_ValUOMxRand</f>
        <v/>
      </c>
      <c r="AT35" s="13" t="str">
        <f>PG_ValUOMxRand</f>
        <v/>
      </c>
      <c r="AU35" s="14" t="str">
        <f>PG_ValUOMxRand</f>
        <v/>
      </c>
      <c r="AV35" s="15" t="str">
        <f>PG_ValRand</f>
        <v/>
      </c>
      <c r="AW35" s="16" t="str">
        <f>PG_ValRand</f>
        <v/>
      </c>
      <c r="AX35" s="17" t="str">
        <f>PG_ValRand</f>
        <v/>
      </c>
      <c r="AY35" s="12" t="str">
        <f>PG_ValUOMxRand</f>
        <v/>
      </c>
      <c r="AZ35" s="14" t="str">
        <f>PG_ValUOMxRand</f>
        <v/>
      </c>
    </row>
    <row r="36" spans="1:52" ht="15" customHeight="1">
      <c r="A36" s="66"/>
      <c r="B36" s="18"/>
      <c r="C36" s="11"/>
      <c r="D36" s="12"/>
      <c r="E36" s="13"/>
      <c r="F36" s="13"/>
      <c r="G36" s="13"/>
      <c r="H36" s="14"/>
      <c r="I36" s="15"/>
      <c r="J36" s="16"/>
      <c r="K36" s="17"/>
      <c r="L36" s="12"/>
      <c r="M36" s="14"/>
      <c r="N36" s="31"/>
      <c r="O36" s="18"/>
      <c r="P36" s="11"/>
      <c r="Q36" s="12"/>
      <c r="R36" s="13"/>
      <c r="S36" s="13"/>
      <c r="T36" s="13"/>
      <c r="U36" s="14"/>
      <c r="V36" s="15"/>
      <c r="W36" s="16"/>
      <c r="X36" s="17"/>
      <c r="Y36" s="12"/>
      <c r="Z36" s="14"/>
      <c r="AA36" s="32"/>
      <c r="AB36" s="18" t="str">
        <f>PG_ConstNmRout</f>
        <v/>
      </c>
      <c r="AC36" s="11" t="str">
        <f>PG_ValUOMxRout</f>
        <v/>
      </c>
      <c r="AD36" s="12" t="str">
        <f>PG_ValUOMxRout</f>
        <v/>
      </c>
      <c r="AE36" s="13" t="str">
        <f>PG_ValUOMxRout</f>
        <v/>
      </c>
      <c r="AF36" s="13" t="str">
        <f>PG_ValUOMxRout</f>
        <v/>
      </c>
      <c r="AG36" s="13" t="str">
        <f>PG_ValUOMxRout</f>
        <v/>
      </c>
      <c r="AH36" s="14" t="str">
        <f>PG_ValUOMxRout</f>
        <v/>
      </c>
      <c r="AI36" s="15" t="str">
        <f>PG_ValRout</f>
        <v/>
      </c>
      <c r="AJ36" s="16" t="str">
        <f>PG_ValRout</f>
        <v/>
      </c>
      <c r="AK36" s="17" t="str">
        <f>PG_ValRout</f>
        <v/>
      </c>
      <c r="AL36" s="12" t="str">
        <f>PG_ValUOMxRout</f>
        <v/>
      </c>
      <c r="AM36" s="14" t="str">
        <f>PG_ValUOMxRout</f>
        <v/>
      </c>
      <c r="AN36" s="31"/>
      <c r="AO36" s="18" t="str">
        <f>PG_ConstNmRand</f>
        <v/>
      </c>
      <c r="AP36" s="11" t="str">
        <f>PG_ValUOMxRand</f>
        <v/>
      </c>
      <c r="AQ36" s="12" t="str">
        <f>PG_ValUOMxRand</f>
        <v/>
      </c>
      <c r="AR36" s="13" t="str">
        <f>PG_ValUOMxRand</f>
        <v/>
      </c>
      <c r="AS36" s="13" t="str">
        <f>PG_ValUOMxRand</f>
        <v/>
      </c>
      <c r="AT36" s="13" t="str">
        <f>PG_ValUOMxRand</f>
        <v/>
      </c>
      <c r="AU36" s="14" t="str">
        <f>PG_ValUOMxRand</f>
        <v/>
      </c>
      <c r="AV36" s="15" t="str">
        <f>PG_ValRand</f>
        <v/>
      </c>
      <c r="AW36" s="16" t="str">
        <f>PG_ValRand</f>
        <v/>
      </c>
      <c r="AX36" s="17" t="str">
        <f>PG_ValRand</f>
        <v/>
      </c>
      <c r="AY36" s="12" t="str">
        <f>PG_ValUOMxRand</f>
        <v/>
      </c>
      <c r="AZ36" s="14" t="str">
        <f>PG_ValUOMxRand</f>
        <v/>
      </c>
    </row>
    <row r="37" spans="1:52" ht="15" customHeight="1">
      <c r="A37" s="66"/>
      <c r="B37" s="18"/>
      <c r="C37" s="11"/>
      <c r="D37" s="12"/>
      <c r="E37" s="13"/>
      <c r="F37" s="13"/>
      <c r="G37" s="13"/>
      <c r="H37" s="14"/>
      <c r="I37" s="15"/>
      <c r="J37" s="16"/>
      <c r="K37" s="17"/>
      <c r="L37" s="12"/>
      <c r="M37" s="14"/>
      <c r="N37" s="31"/>
      <c r="O37" s="18"/>
      <c r="P37" s="11"/>
      <c r="Q37" s="12"/>
      <c r="R37" s="13"/>
      <c r="S37" s="13"/>
      <c r="T37" s="13"/>
      <c r="U37" s="14"/>
      <c r="V37" s="15"/>
      <c r="W37" s="16"/>
      <c r="X37" s="17"/>
      <c r="Y37" s="12"/>
      <c r="Z37" s="14"/>
      <c r="AA37" s="32"/>
      <c r="AB37" s="18" t="str">
        <f>PG_ConstNmRout</f>
        <v/>
      </c>
      <c r="AC37" s="11" t="str">
        <f>PG_ValUOMxRout</f>
        <v/>
      </c>
      <c r="AD37" s="12" t="str">
        <f>PG_ValUOMxRout</f>
        <v/>
      </c>
      <c r="AE37" s="13" t="str">
        <f>PG_ValUOMxRout</f>
        <v/>
      </c>
      <c r="AF37" s="13" t="str">
        <f>PG_ValUOMxRout</f>
        <v/>
      </c>
      <c r="AG37" s="13" t="str">
        <f>PG_ValUOMxRout</f>
        <v/>
      </c>
      <c r="AH37" s="14" t="str">
        <f>PG_ValUOMxRout</f>
        <v/>
      </c>
      <c r="AI37" s="15" t="str">
        <f>PG_ValRout</f>
        <v/>
      </c>
      <c r="AJ37" s="16" t="s">
        <v>105</v>
      </c>
      <c r="AK37" s="17" t="str">
        <f>PG_ValRout</f>
        <v/>
      </c>
      <c r="AL37" s="12" t="str">
        <f>PG_ValUOMxRout</f>
        <v/>
      </c>
      <c r="AM37" s="14" t="str">
        <f>PG_ValUOMxRout</f>
        <v/>
      </c>
      <c r="AN37" s="31"/>
      <c r="AO37" s="18" t="str">
        <f>PG_ConstNmRand</f>
        <v/>
      </c>
      <c r="AP37" s="11" t="str">
        <f>PG_ValUOMxRand</f>
        <v/>
      </c>
      <c r="AQ37" s="12" t="str">
        <f>PG_ValUOMxRand</f>
        <v/>
      </c>
      <c r="AR37" s="13" t="str">
        <f>PG_ValUOMxRand</f>
        <v/>
      </c>
      <c r="AS37" s="13" t="str">
        <f>PG_ValUOMxRand</f>
        <v/>
      </c>
      <c r="AT37" s="13" t="str">
        <f>PG_ValUOMxRand</f>
        <v/>
      </c>
      <c r="AU37" s="14" t="str">
        <f>PG_ValUOMxRand</f>
        <v/>
      </c>
      <c r="AV37" s="15" t="str">
        <f>PG_ValRand</f>
        <v/>
      </c>
      <c r="AW37" s="16" t="str">
        <f>PG_ValRand</f>
        <v/>
      </c>
      <c r="AX37" s="17" t="str">
        <f>PG_ValRand</f>
        <v/>
      </c>
      <c r="AY37" s="12" t="str">
        <f>PG_ValUOMxRand</f>
        <v/>
      </c>
      <c r="AZ37" s="14" t="str">
        <f>PG_ValUOMxRand</f>
        <v/>
      </c>
    </row>
    <row r="38" spans="1:52" ht="15" customHeight="1">
      <c r="A38" s="66"/>
      <c r="B38" s="18"/>
      <c r="C38" s="11"/>
      <c r="D38" s="12"/>
      <c r="E38" s="13"/>
      <c r="F38" s="13"/>
      <c r="G38" s="13"/>
      <c r="H38" s="14"/>
      <c r="I38" s="15"/>
      <c r="J38" s="16"/>
      <c r="K38" s="17"/>
      <c r="L38" s="12"/>
      <c r="M38" s="14"/>
      <c r="N38" s="31"/>
      <c r="O38" s="18"/>
      <c r="P38" s="11"/>
      <c r="Q38" s="12"/>
      <c r="R38" s="13"/>
      <c r="S38" s="13"/>
      <c r="T38" s="13"/>
      <c r="U38" s="14"/>
      <c r="V38" s="15"/>
      <c r="W38" s="16"/>
      <c r="X38" s="17"/>
      <c r="Y38" s="12"/>
      <c r="Z38" s="14"/>
      <c r="AA38" s="32"/>
      <c r="AB38" s="18" t="str">
        <f>PG_ConstNmRout</f>
        <v/>
      </c>
      <c r="AC38" s="11" t="str">
        <f>PG_ValUOMxRout</f>
        <v/>
      </c>
      <c r="AD38" s="12" t="str">
        <f>PG_ValUOMxRout</f>
        <v/>
      </c>
      <c r="AE38" s="13" t="str">
        <f>PG_ValUOMxRout</f>
        <v/>
      </c>
      <c r="AF38" s="13" t="str">
        <f>PG_ValUOMxRout</f>
        <v/>
      </c>
      <c r="AG38" s="13" t="str">
        <f>PG_ValUOMxRout</f>
        <v/>
      </c>
      <c r="AH38" s="14" t="str">
        <f>PG_ValUOMxRout</f>
        <v/>
      </c>
      <c r="AI38" s="15" t="str">
        <f>PG_ValRout</f>
        <v/>
      </c>
      <c r="AJ38" s="16" t="str">
        <f>PG_ValRout</f>
        <v/>
      </c>
      <c r="AK38" s="17" t="str">
        <f>PG_ValRout</f>
        <v/>
      </c>
      <c r="AL38" s="12" t="str">
        <f>PG_ValUOMxRout</f>
        <v/>
      </c>
      <c r="AM38" s="14" t="str">
        <f>PG_ValUOMxRout</f>
        <v/>
      </c>
      <c r="AN38" s="31"/>
      <c r="AO38" s="18" t="str">
        <f>PG_ConstNmRand</f>
        <v/>
      </c>
      <c r="AP38" s="11" t="str">
        <f>PG_ValUOMxRand</f>
        <v/>
      </c>
      <c r="AQ38" s="12" t="str">
        <f>PG_ValUOMxRand</f>
        <v/>
      </c>
      <c r="AR38" s="13" t="str">
        <f>PG_ValUOMxRand</f>
        <v/>
      </c>
      <c r="AS38" s="13" t="str">
        <f>PG_ValUOMxRand</f>
        <v/>
      </c>
      <c r="AT38" s="13" t="str">
        <f>PG_ValUOMxRand</f>
        <v/>
      </c>
      <c r="AU38" s="14" t="str">
        <f>PG_ValUOMxRand</f>
        <v/>
      </c>
      <c r="AV38" s="15" t="str">
        <f>PG_ValRand</f>
        <v/>
      </c>
      <c r="AW38" s="16" t="str">
        <f>PG_ValRand</f>
        <v/>
      </c>
      <c r="AX38" s="17" t="str">
        <f>PG_ValRand</f>
        <v/>
      </c>
      <c r="AY38" s="12" t="str">
        <f>PG_ValUOMxRand</f>
        <v/>
      </c>
      <c r="AZ38" s="14" t="str">
        <f>PG_ValUOMxRand</f>
        <v/>
      </c>
    </row>
    <row r="39" spans="1:52" ht="15" customHeight="1">
      <c r="A39" s="66"/>
      <c r="B39" s="18"/>
      <c r="C39" s="11"/>
      <c r="D39" s="12"/>
      <c r="E39" s="13"/>
      <c r="F39" s="13"/>
      <c r="G39" s="13"/>
      <c r="H39" s="14"/>
      <c r="I39" s="15"/>
      <c r="J39" s="16"/>
      <c r="K39" s="17"/>
      <c r="L39" s="12"/>
      <c r="M39" s="14"/>
      <c r="N39" s="31"/>
      <c r="O39" s="18"/>
      <c r="P39" s="11"/>
      <c r="Q39" s="12"/>
      <c r="R39" s="13"/>
      <c r="S39" s="13"/>
      <c r="T39" s="13"/>
      <c r="U39" s="14"/>
      <c r="V39" s="15"/>
      <c r="W39" s="16"/>
      <c r="X39" s="17"/>
      <c r="Y39" s="12"/>
      <c r="Z39" s="14"/>
      <c r="AA39" s="32"/>
      <c r="AB39" s="18" t="str">
        <f>PG_ConstNmRout</f>
        <v/>
      </c>
      <c r="AC39" s="11" t="str">
        <f>PG_ValUOMxRout</f>
        <v/>
      </c>
      <c r="AD39" s="12" t="str">
        <f>PG_ValUOMxRout</f>
        <v/>
      </c>
      <c r="AE39" s="13" t="str">
        <f>PG_ValUOMxRout</f>
        <v/>
      </c>
      <c r="AF39" s="13" t="str">
        <f>PG_ValUOMxRout</f>
        <v/>
      </c>
      <c r="AG39" s="13" t="str">
        <f>PG_ValUOMxRout</f>
        <v/>
      </c>
      <c r="AH39" s="14" t="str">
        <f>PG_ValUOMxRout</f>
        <v/>
      </c>
      <c r="AI39" s="15" t="str">
        <f>PG_ValRout</f>
        <v/>
      </c>
      <c r="AJ39" s="16" t="str">
        <f>PG_ValRout</f>
        <v/>
      </c>
      <c r="AK39" s="17" t="str">
        <f>PG_ValRout</f>
        <v/>
      </c>
      <c r="AL39" s="12" t="str">
        <f>PG_ValUOMxRout</f>
        <v/>
      </c>
      <c r="AM39" s="14" t="str">
        <f>PG_ValUOMxRout</f>
        <v/>
      </c>
      <c r="AN39" s="31"/>
      <c r="AO39" s="18" t="str">
        <f>PG_ConstNmRand</f>
        <v/>
      </c>
      <c r="AP39" s="11" t="str">
        <f>PG_ValUOMxRand</f>
        <v/>
      </c>
      <c r="AQ39" s="12" t="str">
        <f>PG_ValUOMxRand</f>
        <v/>
      </c>
      <c r="AR39" s="13" t="str">
        <f>PG_ValUOMxRand</f>
        <v/>
      </c>
      <c r="AS39" s="13" t="str">
        <f>PG_ValUOMxRand</f>
        <v/>
      </c>
      <c r="AT39" s="13" t="str">
        <f>PG_ValUOMxRand</f>
        <v/>
      </c>
      <c r="AU39" s="14" t="str">
        <f>PG_ValUOMxRand</f>
        <v/>
      </c>
      <c r="AV39" s="15" t="str">
        <f>PG_ValRand</f>
        <v/>
      </c>
      <c r="AW39" s="16" t="str">
        <f>PG_ValRand</f>
        <v/>
      </c>
      <c r="AX39" s="17" t="str">
        <f>PG_ValRand</f>
        <v/>
      </c>
      <c r="AY39" s="12" t="str">
        <f>PG_ValUOMxRand</f>
        <v/>
      </c>
      <c r="AZ39" s="14" t="str">
        <f>PG_ValUOMxRand</f>
        <v/>
      </c>
    </row>
    <row r="40" spans="1:52" ht="15" customHeight="1">
      <c r="A40" s="66"/>
      <c r="B40" s="18"/>
      <c r="C40" s="11"/>
      <c r="D40" s="12"/>
      <c r="E40" s="13"/>
      <c r="F40" s="13"/>
      <c r="G40" s="13"/>
      <c r="H40" s="14"/>
      <c r="I40" s="15"/>
      <c r="J40" s="16"/>
      <c r="K40" s="17"/>
      <c r="L40" s="12"/>
      <c r="M40" s="14"/>
      <c r="N40" s="31"/>
      <c r="O40" s="18"/>
      <c r="P40" s="11"/>
      <c r="Q40" s="12"/>
      <c r="R40" s="13"/>
      <c r="S40" s="13"/>
      <c r="T40" s="13"/>
      <c r="U40" s="14"/>
      <c r="V40" s="15"/>
      <c r="W40" s="16"/>
      <c r="X40" s="17"/>
      <c r="Y40" s="12"/>
      <c r="Z40" s="14"/>
      <c r="AA40" s="32"/>
      <c r="AB40" s="18" t="str">
        <f>PG_ConstNmRout</f>
        <v/>
      </c>
      <c r="AC40" s="11" t="str">
        <f>PG_ValUOMxRout</f>
        <v/>
      </c>
      <c r="AD40" s="12" t="str">
        <f>PG_ValUOMxRout</f>
        <v/>
      </c>
      <c r="AE40" s="13" t="str">
        <f>PG_ValUOMxRout</f>
        <v/>
      </c>
      <c r="AF40" s="13" t="str">
        <f>PG_ValUOMxRout</f>
        <v/>
      </c>
      <c r="AG40" s="13" t="str">
        <f>PG_ValUOMxRout</f>
        <v/>
      </c>
      <c r="AH40" s="14" t="str">
        <f>PG_ValUOMxRout</f>
        <v/>
      </c>
      <c r="AI40" s="15" t="str">
        <f>PG_ValRout</f>
        <v/>
      </c>
      <c r="AJ40" s="16" t="str">
        <f>PG_ValRout</f>
        <v/>
      </c>
      <c r="AK40" s="17" t="str">
        <f>PG_ValRout</f>
        <v/>
      </c>
      <c r="AL40" s="12" t="str">
        <f>PG_ValUOMxRout</f>
        <v/>
      </c>
      <c r="AM40" s="14" t="str">
        <f>PG_ValUOMxRout</f>
        <v/>
      </c>
      <c r="AN40" s="31"/>
      <c r="AO40" s="18" t="str">
        <f>PG_ConstNmRand</f>
        <v/>
      </c>
      <c r="AP40" s="11" t="str">
        <f>PG_ValUOMxRand</f>
        <v/>
      </c>
      <c r="AQ40" s="12" t="str">
        <f>PG_ValUOMxRand</f>
        <v/>
      </c>
      <c r="AR40" s="13" t="str">
        <f>PG_ValUOMxRand</f>
        <v/>
      </c>
      <c r="AS40" s="13" t="str">
        <f>PG_ValUOMxRand</f>
        <v/>
      </c>
      <c r="AT40" s="13" t="str">
        <f>PG_ValUOMxRand</f>
        <v/>
      </c>
      <c r="AU40" s="14" t="str">
        <f>PG_ValUOMxRand</f>
        <v/>
      </c>
      <c r="AV40" s="15" t="str">
        <f>PG_ValRand</f>
        <v/>
      </c>
      <c r="AW40" s="16" t="str">
        <f>PG_ValRand</f>
        <v/>
      </c>
      <c r="AX40" s="17" t="str">
        <f>PG_ValRand</f>
        <v/>
      </c>
      <c r="AY40" s="12" t="str">
        <f>PG_ValUOMxRand</f>
        <v/>
      </c>
      <c r="AZ40" s="14" t="str">
        <f>PG_ValUOMxRand</f>
        <v/>
      </c>
    </row>
    <row r="41" spans="1:52" ht="15" customHeight="1">
      <c r="A41" s="66"/>
      <c r="B41" s="18"/>
      <c r="C41" s="11"/>
      <c r="D41" s="12"/>
      <c r="E41" s="13"/>
      <c r="F41" s="13"/>
      <c r="G41" s="13"/>
      <c r="H41" s="14"/>
      <c r="I41" s="15"/>
      <c r="J41" s="16"/>
      <c r="K41" s="17"/>
      <c r="L41" s="12"/>
      <c r="M41" s="14"/>
      <c r="N41" s="31"/>
      <c r="O41" s="18"/>
      <c r="P41" s="11"/>
      <c r="Q41" s="12"/>
      <c r="R41" s="13"/>
      <c r="S41" s="13"/>
      <c r="T41" s="13"/>
      <c r="U41" s="14"/>
      <c r="V41" s="15"/>
      <c r="W41" s="16"/>
      <c r="X41" s="17"/>
      <c r="Y41" s="12"/>
      <c r="Z41" s="14"/>
      <c r="AA41" s="32"/>
      <c r="AB41" s="18" t="str">
        <f>PG_ConstNmRout</f>
        <v/>
      </c>
      <c r="AC41" s="11" t="str">
        <f>PG_ValUOMxRout</f>
        <v/>
      </c>
      <c r="AD41" s="12" t="str">
        <f>PG_ValUOMxRout</f>
        <v/>
      </c>
      <c r="AE41" s="13" t="str">
        <f>PG_ValUOMxRout</f>
        <v/>
      </c>
      <c r="AF41" s="13" t="str">
        <f>PG_ValUOMxRout</f>
        <v/>
      </c>
      <c r="AG41" s="13" t="str">
        <f>PG_ValUOMxRout</f>
        <v/>
      </c>
      <c r="AH41" s="14" t="str">
        <f>PG_ValUOMxRout</f>
        <v/>
      </c>
      <c r="AI41" s="15" t="str">
        <f>PG_ValRout</f>
        <v/>
      </c>
      <c r="AJ41" s="16" t="str">
        <f>PG_ValRout</f>
        <v/>
      </c>
      <c r="AK41" s="17" t="str">
        <f>PG_ValRout</f>
        <v/>
      </c>
      <c r="AL41" s="12" t="str">
        <f>PG_ValUOMxRout</f>
        <v/>
      </c>
      <c r="AM41" s="14" t="str">
        <f>PG_ValUOMxRout</f>
        <v/>
      </c>
      <c r="AN41" s="31"/>
      <c r="AO41" s="18" t="str">
        <f>PG_ConstNmRand</f>
        <v/>
      </c>
      <c r="AP41" s="11" t="str">
        <f>PG_ValUOMxRand</f>
        <v/>
      </c>
      <c r="AQ41" s="12" t="str">
        <f>PG_ValUOMxRand</f>
        <v/>
      </c>
      <c r="AR41" s="13" t="str">
        <f>PG_ValUOMxRand</f>
        <v/>
      </c>
      <c r="AS41" s="13" t="str">
        <f>PG_ValUOMxRand</f>
        <v/>
      </c>
      <c r="AT41" s="13" t="str">
        <f>PG_ValUOMxRand</f>
        <v/>
      </c>
      <c r="AU41" s="14" t="str">
        <f>PG_ValUOMxRand</f>
        <v/>
      </c>
      <c r="AV41" s="15" t="str">
        <f>PG_ValRand</f>
        <v/>
      </c>
      <c r="AW41" s="16" t="str">
        <f>PG_ValRand</f>
        <v/>
      </c>
      <c r="AX41" s="17" t="str">
        <f>PG_ValRand</f>
        <v/>
      </c>
      <c r="AY41" s="12" t="str">
        <f>PG_ValUOMxRand</f>
        <v/>
      </c>
      <c r="AZ41" s="14" t="str">
        <f>PG_ValUOMxRand</f>
        <v/>
      </c>
    </row>
    <row r="42" spans="1:52" ht="15" customHeight="1">
      <c r="A42" s="66"/>
      <c r="B42" s="18"/>
      <c r="C42" s="11"/>
      <c r="D42" s="12"/>
      <c r="E42" s="13"/>
      <c r="F42" s="13"/>
      <c r="G42" s="13"/>
      <c r="H42" s="14"/>
      <c r="I42" s="15"/>
      <c r="J42" s="16"/>
      <c r="K42" s="17"/>
      <c r="L42" s="12"/>
      <c r="M42" s="14"/>
      <c r="N42" s="31"/>
      <c r="O42" s="18"/>
      <c r="P42" s="11"/>
      <c r="Q42" s="12"/>
      <c r="R42" s="13"/>
      <c r="S42" s="13"/>
      <c r="T42" s="13"/>
      <c r="U42" s="14"/>
      <c r="V42" s="15"/>
      <c r="W42" s="16"/>
      <c r="X42" s="17"/>
      <c r="Y42" s="12"/>
      <c r="Z42" s="14"/>
      <c r="AA42" s="32"/>
      <c r="AB42" s="18" t="str">
        <f>PG_ConstNmRout</f>
        <v/>
      </c>
      <c r="AC42" s="11" t="str">
        <f>PG_ValUOMxRout</f>
        <v/>
      </c>
      <c r="AD42" s="12" t="str">
        <f>PG_ValUOMxRout</f>
        <v/>
      </c>
      <c r="AE42" s="13" t="str">
        <f>PG_ValUOMxRout</f>
        <v/>
      </c>
      <c r="AF42" s="13" t="str">
        <f>PG_ValUOMxRout</f>
        <v/>
      </c>
      <c r="AG42" s="13" t="str">
        <f>PG_ValUOMxRout</f>
        <v/>
      </c>
      <c r="AH42" s="14" t="str">
        <f>PG_ValUOMxRout</f>
        <v/>
      </c>
      <c r="AI42" s="15" t="str">
        <f>PG_ValRout</f>
        <v/>
      </c>
      <c r="AJ42" s="16" t="str">
        <f>PG_ValRout</f>
        <v/>
      </c>
      <c r="AK42" s="17" t="str">
        <f>PG_ValRout</f>
        <v/>
      </c>
      <c r="AL42" s="12" t="str">
        <f>PG_ValUOMxRout</f>
        <v/>
      </c>
      <c r="AM42" s="14" t="str">
        <f>PG_ValUOMxRout</f>
        <v/>
      </c>
      <c r="AN42" s="31"/>
      <c r="AO42" s="18" t="str">
        <f>PG_ConstNmRand</f>
        <v/>
      </c>
      <c r="AP42" s="11" t="str">
        <f>PG_ValUOMxRand</f>
        <v/>
      </c>
      <c r="AQ42" s="12" t="str">
        <f>PG_ValUOMxRand</f>
        <v/>
      </c>
      <c r="AR42" s="13" t="str">
        <f>PG_ValUOMxRand</f>
        <v/>
      </c>
      <c r="AS42" s="13" t="str">
        <f>PG_ValUOMxRand</f>
        <v/>
      </c>
      <c r="AT42" s="13" t="str">
        <f>PG_ValUOMxRand</f>
        <v/>
      </c>
      <c r="AU42" s="14" t="str">
        <f>PG_ValUOMxRand</f>
        <v/>
      </c>
      <c r="AV42" s="15" t="str">
        <f>PG_ValRand</f>
        <v/>
      </c>
      <c r="AW42" s="16" t="str">
        <f>PG_ValRand</f>
        <v/>
      </c>
      <c r="AX42" s="17" t="str">
        <f>PG_ValRand</f>
        <v/>
      </c>
      <c r="AY42" s="12" t="str">
        <f>PG_ValUOMxRand</f>
        <v/>
      </c>
      <c r="AZ42" s="14" t="str">
        <f>PG_ValUOMxRand</f>
        <v/>
      </c>
    </row>
    <row r="43" spans="1:52" ht="15" customHeight="1">
      <c r="A43" s="66"/>
      <c r="B43" s="18"/>
      <c r="C43" s="11"/>
      <c r="D43" s="12"/>
      <c r="E43" s="13"/>
      <c r="F43" s="13"/>
      <c r="G43" s="13"/>
      <c r="H43" s="14"/>
      <c r="I43" s="15"/>
      <c r="J43" s="16"/>
      <c r="K43" s="17"/>
      <c r="L43" s="12"/>
      <c r="M43" s="14"/>
      <c r="N43" s="31"/>
      <c r="O43" s="18"/>
      <c r="P43" s="11"/>
      <c r="Q43" s="12"/>
      <c r="R43" s="13"/>
      <c r="S43" s="13"/>
      <c r="T43" s="13"/>
      <c r="U43" s="14"/>
      <c r="V43" s="15"/>
      <c r="W43" s="16"/>
      <c r="X43" s="17"/>
      <c r="Y43" s="12"/>
      <c r="Z43" s="14"/>
      <c r="AA43" s="32"/>
      <c r="AB43" s="18" t="str">
        <f>PG_ConstNmRout</f>
        <v/>
      </c>
      <c r="AC43" s="11" t="str">
        <f>PG_ValUOMxRout</f>
        <v/>
      </c>
      <c r="AD43" s="12" t="str">
        <f>PG_ValUOMxRout</f>
        <v/>
      </c>
      <c r="AE43" s="13" t="str">
        <f>PG_ValUOMxRout</f>
        <v/>
      </c>
      <c r="AF43" s="13" t="str">
        <f>PG_ValUOMxRout</f>
        <v/>
      </c>
      <c r="AG43" s="13" t="str">
        <f>PG_ValUOMxRout</f>
        <v/>
      </c>
      <c r="AH43" s="14" t="str">
        <f>PG_ValUOMxRout</f>
        <v/>
      </c>
      <c r="AI43" s="15" t="str">
        <f>PG_ValRout</f>
        <v/>
      </c>
      <c r="AJ43" s="16" t="str">
        <f>PG_ValRout</f>
        <v/>
      </c>
      <c r="AK43" s="17" t="str">
        <f>PG_ValRout</f>
        <v/>
      </c>
      <c r="AL43" s="12" t="str">
        <f>PG_ValUOMxRout</f>
        <v/>
      </c>
      <c r="AM43" s="14" t="str">
        <f>PG_ValUOMxRout</f>
        <v/>
      </c>
      <c r="AN43" s="31"/>
      <c r="AO43" s="18" t="str">
        <f>PG_ConstNmRand</f>
        <v/>
      </c>
      <c r="AP43" s="11" t="str">
        <f>PG_ValUOMxRand</f>
        <v/>
      </c>
      <c r="AQ43" s="12" t="str">
        <f>PG_ValUOMxRand</f>
        <v/>
      </c>
      <c r="AR43" s="13" t="str">
        <f>PG_ValUOMxRand</f>
        <v/>
      </c>
      <c r="AS43" s="13" t="str">
        <f>PG_ValUOMxRand</f>
        <v/>
      </c>
      <c r="AT43" s="13" t="str">
        <f>PG_ValUOMxRand</f>
        <v/>
      </c>
      <c r="AU43" s="14" t="str">
        <f>PG_ValUOMxRand</f>
        <v/>
      </c>
      <c r="AV43" s="15" t="str">
        <f>PG_ValRand</f>
        <v/>
      </c>
      <c r="AW43" s="16" t="str">
        <f>PG_ValRand</f>
        <v/>
      </c>
      <c r="AX43" s="17" t="str">
        <f>PG_ValRand</f>
        <v/>
      </c>
      <c r="AY43" s="12" t="str">
        <f>PG_ValUOMxRand</f>
        <v/>
      </c>
      <c r="AZ43" s="14" t="str">
        <f>PG_ValUOMxRand</f>
        <v/>
      </c>
    </row>
    <row r="44" spans="1:52" ht="15" customHeight="1">
      <c r="A44" s="66"/>
      <c r="B44" s="18"/>
      <c r="C44" s="11"/>
      <c r="D44" s="12"/>
      <c r="E44" s="13"/>
      <c r="F44" s="13"/>
      <c r="G44" s="13"/>
      <c r="H44" s="14"/>
      <c r="I44" s="15"/>
      <c r="J44" s="16"/>
      <c r="K44" s="17"/>
      <c r="L44" s="12"/>
      <c r="M44" s="14"/>
      <c r="N44" s="31"/>
      <c r="O44" s="18"/>
      <c r="P44" s="11"/>
      <c r="Q44" s="12"/>
      <c r="R44" s="13"/>
      <c r="S44" s="13"/>
      <c r="T44" s="13"/>
      <c r="U44" s="14"/>
      <c r="V44" s="15"/>
      <c r="W44" s="16"/>
      <c r="X44" s="17"/>
      <c r="Y44" s="12"/>
      <c r="Z44" s="14"/>
      <c r="AA44" s="32"/>
      <c r="AB44" s="18" t="str">
        <f>PG_ConstNmRout</f>
        <v/>
      </c>
      <c r="AC44" s="11" t="str">
        <f>PG_ValUOMxRout</f>
        <v/>
      </c>
      <c r="AD44" s="12" t="str">
        <f>PG_ValUOMxRout</f>
        <v/>
      </c>
      <c r="AE44" s="13" t="str">
        <f>PG_ValUOMxRout</f>
        <v/>
      </c>
      <c r="AF44" s="13" t="str">
        <f>PG_ValUOMxRout</f>
        <v/>
      </c>
      <c r="AG44" s="13" t="str">
        <f>PG_ValUOMxRout</f>
        <v/>
      </c>
      <c r="AH44" s="14" t="str">
        <f>PG_ValUOMxRout</f>
        <v/>
      </c>
      <c r="AI44" s="15" t="str">
        <f>PG_ValRout</f>
        <v/>
      </c>
      <c r="AJ44" s="16" t="str">
        <f>PG_ValRout</f>
        <v/>
      </c>
      <c r="AK44" s="17" t="str">
        <f>PG_ValRout</f>
        <v/>
      </c>
      <c r="AL44" s="12" t="str">
        <f>PG_ValUOMxRout</f>
        <v/>
      </c>
      <c r="AM44" s="14" t="str">
        <f>PG_ValUOMxRout</f>
        <v/>
      </c>
      <c r="AN44" s="31"/>
      <c r="AO44" s="18" t="str">
        <f>PG_ConstNmRand</f>
        <v/>
      </c>
      <c r="AP44" s="11" t="str">
        <f>PG_ValUOMxRand</f>
        <v/>
      </c>
      <c r="AQ44" s="12" t="str">
        <f>PG_ValUOMxRand</f>
        <v/>
      </c>
      <c r="AR44" s="13" t="str">
        <f>PG_ValUOMxRand</f>
        <v/>
      </c>
      <c r="AS44" s="13" t="str">
        <f>PG_ValUOMxRand</f>
        <v/>
      </c>
      <c r="AT44" s="13" t="str">
        <f>PG_ValUOMxRand</f>
        <v/>
      </c>
      <c r="AU44" s="14" t="str">
        <f>PG_ValUOMxRand</f>
        <v/>
      </c>
      <c r="AV44" s="15" t="str">
        <f>PG_ValRand</f>
        <v/>
      </c>
      <c r="AW44" s="16" t="str">
        <f>PG_ValRand</f>
        <v/>
      </c>
      <c r="AX44" s="17" t="str">
        <f>PG_ValRand</f>
        <v/>
      </c>
      <c r="AY44" s="12" t="str">
        <f>PG_ValUOMxRand</f>
        <v/>
      </c>
      <c r="AZ44" s="14" t="str">
        <f>PG_ValUOMxRand</f>
        <v/>
      </c>
    </row>
    <row r="45" spans="1:52" ht="15" customHeight="1">
      <c r="A45" s="66"/>
      <c r="B45" s="18"/>
      <c r="C45" s="11"/>
      <c r="D45" s="12"/>
      <c r="E45" s="13"/>
      <c r="F45" s="13"/>
      <c r="G45" s="13"/>
      <c r="H45" s="14"/>
      <c r="I45" s="15"/>
      <c r="J45" s="16"/>
      <c r="K45" s="17"/>
      <c r="L45" s="12"/>
      <c r="M45" s="14"/>
      <c r="N45" s="31"/>
      <c r="O45" s="18"/>
      <c r="P45" s="11"/>
      <c r="Q45" s="12"/>
      <c r="R45" s="13"/>
      <c r="S45" s="13"/>
      <c r="T45" s="13"/>
      <c r="U45" s="14"/>
      <c r="V45" s="15"/>
      <c r="W45" s="16"/>
      <c r="X45" s="17"/>
      <c r="Y45" s="12"/>
      <c r="Z45" s="14"/>
      <c r="AA45" s="32"/>
      <c r="AB45" s="18" t="str">
        <f>PG_ConstNmRout</f>
        <v/>
      </c>
      <c r="AC45" s="11" t="str">
        <f>PG_ValUOMxRout</f>
        <v/>
      </c>
      <c r="AD45" s="12" t="str">
        <f>PG_ValUOMxRout</f>
        <v/>
      </c>
      <c r="AE45" s="13" t="str">
        <f>PG_ValUOMxRout</f>
        <v/>
      </c>
      <c r="AF45" s="13" t="str">
        <f>PG_ValUOMxRout</f>
        <v/>
      </c>
      <c r="AG45" s="13" t="str">
        <f>PG_ValUOMxRout</f>
        <v/>
      </c>
      <c r="AH45" s="14" t="str">
        <f>PG_ValUOMxRout</f>
        <v/>
      </c>
      <c r="AI45" s="15" t="str">
        <f>PG_ValRout</f>
        <v/>
      </c>
      <c r="AJ45" s="16" t="str">
        <f>PG_ValRout</f>
        <v/>
      </c>
      <c r="AK45" s="17" t="str">
        <f>PG_ValRout</f>
        <v/>
      </c>
      <c r="AL45" s="12" t="str">
        <f>PG_ValUOMxRout</f>
        <v/>
      </c>
      <c r="AM45" s="14" t="str">
        <f>PG_ValUOMxRout</f>
        <v/>
      </c>
      <c r="AN45" s="31"/>
      <c r="AO45" s="18" t="str">
        <f>PG_ConstNmRand</f>
        <v/>
      </c>
      <c r="AP45" s="11" t="str">
        <f>PG_ValUOMxRand</f>
        <v/>
      </c>
      <c r="AQ45" s="12" t="str">
        <f>PG_ValUOMxRand</f>
        <v/>
      </c>
      <c r="AR45" s="13" t="str">
        <f>PG_ValUOMxRand</f>
        <v/>
      </c>
      <c r="AS45" s="13" t="str">
        <f>PG_ValUOMxRand</f>
        <v/>
      </c>
      <c r="AT45" s="13" t="str">
        <f>PG_ValUOMxRand</f>
        <v/>
      </c>
      <c r="AU45" s="14" t="str">
        <f>PG_ValUOMxRand</f>
        <v/>
      </c>
      <c r="AV45" s="15" t="str">
        <f>PG_ValRand</f>
        <v/>
      </c>
      <c r="AW45" s="16" t="str">
        <f>PG_ValRand</f>
        <v/>
      </c>
      <c r="AX45" s="17" t="str">
        <f>PG_ValRand</f>
        <v/>
      </c>
      <c r="AY45" s="12" t="str">
        <f>PG_ValUOMxRand</f>
        <v/>
      </c>
      <c r="AZ45" s="14" t="str">
        <f>PG_ValUOMxRand</f>
        <v/>
      </c>
    </row>
    <row r="46" spans="1:52" ht="15" customHeight="1">
      <c r="A46" s="66"/>
      <c r="B46" s="18"/>
      <c r="C46" s="11"/>
      <c r="D46" s="12"/>
      <c r="E46" s="13"/>
      <c r="F46" s="13"/>
      <c r="G46" s="13"/>
      <c r="H46" s="14"/>
      <c r="I46" s="15"/>
      <c r="J46" s="16"/>
      <c r="K46" s="17"/>
      <c r="L46" s="12"/>
      <c r="M46" s="14"/>
      <c r="N46" s="31"/>
      <c r="O46" s="18"/>
      <c r="P46" s="11"/>
      <c r="Q46" s="12"/>
      <c r="R46" s="13"/>
      <c r="S46" s="13"/>
      <c r="T46" s="13"/>
      <c r="U46" s="14"/>
      <c r="V46" s="15"/>
      <c r="W46" s="16"/>
      <c r="X46" s="17"/>
      <c r="Y46" s="12"/>
      <c r="Z46" s="14"/>
      <c r="AA46" s="32"/>
      <c r="AB46" s="18" t="str">
        <f>PG_ConstNmRout</f>
        <v/>
      </c>
      <c r="AC46" s="11" t="str">
        <f>PG_ValUOMxRout</f>
        <v/>
      </c>
      <c r="AD46" s="12" t="str">
        <f>PG_ValUOMxRout</f>
        <v/>
      </c>
      <c r="AE46" s="13" t="str">
        <f>PG_ValUOMxRout</f>
        <v/>
      </c>
      <c r="AF46" s="13" t="str">
        <f>PG_ValUOMxRout</f>
        <v/>
      </c>
      <c r="AG46" s="13" t="str">
        <f>PG_ValUOMxRout</f>
        <v/>
      </c>
      <c r="AH46" s="14" t="str">
        <f>PG_ValUOMxRout</f>
        <v/>
      </c>
      <c r="AI46" s="15" t="str">
        <f>PG_ValRout</f>
        <v/>
      </c>
      <c r="AJ46" s="16" t="str">
        <f>PG_ValRout</f>
        <v/>
      </c>
      <c r="AK46" s="17" t="str">
        <f>PG_ValRout</f>
        <v/>
      </c>
      <c r="AL46" s="12" t="str">
        <f>PG_ValUOMxRout</f>
        <v/>
      </c>
      <c r="AM46" s="14" t="str">
        <f>PG_ValUOMxRout</f>
        <v/>
      </c>
      <c r="AN46" s="31"/>
      <c r="AO46" s="18" t="str">
        <f>PG_ConstNmRand</f>
        <v/>
      </c>
      <c r="AP46" s="11" t="str">
        <f>PG_ValUOMxRand</f>
        <v/>
      </c>
      <c r="AQ46" s="12" t="str">
        <f>PG_ValUOMxRand</f>
        <v/>
      </c>
      <c r="AR46" s="13" t="str">
        <f>PG_ValUOMxRand</f>
        <v/>
      </c>
      <c r="AS46" s="13" t="str">
        <f>PG_ValUOMxRand</f>
        <v/>
      </c>
      <c r="AT46" s="13" t="str">
        <f>PG_ValUOMxRand</f>
        <v/>
      </c>
      <c r="AU46" s="14" t="str">
        <f>PG_ValUOMxRand</f>
        <v/>
      </c>
      <c r="AV46" s="15" t="str">
        <f>PG_ValRand</f>
        <v/>
      </c>
      <c r="AW46" s="16" t="str">
        <f>PG_ValRand</f>
        <v/>
      </c>
      <c r="AX46" s="17" t="str">
        <f>PG_ValRand</f>
        <v/>
      </c>
      <c r="AY46" s="12" t="str">
        <f>PG_ValUOMxRand</f>
        <v/>
      </c>
      <c r="AZ46" s="14" t="str">
        <f>PG_ValUOMxRand</f>
        <v/>
      </c>
    </row>
    <row r="47" spans="1:52" ht="15" customHeight="1">
      <c r="A47" s="66"/>
      <c r="B47" s="18"/>
      <c r="C47" s="11"/>
      <c r="D47" s="12"/>
      <c r="E47" s="13"/>
      <c r="F47" s="13"/>
      <c r="G47" s="13"/>
      <c r="H47" s="14"/>
      <c r="I47" s="15"/>
      <c r="J47" s="16"/>
      <c r="K47" s="17"/>
      <c r="L47" s="12"/>
      <c r="M47" s="14"/>
      <c r="N47" s="31"/>
      <c r="O47" s="18"/>
      <c r="P47" s="11"/>
      <c r="Q47" s="12"/>
      <c r="R47" s="13"/>
      <c r="S47" s="13"/>
      <c r="T47" s="13"/>
      <c r="U47" s="14"/>
      <c r="V47" s="15"/>
      <c r="W47" s="16"/>
      <c r="X47" s="17"/>
      <c r="Y47" s="12"/>
      <c r="Z47" s="14"/>
      <c r="AA47" s="32"/>
      <c r="AB47" s="18" t="str">
        <f>PG_ConstNmRout</f>
        <v/>
      </c>
      <c r="AC47" s="11" t="str">
        <f>PG_ValUOMxRout</f>
        <v/>
      </c>
      <c r="AD47" s="12" t="str">
        <f>PG_ValUOMxRout</f>
        <v/>
      </c>
      <c r="AE47" s="13" t="str">
        <f>PG_ValUOMxRout</f>
        <v/>
      </c>
      <c r="AF47" s="13" t="str">
        <f>PG_ValUOMxRout</f>
        <v/>
      </c>
      <c r="AG47" s="13" t="str">
        <f>PG_ValUOMxRout</f>
        <v/>
      </c>
      <c r="AH47" s="14" t="str">
        <f>PG_ValUOMxRout</f>
        <v/>
      </c>
      <c r="AI47" s="15" t="str">
        <f>PG_ValRout</f>
        <v/>
      </c>
      <c r="AJ47" s="16" t="str">
        <f>PG_ValRout</f>
        <v/>
      </c>
      <c r="AK47" s="17" t="str">
        <f>PG_ValRout</f>
        <v/>
      </c>
      <c r="AL47" s="12" t="str">
        <f>PG_ValUOMxRout</f>
        <v/>
      </c>
      <c r="AM47" s="14" t="str">
        <f>PG_ValUOMxRout</f>
        <v/>
      </c>
      <c r="AN47" s="31"/>
      <c r="AO47" s="18" t="str">
        <f>PG_ConstNmRand</f>
        <v/>
      </c>
      <c r="AP47" s="11" t="str">
        <f>PG_ValUOMxRand</f>
        <v/>
      </c>
      <c r="AQ47" s="12" t="str">
        <f>PG_ValUOMxRand</f>
        <v/>
      </c>
      <c r="AR47" s="13" t="str">
        <f>PG_ValUOMxRand</f>
        <v/>
      </c>
      <c r="AS47" s="13" t="str">
        <f>PG_ValUOMxRand</f>
        <v/>
      </c>
      <c r="AT47" s="13" t="str">
        <f>PG_ValUOMxRand</f>
        <v/>
      </c>
      <c r="AU47" s="14" t="str">
        <f>PG_ValUOMxRand</f>
        <v/>
      </c>
      <c r="AV47" s="15" t="str">
        <f>PG_ValRand</f>
        <v/>
      </c>
      <c r="AW47" s="16" t="str">
        <f>PG_ValRand</f>
        <v/>
      </c>
      <c r="AX47" s="17" t="str">
        <f>PG_ValRand</f>
        <v/>
      </c>
      <c r="AY47" s="12" t="str">
        <f>PG_ValUOMxRand</f>
        <v/>
      </c>
      <c r="AZ47" s="14" t="str">
        <f>PG_ValUOMxRand</f>
        <v/>
      </c>
    </row>
    <row r="48" spans="1:52" ht="15" customHeight="1">
      <c r="A48" s="66"/>
      <c r="B48" s="18"/>
      <c r="C48" s="11"/>
      <c r="D48" s="12"/>
      <c r="E48" s="13"/>
      <c r="F48" s="13"/>
      <c r="G48" s="13"/>
      <c r="H48" s="14"/>
      <c r="I48" s="15"/>
      <c r="J48" s="16"/>
      <c r="K48" s="17"/>
      <c r="L48" s="12"/>
      <c r="M48" s="14"/>
      <c r="N48" s="31"/>
      <c r="O48" s="18"/>
      <c r="P48" s="11"/>
      <c r="Q48" s="12"/>
      <c r="R48" s="13"/>
      <c r="S48" s="13"/>
      <c r="T48" s="13"/>
      <c r="U48" s="14"/>
      <c r="V48" s="15"/>
      <c r="W48" s="16"/>
      <c r="X48" s="17"/>
      <c r="Y48" s="12"/>
      <c r="Z48" s="14"/>
      <c r="AA48" s="32"/>
      <c r="AB48" s="18" t="str">
        <f>PG_ConstNmRout</f>
        <v/>
      </c>
      <c r="AC48" s="11" t="str">
        <f>PG_ValUOMxRout</f>
        <v/>
      </c>
      <c r="AD48" s="12" t="str">
        <f>PG_ValUOMxRout</f>
        <v/>
      </c>
      <c r="AE48" s="13" t="str">
        <f>PG_ValUOMxRout</f>
        <v/>
      </c>
      <c r="AF48" s="13" t="str">
        <f>PG_ValUOMxRout</f>
        <v/>
      </c>
      <c r="AG48" s="13" t="str">
        <f>PG_ValUOMxRout</f>
        <v/>
      </c>
      <c r="AH48" s="14" t="str">
        <f>PG_ValUOMxRout</f>
        <v/>
      </c>
      <c r="AI48" s="15" t="str">
        <f>PG_ValRout</f>
        <v/>
      </c>
      <c r="AJ48" s="16" t="str">
        <f>PG_ValRout</f>
        <v/>
      </c>
      <c r="AK48" s="17" t="str">
        <f>PG_ValRout</f>
        <v/>
      </c>
      <c r="AL48" s="12" t="str">
        <f>PG_ValUOMxRout</f>
        <v/>
      </c>
      <c r="AM48" s="14" t="str">
        <f>PG_ValUOMxRout</f>
        <v/>
      </c>
      <c r="AN48" s="31"/>
      <c r="AO48" s="18" t="str">
        <f>PG_ConstNmRand</f>
        <v/>
      </c>
      <c r="AP48" s="11" t="str">
        <f>PG_ValUOMxRand</f>
        <v/>
      </c>
      <c r="AQ48" s="12" t="str">
        <f>PG_ValUOMxRand</f>
        <v/>
      </c>
      <c r="AR48" s="13" t="str">
        <f>PG_ValUOMxRand</f>
        <v/>
      </c>
      <c r="AS48" s="13" t="str">
        <f>PG_ValUOMxRand</f>
        <v/>
      </c>
      <c r="AT48" s="13" t="str">
        <f>PG_ValUOMxRand</f>
        <v/>
      </c>
      <c r="AU48" s="14" t="str">
        <f>PG_ValUOMxRand</f>
        <v/>
      </c>
      <c r="AV48" s="15" t="str">
        <f>PG_ValRand</f>
        <v/>
      </c>
      <c r="AW48" s="16" t="str">
        <f>PG_ValRand</f>
        <v/>
      </c>
      <c r="AX48" s="17" t="str">
        <f>PG_ValRand</f>
        <v/>
      </c>
      <c r="AY48" s="12" t="str">
        <f>PG_ValUOMxRand</f>
        <v/>
      </c>
      <c r="AZ48" s="14" t="str">
        <f>PG_ValUOMxRand</f>
        <v/>
      </c>
    </row>
    <row r="49" spans="1:52" ht="15" customHeight="1">
      <c r="A49" s="66"/>
      <c r="B49" s="18"/>
      <c r="C49" s="11"/>
      <c r="D49" s="12"/>
      <c r="E49" s="13"/>
      <c r="F49" s="13"/>
      <c r="G49" s="13"/>
      <c r="H49" s="14"/>
      <c r="I49" s="15"/>
      <c r="J49" s="16"/>
      <c r="K49" s="17"/>
      <c r="L49" s="12"/>
      <c r="M49" s="14"/>
      <c r="N49" s="31"/>
      <c r="O49" s="18"/>
      <c r="P49" s="11"/>
      <c r="Q49" s="12"/>
      <c r="R49" s="13"/>
      <c r="S49" s="13"/>
      <c r="T49" s="13"/>
      <c r="U49" s="14"/>
      <c r="V49" s="15"/>
      <c r="W49" s="16"/>
      <c r="X49" s="17"/>
      <c r="Y49" s="12"/>
      <c r="Z49" s="14"/>
      <c r="AA49" s="32"/>
      <c r="AB49" s="18" t="str">
        <f>PG_ConstNmRout</f>
        <v/>
      </c>
      <c r="AC49" s="11" t="str">
        <f>PG_ValUOMxRout</f>
        <v/>
      </c>
      <c r="AD49" s="12" t="str">
        <f>PG_ValUOMxRout</f>
        <v/>
      </c>
      <c r="AE49" s="13" t="str">
        <f>PG_ValUOMxRout</f>
        <v/>
      </c>
      <c r="AF49" s="13" t="str">
        <f>PG_ValUOMxRout</f>
        <v/>
      </c>
      <c r="AG49" s="13" t="str">
        <f>PG_ValUOMxRout</f>
        <v/>
      </c>
      <c r="AH49" s="14" t="str">
        <f>PG_ValUOMxRout</f>
        <v/>
      </c>
      <c r="AI49" s="15" t="str">
        <f>PG_ValRout</f>
        <v/>
      </c>
      <c r="AJ49" s="16" t="str">
        <f>PG_ValRout</f>
        <v/>
      </c>
      <c r="AK49" s="17" t="str">
        <f>PG_ValRout</f>
        <v/>
      </c>
      <c r="AL49" s="12" t="str">
        <f>PG_ValUOMxRout</f>
        <v/>
      </c>
      <c r="AM49" s="14" t="str">
        <f>PG_ValUOMxRout</f>
        <v/>
      </c>
      <c r="AN49" s="31"/>
      <c r="AO49" s="18" t="str">
        <f>PG_ConstNmRand</f>
        <v/>
      </c>
      <c r="AP49" s="11" t="str">
        <f>PG_ValUOMxRand</f>
        <v/>
      </c>
      <c r="AQ49" s="12" t="str">
        <f>PG_ValUOMxRand</f>
        <v/>
      </c>
      <c r="AR49" s="13" t="str">
        <f>PG_ValUOMxRand</f>
        <v/>
      </c>
      <c r="AS49" s="13" t="str">
        <f>PG_ValUOMxRand</f>
        <v/>
      </c>
      <c r="AT49" s="13" t="str">
        <f>PG_ValUOMxRand</f>
        <v/>
      </c>
      <c r="AU49" s="14" t="str">
        <f>PG_ValUOMxRand</f>
        <v/>
      </c>
      <c r="AV49" s="15" t="str">
        <f>PG_ValRand</f>
        <v/>
      </c>
      <c r="AW49" s="16" t="str">
        <f>PG_ValRand</f>
        <v/>
      </c>
      <c r="AX49" s="17" t="str">
        <f>PG_ValRand</f>
        <v/>
      </c>
      <c r="AY49" s="12" t="str">
        <f>PG_ValUOMxRand</f>
        <v/>
      </c>
      <c r="AZ49" s="14" t="str">
        <f>PG_ValUOMxRand</f>
        <v/>
      </c>
    </row>
    <row r="50" spans="1:52" ht="15" customHeight="1">
      <c r="A50" s="66"/>
      <c r="B50" s="18"/>
      <c r="C50" s="11"/>
      <c r="D50" s="12"/>
      <c r="E50" s="13"/>
      <c r="F50" s="13"/>
      <c r="G50" s="13"/>
      <c r="H50" s="14"/>
      <c r="I50" s="15"/>
      <c r="J50" s="16"/>
      <c r="K50" s="17"/>
      <c r="L50" s="12"/>
      <c r="M50" s="14"/>
      <c r="N50" s="31"/>
      <c r="O50" s="18"/>
      <c r="P50" s="11"/>
      <c r="Q50" s="12"/>
      <c r="R50" s="13"/>
      <c r="S50" s="13"/>
      <c r="T50" s="13"/>
      <c r="U50" s="14"/>
      <c r="V50" s="15"/>
      <c r="W50" s="16"/>
      <c r="X50" s="17"/>
      <c r="Y50" s="12"/>
      <c r="Z50" s="14"/>
      <c r="AA50" s="32"/>
      <c r="AB50" s="18" t="str">
        <f>PG_ConstNmRout</f>
        <v/>
      </c>
      <c r="AC50" s="11" t="str">
        <f>PG_ValUOMxRout</f>
        <v/>
      </c>
      <c r="AD50" s="12" t="str">
        <f>PG_ValUOMxRout</f>
        <v/>
      </c>
      <c r="AE50" s="13" t="str">
        <f>PG_ValUOMxRout</f>
        <v/>
      </c>
      <c r="AF50" s="13" t="str">
        <f>PG_ValUOMxRout</f>
        <v/>
      </c>
      <c r="AG50" s="13" t="str">
        <f>PG_ValUOMxRout</f>
        <v/>
      </c>
      <c r="AH50" s="14" t="str">
        <f>PG_ValUOMxRout</f>
        <v/>
      </c>
      <c r="AI50" s="15" t="str">
        <f>PG_ValRout</f>
        <v/>
      </c>
      <c r="AJ50" s="16" t="str">
        <f>PG_ValRout</f>
        <v/>
      </c>
      <c r="AK50" s="17" t="str">
        <f>PG_ValRout</f>
        <v/>
      </c>
      <c r="AL50" s="12" t="str">
        <f>PG_ValUOMxRout</f>
        <v/>
      </c>
      <c r="AM50" s="14" t="str">
        <f>PG_ValUOMxRout</f>
        <v/>
      </c>
      <c r="AN50" s="31"/>
      <c r="AO50" s="18" t="str">
        <f>PG_ConstNmRand</f>
        <v/>
      </c>
      <c r="AP50" s="11" t="str">
        <f>PG_ValUOMxRand</f>
        <v/>
      </c>
      <c r="AQ50" s="12" t="str">
        <f>PG_ValUOMxRand</f>
        <v/>
      </c>
      <c r="AR50" s="13" t="str">
        <f>PG_ValUOMxRand</f>
        <v/>
      </c>
      <c r="AS50" s="13" t="str">
        <f>PG_ValUOMxRand</f>
        <v/>
      </c>
      <c r="AT50" s="13" t="str">
        <f>PG_ValUOMxRand</f>
        <v/>
      </c>
      <c r="AU50" s="14" t="str">
        <f>PG_ValUOMxRand</f>
        <v/>
      </c>
      <c r="AV50" s="15" t="str">
        <f>PG_ValRand</f>
        <v/>
      </c>
      <c r="AW50" s="16" t="str">
        <f>PG_ValRand</f>
        <v/>
      </c>
      <c r="AX50" s="17" t="str">
        <f>PG_ValRand</f>
        <v/>
      </c>
      <c r="AY50" s="12" t="str">
        <f>PG_ValUOMxRand</f>
        <v/>
      </c>
      <c r="AZ50" s="14" t="str">
        <f>PG_ValUOMxRand</f>
        <v/>
      </c>
    </row>
    <row r="51" spans="1:52" ht="15" customHeight="1">
      <c r="A51" s="66"/>
      <c r="B51" s="18"/>
      <c r="C51" s="11"/>
      <c r="D51" s="12"/>
      <c r="E51" s="13"/>
      <c r="F51" s="13"/>
      <c r="G51" s="13"/>
      <c r="H51" s="14"/>
      <c r="I51" s="15"/>
      <c r="J51" s="16"/>
      <c r="K51" s="17"/>
      <c r="L51" s="12"/>
      <c r="M51" s="14"/>
      <c r="N51" s="31"/>
      <c r="O51" s="18"/>
      <c r="P51" s="11"/>
      <c r="Q51" s="12"/>
      <c r="R51" s="13"/>
      <c r="S51" s="13"/>
      <c r="T51" s="13"/>
      <c r="U51" s="14"/>
      <c r="V51" s="15"/>
      <c r="W51" s="16"/>
      <c r="X51" s="17"/>
      <c r="Y51" s="12"/>
      <c r="Z51" s="14"/>
      <c r="AA51" s="32"/>
      <c r="AB51" s="18" t="str">
        <f>PG_ConstNmRout</f>
        <v/>
      </c>
      <c r="AC51" s="11" t="str">
        <f>PG_ValUOMxRout</f>
        <v/>
      </c>
      <c r="AD51" s="12" t="str">
        <f>PG_ValUOMxRout</f>
        <v/>
      </c>
      <c r="AE51" s="13" t="str">
        <f>PG_ValUOMxRout</f>
        <v/>
      </c>
      <c r="AF51" s="13" t="str">
        <f>PG_ValUOMxRout</f>
        <v/>
      </c>
      <c r="AG51" s="13" t="str">
        <f>PG_ValUOMxRout</f>
        <v/>
      </c>
      <c r="AH51" s="14" t="str">
        <f>PG_ValUOMxRout</f>
        <v/>
      </c>
      <c r="AI51" s="15" t="str">
        <f>PG_ValRout</f>
        <v/>
      </c>
      <c r="AJ51" s="16" t="str">
        <f>PG_ValRout</f>
        <v/>
      </c>
      <c r="AK51" s="17" t="str">
        <f>PG_ValRout</f>
        <v/>
      </c>
      <c r="AL51" s="12" t="str">
        <f>PG_ValUOMxRout</f>
        <v/>
      </c>
      <c r="AM51" s="14" t="str">
        <f>PG_ValUOMxRout</f>
        <v/>
      </c>
      <c r="AN51" s="31"/>
      <c r="AO51" s="18" t="str">
        <f>PG_ConstNmRand</f>
        <v/>
      </c>
      <c r="AP51" s="11" t="str">
        <f>PG_ValUOMxRand</f>
        <v/>
      </c>
      <c r="AQ51" s="12" t="str">
        <f>PG_ValUOMxRand</f>
        <v/>
      </c>
      <c r="AR51" s="13" t="str">
        <f>PG_ValUOMxRand</f>
        <v/>
      </c>
      <c r="AS51" s="13" t="str">
        <f>PG_ValUOMxRand</f>
        <v/>
      </c>
      <c r="AT51" s="13" t="str">
        <f>PG_ValUOMxRand</f>
        <v/>
      </c>
      <c r="AU51" s="14" t="str">
        <f>PG_ValUOMxRand</f>
        <v/>
      </c>
      <c r="AV51" s="15" t="str">
        <f>PG_ValRand</f>
        <v/>
      </c>
      <c r="AW51" s="16" t="str">
        <f>PG_ValRand</f>
        <v/>
      </c>
      <c r="AX51" s="17" t="str">
        <f>PG_ValRand</f>
        <v/>
      </c>
      <c r="AY51" s="12" t="str">
        <f>PG_ValUOMxRand</f>
        <v/>
      </c>
      <c r="AZ51" s="14" t="str">
        <f>PG_ValUOMxRand</f>
        <v/>
      </c>
    </row>
    <row r="52" spans="1:52" ht="15" customHeight="1">
      <c r="A52" s="66"/>
      <c r="B52" s="18"/>
      <c r="C52" s="11"/>
      <c r="D52" s="12"/>
      <c r="E52" s="13"/>
      <c r="F52" s="13"/>
      <c r="G52" s="13"/>
      <c r="H52" s="14"/>
      <c r="I52" s="15"/>
      <c r="J52" s="16"/>
      <c r="K52" s="17"/>
      <c r="L52" s="12"/>
      <c r="M52" s="14"/>
      <c r="N52" s="31"/>
      <c r="O52" s="18"/>
      <c r="P52" s="11"/>
      <c r="Q52" s="12"/>
      <c r="R52" s="13"/>
      <c r="S52" s="13"/>
      <c r="T52" s="13"/>
      <c r="U52" s="14"/>
      <c r="V52" s="15"/>
      <c r="W52" s="16"/>
      <c r="X52" s="17"/>
      <c r="Y52" s="12"/>
      <c r="Z52" s="14"/>
      <c r="AA52" s="32"/>
      <c r="AB52" s="18" t="str">
        <f>PG_ConstNmRout</f>
        <v/>
      </c>
      <c r="AC52" s="11" t="str">
        <f>PG_ValUOMxRout</f>
        <v/>
      </c>
      <c r="AD52" s="12" t="str">
        <f>PG_ValUOMxRout</f>
        <v/>
      </c>
      <c r="AE52" s="13" t="str">
        <f>PG_ValUOMxRout</f>
        <v/>
      </c>
      <c r="AF52" s="13" t="str">
        <f>PG_ValUOMxRout</f>
        <v/>
      </c>
      <c r="AG52" s="13" t="str">
        <f>PG_ValUOMxRout</f>
        <v/>
      </c>
      <c r="AH52" s="14" t="str">
        <f>PG_ValUOMxRout</f>
        <v/>
      </c>
      <c r="AI52" s="15" t="str">
        <f>PG_ValRout</f>
        <v/>
      </c>
      <c r="AJ52" s="16" t="str">
        <f>PG_ValRout</f>
        <v/>
      </c>
      <c r="AK52" s="17" t="str">
        <f>PG_ValRout</f>
        <v/>
      </c>
      <c r="AL52" s="12" t="str">
        <f>PG_ValUOMxRout</f>
        <v/>
      </c>
      <c r="AM52" s="14" t="str">
        <f>PG_ValUOMxRout</f>
        <v/>
      </c>
      <c r="AN52" s="31"/>
      <c r="AO52" s="18" t="str">
        <f>PG_ConstNmRand</f>
        <v/>
      </c>
      <c r="AP52" s="11" t="str">
        <f>PG_ValUOMxRand</f>
        <v/>
      </c>
      <c r="AQ52" s="12" t="str">
        <f>PG_ValUOMxRand</f>
        <v/>
      </c>
      <c r="AR52" s="13" t="str">
        <f>PG_ValUOMxRand</f>
        <v/>
      </c>
      <c r="AS52" s="13" t="str">
        <f>PG_ValUOMxRand</f>
        <v/>
      </c>
      <c r="AT52" s="13" t="str">
        <f>PG_ValUOMxRand</f>
        <v/>
      </c>
      <c r="AU52" s="14" t="str">
        <f>PG_ValUOMxRand</f>
        <v/>
      </c>
      <c r="AV52" s="15" t="str">
        <f>PG_ValRand</f>
        <v/>
      </c>
      <c r="AW52" s="16" t="str">
        <f>PG_ValRand</f>
        <v/>
      </c>
      <c r="AX52" s="17" t="str">
        <f>PG_ValRand</f>
        <v/>
      </c>
      <c r="AY52" s="12" t="str">
        <f>PG_ValUOMxRand</f>
        <v/>
      </c>
      <c r="AZ52" s="14" t="str">
        <f>PG_ValUOMxRand</f>
        <v/>
      </c>
    </row>
    <row r="53" spans="1:52" ht="15" customHeight="1">
      <c r="A53" s="66"/>
      <c r="B53" s="18"/>
      <c r="C53" s="11"/>
      <c r="D53" s="12"/>
      <c r="E53" s="13"/>
      <c r="F53" s="13"/>
      <c r="G53" s="13"/>
      <c r="H53" s="14"/>
      <c r="I53" s="15"/>
      <c r="J53" s="16"/>
      <c r="K53" s="17"/>
      <c r="L53" s="12"/>
      <c r="M53" s="14"/>
      <c r="N53" s="31"/>
      <c r="O53" s="18"/>
      <c r="P53" s="11"/>
      <c r="Q53" s="12"/>
      <c r="R53" s="13"/>
      <c r="S53" s="13"/>
      <c r="T53" s="13"/>
      <c r="U53" s="14"/>
      <c r="V53" s="15"/>
      <c r="W53" s="16"/>
      <c r="X53" s="17"/>
      <c r="Y53" s="12"/>
      <c r="Z53" s="14"/>
      <c r="AA53" s="32"/>
      <c r="AB53" s="18" t="str">
        <f>PG_ConstNmRout</f>
        <v/>
      </c>
      <c r="AC53" s="11" t="str">
        <f>PG_ValUOMxRout</f>
        <v/>
      </c>
      <c r="AD53" s="12" t="str">
        <f>PG_ValUOMxRout</f>
        <v/>
      </c>
      <c r="AE53" s="13" t="str">
        <f>PG_ValUOMxRout</f>
        <v/>
      </c>
      <c r="AF53" s="13" t="str">
        <f>PG_ValUOMxRout</f>
        <v/>
      </c>
      <c r="AG53" s="13" t="str">
        <f>PG_ValUOMxRout</f>
        <v/>
      </c>
      <c r="AH53" s="14" t="str">
        <f>PG_ValUOMxRout</f>
        <v/>
      </c>
      <c r="AI53" s="15" t="str">
        <f>PG_ValRout</f>
        <v/>
      </c>
      <c r="AJ53" s="16" t="str">
        <f>PG_ValRout</f>
        <v/>
      </c>
      <c r="AK53" s="17" t="str">
        <f>PG_ValRout</f>
        <v/>
      </c>
      <c r="AL53" s="12" t="str">
        <f>PG_ValUOMxRout</f>
        <v/>
      </c>
      <c r="AM53" s="14" t="str">
        <f>PG_ValUOMxRout</f>
        <v/>
      </c>
      <c r="AN53" s="31"/>
      <c r="AO53" s="18" t="str">
        <f>PG_ConstNmRand</f>
        <v/>
      </c>
      <c r="AP53" s="11" t="str">
        <f>PG_ValUOMxRand</f>
        <v/>
      </c>
      <c r="AQ53" s="12" t="str">
        <f>PG_ValUOMxRand</f>
        <v/>
      </c>
      <c r="AR53" s="13" t="str">
        <f>PG_ValUOMxRand</f>
        <v/>
      </c>
      <c r="AS53" s="13" t="str">
        <f>PG_ValUOMxRand</f>
        <v/>
      </c>
      <c r="AT53" s="13" t="str">
        <f>PG_ValUOMxRand</f>
        <v/>
      </c>
      <c r="AU53" s="14" t="str">
        <f>PG_ValUOMxRand</f>
        <v/>
      </c>
      <c r="AV53" s="15" t="str">
        <f>PG_ValRand</f>
        <v/>
      </c>
      <c r="AW53" s="16" t="str">
        <f>PG_ValRand</f>
        <v/>
      </c>
      <c r="AX53" s="17" t="str">
        <f>PG_ValRand</f>
        <v/>
      </c>
      <c r="AY53" s="12" t="str">
        <f>PG_ValUOMxRand</f>
        <v/>
      </c>
      <c r="AZ53" s="14" t="str">
        <f>PG_ValUOMxRand</f>
        <v/>
      </c>
    </row>
    <row r="54" spans="1:52" ht="15" customHeight="1">
      <c r="A54" s="66"/>
      <c r="B54" s="18"/>
      <c r="C54" s="11"/>
      <c r="D54" s="12"/>
      <c r="E54" s="13"/>
      <c r="F54" s="13"/>
      <c r="G54" s="13"/>
      <c r="H54" s="14"/>
      <c r="I54" s="15"/>
      <c r="J54" s="16"/>
      <c r="K54" s="17"/>
      <c r="L54" s="12"/>
      <c r="M54" s="14"/>
      <c r="N54" s="31"/>
      <c r="O54" s="18"/>
      <c r="P54" s="11"/>
      <c r="Q54" s="12"/>
      <c r="R54" s="13"/>
      <c r="S54" s="13"/>
      <c r="T54" s="13"/>
      <c r="U54" s="14"/>
      <c r="V54" s="15"/>
      <c r="W54" s="16"/>
      <c r="X54" s="17"/>
      <c r="Y54" s="12"/>
      <c r="Z54" s="14"/>
      <c r="AA54" s="32"/>
      <c r="AB54" s="18" t="str">
        <f>PG_ConstNmRout</f>
        <v/>
      </c>
      <c r="AC54" s="11" t="str">
        <f>PG_ValUOMxRout</f>
        <v/>
      </c>
      <c r="AD54" s="12" t="str">
        <f>PG_ValUOMxRout</f>
        <v/>
      </c>
      <c r="AE54" s="13" t="str">
        <f>PG_ValUOMxRout</f>
        <v/>
      </c>
      <c r="AF54" s="13" t="str">
        <f>PG_ValUOMxRout</f>
        <v/>
      </c>
      <c r="AG54" s="13" t="str">
        <f>PG_ValUOMxRout</f>
        <v/>
      </c>
      <c r="AH54" s="14" t="str">
        <f>PG_ValUOMxRout</f>
        <v/>
      </c>
      <c r="AI54" s="15" t="str">
        <f>PG_ValRout</f>
        <v/>
      </c>
      <c r="AJ54" s="16" t="str">
        <f>PG_ValRout</f>
        <v/>
      </c>
      <c r="AK54" s="17" t="str">
        <f>PG_ValRout</f>
        <v/>
      </c>
      <c r="AL54" s="12" t="str">
        <f>PG_ValUOMxRout</f>
        <v/>
      </c>
      <c r="AM54" s="14" t="str">
        <f>PG_ValUOMxRout</f>
        <v/>
      </c>
      <c r="AN54" s="31"/>
      <c r="AO54" s="18" t="str">
        <f>PG_ConstNmRand</f>
        <v/>
      </c>
      <c r="AP54" s="11" t="str">
        <f>PG_ValUOMxRand</f>
        <v/>
      </c>
      <c r="AQ54" s="12" t="str">
        <f>PG_ValUOMxRand</f>
        <v/>
      </c>
      <c r="AR54" s="13" t="str">
        <f>PG_ValUOMxRand</f>
        <v/>
      </c>
      <c r="AS54" s="13" t="str">
        <f>PG_ValUOMxRand</f>
        <v/>
      </c>
      <c r="AT54" s="13" t="str">
        <f>PG_ValUOMxRand</f>
        <v/>
      </c>
      <c r="AU54" s="14" t="str">
        <f>PG_ValUOMxRand</f>
        <v/>
      </c>
      <c r="AV54" s="15" t="str">
        <f>PG_ValRand</f>
        <v/>
      </c>
      <c r="AW54" s="16" t="str">
        <f>PG_ValRand</f>
        <v/>
      </c>
      <c r="AX54" s="17" t="str">
        <f>PG_ValRand</f>
        <v/>
      </c>
      <c r="AY54" s="12" t="str">
        <f>PG_ValUOMxRand</f>
        <v/>
      </c>
      <c r="AZ54" s="14" t="str">
        <f>PG_ValUOMxRand</f>
        <v/>
      </c>
    </row>
    <row r="55" spans="1:52" ht="15" customHeight="1">
      <c r="A55" s="66"/>
      <c r="B55" s="18"/>
      <c r="C55" s="11"/>
      <c r="D55" s="12"/>
      <c r="E55" s="13"/>
      <c r="F55" s="13"/>
      <c r="G55" s="13"/>
      <c r="H55" s="14"/>
      <c r="I55" s="15"/>
      <c r="J55" s="16"/>
      <c r="K55" s="17"/>
      <c r="L55" s="12"/>
      <c r="M55" s="14"/>
      <c r="N55" s="31"/>
      <c r="O55" s="18"/>
      <c r="P55" s="11"/>
      <c r="Q55" s="12"/>
      <c r="R55" s="13"/>
      <c r="S55" s="13"/>
      <c r="T55" s="13"/>
      <c r="U55" s="14"/>
      <c r="V55" s="15"/>
      <c r="W55" s="16"/>
      <c r="X55" s="17"/>
      <c r="Y55" s="12"/>
      <c r="Z55" s="14"/>
      <c r="AA55" s="32"/>
      <c r="AB55" s="18" t="str">
        <f>PG_ConstNmRout</f>
        <v/>
      </c>
      <c r="AC55" s="11" t="str">
        <f>PG_ValUOMxRout</f>
        <v/>
      </c>
      <c r="AD55" s="12" t="str">
        <f>PG_ValUOMxRout</f>
        <v/>
      </c>
      <c r="AE55" s="13" t="str">
        <f>PG_ValUOMxRout</f>
        <v/>
      </c>
      <c r="AF55" s="13" t="str">
        <f>PG_ValUOMxRout</f>
        <v/>
      </c>
      <c r="AG55" s="13" t="str">
        <f>PG_ValUOMxRout</f>
        <v/>
      </c>
      <c r="AH55" s="14" t="str">
        <f>PG_ValUOMxRout</f>
        <v/>
      </c>
      <c r="AI55" s="15" t="str">
        <f>PG_ValRout</f>
        <v/>
      </c>
      <c r="AJ55" s="16" t="str">
        <f>PG_ValRout</f>
        <v/>
      </c>
      <c r="AK55" s="17" t="str">
        <f>PG_ValRout</f>
        <v/>
      </c>
      <c r="AL55" s="12" t="str">
        <f>PG_ValUOMxRout</f>
        <v/>
      </c>
      <c r="AM55" s="14" t="str">
        <f>PG_ValUOMxRout</f>
        <v/>
      </c>
      <c r="AN55" s="31"/>
      <c r="AO55" s="18" t="str">
        <f>PG_ConstNmRand</f>
        <v/>
      </c>
      <c r="AP55" s="11" t="str">
        <f>PG_ValUOMxRand</f>
        <v/>
      </c>
      <c r="AQ55" s="12" t="str">
        <f>PG_ValUOMxRand</f>
        <v/>
      </c>
      <c r="AR55" s="13" t="str">
        <f>PG_ValUOMxRand</f>
        <v/>
      </c>
      <c r="AS55" s="13" t="str">
        <f>PG_ValUOMxRand</f>
        <v/>
      </c>
      <c r="AT55" s="13" t="str">
        <f>PG_ValUOMxRand</f>
        <v/>
      </c>
      <c r="AU55" s="14" t="str">
        <f>PG_ValUOMxRand</f>
        <v/>
      </c>
      <c r="AV55" s="15" t="str">
        <f>PG_ValRand</f>
        <v/>
      </c>
      <c r="AW55" s="16" t="str">
        <f>PG_ValRand</f>
        <v/>
      </c>
      <c r="AX55" s="17" t="str">
        <f>PG_ValRand</f>
        <v/>
      </c>
      <c r="AY55" s="12" t="str">
        <f>PG_ValUOMxRand</f>
        <v/>
      </c>
      <c r="AZ55" s="14" t="str">
        <f>PG_ValUOMxRand</f>
        <v/>
      </c>
    </row>
    <row r="56" spans="1:52" ht="15" customHeight="1">
      <c r="A56" s="66"/>
      <c r="B56" s="18"/>
      <c r="C56" s="11"/>
      <c r="D56" s="12"/>
      <c r="E56" s="13"/>
      <c r="F56" s="13"/>
      <c r="G56" s="13"/>
      <c r="H56" s="14"/>
      <c r="I56" s="15"/>
      <c r="J56" s="16"/>
      <c r="K56" s="17"/>
      <c r="L56" s="12"/>
      <c r="M56" s="14"/>
      <c r="N56" s="31"/>
      <c r="O56" s="18"/>
      <c r="P56" s="11"/>
      <c r="Q56" s="12"/>
      <c r="R56" s="13"/>
      <c r="S56" s="13"/>
      <c r="T56" s="13"/>
      <c r="U56" s="14"/>
      <c r="V56" s="15"/>
      <c r="W56" s="16"/>
      <c r="X56" s="17"/>
      <c r="Y56" s="12"/>
      <c r="Z56" s="14"/>
      <c r="AA56" s="32"/>
      <c r="AB56" s="18" t="str">
        <f>PG_ConstNmRout</f>
        <v/>
      </c>
      <c r="AC56" s="11" t="str">
        <f>PG_ValUOMxRout</f>
        <v/>
      </c>
      <c r="AD56" s="12" t="str">
        <f>PG_ValUOMxRout</f>
        <v/>
      </c>
      <c r="AE56" s="13" t="str">
        <f>PG_ValUOMxRout</f>
        <v/>
      </c>
      <c r="AF56" s="13" t="str">
        <f>PG_ValUOMxRout</f>
        <v/>
      </c>
      <c r="AG56" s="13" t="str">
        <f>PG_ValUOMxRout</f>
        <v/>
      </c>
      <c r="AH56" s="14" t="str">
        <f>PG_ValUOMxRout</f>
        <v/>
      </c>
      <c r="AI56" s="15" t="str">
        <f>PG_ValRout</f>
        <v/>
      </c>
      <c r="AJ56" s="16" t="str">
        <f>PG_ValRout</f>
        <v/>
      </c>
      <c r="AK56" s="17" t="str">
        <f>PG_ValRout</f>
        <v/>
      </c>
      <c r="AL56" s="12" t="str">
        <f>PG_ValUOMxRout</f>
        <v/>
      </c>
      <c r="AM56" s="14" t="str">
        <f>PG_ValUOMxRout</f>
        <v/>
      </c>
      <c r="AN56" s="31"/>
      <c r="AO56" s="18" t="str">
        <f>PG_ConstNmRand</f>
        <v/>
      </c>
      <c r="AP56" s="11" t="str">
        <f>PG_ValUOMxRand</f>
        <v/>
      </c>
      <c r="AQ56" s="12" t="str">
        <f>PG_ValUOMxRand</f>
        <v/>
      </c>
      <c r="AR56" s="13" t="str">
        <f>PG_ValUOMxRand</f>
        <v/>
      </c>
      <c r="AS56" s="13" t="str">
        <f>PG_ValUOMxRand</f>
        <v/>
      </c>
      <c r="AT56" s="13" t="str">
        <f>PG_ValUOMxRand</f>
        <v/>
      </c>
      <c r="AU56" s="14" t="str">
        <f>PG_ValUOMxRand</f>
        <v/>
      </c>
      <c r="AV56" s="15" t="str">
        <f>PG_ValRand</f>
        <v/>
      </c>
      <c r="AW56" s="16" t="str">
        <f>PG_ValRand</f>
        <v/>
      </c>
      <c r="AX56" s="17" t="str">
        <f>PG_ValRand</f>
        <v/>
      </c>
      <c r="AY56" s="12" t="str">
        <f>PG_ValUOMxRand</f>
        <v/>
      </c>
      <c r="AZ56" s="14" t="str">
        <f>PG_ValUOMxRand</f>
        <v/>
      </c>
    </row>
    <row r="57" spans="1:52" ht="15" customHeight="1">
      <c r="A57" s="66"/>
      <c r="B57" s="18"/>
      <c r="C57" s="11"/>
      <c r="D57" s="12"/>
      <c r="E57" s="13"/>
      <c r="F57" s="13"/>
      <c r="G57" s="13"/>
      <c r="H57" s="14"/>
      <c r="I57" s="15"/>
      <c r="J57" s="16"/>
      <c r="K57" s="17"/>
      <c r="L57" s="12"/>
      <c r="M57" s="14"/>
      <c r="N57" s="31"/>
      <c r="O57" s="18"/>
      <c r="P57" s="11"/>
      <c r="Q57" s="12"/>
      <c r="R57" s="13"/>
      <c r="S57" s="13"/>
      <c r="T57" s="13"/>
      <c r="U57" s="14"/>
      <c r="V57" s="15"/>
      <c r="W57" s="16"/>
      <c r="X57" s="17"/>
      <c r="Y57" s="12"/>
      <c r="Z57" s="14"/>
      <c r="AA57" s="32"/>
      <c r="AB57" s="18" t="str">
        <f>PG_ConstNmRout</f>
        <v/>
      </c>
      <c r="AC57" s="11" t="str">
        <f>PG_ValUOMxRout</f>
        <v/>
      </c>
      <c r="AD57" s="12" t="str">
        <f>PG_ValUOMxRout</f>
        <v/>
      </c>
      <c r="AE57" s="13" t="str">
        <f>PG_ValUOMxRout</f>
        <v/>
      </c>
      <c r="AF57" s="13" t="str">
        <f>PG_ValUOMxRout</f>
        <v/>
      </c>
      <c r="AG57" s="13" t="str">
        <f>PG_ValUOMxRout</f>
        <v/>
      </c>
      <c r="AH57" s="14" t="str">
        <f>PG_ValUOMxRout</f>
        <v/>
      </c>
      <c r="AI57" s="15" t="str">
        <f>PG_ValRout</f>
        <v/>
      </c>
      <c r="AJ57" s="16" t="str">
        <f>PG_ValRout</f>
        <v/>
      </c>
      <c r="AK57" s="17" t="str">
        <f>PG_ValRout</f>
        <v/>
      </c>
      <c r="AL57" s="12" t="str">
        <f>PG_ValUOMxRout</f>
        <v/>
      </c>
      <c r="AM57" s="14" t="str">
        <f>PG_ValUOMxRout</f>
        <v/>
      </c>
      <c r="AN57" s="31"/>
      <c r="AO57" s="18" t="str">
        <f>PG_ConstNmRand</f>
        <v/>
      </c>
      <c r="AP57" s="11" t="str">
        <f>PG_ValUOMxRand</f>
        <v/>
      </c>
      <c r="AQ57" s="12" t="str">
        <f>PG_ValUOMxRand</f>
        <v/>
      </c>
      <c r="AR57" s="13" t="str">
        <f>PG_ValUOMxRand</f>
        <v/>
      </c>
      <c r="AS57" s="13" t="str">
        <f>PG_ValUOMxRand</f>
        <v/>
      </c>
      <c r="AT57" s="13" t="str">
        <f>PG_ValUOMxRand</f>
        <v/>
      </c>
      <c r="AU57" s="14" t="str">
        <f>PG_ValUOMxRand</f>
        <v/>
      </c>
      <c r="AV57" s="15" t="str">
        <f>PG_ValRand</f>
        <v/>
      </c>
      <c r="AW57" s="16" t="str">
        <f>PG_ValRand</f>
        <v/>
      </c>
      <c r="AX57" s="17" t="str">
        <f>PG_ValRand</f>
        <v/>
      </c>
      <c r="AY57" s="12" t="str">
        <f>PG_ValUOMxRand</f>
        <v/>
      </c>
      <c r="AZ57" s="14" t="str">
        <f>PG_ValUOMxRand</f>
        <v/>
      </c>
    </row>
    <row r="58" spans="1:52" ht="15" customHeight="1">
      <c r="A58" s="66"/>
      <c r="B58" s="18"/>
      <c r="C58" s="11"/>
      <c r="D58" s="12"/>
      <c r="E58" s="13"/>
      <c r="F58" s="13"/>
      <c r="G58" s="13"/>
      <c r="H58" s="14"/>
      <c r="I58" s="15"/>
      <c r="J58" s="16"/>
      <c r="K58" s="17"/>
      <c r="L58" s="12"/>
      <c r="M58" s="14"/>
      <c r="N58" s="31"/>
      <c r="O58" s="18"/>
      <c r="P58" s="11"/>
      <c r="Q58" s="12"/>
      <c r="R58" s="13"/>
      <c r="S58" s="13"/>
      <c r="T58" s="13"/>
      <c r="U58" s="14"/>
      <c r="V58" s="15"/>
      <c r="W58" s="16"/>
      <c r="X58" s="17"/>
      <c r="Y58" s="12"/>
      <c r="Z58" s="14"/>
      <c r="AA58" s="32"/>
      <c r="AB58" s="18" t="str">
        <f>PG_ConstNmRout</f>
        <v/>
      </c>
      <c r="AC58" s="11" t="str">
        <f>PG_ValUOMxRout</f>
        <v/>
      </c>
      <c r="AD58" s="12" t="str">
        <f>PG_ValUOMxRout</f>
        <v/>
      </c>
      <c r="AE58" s="13" t="str">
        <f>PG_ValUOMxRout</f>
        <v/>
      </c>
      <c r="AF58" s="13" t="str">
        <f>PG_ValUOMxRout</f>
        <v/>
      </c>
      <c r="AG58" s="13" t="str">
        <f>PG_ValUOMxRout</f>
        <v/>
      </c>
      <c r="AH58" s="14" t="str">
        <f>PG_ValUOMxRout</f>
        <v/>
      </c>
      <c r="AI58" s="15" t="str">
        <f>PG_ValRout</f>
        <v/>
      </c>
      <c r="AJ58" s="16" t="str">
        <f>PG_ValRout</f>
        <v/>
      </c>
      <c r="AK58" s="17" t="str">
        <f>PG_ValRout</f>
        <v/>
      </c>
      <c r="AL58" s="12" t="str">
        <f>PG_ValUOMxRout</f>
        <v/>
      </c>
      <c r="AM58" s="14" t="str">
        <f>PG_ValUOMxRout</f>
        <v/>
      </c>
      <c r="AN58" s="31"/>
      <c r="AO58" s="18" t="str">
        <f>PG_ConstNmRand</f>
        <v/>
      </c>
      <c r="AP58" s="11" t="str">
        <f>PG_ValUOMxRand</f>
        <v/>
      </c>
      <c r="AQ58" s="12" t="str">
        <f>PG_ValUOMxRand</f>
        <v/>
      </c>
      <c r="AR58" s="13" t="str">
        <f>PG_ValUOMxRand</f>
        <v/>
      </c>
      <c r="AS58" s="13" t="str">
        <f>PG_ValUOMxRand</f>
        <v/>
      </c>
      <c r="AT58" s="13" t="str">
        <f>PG_ValUOMxRand</f>
        <v/>
      </c>
      <c r="AU58" s="14" t="str">
        <f>PG_ValUOMxRand</f>
        <v/>
      </c>
      <c r="AV58" s="15" t="str">
        <f>PG_ValRand</f>
        <v/>
      </c>
      <c r="AW58" s="16" t="str">
        <f>PG_ValRand</f>
        <v/>
      </c>
      <c r="AX58" s="17" t="str">
        <f>PG_ValRand</f>
        <v/>
      </c>
      <c r="AY58" s="12" t="str">
        <f>PG_ValUOMxRand</f>
        <v/>
      </c>
      <c r="AZ58" s="14" t="str">
        <f>PG_ValUOMxRand</f>
        <v/>
      </c>
    </row>
    <row r="59" spans="1:52" ht="15" customHeight="1">
      <c r="A59" s="66"/>
      <c r="B59" s="18"/>
      <c r="C59" s="11"/>
      <c r="D59" s="12"/>
      <c r="E59" s="13"/>
      <c r="F59" s="13"/>
      <c r="G59" s="13"/>
      <c r="H59" s="14"/>
      <c r="I59" s="15"/>
      <c r="J59" s="16"/>
      <c r="K59" s="17"/>
      <c r="L59" s="12"/>
      <c r="M59" s="14"/>
      <c r="N59" s="31"/>
      <c r="O59" s="18"/>
      <c r="P59" s="11"/>
      <c r="Q59" s="12"/>
      <c r="R59" s="13"/>
      <c r="S59" s="13"/>
      <c r="T59" s="13"/>
      <c r="U59" s="14"/>
      <c r="V59" s="15"/>
      <c r="W59" s="16"/>
      <c r="X59" s="17"/>
      <c r="Y59" s="12"/>
      <c r="Z59" s="14"/>
      <c r="AA59" s="32"/>
      <c r="AB59" s="18" t="str">
        <f>PG_ConstNmRout</f>
        <v/>
      </c>
      <c r="AC59" s="11" t="str">
        <f>PG_ValUOMxRout</f>
        <v/>
      </c>
      <c r="AD59" s="12" t="str">
        <f>PG_ValUOMxRout</f>
        <v/>
      </c>
      <c r="AE59" s="13" t="str">
        <f>PG_ValUOMxRout</f>
        <v/>
      </c>
      <c r="AF59" s="13" t="str">
        <f>PG_ValUOMxRout</f>
        <v/>
      </c>
      <c r="AG59" s="13" t="str">
        <f>PG_ValUOMxRout</f>
        <v/>
      </c>
      <c r="AH59" s="14" t="str">
        <f>PG_ValUOMxRout</f>
        <v/>
      </c>
      <c r="AI59" s="15" t="str">
        <f>PG_ValRout</f>
        <v/>
      </c>
      <c r="AJ59" s="16" t="str">
        <f>PG_ValRout</f>
        <v/>
      </c>
      <c r="AK59" s="17" t="str">
        <f>PG_ValRout</f>
        <v/>
      </c>
      <c r="AL59" s="12" t="str">
        <f>PG_ValUOMxRout</f>
        <v/>
      </c>
      <c r="AM59" s="14" t="str">
        <f>PG_ValUOMxRout</f>
        <v/>
      </c>
      <c r="AN59" s="31"/>
      <c r="AO59" s="18" t="str">
        <f>PG_ConstNmRand</f>
        <v/>
      </c>
      <c r="AP59" s="11" t="str">
        <f>PG_ValUOMxRand</f>
        <v/>
      </c>
      <c r="AQ59" s="12" t="str">
        <f>PG_ValUOMxRand</f>
        <v/>
      </c>
      <c r="AR59" s="13" t="str">
        <f>PG_ValUOMxRand</f>
        <v/>
      </c>
      <c r="AS59" s="13" t="str">
        <f>PG_ValUOMxRand</f>
        <v/>
      </c>
      <c r="AT59" s="13" t="str">
        <f>PG_ValUOMxRand</f>
        <v/>
      </c>
      <c r="AU59" s="14" t="str">
        <f>PG_ValUOMxRand</f>
        <v/>
      </c>
      <c r="AV59" s="15" t="str">
        <f>PG_ValRand</f>
        <v/>
      </c>
      <c r="AW59" s="16" t="str">
        <f>PG_ValRand</f>
        <v/>
      </c>
      <c r="AX59" s="17" t="str">
        <f>PG_ValRand</f>
        <v/>
      </c>
      <c r="AY59" s="12" t="str">
        <f>PG_ValUOMxRand</f>
        <v/>
      </c>
      <c r="AZ59" s="14" t="str">
        <f>PG_ValUOMxRand</f>
        <v/>
      </c>
    </row>
    <row r="60" spans="1:52" ht="15" customHeight="1">
      <c r="A60" s="66"/>
      <c r="B60" s="18"/>
      <c r="C60" s="11"/>
      <c r="D60" s="12"/>
      <c r="E60" s="13"/>
      <c r="F60" s="13"/>
      <c r="G60" s="13"/>
      <c r="H60" s="14"/>
      <c r="I60" s="15"/>
      <c r="J60" s="16"/>
      <c r="K60" s="17"/>
      <c r="L60" s="12"/>
      <c r="M60" s="14"/>
      <c r="N60" s="31"/>
      <c r="O60" s="18"/>
      <c r="P60" s="11"/>
      <c r="Q60" s="12"/>
      <c r="R60" s="13"/>
      <c r="S60" s="13"/>
      <c r="T60" s="13"/>
      <c r="U60" s="14"/>
      <c r="V60" s="15"/>
      <c r="W60" s="16"/>
      <c r="X60" s="17"/>
      <c r="Y60" s="12"/>
      <c r="Z60" s="14"/>
      <c r="AA60" s="32"/>
      <c r="AB60" s="18" t="str">
        <f>PG_ConstNmRout</f>
        <v/>
      </c>
      <c r="AC60" s="11" t="str">
        <f>PG_ValUOMxRout</f>
        <v/>
      </c>
      <c r="AD60" s="12" t="str">
        <f>PG_ValUOMxRout</f>
        <v/>
      </c>
      <c r="AE60" s="13" t="str">
        <f>PG_ValUOMxRout</f>
        <v/>
      </c>
      <c r="AF60" s="13" t="str">
        <f>PG_ValUOMxRout</f>
        <v/>
      </c>
      <c r="AG60" s="13" t="str">
        <f>PG_ValUOMxRout</f>
        <v/>
      </c>
      <c r="AH60" s="14" t="str">
        <f>PG_ValUOMxRout</f>
        <v/>
      </c>
      <c r="AI60" s="15" t="str">
        <f>PG_ValRout</f>
        <v/>
      </c>
      <c r="AJ60" s="16" t="str">
        <f>PG_ValRout</f>
        <v/>
      </c>
      <c r="AK60" s="17" t="str">
        <f>PG_ValRout</f>
        <v/>
      </c>
      <c r="AL60" s="12" t="str">
        <f>PG_ValUOMxRout</f>
        <v/>
      </c>
      <c r="AM60" s="14" t="str">
        <f>PG_ValUOMxRout</f>
        <v/>
      </c>
      <c r="AN60" s="31"/>
      <c r="AO60" s="18" t="str">
        <f>PG_ConstNmRand</f>
        <v/>
      </c>
      <c r="AP60" s="11" t="str">
        <f>PG_ValUOMxRand</f>
        <v/>
      </c>
      <c r="AQ60" s="12" t="str">
        <f>PG_ValUOMxRand</f>
        <v/>
      </c>
      <c r="AR60" s="13" t="str">
        <f>PG_ValUOMxRand</f>
        <v/>
      </c>
      <c r="AS60" s="13" t="str">
        <f>PG_ValUOMxRand</f>
        <v/>
      </c>
      <c r="AT60" s="13" t="str">
        <f>PG_ValUOMxRand</f>
        <v/>
      </c>
      <c r="AU60" s="14" t="str">
        <f>PG_ValUOMxRand</f>
        <v/>
      </c>
      <c r="AV60" s="15" t="str">
        <f>PG_ValRand</f>
        <v/>
      </c>
      <c r="AW60" s="16" t="str">
        <f>PG_ValRand</f>
        <v/>
      </c>
      <c r="AX60" s="17" t="str">
        <f>PG_ValRand</f>
        <v/>
      </c>
      <c r="AY60" s="12" t="str">
        <f>PG_ValUOMxRand</f>
        <v/>
      </c>
      <c r="AZ60" s="14" t="str">
        <f>PG_ValUOMxRand</f>
        <v/>
      </c>
    </row>
    <row r="61" spans="1:52" ht="15" customHeight="1">
      <c r="A61" s="66"/>
      <c r="B61" s="18"/>
      <c r="C61" s="11"/>
      <c r="D61" s="12"/>
      <c r="E61" s="13"/>
      <c r="F61" s="13"/>
      <c r="G61" s="13"/>
      <c r="H61" s="14"/>
      <c r="I61" s="15"/>
      <c r="J61" s="16"/>
      <c r="K61" s="17"/>
      <c r="L61" s="12"/>
      <c r="M61" s="14"/>
      <c r="N61" s="31"/>
      <c r="O61" s="18"/>
      <c r="P61" s="11"/>
      <c r="Q61" s="12"/>
      <c r="R61" s="13"/>
      <c r="S61" s="13"/>
      <c r="T61" s="13"/>
      <c r="U61" s="14"/>
      <c r="V61" s="15"/>
      <c r="W61" s="16"/>
      <c r="X61" s="17"/>
      <c r="Y61" s="12"/>
      <c r="Z61" s="14"/>
      <c r="AA61" s="32"/>
      <c r="AB61" s="18" t="str">
        <f>PG_ConstNmRout</f>
        <v/>
      </c>
      <c r="AC61" s="11" t="str">
        <f>PG_ValUOMxRout</f>
        <v/>
      </c>
      <c r="AD61" s="12" t="str">
        <f>PG_ValUOMxRout</f>
        <v/>
      </c>
      <c r="AE61" s="13" t="str">
        <f>PG_ValUOMxRout</f>
        <v/>
      </c>
      <c r="AF61" s="13" t="str">
        <f>PG_ValUOMxRout</f>
        <v/>
      </c>
      <c r="AG61" s="13" t="str">
        <f>PG_ValUOMxRout</f>
        <v/>
      </c>
      <c r="AH61" s="14" t="str">
        <f>PG_ValUOMxRout</f>
        <v/>
      </c>
      <c r="AI61" s="15" t="str">
        <f>PG_ValRout</f>
        <v/>
      </c>
      <c r="AJ61" s="16" t="str">
        <f>PG_ValRout</f>
        <v/>
      </c>
      <c r="AK61" s="17" t="str">
        <f>PG_ValRout</f>
        <v/>
      </c>
      <c r="AL61" s="12" t="str">
        <f>PG_ValUOMxRout</f>
        <v/>
      </c>
      <c r="AM61" s="14" t="str">
        <f>PG_ValUOMxRout</f>
        <v/>
      </c>
      <c r="AN61" s="31"/>
      <c r="AO61" s="18" t="str">
        <f>PG_ConstNmRand</f>
        <v/>
      </c>
      <c r="AP61" s="11" t="str">
        <f>PG_ValUOMxRand</f>
        <v/>
      </c>
      <c r="AQ61" s="12" t="str">
        <f>PG_ValUOMxRand</f>
        <v/>
      </c>
      <c r="AR61" s="13" t="str">
        <f>PG_ValUOMxRand</f>
        <v/>
      </c>
      <c r="AS61" s="13" t="str">
        <f>PG_ValUOMxRand</f>
        <v/>
      </c>
      <c r="AT61" s="13" t="str">
        <f>PG_ValUOMxRand</f>
        <v/>
      </c>
      <c r="AU61" s="14" t="str">
        <f>PG_ValUOMxRand</f>
        <v/>
      </c>
      <c r="AV61" s="15" t="str">
        <f>PG_ValRand</f>
        <v/>
      </c>
      <c r="AW61" s="16" t="str">
        <f>PG_ValRand</f>
        <v/>
      </c>
      <c r="AX61" s="17" t="str">
        <f>PG_ValRand</f>
        <v/>
      </c>
      <c r="AY61" s="12" t="str">
        <f>PG_ValUOMxRand</f>
        <v/>
      </c>
      <c r="AZ61" s="14" t="str">
        <f>PG_ValUOMxRand</f>
        <v/>
      </c>
    </row>
    <row r="62" spans="1:52" ht="15" customHeight="1">
      <c r="A62" s="66"/>
      <c r="B62" s="18"/>
      <c r="C62" s="11"/>
      <c r="D62" s="12"/>
      <c r="E62" s="13"/>
      <c r="F62" s="13"/>
      <c r="G62" s="13"/>
      <c r="H62" s="14"/>
      <c r="I62" s="15"/>
      <c r="J62" s="16"/>
      <c r="K62" s="17"/>
      <c r="L62" s="12"/>
      <c r="M62" s="14"/>
      <c r="N62" s="31"/>
      <c r="O62" s="18"/>
      <c r="P62" s="11"/>
      <c r="Q62" s="12"/>
      <c r="R62" s="13"/>
      <c r="S62" s="13"/>
      <c r="T62" s="13"/>
      <c r="U62" s="14"/>
      <c r="V62" s="15"/>
      <c r="W62" s="16"/>
      <c r="X62" s="17"/>
      <c r="Y62" s="12"/>
      <c r="Z62" s="14"/>
      <c r="AA62" s="32"/>
      <c r="AB62" s="18" t="str">
        <f>PG_ConstNmRout</f>
        <v/>
      </c>
      <c r="AC62" s="11" t="str">
        <f>PG_ValUOMxRout</f>
        <v/>
      </c>
      <c r="AD62" s="12" t="str">
        <f>PG_ValUOMxRout</f>
        <v/>
      </c>
      <c r="AE62" s="13" t="str">
        <f>PG_ValUOMxRout</f>
        <v/>
      </c>
      <c r="AF62" s="13" t="str">
        <f>PG_ValUOMxRout</f>
        <v/>
      </c>
      <c r="AG62" s="13" t="str">
        <f>PG_ValUOMxRout</f>
        <v/>
      </c>
      <c r="AH62" s="14" t="str">
        <f>PG_ValUOMxRout</f>
        <v/>
      </c>
      <c r="AI62" s="15" t="str">
        <f>PG_ValRout</f>
        <v/>
      </c>
      <c r="AJ62" s="16" t="str">
        <f>PG_ValRout</f>
        <v/>
      </c>
      <c r="AK62" s="17" t="str">
        <f>PG_ValRout</f>
        <v/>
      </c>
      <c r="AL62" s="12" t="str">
        <f>PG_ValUOMxRout</f>
        <v/>
      </c>
      <c r="AM62" s="14" t="str">
        <f>PG_ValUOMxRout</f>
        <v/>
      </c>
      <c r="AN62" s="31"/>
      <c r="AO62" s="18" t="str">
        <f>PG_ConstNmRand</f>
        <v/>
      </c>
      <c r="AP62" s="11" t="str">
        <f>PG_ValUOMxRand</f>
        <v/>
      </c>
      <c r="AQ62" s="12" t="str">
        <f>PG_ValUOMxRand</f>
        <v/>
      </c>
      <c r="AR62" s="13" t="str">
        <f>PG_ValUOMxRand</f>
        <v/>
      </c>
      <c r="AS62" s="13" t="str">
        <f>PG_ValUOMxRand</f>
        <v/>
      </c>
      <c r="AT62" s="13" t="str">
        <f>PG_ValUOMxRand</f>
        <v/>
      </c>
      <c r="AU62" s="14" t="str">
        <f>PG_ValUOMxRand</f>
        <v/>
      </c>
      <c r="AV62" s="15" t="str">
        <f>PG_ValRand</f>
        <v/>
      </c>
      <c r="AW62" s="16" t="str">
        <f>PG_ValRand</f>
        <v/>
      </c>
      <c r="AX62" s="17" t="str">
        <f>PG_ValRand</f>
        <v/>
      </c>
      <c r="AY62" s="12" t="str">
        <f>PG_ValUOMxRand</f>
        <v/>
      </c>
      <c r="AZ62" s="14" t="str">
        <f>PG_ValUOMxRand</f>
        <v/>
      </c>
    </row>
    <row r="63" spans="1:52" ht="15" customHeight="1">
      <c r="A63" s="66"/>
      <c r="B63" s="18"/>
      <c r="C63" s="11"/>
      <c r="D63" s="12"/>
      <c r="E63" s="13"/>
      <c r="F63" s="13"/>
      <c r="G63" s="13"/>
      <c r="H63" s="14"/>
      <c r="I63" s="15"/>
      <c r="J63" s="16"/>
      <c r="K63" s="17"/>
      <c r="L63" s="12"/>
      <c r="M63" s="14"/>
      <c r="N63" s="31"/>
      <c r="O63" s="18"/>
      <c r="P63" s="11"/>
      <c r="Q63" s="12"/>
      <c r="R63" s="13"/>
      <c r="S63" s="13"/>
      <c r="T63" s="13"/>
      <c r="U63" s="14"/>
      <c r="V63" s="15"/>
      <c r="W63" s="16"/>
      <c r="X63" s="17"/>
      <c r="Y63" s="12"/>
      <c r="Z63" s="14"/>
      <c r="AA63" s="32"/>
      <c r="AB63" s="18" t="str">
        <f>PG_ConstNmRout</f>
        <v/>
      </c>
      <c r="AC63" s="11" t="str">
        <f>PG_ValUOMxRout</f>
        <v/>
      </c>
      <c r="AD63" s="12" t="str">
        <f>PG_ValUOMxRout</f>
        <v/>
      </c>
      <c r="AE63" s="13" t="str">
        <f>PG_ValUOMxRout</f>
        <v/>
      </c>
      <c r="AF63" s="13" t="str">
        <f>PG_ValUOMxRout</f>
        <v/>
      </c>
      <c r="AG63" s="13" t="str">
        <f>PG_ValUOMxRout</f>
        <v/>
      </c>
      <c r="AH63" s="14" t="str">
        <f>PG_ValUOMxRout</f>
        <v/>
      </c>
      <c r="AI63" s="15" t="str">
        <f>PG_ValRout</f>
        <v/>
      </c>
      <c r="AJ63" s="16" t="str">
        <f>PG_ValRout</f>
        <v/>
      </c>
      <c r="AK63" s="17" t="str">
        <f>PG_ValRout</f>
        <v/>
      </c>
      <c r="AL63" s="12" t="str">
        <f>PG_ValUOMxRout</f>
        <v/>
      </c>
      <c r="AM63" s="14" t="str">
        <f>PG_ValUOMxRout</f>
        <v/>
      </c>
      <c r="AN63" s="31"/>
      <c r="AO63" s="18" t="str">
        <f>PG_ConstNmRand</f>
        <v/>
      </c>
      <c r="AP63" s="11" t="str">
        <f>PG_ValUOMxRand</f>
        <v/>
      </c>
      <c r="AQ63" s="12" t="str">
        <f>PG_ValUOMxRand</f>
        <v/>
      </c>
      <c r="AR63" s="13" t="str">
        <f>PG_ValUOMxRand</f>
        <v/>
      </c>
      <c r="AS63" s="13" t="str">
        <f>PG_ValUOMxRand</f>
        <v/>
      </c>
      <c r="AT63" s="13" t="str">
        <f>PG_ValUOMxRand</f>
        <v/>
      </c>
      <c r="AU63" s="14" t="str">
        <f>PG_ValUOMxRand</f>
        <v/>
      </c>
      <c r="AV63" s="15" t="str">
        <f>PG_ValRand</f>
        <v/>
      </c>
      <c r="AW63" s="16" t="str">
        <f>PG_ValRand</f>
        <v/>
      </c>
      <c r="AX63" s="17" t="str">
        <f>PG_ValRand</f>
        <v/>
      </c>
      <c r="AY63" s="12" t="str">
        <f>PG_ValUOMxRand</f>
        <v/>
      </c>
      <c r="AZ63" s="14" t="str">
        <f>PG_ValUOMxRand</f>
        <v/>
      </c>
    </row>
    <row r="64" spans="1:52" ht="15" customHeight="1">
      <c r="A64" s="66"/>
      <c r="B64" s="18"/>
      <c r="C64" s="11"/>
      <c r="D64" s="12"/>
      <c r="E64" s="13"/>
      <c r="F64" s="13"/>
      <c r="G64" s="13"/>
      <c r="H64" s="14"/>
      <c r="I64" s="15"/>
      <c r="J64" s="16"/>
      <c r="K64" s="17"/>
      <c r="L64" s="12"/>
      <c r="M64" s="14"/>
      <c r="N64" s="31"/>
      <c r="O64" s="18"/>
      <c r="P64" s="11"/>
      <c r="Q64" s="12"/>
      <c r="R64" s="13"/>
      <c r="S64" s="13"/>
      <c r="T64" s="13"/>
      <c r="U64" s="14"/>
      <c r="V64" s="15"/>
      <c r="W64" s="16"/>
      <c r="X64" s="17"/>
      <c r="Y64" s="12"/>
      <c r="Z64" s="14"/>
      <c r="AA64" s="32"/>
      <c r="AB64" s="18" t="str">
        <f>PG_ConstNmRout</f>
        <v/>
      </c>
      <c r="AC64" s="11" t="str">
        <f>PG_ValUOMxRout</f>
        <v/>
      </c>
      <c r="AD64" s="12" t="str">
        <f>PG_ValUOMxRout</f>
        <v/>
      </c>
      <c r="AE64" s="13" t="str">
        <f>PG_ValUOMxRout</f>
        <v/>
      </c>
      <c r="AF64" s="13" t="str">
        <f>PG_ValUOMxRout</f>
        <v/>
      </c>
      <c r="AG64" s="13" t="str">
        <f>PG_ValUOMxRout</f>
        <v/>
      </c>
      <c r="AH64" s="14" t="str">
        <f>PG_ValUOMxRout</f>
        <v/>
      </c>
      <c r="AI64" s="15" t="str">
        <f>PG_ValRout</f>
        <v/>
      </c>
      <c r="AJ64" s="16" t="str">
        <f>PG_ValRout</f>
        <v/>
      </c>
      <c r="AK64" s="17" t="str">
        <f>PG_ValRout</f>
        <v/>
      </c>
      <c r="AL64" s="12" t="str">
        <f>PG_ValUOMxRout</f>
        <v/>
      </c>
      <c r="AM64" s="14" t="str">
        <f>PG_ValUOMxRout</f>
        <v/>
      </c>
      <c r="AN64" s="31"/>
      <c r="AO64" s="18" t="str">
        <f>PG_ConstNmRand</f>
        <v/>
      </c>
      <c r="AP64" s="11" t="str">
        <f>PG_ValUOMxRand</f>
        <v/>
      </c>
      <c r="AQ64" s="12" t="str">
        <f>PG_ValUOMxRand</f>
        <v/>
      </c>
      <c r="AR64" s="13" t="str">
        <f>PG_ValUOMxRand</f>
        <v/>
      </c>
      <c r="AS64" s="13" t="str">
        <f>PG_ValUOMxRand</f>
        <v/>
      </c>
      <c r="AT64" s="13" t="str">
        <f>PG_ValUOMxRand</f>
        <v/>
      </c>
      <c r="AU64" s="14" t="str">
        <f>PG_ValUOMxRand</f>
        <v/>
      </c>
      <c r="AV64" s="15" t="str">
        <f>PG_ValRand</f>
        <v/>
      </c>
      <c r="AW64" s="16" t="str">
        <f>PG_ValRand</f>
        <v/>
      </c>
      <c r="AX64" s="17" t="str">
        <f>PG_ValRand</f>
        <v/>
      </c>
      <c r="AY64" s="12" t="str">
        <f>PG_ValUOMxRand</f>
        <v/>
      </c>
      <c r="AZ64" s="14" t="str">
        <f>PG_ValUOMxRand</f>
        <v/>
      </c>
    </row>
    <row r="65" spans="1:52" ht="15" customHeight="1">
      <c r="A65" s="66"/>
      <c r="B65" s="18"/>
      <c r="C65" s="11"/>
      <c r="D65" s="12"/>
      <c r="E65" s="13"/>
      <c r="F65" s="13"/>
      <c r="G65" s="13"/>
      <c r="H65" s="14"/>
      <c r="I65" s="15"/>
      <c r="J65" s="16"/>
      <c r="K65" s="17"/>
      <c r="L65" s="12"/>
      <c r="M65" s="14"/>
      <c r="N65" s="31"/>
      <c r="O65" s="18"/>
      <c r="P65" s="11"/>
      <c r="Q65" s="12"/>
      <c r="R65" s="13"/>
      <c r="S65" s="13"/>
      <c r="T65" s="13"/>
      <c r="U65" s="14"/>
      <c r="V65" s="15"/>
      <c r="W65" s="16"/>
      <c r="X65" s="17"/>
      <c r="Y65" s="12"/>
      <c r="Z65" s="14"/>
      <c r="AA65" s="32"/>
      <c r="AB65" s="18" t="str">
        <f>PG_ConstNmRout</f>
        <v/>
      </c>
      <c r="AC65" s="11" t="str">
        <f>PG_ValUOMxRout</f>
        <v/>
      </c>
      <c r="AD65" s="12" t="str">
        <f>PG_ValUOMxRout</f>
        <v/>
      </c>
      <c r="AE65" s="13" t="str">
        <f>PG_ValUOMxRout</f>
        <v/>
      </c>
      <c r="AF65" s="13" t="str">
        <f>PG_ValUOMxRout</f>
        <v/>
      </c>
      <c r="AG65" s="13" t="str">
        <f>PG_ValUOMxRout</f>
        <v/>
      </c>
      <c r="AH65" s="14" t="str">
        <f>PG_ValUOMxRout</f>
        <v/>
      </c>
      <c r="AI65" s="15" t="str">
        <f>PG_ValRout</f>
        <v/>
      </c>
      <c r="AJ65" s="16" t="str">
        <f>PG_ValRout</f>
        <v/>
      </c>
      <c r="AK65" s="17" t="str">
        <f>PG_ValRout</f>
        <v/>
      </c>
      <c r="AL65" s="12" t="str">
        <f>PG_ValUOMxRout</f>
        <v/>
      </c>
      <c r="AM65" s="14" t="str">
        <f>PG_ValUOMxRout</f>
        <v/>
      </c>
      <c r="AN65" s="31"/>
      <c r="AO65" s="18" t="str">
        <f>PG_ConstNmRand</f>
        <v/>
      </c>
      <c r="AP65" s="11" t="str">
        <f>PG_ValUOMxRand</f>
        <v/>
      </c>
      <c r="AQ65" s="12" t="str">
        <f>PG_ValUOMxRand</f>
        <v/>
      </c>
      <c r="AR65" s="13" t="str">
        <f>PG_ValUOMxRand</f>
        <v/>
      </c>
      <c r="AS65" s="13" t="str">
        <f>PG_ValUOMxRand</f>
        <v/>
      </c>
      <c r="AT65" s="13" t="str">
        <f>PG_ValUOMxRand</f>
        <v/>
      </c>
      <c r="AU65" s="14" t="str">
        <f>PG_ValUOMxRand</f>
        <v/>
      </c>
      <c r="AV65" s="15" t="str">
        <f>PG_ValRand</f>
        <v/>
      </c>
      <c r="AW65" s="16" t="str">
        <f>PG_ValRand</f>
        <v/>
      </c>
      <c r="AX65" s="17" t="str">
        <f>PG_ValRand</f>
        <v/>
      </c>
      <c r="AY65" s="12" t="str">
        <f>PG_ValUOMxRand</f>
        <v/>
      </c>
      <c r="AZ65" s="14" t="str">
        <f>PG_ValUOMxRand</f>
        <v/>
      </c>
    </row>
    <row r="66" spans="1:52" ht="15" customHeight="1">
      <c r="A66" s="66"/>
      <c r="B66" s="18"/>
      <c r="C66" s="11"/>
      <c r="D66" s="12"/>
      <c r="E66" s="13"/>
      <c r="F66" s="13"/>
      <c r="G66" s="13"/>
      <c r="H66" s="14"/>
      <c r="I66" s="15"/>
      <c r="J66" s="16"/>
      <c r="K66" s="17"/>
      <c r="L66" s="12"/>
      <c r="M66" s="14"/>
      <c r="N66" s="31"/>
      <c r="O66" s="18"/>
      <c r="P66" s="11"/>
      <c r="Q66" s="12"/>
      <c r="R66" s="13"/>
      <c r="S66" s="13"/>
      <c r="T66" s="13"/>
      <c r="U66" s="14"/>
      <c r="V66" s="15"/>
      <c r="W66" s="16"/>
      <c r="X66" s="17"/>
      <c r="Y66" s="12"/>
      <c r="Z66" s="14"/>
      <c r="AA66" s="32"/>
      <c r="AB66" s="18" t="str">
        <f>PG_ConstNmRout</f>
        <v/>
      </c>
      <c r="AC66" s="11" t="str">
        <f>PG_ValUOMxRout</f>
        <v/>
      </c>
      <c r="AD66" s="12" t="str">
        <f>PG_ValUOMxRout</f>
        <v/>
      </c>
      <c r="AE66" s="13" t="str">
        <f>PG_ValUOMxRout</f>
        <v/>
      </c>
      <c r="AF66" s="13" t="str">
        <f>PG_ValUOMxRout</f>
        <v/>
      </c>
      <c r="AG66" s="13" t="str">
        <f>PG_ValUOMxRout</f>
        <v/>
      </c>
      <c r="AH66" s="14" t="str">
        <f>PG_ValUOMxRout</f>
        <v/>
      </c>
      <c r="AI66" s="15" t="str">
        <f>PG_ValRout</f>
        <v/>
      </c>
      <c r="AJ66" s="16" t="str">
        <f>PG_ValRout</f>
        <v/>
      </c>
      <c r="AK66" s="17" t="str">
        <f>PG_ValRout</f>
        <v/>
      </c>
      <c r="AL66" s="12" t="str">
        <f>PG_ValUOMxRout</f>
        <v/>
      </c>
      <c r="AM66" s="14" t="str">
        <f>PG_ValUOMxRout</f>
        <v/>
      </c>
      <c r="AN66" s="31"/>
      <c r="AO66" s="18" t="str">
        <f>PG_ConstNmRand</f>
        <v/>
      </c>
      <c r="AP66" s="11" t="str">
        <f>PG_ValUOMxRand</f>
        <v/>
      </c>
      <c r="AQ66" s="12" t="str">
        <f>PG_ValUOMxRand</f>
        <v/>
      </c>
      <c r="AR66" s="13" t="str">
        <f>PG_ValUOMxRand</f>
        <v/>
      </c>
      <c r="AS66" s="13" t="str">
        <f>PG_ValUOMxRand</f>
        <v/>
      </c>
      <c r="AT66" s="13" t="str">
        <f>PG_ValUOMxRand</f>
        <v/>
      </c>
      <c r="AU66" s="14" t="str">
        <f>PG_ValUOMxRand</f>
        <v/>
      </c>
      <c r="AV66" s="15" t="str">
        <f>PG_ValRand</f>
        <v/>
      </c>
      <c r="AW66" s="16" t="str">
        <f>PG_ValRand</f>
        <v/>
      </c>
      <c r="AX66" s="17" t="str">
        <f>PG_ValRand</f>
        <v/>
      </c>
      <c r="AY66" s="12" t="str">
        <f>PG_ValUOMxRand</f>
        <v/>
      </c>
      <c r="AZ66" s="14" t="str">
        <f>PG_ValUOMxRand</f>
        <v/>
      </c>
    </row>
    <row r="67" spans="1:52" ht="15" customHeight="1">
      <c r="A67" s="66"/>
      <c r="B67" s="18"/>
      <c r="C67" s="11"/>
      <c r="D67" s="12"/>
      <c r="E67" s="13"/>
      <c r="F67" s="13"/>
      <c r="G67" s="13"/>
      <c r="H67" s="14"/>
      <c r="I67" s="15"/>
      <c r="J67" s="16"/>
      <c r="K67" s="17"/>
      <c r="L67" s="12"/>
      <c r="M67" s="14"/>
      <c r="N67" s="31"/>
      <c r="O67" s="18"/>
      <c r="P67" s="11"/>
      <c r="Q67" s="12"/>
      <c r="R67" s="13"/>
      <c r="S67" s="13"/>
      <c r="T67" s="13"/>
      <c r="U67" s="14"/>
      <c r="V67" s="15"/>
      <c r="W67" s="16"/>
      <c r="X67" s="17"/>
      <c r="Y67" s="12"/>
      <c r="Z67" s="14"/>
      <c r="AA67" s="32"/>
      <c r="AB67" s="18" t="str">
        <f>PG_ConstNmRout</f>
        <v/>
      </c>
      <c r="AC67" s="11" t="str">
        <f>PG_ValUOMxRout</f>
        <v/>
      </c>
      <c r="AD67" s="12" t="str">
        <f>PG_ValUOMxRout</f>
        <v/>
      </c>
      <c r="AE67" s="13" t="str">
        <f>PG_ValUOMxRout</f>
        <v/>
      </c>
      <c r="AF67" s="13" t="str">
        <f>PG_ValUOMxRout</f>
        <v/>
      </c>
      <c r="AG67" s="13" t="str">
        <f>PG_ValUOMxRout</f>
        <v/>
      </c>
      <c r="AH67" s="14" t="str">
        <f>PG_ValUOMxRout</f>
        <v/>
      </c>
      <c r="AI67" s="15" t="str">
        <f>PG_ValRout</f>
        <v/>
      </c>
      <c r="AJ67" s="16" t="str">
        <f>PG_ValRout</f>
        <v/>
      </c>
      <c r="AK67" s="17" t="str">
        <f>PG_ValRout</f>
        <v/>
      </c>
      <c r="AL67" s="12" t="str">
        <f>PG_ValUOMxRout</f>
        <v/>
      </c>
      <c r="AM67" s="14" t="str">
        <f>PG_ValUOMxRout</f>
        <v/>
      </c>
      <c r="AN67" s="31"/>
      <c r="AO67" s="18" t="str">
        <f>PG_ConstNmRand</f>
        <v/>
      </c>
      <c r="AP67" s="11" t="str">
        <f>PG_ValUOMxRand</f>
        <v/>
      </c>
      <c r="AQ67" s="12" t="str">
        <f>PG_ValUOMxRand</f>
        <v/>
      </c>
      <c r="AR67" s="13" t="str">
        <f>PG_ValUOMxRand</f>
        <v/>
      </c>
      <c r="AS67" s="13" t="str">
        <f>PG_ValUOMxRand</f>
        <v/>
      </c>
      <c r="AT67" s="13" t="str">
        <f>PG_ValUOMxRand</f>
        <v/>
      </c>
      <c r="AU67" s="14" t="str">
        <f>PG_ValUOMxRand</f>
        <v/>
      </c>
      <c r="AV67" s="15" t="str">
        <f>PG_ValRand</f>
        <v/>
      </c>
      <c r="AW67" s="16" t="str">
        <f>PG_ValRand</f>
        <v/>
      </c>
      <c r="AX67" s="17" t="str">
        <f>PG_ValRand</f>
        <v/>
      </c>
      <c r="AY67" s="12" t="str">
        <f>PG_ValUOMxRand</f>
        <v/>
      </c>
      <c r="AZ67" s="14" t="str">
        <f>PG_ValUOMxRand</f>
        <v/>
      </c>
    </row>
    <row r="68" spans="1:52" ht="15" customHeight="1">
      <c r="A68" s="66"/>
      <c r="B68" s="18"/>
      <c r="C68" s="11"/>
      <c r="D68" s="12"/>
      <c r="E68" s="13"/>
      <c r="F68" s="13"/>
      <c r="G68" s="13"/>
      <c r="H68" s="14"/>
      <c r="I68" s="15"/>
      <c r="J68" s="16"/>
      <c r="K68" s="17"/>
      <c r="L68" s="12"/>
      <c r="M68" s="14"/>
      <c r="N68" s="31"/>
      <c r="O68" s="18"/>
      <c r="P68" s="11"/>
      <c r="Q68" s="12"/>
      <c r="R68" s="13"/>
      <c r="S68" s="13"/>
      <c r="T68" s="13"/>
      <c r="U68" s="14"/>
      <c r="V68" s="15"/>
      <c r="W68" s="16"/>
      <c r="X68" s="17"/>
      <c r="Y68" s="12"/>
      <c r="Z68" s="14"/>
      <c r="AA68" s="32"/>
      <c r="AB68" s="18" t="str">
        <f>PG_ConstNmRout</f>
        <v/>
      </c>
      <c r="AC68" s="11" t="str">
        <f>PG_ValUOMxRout</f>
        <v/>
      </c>
      <c r="AD68" s="12" t="str">
        <f>PG_ValUOMxRout</f>
        <v/>
      </c>
      <c r="AE68" s="13" t="str">
        <f>PG_ValUOMxRout</f>
        <v/>
      </c>
      <c r="AF68" s="13" t="str">
        <f>PG_ValUOMxRout</f>
        <v/>
      </c>
      <c r="AG68" s="13" t="str">
        <f>PG_ValUOMxRout</f>
        <v/>
      </c>
      <c r="AH68" s="14" t="str">
        <f>PG_ValUOMxRout</f>
        <v/>
      </c>
      <c r="AI68" s="15" t="str">
        <f>PG_ValRout</f>
        <v/>
      </c>
      <c r="AJ68" s="16" t="str">
        <f>PG_ValRout</f>
        <v/>
      </c>
      <c r="AK68" s="17" t="str">
        <f>PG_ValRout</f>
        <v/>
      </c>
      <c r="AL68" s="12" t="str">
        <f>PG_ValUOMxRout</f>
        <v/>
      </c>
      <c r="AM68" s="14" t="str">
        <f>PG_ValUOMxRout</f>
        <v/>
      </c>
      <c r="AN68" s="31"/>
      <c r="AO68" s="18" t="str">
        <f>PG_ConstNmRand</f>
        <v/>
      </c>
      <c r="AP68" s="11" t="str">
        <f>PG_ValUOMxRand</f>
        <v/>
      </c>
      <c r="AQ68" s="12" t="str">
        <f>PG_ValUOMxRand</f>
        <v/>
      </c>
      <c r="AR68" s="13" t="str">
        <f>PG_ValUOMxRand</f>
        <v/>
      </c>
      <c r="AS68" s="13" t="str">
        <f>PG_ValUOMxRand</f>
        <v/>
      </c>
      <c r="AT68" s="13" t="str">
        <f>PG_ValUOMxRand</f>
        <v/>
      </c>
      <c r="AU68" s="14" t="str">
        <f>PG_ValUOMxRand</f>
        <v/>
      </c>
      <c r="AV68" s="15" t="str">
        <f>PG_ValRand</f>
        <v/>
      </c>
      <c r="AW68" s="16" t="str">
        <f>PG_ValRand</f>
        <v/>
      </c>
      <c r="AX68" s="17" t="str">
        <f>PG_ValRand</f>
        <v/>
      </c>
      <c r="AY68" s="12" t="str">
        <f>PG_ValUOMxRand</f>
        <v/>
      </c>
      <c r="AZ68" s="14" t="str">
        <f>PG_ValUOMxRand</f>
        <v/>
      </c>
    </row>
    <row r="69" spans="1:52" ht="15" customHeight="1">
      <c r="A69" s="66"/>
      <c r="B69" s="18"/>
      <c r="C69" s="11"/>
      <c r="D69" s="12"/>
      <c r="E69" s="13"/>
      <c r="F69" s="13"/>
      <c r="G69" s="13"/>
      <c r="H69" s="14"/>
      <c r="I69" s="15"/>
      <c r="J69" s="16"/>
      <c r="K69" s="17"/>
      <c r="L69" s="12"/>
      <c r="M69" s="14"/>
      <c r="N69" s="31"/>
      <c r="O69" s="18"/>
      <c r="P69" s="11"/>
      <c r="Q69" s="12"/>
      <c r="R69" s="13"/>
      <c r="S69" s="13"/>
      <c r="T69" s="13"/>
      <c r="U69" s="14"/>
      <c r="V69" s="15"/>
      <c r="W69" s="16"/>
      <c r="X69" s="17"/>
      <c r="Y69" s="12"/>
      <c r="Z69" s="14"/>
      <c r="AA69" s="32"/>
      <c r="AB69" s="18" t="str">
        <f>PG_ConstNmRout</f>
        <v/>
      </c>
      <c r="AC69" s="11" t="str">
        <f>PG_ValUOMxRout</f>
        <v/>
      </c>
      <c r="AD69" s="12" t="str">
        <f>PG_ValUOMxRout</f>
        <v/>
      </c>
      <c r="AE69" s="13" t="str">
        <f>PG_ValUOMxRout</f>
        <v/>
      </c>
      <c r="AF69" s="13" t="str">
        <f>PG_ValUOMxRout</f>
        <v/>
      </c>
      <c r="AG69" s="13" t="str">
        <f>PG_ValUOMxRout</f>
        <v/>
      </c>
      <c r="AH69" s="14" t="str">
        <f>PG_ValUOMxRout</f>
        <v/>
      </c>
      <c r="AI69" s="15" t="str">
        <f>PG_ValRout</f>
        <v/>
      </c>
      <c r="AJ69" s="16" t="str">
        <f>PG_ValRout</f>
        <v/>
      </c>
      <c r="AK69" s="17" t="str">
        <f>PG_ValRout</f>
        <v/>
      </c>
      <c r="AL69" s="12" t="str">
        <f>PG_ValUOMxRout</f>
        <v/>
      </c>
      <c r="AM69" s="14" t="str">
        <f>PG_ValUOMxRout</f>
        <v/>
      </c>
      <c r="AN69" s="31"/>
      <c r="AO69" s="18" t="str">
        <f>PG_ConstNmRand</f>
        <v/>
      </c>
      <c r="AP69" s="11" t="str">
        <f>PG_ValUOMxRand</f>
        <v/>
      </c>
      <c r="AQ69" s="12" t="str">
        <f>PG_ValUOMxRand</f>
        <v/>
      </c>
      <c r="AR69" s="13" t="str">
        <f>PG_ValUOMxRand</f>
        <v/>
      </c>
      <c r="AS69" s="13" t="str">
        <f>PG_ValUOMxRand</f>
        <v/>
      </c>
      <c r="AT69" s="13" t="str">
        <f>PG_ValUOMxRand</f>
        <v/>
      </c>
      <c r="AU69" s="14" t="str">
        <f>PG_ValUOMxRand</f>
        <v/>
      </c>
      <c r="AV69" s="15" t="str">
        <f>PG_ValRand</f>
        <v/>
      </c>
      <c r="AW69" s="16" t="str">
        <f>PG_ValRand</f>
        <v/>
      </c>
      <c r="AX69" s="17" t="str">
        <f>PG_ValRand</f>
        <v/>
      </c>
      <c r="AY69" s="12" t="str">
        <f>PG_ValUOMxRand</f>
        <v/>
      </c>
      <c r="AZ69" s="14" t="str">
        <f>PG_ValUOMxRand</f>
        <v/>
      </c>
    </row>
    <row r="70" spans="1:52" ht="15" customHeight="1">
      <c r="A70" s="66"/>
      <c r="B70" s="18"/>
      <c r="C70" s="11"/>
      <c r="D70" s="12"/>
      <c r="E70" s="13"/>
      <c r="F70" s="13"/>
      <c r="G70" s="13"/>
      <c r="H70" s="14"/>
      <c r="I70" s="15"/>
      <c r="J70" s="16"/>
      <c r="K70" s="17"/>
      <c r="L70" s="12"/>
      <c r="M70" s="14"/>
      <c r="N70" s="31"/>
      <c r="O70" s="18"/>
      <c r="P70" s="11"/>
      <c r="Q70" s="12"/>
      <c r="R70" s="13"/>
      <c r="S70" s="13"/>
      <c r="T70" s="13"/>
      <c r="U70" s="14"/>
      <c r="V70" s="15"/>
      <c r="W70" s="16"/>
      <c r="X70" s="17"/>
      <c r="Y70" s="12"/>
      <c r="Z70" s="14"/>
      <c r="AA70" s="32"/>
      <c r="AB70" s="18" t="str">
        <f>PG_ConstNmRout</f>
        <v/>
      </c>
      <c r="AC70" s="11" t="str">
        <f>PG_ValUOMxRout</f>
        <v/>
      </c>
      <c r="AD70" s="12" t="str">
        <f>PG_ValUOMxRout</f>
        <v/>
      </c>
      <c r="AE70" s="13" t="str">
        <f>PG_ValUOMxRout</f>
        <v/>
      </c>
      <c r="AF70" s="13" t="str">
        <f>PG_ValUOMxRout</f>
        <v/>
      </c>
      <c r="AG70" s="13" t="str">
        <f>PG_ValUOMxRout</f>
        <v/>
      </c>
      <c r="AH70" s="14" t="str">
        <f>PG_ValUOMxRout</f>
        <v/>
      </c>
      <c r="AI70" s="15" t="str">
        <f>PG_ValRout</f>
        <v/>
      </c>
      <c r="AJ70" s="16" t="str">
        <f>PG_ValRout</f>
        <v/>
      </c>
      <c r="AK70" s="17" t="str">
        <f>PG_ValRout</f>
        <v/>
      </c>
      <c r="AL70" s="12" t="str">
        <f>PG_ValUOMxRout</f>
        <v/>
      </c>
      <c r="AM70" s="14" t="str">
        <f>PG_ValUOMxRout</f>
        <v/>
      </c>
      <c r="AN70" s="31"/>
      <c r="AO70" s="18" t="str">
        <f>PG_ConstNmRand</f>
        <v/>
      </c>
      <c r="AP70" s="11" t="str">
        <f>PG_ValUOMxRand</f>
        <v/>
      </c>
      <c r="AQ70" s="12" t="str">
        <f>PG_ValUOMxRand</f>
        <v/>
      </c>
      <c r="AR70" s="13" t="str">
        <f>PG_ValUOMxRand</f>
        <v/>
      </c>
      <c r="AS70" s="13" t="str">
        <f>PG_ValUOMxRand</f>
        <v/>
      </c>
      <c r="AT70" s="13" t="str">
        <f>PG_ValUOMxRand</f>
        <v/>
      </c>
      <c r="AU70" s="14" t="str">
        <f>PG_ValUOMxRand</f>
        <v/>
      </c>
      <c r="AV70" s="15" t="str">
        <f>PG_ValRand</f>
        <v/>
      </c>
      <c r="AW70" s="16" t="str">
        <f>PG_ValRand</f>
        <v/>
      </c>
      <c r="AX70" s="17" t="str">
        <f>PG_ValRand</f>
        <v/>
      </c>
      <c r="AY70" s="12" t="str">
        <f>PG_ValUOMxRand</f>
        <v/>
      </c>
      <c r="AZ70" s="14" t="str">
        <f>PG_ValUOMxRand</f>
        <v/>
      </c>
    </row>
    <row r="71" spans="1:52" ht="15" customHeight="1">
      <c r="A71" s="66"/>
      <c r="B71" s="18"/>
      <c r="C71" s="11"/>
      <c r="D71" s="12"/>
      <c r="E71" s="13"/>
      <c r="F71" s="13"/>
      <c r="G71" s="13"/>
      <c r="H71" s="14"/>
      <c r="I71" s="15"/>
      <c r="J71" s="16"/>
      <c r="K71" s="17"/>
      <c r="L71" s="12"/>
      <c r="M71" s="14"/>
      <c r="N71" s="31"/>
      <c r="O71" s="18"/>
      <c r="P71" s="11"/>
      <c r="Q71" s="12"/>
      <c r="R71" s="13"/>
      <c r="S71" s="13"/>
      <c r="T71" s="13"/>
      <c r="U71" s="14"/>
      <c r="V71" s="15"/>
      <c r="W71" s="16"/>
      <c r="X71" s="17"/>
      <c r="Y71" s="12"/>
      <c r="Z71" s="14"/>
      <c r="AA71" s="32"/>
      <c r="AB71" s="18" t="str">
        <f>PG_ConstNmRout</f>
        <v/>
      </c>
      <c r="AC71" s="11" t="str">
        <f>PG_ValUOMxRout</f>
        <v/>
      </c>
      <c r="AD71" s="12" t="str">
        <f>PG_ValUOMxRout</f>
        <v/>
      </c>
      <c r="AE71" s="13" t="str">
        <f>PG_ValUOMxRout</f>
        <v/>
      </c>
      <c r="AF71" s="13" t="str">
        <f>PG_ValUOMxRout</f>
        <v/>
      </c>
      <c r="AG71" s="13" t="str">
        <f>PG_ValUOMxRout</f>
        <v/>
      </c>
      <c r="AH71" s="14" t="str">
        <f>PG_ValUOMxRout</f>
        <v/>
      </c>
      <c r="AI71" s="15" t="str">
        <f>PG_ValRout</f>
        <v/>
      </c>
      <c r="AJ71" s="16" t="str">
        <f>PG_ValRout</f>
        <v/>
      </c>
      <c r="AK71" s="17" t="str">
        <f>PG_ValRout</f>
        <v/>
      </c>
      <c r="AL71" s="12" t="str">
        <f>PG_ValUOMxRout</f>
        <v/>
      </c>
      <c r="AM71" s="14" t="str">
        <f>PG_ValUOMxRout</f>
        <v/>
      </c>
      <c r="AN71" s="31"/>
      <c r="AO71" s="18" t="str">
        <f>PG_ConstNmRand</f>
        <v/>
      </c>
      <c r="AP71" s="11" t="str">
        <f>PG_ValUOMxRand</f>
        <v/>
      </c>
      <c r="AQ71" s="12" t="str">
        <f>PG_ValUOMxRand</f>
        <v/>
      </c>
      <c r="AR71" s="13" t="str">
        <f>PG_ValUOMxRand</f>
        <v/>
      </c>
      <c r="AS71" s="13" t="str">
        <f>PG_ValUOMxRand</f>
        <v/>
      </c>
      <c r="AT71" s="13" t="str">
        <f>PG_ValUOMxRand</f>
        <v/>
      </c>
      <c r="AU71" s="14" t="str">
        <f>PG_ValUOMxRand</f>
        <v/>
      </c>
      <c r="AV71" s="15" t="str">
        <f>PG_ValRand</f>
        <v/>
      </c>
      <c r="AW71" s="16" t="str">
        <f>PG_ValRand</f>
        <v/>
      </c>
      <c r="AX71" s="17" t="str">
        <f>PG_ValRand</f>
        <v/>
      </c>
      <c r="AY71" s="12" t="str">
        <f>PG_ValUOMxRand</f>
        <v/>
      </c>
      <c r="AZ71" s="14" t="str">
        <f>PG_ValUOMxRand</f>
        <v/>
      </c>
    </row>
    <row r="72" spans="1:52" ht="1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</row>
    <row r="73" spans="1:52" ht="1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</row>
    <row r="74" spans="1:52" ht="1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</row>
    <row r="75" spans="1:52" ht="1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</row>
    <row r="76" spans="1:52" ht="1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</row>
    <row r="77" spans="1:52" ht="1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</row>
    <row r="78" spans="1:52" ht="1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</row>
    <row r="79" spans="1:52" ht="1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</row>
    <row r="80" spans="1:52" ht="1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</row>
    <row r="81" spans="1:52" ht="1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</row>
    <row r="82" spans="1:52" ht="1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</row>
    <row r="83" spans="1:52" ht="1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</row>
    <row r="84" spans="1:52" ht="1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</row>
    <row r="85" spans="1:52" ht="1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</row>
    <row r="86" spans="1:52" ht="1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</row>
    <row r="87" spans="1:52" ht="1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</row>
    <row r="88" spans="1:52" ht="1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</row>
    <row r="89" spans="1:52" ht="1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</row>
    <row r="90" spans="1:52" ht="1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</row>
    <row r="91" spans="1:52" ht="1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</row>
    <row r="92" spans="1:52" ht="1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</row>
    <row r="93" spans="1:52" ht="1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</row>
    <row r="94" spans="1:52" ht="1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</row>
    <row r="95" spans="1:52" ht="1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</row>
    <row r="96" spans="1:52" ht="1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</row>
    <row r="97" spans="1:52" ht="1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</row>
    <row r="98" spans="1:52" ht="1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</row>
    <row r="99" spans="1:52" ht="1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</row>
    <row r="100" spans="1:52" ht="1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</row>
    <row r="101" spans="1:52" ht="1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</row>
    <row r="102" spans="1:52" ht="1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</row>
    <row r="103" spans="1:52" ht="1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</row>
    <row r="104" spans="1:52" ht="1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</row>
    <row r="105" spans="1:52" ht="1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</row>
    <row r="106" spans="1:52" ht="1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</row>
    <row r="107" spans="1:52" ht="1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</row>
    <row r="108" spans="1:52" ht="1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</row>
    <row r="109" spans="1:52" ht="1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</row>
    <row r="110" spans="1:52" ht="1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</row>
    <row r="111" spans="1:52" ht="1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</row>
    <row r="112" spans="1:52" ht="1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</row>
    <row r="113" spans="1:52" ht="1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</row>
    <row r="114" spans="1:52" ht="1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</row>
    <row r="115" spans="1:52" ht="1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</row>
    <row r="116" spans="1:52" ht="1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</row>
    <row r="117" spans="1:52" ht="1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</row>
    <row r="118" spans="1:52" ht="1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</row>
    <row r="119" spans="1:52" ht="1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</row>
    <row r="120" spans="1:52" ht="1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</row>
    <row r="121" spans="1:52" ht="1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</row>
    <row r="122" spans="1:52" ht="1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</row>
    <row r="123" spans="1:52" ht="1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</row>
    <row r="124" spans="1:52" ht="1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</row>
    <row r="125" spans="1:52" ht="1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</row>
    <row r="126" spans="1:52" ht="1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</row>
    <row r="127" spans="1:52" ht="1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</row>
    <row r="128" spans="1:52" ht="1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</row>
    <row r="129" spans="1:52" ht="1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</row>
    <row r="130" spans="1:52" ht="1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</row>
    <row r="131" spans="1:52" ht="1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</row>
    <row r="132" spans="1:52" ht="1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</row>
    <row r="133" spans="1:52" ht="1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</row>
    <row r="134" spans="1:52" ht="1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</row>
    <row r="135" spans="1:52" ht="1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</row>
    <row r="136" spans="1:52" ht="1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</row>
    <row r="137" spans="1:52" ht="1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</row>
    <row r="138" spans="1:52" ht="1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</row>
    <row r="139" spans="1:52" ht="1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</row>
    <row r="140" spans="1:52" ht="1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</row>
    <row r="141" spans="1:52" ht="1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</row>
    <row r="142" spans="1:52" ht="1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</row>
    <row r="143" spans="1:52" ht="1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</row>
    <row r="144" spans="1:52" ht="1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</row>
    <row r="145" spans="1:52" ht="1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</row>
    <row r="146" spans="1:52" ht="1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</row>
    <row r="147" spans="1:52" ht="1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</row>
    <row r="148" spans="1:52" ht="1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</row>
    <row r="149" spans="1:52" ht="1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</row>
    <row r="150" spans="1:52" ht="1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</row>
    <row r="151" spans="1:52" ht="1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</row>
    <row r="152" spans="1:52" ht="1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</row>
    <row r="153" spans="1:52" ht="1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</row>
    <row r="154" spans="1:52" ht="1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</row>
    <row r="155" spans="1:52" ht="1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</row>
    <row r="156" spans="1:52" ht="1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</row>
    <row r="157" spans="1:52" ht="1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</row>
    <row r="158" spans="1:52" ht="1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</row>
    <row r="159" spans="1:52" ht="1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</row>
    <row r="160" spans="1:52" ht="1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</row>
    <row r="161" spans="1:52" ht="1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</row>
    <row r="162" spans="1:52" ht="1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</row>
    <row r="163" spans="1:52" ht="1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</row>
    <row r="164" spans="1:52" ht="1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</row>
    <row r="165" spans="1:52" ht="1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</row>
    <row r="166" spans="1:52" ht="1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</row>
    <row r="167" spans="1:52" ht="1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</row>
    <row r="168" spans="1:52" ht="1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</row>
    <row r="169" spans="1:52" ht="1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</row>
    <row r="170" spans="1:52" ht="1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</row>
    <row r="171" spans="1:52" ht="1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</row>
    <row r="172" spans="1:52" ht="1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</row>
    <row r="173" spans="1:52" ht="1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</row>
    <row r="174" spans="1:52" ht="1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</row>
    <row r="175" spans="1:52" ht="1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</row>
    <row r="176" spans="1:52" ht="1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</row>
    <row r="177" spans="1:52" ht="1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</row>
    <row r="178" spans="1:52" ht="1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</row>
    <row r="179" spans="1:52" ht="1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</row>
    <row r="180" spans="1:52" ht="1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</row>
    <row r="181" spans="1:52" ht="1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</row>
    <row r="182" spans="1:52" ht="1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</row>
    <row r="183" spans="1:52" ht="1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</row>
    <row r="184" spans="1:52" ht="1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</row>
    <row r="185" spans="1:52" ht="1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</row>
    <row r="186" spans="1:52" ht="1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</row>
    <row r="187" spans="1:52" ht="1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</row>
    <row r="188" spans="1:52" ht="1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</row>
    <row r="189" spans="1:52" ht="1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</row>
    <row r="190" spans="1:52" ht="1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</row>
    <row r="191" spans="1:52" ht="1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</row>
    <row r="192" spans="1:52" ht="1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</row>
    <row r="193" spans="1:52" ht="1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</row>
    <row r="194" spans="1:52" ht="1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</row>
    <row r="195" spans="1:52" ht="1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</row>
    <row r="196" spans="1:52" ht="1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</row>
    <row r="197" spans="1:52" ht="1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</row>
    <row r="198" spans="1:52" ht="1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</row>
    <row r="199" spans="1:52" ht="1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</row>
    <row r="200" spans="1:52" ht="1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</row>
    <row r="201" spans="1:52" ht="1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</row>
    <row r="202" spans="1:52" ht="1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</row>
    <row r="203" spans="1:52" ht="1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</row>
    <row r="204" spans="1:52" ht="1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</row>
    <row r="205" spans="1:52" ht="1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</row>
    <row r="206" spans="1:52" ht="1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</row>
    <row r="207" spans="1:52" ht="1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</row>
    <row r="208" spans="1:52" ht="1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</row>
    <row r="209" spans="1:52" ht="1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</row>
    <row r="210" spans="1:52" ht="1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</row>
    <row r="211" spans="1:52" ht="1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</row>
    <row r="212" spans="1:52" ht="1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</row>
    <row r="213" spans="1:52" ht="1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</row>
    <row r="214" spans="1:52" ht="1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</row>
    <row r="215" spans="1:52" ht="1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</row>
    <row r="216" spans="1:52" ht="1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</row>
    <row r="217" spans="1:52" ht="1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</row>
    <row r="218" spans="1:52" ht="1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</row>
    <row r="219" spans="1:52" ht="1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</row>
    <row r="220" spans="1:52" ht="1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</row>
    <row r="221" spans="1:52" ht="1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</row>
    <row r="222" spans="1:52" ht="1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</row>
    <row r="223" spans="1:52" ht="1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</row>
    <row r="224" spans="1:52" ht="1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</row>
    <row r="225" spans="1:52" ht="1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</row>
    <row r="226" spans="1:52" ht="1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</row>
    <row r="227" spans="1:52" ht="1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</row>
    <row r="228" spans="1:52" ht="1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</row>
    <row r="229" spans="1:52" ht="1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</row>
    <row r="230" spans="1:52" ht="1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</row>
    <row r="231" spans="1:52" ht="1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</row>
    <row r="232" spans="1:52" ht="1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</row>
    <row r="233" spans="1:52" ht="1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</row>
    <row r="234" spans="1:52" ht="1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</row>
    <row r="235" spans="1:52" ht="1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</row>
    <row r="236" spans="1:52" ht="1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</row>
    <row r="237" spans="1:52" ht="1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</row>
    <row r="238" spans="1:52" ht="1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</row>
    <row r="239" spans="1:52" ht="1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</row>
    <row r="240" spans="1:52" ht="1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</row>
    <row r="241" spans="1:52" ht="1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</row>
    <row r="242" spans="1:52" ht="1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</row>
    <row r="243" spans="1:52" ht="1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</row>
    <row r="244" spans="1:52" ht="1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</row>
    <row r="245" spans="1:52" ht="1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</row>
    <row r="246" spans="1:52" ht="1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</row>
    <row r="247" spans="1:52" ht="1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</row>
    <row r="248" spans="1:52" ht="1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</row>
    <row r="249" spans="1:52" ht="1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</row>
    <row r="250" spans="1:52" ht="1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</row>
    <row r="251" spans="1:52" ht="1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</row>
    <row r="252" spans="1:52" ht="1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</row>
    <row r="253" spans="1:52" ht="1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</row>
    <row r="254" spans="1:52" ht="1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</row>
    <row r="255" spans="1:52" ht="1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</row>
    <row r="256" spans="1:52" ht="1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</row>
    <row r="257" spans="1:52" ht="1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</row>
    <row r="258" spans="1:52" ht="1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</row>
    <row r="259" spans="1:52" ht="1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</row>
    <row r="260" spans="1:52" ht="1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</row>
    <row r="261" spans="1:52" ht="1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</row>
    <row r="262" spans="1:52" ht="1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</row>
    <row r="263" spans="1:52" ht="1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</row>
    <row r="264" spans="1:52" ht="1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</row>
    <row r="265" spans="1:52" ht="1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</row>
    <row r="266" spans="1:52" ht="1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</row>
    <row r="267" spans="1:52" ht="1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</row>
    <row r="268" spans="1:52" ht="1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</row>
    <row r="269" spans="1:52" ht="1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</row>
    <row r="270" spans="1:52" ht="1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</row>
    <row r="271" spans="1:52" ht="1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</row>
    <row r="272" spans="1:52" ht="1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</row>
    <row r="273" spans="1:52" ht="1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</row>
    <row r="274" spans="1:52" ht="1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</row>
    <row r="275" spans="1:52" ht="1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</row>
    <row r="276" spans="1:52" ht="1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</row>
    <row r="277" spans="1:52" ht="1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</row>
    <row r="278" spans="1:52" ht="1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</row>
    <row r="279" spans="1:52" ht="1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</row>
    <row r="280" spans="1:52" ht="1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</row>
    <row r="281" spans="1:52" ht="1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</row>
    <row r="282" spans="1:52" ht="1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</row>
    <row r="283" spans="1:52" ht="1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</row>
    <row r="284" spans="1:52" ht="1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</row>
    <row r="285" spans="1:52" ht="1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</row>
    <row r="286" spans="1:52" ht="1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</row>
    <row r="287" spans="1:52" ht="1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</row>
    <row r="288" spans="1:52" ht="1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</row>
    <row r="289" spans="1:52" ht="1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</row>
    <row r="290" spans="1:52" ht="1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</row>
    <row r="291" spans="1:52" ht="1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</row>
    <row r="292" spans="1:52" ht="1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</row>
    <row r="293" spans="1:52" ht="1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</row>
    <row r="294" spans="1:52" ht="1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</row>
    <row r="295" spans="1:52" ht="1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</row>
    <row r="296" spans="1:52" ht="1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</row>
    <row r="297" spans="1:52" ht="1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</row>
    <row r="298" spans="1:52" ht="1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</row>
    <row r="299" spans="1:52" ht="1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</row>
    <row r="300" spans="1:52" ht="1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</row>
    <row r="301" spans="1:52" ht="1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</row>
  </sheetData>
  <mergeCells count="25">
    <mergeCell ref="B4:B5"/>
    <mergeCell ref="O4:O5"/>
    <mergeCell ref="C4:C5"/>
    <mergeCell ref="A4:A5"/>
    <mergeCell ref="B3:M3"/>
    <mergeCell ref="O3:Z3"/>
    <mergeCell ref="Y4:Z4"/>
    <mergeCell ref="P4:P5"/>
    <mergeCell ref="Q4:U4"/>
    <mergeCell ref="V4:X4"/>
    <mergeCell ref="D4:H4"/>
    <mergeCell ref="I4:K4"/>
    <mergeCell ref="L4:M4"/>
    <mergeCell ref="AB3:AM3"/>
    <mergeCell ref="AO3:AZ3"/>
    <mergeCell ref="AB4:AB5"/>
    <mergeCell ref="AC4:AC5"/>
    <mergeCell ref="AD4:AH4"/>
    <mergeCell ref="AI4:AK4"/>
    <mergeCell ref="AL4:AM4"/>
    <mergeCell ref="AO4:AO5"/>
    <mergeCell ref="AP4:AP5"/>
    <mergeCell ref="AQ4:AU4"/>
    <mergeCell ref="AV4:AX4"/>
    <mergeCell ref="AY4:AZ4"/>
  </mergeCells>
  <conditionalFormatting sqref="C7:M71">
    <cfRule type="expression" dxfId="463" priority="4">
      <formula>IF(PG_IsBlnkRowRout*PG_IsBlnkRowRoutNext=1,TRUE,FALSE)</formula>
    </cfRule>
  </conditionalFormatting>
  <conditionalFormatting sqref="O7:Z71">
    <cfRule type="expression" dxfId="462" priority="23">
      <formula>IF(PG_IsBlnkRowRand*PG_IsBlnkRowRandNext=1,TRUE,FALSE)</formula>
    </cfRule>
  </conditionalFormatting>
  <conditionalFormatting sqref="AB7:AM71">
    <cfRule type="expression" dxfId="461" priority="5">
      <formula>IF(PG_IsBlnkRowRout*PG_IsBlnkRowRoutNext=1,TRUE,FALSE)</formula>
    </cfRule>
  </conditionalFormatting>
  <conditionalFormatting sqref="AO7:AZ71">
    <cfRule type="expression" dxfId="460" priority="25">
      <formula>IF(PG_IsBlnkRowRand*PG_IsBlnkRowRandNext=1,TRUE,FALSE)</formula>
    </cfRule>
  </conditionalFormatting>
  <conditionalFormatting sqref="A7:A71">
    <cfRule type="expression" dxfId="459" priority="1">
      <formula>ISBLANK($A7)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1054"/>
  <sheetViews>
    <sheetView topLeftCell="A2" zoomScale="96" zoomScaleNormal="96" workbookViewId="0"/>
  </sheetViews>
  <sheetFormatPr defaultRowHeight="15"/>
  <cols>
    <col min="1" max="1" width="8.88671875" style="140"/>
    <col min="2" max="18" width="8.88671875" style="1"/>
    <col min="19" max="19" width="8.88671875" style="1" customWidth="1"/>
    <col min="20" max="16384" width="8.88671875" style="1"/>
  </cols>
  <sheetData>
    <row r="1" spans="1:26">
      <c r="B1" s="151" t="s">
        <v>327</v>
      </c>
      <c r="Y1" s="133" t="s">
        <v>201</v>
      </c>
    </row>
    <row r="2" spans="1:26">
      <c r="A2" s="124" t="s">
        <v>4</v>
      </c>
      <c r="B2" s="114" t="s">
        <v>141</v>
      </c>
      <c r="C2" s="111" t="s">
        <v>142</v>
      </c>
      <c r="D2" s="112" t="s">
        <v>166</v>
      </c>
      <c r="E2" s="113" t="s">
        <v>166</v>
      </c>
      <c r="F2" s="113" t="s">
        <v>166</v>
      </c>
      <c r="G2" s="113" t="s">
        <v>166</v>
      </c>
      <c r="H2" s="113" t="s">
        <v>166</v>
      </c>
      <c r="I2" s="113" t="s">
        <v>166</v>
      </c>
      <c r="J2" s="113" t="s">
        <v>166</v>
      </c>
      <c r="K2" s="113" t="s">
        <v>166</v>
      </c>
      <c r="L2" s="113" t="s">
        <v>166</v>
      </c>
      <c r="M2" s="113" t="s">
        <v>166</v>
      </c>
      <c r="N2" s="113" t="s">
        <v>166</v>
      </c>
      <c r="O2" s="113" t="s">
        <v>166</v>
      </c>
      <c r="P2" s="113" t="s">
        <v>166</v>
      </c>
      <c r="Q2" s="113" t="s">
        <v>166</v>
      </c>
      <c r="R2" s="113" t="s">
        <v>166</v>
      </c>
      <c r="S2" s="113" t="s">
        <v>166</v>
      </c>
      <c r="T2" s="164"/>
      <c r="U2" s="2"/>
      <c r="V2" s="2"/>
      <c r="W2" s="2"/>
      <c r="X2" s="2"/>
      <c r="Y2" s="133">
        <v>1</v>
      </c>
    </row>
    <row r="3" spans="1:26">
      <c r="A3" s="141"/>
      <c r="B3" s="115" t="s">
        <v>167</v>
      </c>
      <c r="C3" s="104" t="s">
        <v>167</v>
      </c>
      <c r="D3" s="162" t="s">
        <v>168</v>
      </c>
      <c r="E3" s="163" t="s">
        <v>169</v>
      </c>
      <c r="F3" s="163" t="s">
        <v>170</v>
      </c>
      <c r="G3" s="163" t="s">
        <v>171</v>
      </c>
      <c r="H3" s="163" t="s">
        <v>172</v>
      </c>
      <c r="I3" s="163" t="s">
        <v>173</v>
      </c>
      <c r="J3" s="163" t="s">
        <v>174</v>
      </c>
      <c r="K3" s="163" t="s">
        <v>175</v>
      </c>
      <c r="L3" s="163" t="s">
        <v>176</v>
      </c>
      <c r="M3" s="163" t="s">
        <v>177</v>
      </c>
      <c r="N3" s="163" t="s">
        <v>178</v>
      </c>
      <c r="O3" s="163" t="s">
        <v>179</v>
      </c>
      <c r="P3" s="163" t="s">
        <v>180</v>
      </c>
      <c r="Q3" s="163" t="s">
        <v>181</v>
      </c>
      <c r="R3" s="163" t="s">
        <v>182</v>
      </c>
      <c r="S3" s="163" t="s">
        <v>183</v>
      </c>
      <c r="T3" s="164"/>
      <c r="U3" s="2"/>
      <c r="V3" s="2"/>
      <c r="W3" s="2"/>
      <c r="X3" s="2"/>
      <c r="Y3" s="133" t="s">
        <v>3</v>
      </c>
    </row>
    <row r="4" spans="1:26">
      <c r="A4" s="141"/>
      <c r="B4" s="115"/>
      <c r="C4" s="104"/>
      <c r="D4" s="105" t="s">
        <v>184</v>
      </c>
      <c r="E4" s="106" t="s">
        <v>184</v>
      </c>
      <c r="F4" s="106" t="s">
        <v>184</v>
      </c>
      <c r="G4" s="106" t="s">
        <v>184</v>
      </c>
      <c r="H4" s="106" t="s">
        <v>144</v>
      </c>
      <c r="I4" s="106" t="s">
        <v>184</v>
      </c>
      <c r="J4" s="106" t="s">
        <v>184</v>
      </c>
      <c r="K4" s="106" t="s">
        <v>185</v>
      </c>
      <c r="L4" s="106" t="s">
        <v>144</v>
      </c>
      <c r="M4" s="106" t="s">
        <v>185</v>
      </c>
      <c r="N4" s="106" t="s">
        <v>184</v>
      </c>
      <c r="O4" s="106" t="s">
        <v>184</v>
      </c>
      <c r="P4" s="106" t="s">
        <v>184</v>
      </c>
      <c r="Q4" s="106" t="s">
        <v>144</v>
      </c>
      <c r="R4" s="106" t="s">
        <v>184</v>
      </c>
      <c r="S4" s="106" t="s">
        <v>144</v>
      </c>
      <c r="T4" s="164"/>
      <c r="U4" s="2"/>
      <c r="V4" s="2"/>
      <c r="W4" s="2"/>
      <c r="X4" s="2"/>
      <c r="Y4" s="133">
        <v>3</v>
      </c>
    </row>
    <row r="5" spans="1:26">
      <c r="A5" s="141"/>
      <c r="B5" s="115"/>
      <c r="C5" s="104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64"/>
      <c r="U5" s="2"/>
      <c r="V5" s="2"/>
      <c r="W5" s="2"/>
      <c r="X5" s="2"/>
      <c r="Y5" s="133">
        <v>3</v>
      </c>
    </row>
    <row r="6" spans="1:26">
      <c r="A6" s="141"/>
      <c r="B6" s="114">
        <v>1</v>
      </c>
      <c r="C6" s="110">
        <v>1</v>
      </c>
      <c r="D6" s="195" t="s">
        <v>159</v>
      </c>
      <c r="E6" s="196">
        <v>0.3</v>
      </c>
      <c r="F6" s="197">
        <v>0.4</v>
      </c>
      <c r="G6" s="196">
        <v>0.2</v>
      </c>
      <c r="H6" s="198" t="s">
        <v>159</v>
      </c>
      <c r="I6" s="199">
        <v>0.27</v>
      </c>
      <c r="J6" s="197">
        <v>0.15</v>
      </c>
      <c r="K6" s="196">
        <v>0.109183673469388</v>
      </c>
      <c r="L6" s="195" t="s">
        <v>159</v>
      </c>
      <c r="M6" s="195" t="s">
        <v>159</v>
      </c>
      <c r="N6" s="196">
        <v>0.1</v>
      </c>
      <c r="O6" s="196">
        <v>0.18</v>
      </c>
      <c r="P6" s="196">
        <v>0.4</v>
      </c>
      <c r="Q6" s="195" t="s">
        <v>159</v>
      </c>
      <c r="R6" s="196">
        <v>0.08</v>
      </c>
      <c r="S6" s="195" t="s">
        <v>159</v>
      </c>
      <c r="T6" s="200"/>
      <c r="U6" s="201"/>
      <c r="V6" s="201"/>
      <c r="W6" s="201"/>
      <c r="X6" s="201"/>
      <c r="Y6" s="202">
        <v>1</v>
      </c>
    </row>
    <row r="7" spans="1:26">
      <c r="A7" s="141"/>
      <c r="B7" s="115">
        <v>1</v>
      </c>
      <c r="C7" s="104">
        <v>2</v>
      </c>
      <c r="D7" s="203">
        <v>0.5</v>
      </c>
      <c r="E7" s="204">
        <v>0.7</v>
      </c>
      <c r="F7" s="205">
        <v>0.4</v>
      </c>
      <c r="G7" s="206">
        <v>0.2</v>
      </c>
      <c r="H7" s="207" t="s">
        <v>159</v>
      </c>
      <c r="I7" s="206">
        <v>0.12</v>
      </c>
      <c r="J7" s="205">
        <v>0.15</v>
      </c>
      <c r="K7" s="206">
        <v>0.109947643979058</v>
      </c>
      <c r="L7" s="203" t="s">
        <v>159</v>
      </c>
      <c r="M7" s="203" t="s">
        <v>159</v>
      </c>
      <c r="N7" s="206">
        <v>0.1</v>
      </c>
      <c r="O7" s="206">
        <v>0.2</v>
      </c>
      <c r="P7" s="206">
        <v>0.5</v>
      </c>
      <c r="Q7" s="203" t="s">
        <v>159</v>
      </c>
      <c r="R7" s="206">
        <v>0.13</v>
      </c>
      <c r="S7" s="203" t="s">
        <v>159</v>
      </c>
      <c r="T7" s="200"/>
      <c r="U7" s="201"/>
      <c r="V7" s="201"/>
      <c r="W7" s="201"/>
      <c r="X7" s="201"/>
      <c r="Y7" s="202">
        <v>1</v>
      </c>
    </row>
    <row r="8" spans="1:26">
      <c r="A8" s="141"/>
      <c r="B8" s="115">
        <v>1</v>
      </c>
      <c r="C8" s="104">
        <v>3</v>
      </c>
      <c r="D8" s="203" t="s">
        <v>159</v>
      </c>
      <c r="E8" s="206">
        <v>0.2</v>
      </c>
      <c r="F8" s="205">
        <v>0.4</v>
      </c>
      <c r="G8" s="206">
        <v>0.2</v>
      </c>
      <c r="H8" s="207" t="s">
        <v>159</v>
      </c>
      <c r="I8" s="206">
        <v>0.08</v>
      </c>
      <c r="J8" s="205">
        <v>0.17</v>
      </c>
      <c r="K8" s="205">
        <v>0.108021390374332</v>
      </c>
      <c r="L8" s="207" t="s">
        <v>159</v>
      </c>
      <c r="M8" s="207" t="s">
        <v>159</v>
      </c>
      <c r="N8" s="123">
        <v>0.1</v>
      </c>
      <c r="O8" s="123">
        <v>0.2</v>
      </c>
      <c r="P8" s="123">
        <v>0.5</v>
      </c>
      <c r="Q8" s="207" t="s">
        <v>159</v>
      </c>
      <c r="R8" s="123">
        <v>0.02</v>
      </c>
      <c r="S8" s="207" t="s">
        <v>159</v>
      </c>
      <c r="T8" s="200"/>
      <c r="U8" s="201"/>
      <c r="V8" s="201"/>
      <c r="W8" s="201"/>
      <c r="X8" s="201"/>
      <c r="Y8" s="202">
        <v>16</v>
      </c>
    </row>
    <row r="9" spans="1:26">
      <c r="A9" s="141"/>
      <c r="B9" s="115">
        <v>1</v>
      </c>
      <c r="C9" s="104">
        <v>4</v>
      </c>
      <c r="D9" s="203" t="s">
        <v>159</v>
      </c>
      <c r="E9" s="206">
        <v>0.2</v>
      </c>
      <c r="F9" s="205">
        <v>0.4</v>
      </c>
      <c r="G9" s="206">
        <v>0.2</v>
      </c>
      <c r="H9" s="207" t="s">
        <v>159</v>
      </c>
      <c r="I9" s="203" t="s">
        <v>156</v>
      </c>
      <c r="J9" s="205">
        <v>0.18</v>
      </c>
      <c r="K9" s="205">
        <v>0.110599078341014</v>
      </c>
      <c r="L9" s="207" t="s">
        <v>159</v>
      </c>
      <c r="M9" s="207" t="s">
        <v>159</v>
      </c>
      <c r="N9" s="123">
        <v>0.1</v>
      </c>
      <c r="O9" s="123">
        <v>0.18</v>
      </c>
      <c r="P9" s="123">
        <v>0.4</v>
      </c>
      <c r="Q9" s="207" t="s">
        <v>159</v>
      </c>
      <c r="R9" s="123">
        <v>0.13</v>
      </c>
      <c r="S9" s="207" t="s">
        <v>159</v>
      </c>
      <c r="T9" s="200"/>
      <c r="U9" s="201"/>
      <c r="V9" s="201"/>
      <c r="W9" s="201"/>
      <c r="X9" s="201"/>
      <c r="Y9" s="202">
        <v>0.20227516069002283</v>
      </c>
      <c r="Z9" s="133"/>
    </row>
    <row r="10" spans="1:26">
      <c r="A10" s="141"/>
      <c r="B10" s="115">
        <v>1</v>
      </c>
      <c r="C10" s="104">
        <v>5</v>
      </c>
      <c r="D10" s="203">
        <v>1.5</v>
      </c>
      <c r="E10" s="206">
        <v>0.2</v>
      </c>
      <c r="F10" s="204">
        <v>0.3</v>
      </c>
      <c r="G10" s="206">
        <v>0.2</v>
      </c>
      <c r="H10" s="203" t="s">
        <v>159</v>
      </c>
      <c r="I10" s="206">
        <v>0.11</v>
      </c>
      <c r="J10" s="206">
        <v>0.16</v>
      </c>
      <c r="K10" s="206">
        <v>0.10593607305936099</v>
      </c>
      <c r="L10" s="203" t="s">
        <v>159</v>
      </c>
      <c r="M10" s="203" t="s">
        <v>159</v>
      </c>
      <c r="N10" s="206">
        <v>0.1</v>
      </c>
      <c r="O10" s="206">
        <v>0.18</v>
      </c>
      <c r="P10" s="206">
        <v>0.5</v>
      </c>
      <c r="Q10" s="203" t="s">
        <v>159</v>
      </c>
      <c r="R10" s="206">
        <v>0.17</v>
      </c>
      <c r="S10" s="203" t="s">
        <v>159</v>
      </c>
      <c r="T10" s="200"/>
      <c r="U10" s="201"/>
      <c r="V10" s="201"/>
      <c r="W10" s="201"/>
      <c r="X10" s="201"/>
      <c r="Y10" s="136"/>
    </row>
    <row r="11" spans="1:26">
      <c r="A11" s="141"/>
      <c r="B11" s="115">
        <v>1</v>
      </c>
      <c r="C11" s="104">
        <v>6</v>
      </c>
      <c r="D11" s="203">
        <v>1</v>
      </c>
      <c r="E11" s="206">
        <v>0.2</v>
      </c>
      <c r="F11" s="206">
        <v>0.4</v>
      </c>
      <c r="G11" s="206">
        <v>0.2</v>
      </c>
      <c r="H11" s="203" t="s">
        <v>159</v>
      </c>
      <c r="I11" s="206">
        <v>0.08</v>
      </c>
      <c r="J11" s="206">
        <v>0.16</v>
      </c>
      <c r="K11" s="206">
        <v>0.117821782178218</v>
      </c>
      <c r="L11" s="203" t="s">
        <v>159</v>
      </c>
      <c r="M11" s="203" t="s">
        <v>159</v>
      </c>
      <c r="N11" s="206">
        <v>0.1</v>
      </c>
      <c r="O11" s="206">
        <v>0.18</v>
      </c>
      <c r="P11" s="206">
        <v>0.4</v>
      </c>
      <c r="Q11" s="203" t="s">
        <v>159</v>
      </c>
      <c r="R11" s="206">
        <v>0.05</v>
      </c>
      <c r="S11" s="203" t="s">
        <v>159</v>
      </c>
      <c r="T11" s="200"/>
      <c r="U11" s="201"/>
      <c r="V11" s="201"/>
      <c r="W11" s="201"/>
      <c r="X11" s="201"/>
      <c r="Y11" s="136"/>
    </row>
    <row r="12" spans="1:26">
      <c r="A12" s="141"/>
      <c r="B12" s="116" t="s">
        <v>186</v>
      </c>
      <c r="C12" s="108"/>
      <c r="D12" s="208">
        <v>1</v>
      </c>
      <c r="E12" s="208">
        <v>0.3</v>
      </c>
      <c r="F12" s="208">
        <v>0.38333333333333336</v>
      </c>
      <c r="G12" s="208">
        <v>0.19999999999999998</v>
      </c>
      <c r="H12" s="208" t="s">
        <v>543</v>
      </c>
      <c r="I12" s="208">
        <v>0.13200000000000001</v>
      </c>
      <c r="J12" s="208">
        <v>0.16166666666666665</v>
      </c>
      <c r="K12" s="208">
        <v>0.1102516069002285</v>
      </c>
      <c r="L12" s="208" t="s">
        <v>543</v>
      </c>
      <c r="M12" s="208" t="s">
        <v>543</v>
      </c>
      <c r="N12" s="208">
        <v>9.9999999999999992E-2</v>
      </c>
      <c r="O12" s="208">
        <v>0.18666666666666665</v>
      </c>
      <c r="P12" s="208">
        <v>0.44999999999999996</v>
      </c>
      <c r="Q12" s="208" t="s">
        <v>543</v>
      </c>
      <c r="R12" s="208">
        <v>9.6666666666666679E-2</v>
      </c>
      <c r="S12" s="208" t="s">
        <v>543</v>
      </c>
      <c r="T12" s="200"/>
      <c r="U12" s="201"/>
      <c r="V12" s="201"/>
      <c r="W12" s="201"/>
      <c r="X12" s="201"/>
      <c r="Y12" s="136"/>
    </row>
    <row r="13" spans="1:26">
      <c r="A13" s="141"/>
      <c r="B13" s="2" t="s">
        <v>187</v>
      </c>
      <c r="C13" s="135"/>
      <c r="D13" s="123">
        <v>1</v>
      </c>
      <c r="E13" s="123">
        <v>0.2</v>
      </c>
      <c r="F13" s="123">
        <v>0.4</v>
      </c>
      <c r="G13" s="123">
        <v>0.2</v>
      </c>
      <c r="H13" s="123" t="s">
        <v>543</v>
      </c>
      <c r="I13" s="123">
        <v>0.11</v>
      </c>
      <c r="J13" s="123">
        <v>0.16</v>
      </c>
      <c r="K13" s="123">
        <v>0.109565658724223</v>
      </c>
      <c r="L13" s="123" t="s">
        <v>543</v>
      </c>
      <c r="M13" s="123" t="s">
        <v>543</v>
      </c>
      <c r="N13" s="123">
        <v>0.1</v>
      </c>
      <c r="O13" s="123">
        <v>0.18</v>
      </c>
      <c r="P13" s="123">
        <v>0.45</v>
      </c>
      <c r="Q13" s="123" t="s">
        <v>543</v>
      </c>
      <c r="R13" s="123">
        <v>0.10500000000000001</v>
      </c>
      <c r="S13" s="123" t="s">
        <v>543</v>
      </c>
      <c r="T13" s="200"/>
      <c r="U13" s="201"/>
      <c r="V13" s="201"/>
      <c r="W13" s="201"/>
      <c r="X13" s="201"/>
      <c r="Y13" s="136"/>
    </row>
    <row r="14" spans="1:26">
      <c r="A14" s="141"/>
      <c r="B14" s="2" t="s">
        <v>188</v>
      </c>
      <c r="C14" s="135"/>
      <c r="D14" s="123">
        <v>0.5</v>
      </c>
      <c r="E14" s="123">
        <v>0.20000000000000009</v>
      </c>
      <c r="F14" s="123">
        <v>4.0824829046386318E-2</v>
      </c>
      <c r="G14" s="123">
        <v>3.0404709722440586E-17</v>
      </c>
      <c r="H14" s="123" t="s">
        <v>543</v>
      </c>
      <c r="I14" s="123">
        <v>7.9183331579316618E-2</v>
      </c>
      <c r="J14" s="123">
        <v>1.1690451944500123E-2</v>
      </c>
      <c r="K14" s="123">
        <v>4.0560784877971146E-3</v>
      </c>
      <c r="L14" s="123" t="s">
        <v>543</v>
      </c>
      <c r="M14" s="123" t="s">
        <v>543</v>
      </c>
      <c r="N14" s="123">
        <v>1.5202354861220293E-17</v>
      </c>
      <c r="O14" s="123">
        <v>1.0327955589886455E-2</v>
      </c>
      <c r="P14" s="123">
        <v>5.4772255750517244E-2</v>
      </c>
      <c r="Q14" s="123" t="s">
        <v>543</v>
      </c>
      <c r="R14" s="123">
        <v>5.6450568346710785E-2</v>
      </c>
      <c r="S14" s="123" t="s">
        <v>543</v>
      </c>
      <c r="T14" s="164"/>
      <c r="U14" s="2"/>
      <c r="V14" s="2"/>
      <c r="W14" s="2"/>
      <c r="X14" s="2"/>
      <c r="Y14" s="136"/>
    </row>
    <row r="15" spans="1:26">
      <c r="A15" s="141"/>
      <c r="B15" s="2" t="s">
        <v>96</v>
      </c>
      <c r="C15" s="135"/>
      <c r="D15" s="109">
        <v>0.5</v>
      </c>
      <c r="E15" s="109">
        <v>0.66666666666666696</v>
      </c>
      <c r="F15" s="109">
        <v>0.10649955403405126</v>
      </c>
      <c r="G15" s="109">
        <v>1.5202354861220294E-16</v>
      </c>
      <c r="H15" s="109" t="s">
        <v>543</v>
      </c>
      <c r="I15" s="109">
        <v>0.59987372408573192</v>
      </c>
      <c r="J15" s="109">
        <v>7.2312073883505926E-2</v>
      </c>
      <c r="K15" s="109">
        <v>3.6789291347632126E-2</v>
      </c>
      <c r="L15" s="109" t="s">
        <v>543</v>
      </c>
      <c r="M15" s="109" t="s">
        <v>543</v>
      </c>
      <c r="N15" s="109">
        <v>1.5202354861220294E-16</v>
      </c>
      <c r="O15" s="109">
        <v>5.5328333517248876E-2</v>
      </c>
      <c r="P15" s="109">
        <v>0.12171612389003833</v>
      </c>
      <c r="Q15" s="109" t="s">
        <v>543</v>
      </c>
      <c r="R15" s="109">
        <v>0.58397139669011144</v>
      </c>
      <c r="S15" s="109" t="s">
        <v>543</v>
      </c>
      <c r="T15" s="164"/>
      <c r="U15" s="2"/>
      <c r="V15" s="2"/>
      <c r="W15" s="2"/>
      <c r="X15" s="2"/>
      <c r="Y15" s="137"/>
    </row>
    <row r="16" spans="1:26">
      <c r="A16" s="141"/>
      <c r="B16" s="117" t="s">
        <v>189</v>
      </c>
      <c r="C16" s="135"/>
      <c r="D16" s="109">
        <v>3.9437607494103188</v>
      </c>
      <c r="E16" s="109">
        <v>0.4831282248230957</v>
      </c>
      <c r="F16" s="109">
        <v>0.89510828727395575</v>
      </c>
      <c r="G16" s="109">
        <v>-1.1247850117936276E-2</v>
      </c>
      <c r="H16" s="109" t="s">
        <v>543</v>
      </c>
      <c r="I16" s="109">
        <v>-0.34742358107783777</v>
      </c>
      <c r="J16" s="109">
        <v>-0.20075867884533183</v>
      </c>
      <c r="K16" s="109">
        <v>-0.45494243324723438</v>
      </c>
      <c r="L16" s="109" t="s">
        <v>543</v>
      </c>
      <c r="M16" s="109" t="s">
        <v>543</v>
      </c>
      <c r="N16" s="109">
        <v>-0.50562392505896814</v>
      </c>
      <c r="O16" s="109">
        <v>-7.7164660110073835E-2</v>
      </c>
      <c r="P16" s="109">
        <v>1.2246923372346434</v>
      </c>
      <c r="Q16" s="109" t="s">
        <v>543</v>
      </c>
      <c r="R16" s="109">
        <v>-0.52210312755700239</v>
      </c>
      <c r="S16" s="109" t="s">
        <v>543</v>
      </c>
      <c r="T16" s="164"/>
      <c r="U16" s="2"/>
      <c r="V16" s="2"/>
      <c r="W16" s="2"/>
      <c r="X16" s="2"/>
      <c r="Y16" s="137"/>
    </row>
    <row r="17" spans="1:25">
      <c r="B17" s="147"/>
      <c r="C17" s="116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</row>
    <row r="18" spans="1:25">
      <c r="B18" s="151" t="s">
        <v>328</v>
      </c>
      <c r="Y18" s="133" t="s">
        <v>67</v>
      </c>
    </row>
    <row r="19" spans="1:25">
      <c r="A19" s="124" t="s">
        <v>48</v>
      </c>
      <c r="B19" s="114" t="s">
        <v>141</v>
      </c>
      <c r="C19" s="111" t="s">
        <v>142</v>
      </c>
      <c r="D19" s="112" t="s">
        <v>166</v>
      </c>
      <c r="E19" s="113" t="s">
        <v>166</v>
      </c>
      <c r="F19" s="113" t="s">
        <v>166</v>
      </c>
      <c r="G19" s="113" t="s">
        <v>166</v>
      </c>
      <c r="H19" s="113" t="s">
        <v>166</v>
      </c>
      <c r="I19" s="113" t="s">
        <v>166</v>
      </c>
      <c r="J19" s="113" t="s">
        <v>166</v>
      </c>
      <c r="K19" s="113" t="s">
        <v>166</v>
      </c>
      <c r="L19" s="113" t="s">
        <v>166</v>
      </c>
      <c r="M19" s="113" t="s">
        <v>166</v>
      </c>
      <c r="N19" s="113" t="s">
        <v>166</v>
      </c>
      <c r="O19" s="113" t="s">
        <v>166</v>
      </c>
      <c r="P19" s="113" t="s">
        <v>166</v>
      </c>
      <c r="Q19" s="113" t="s">
        <v>166</v>
      </c>
      <c r="R19" s="113" t="s">
        <v>166</v>
      </c>
      <c r="S19" s="113" t="s">
        <v>166</v>
      </c>
      <c r="T19" s="164"/>
      <c r="U19" s="2"/>
      <c r="V19" s="2"/>
      <c r="W19" s="2"/>
      <c r="X19" s="2"/>
      <c r="Y19" s="133">
        <v>1</v>
      </c>
    </row>
    <row r="20" spans="1:25">
      <c r="A20" s="141"/>
      <c r="B20" s="115" t="s">
        <v>167</v>
      </c>
      <c r="C20" s="104" t="s">
        <v>167</v>
      </c>
      <c r="D20" s="162" t="s">
        <v>169</v>
      </c>
      <c r="E20" s="163" t="s">
        <v>170</v>
      </c>
      <c r="F20" s="163" t="s">
        <v>171</v>
      </c>
      <c r="G20" s="163" t="s">
        <v>172</v>
      </c>
      <c r="H20" s="163" t="s">
        <v>173</v>
      </c>
      <c r="I20" s="163" t="s">
        <v>174</v>
      </c>
      <c r="J20" s="163" t="s">
        <v>175</v>
      </c>
      <c r="K20" s="163" t="s">
        <v>176</v>
      </c>
      <c r="L20" s="163" t="s">
        <v>177</v>
      </c>
      <c r="M20" s="163" t="s">
        <v>178</v>
      </c>
      <c r="N20" s="163" t="s">
        <v>179</v>
      </c>
      <c r="O20" s="163" t="s">
        <v>180</v>
      </c>
      <c r="P20" s="163" t="s">
        <v>181</v>
      </c>
      <c r="Q20" s="163" t="s">
        <v>190</v>
      </c>
      <c r="R20" s="163" t="s">
        <v>182</v>
      </c>
      <c r="S20" s="163" t="s">
        <v>183</v>
      </c>
      <c r="T20" s="164"/>
      <c r="U20" s="2"/>
      <c r="V20" s="2"/>
      <c r="W20" s="2"/>
      <c r="X20" s="2"/>
      <c r="Y20" s="133" t="s">
        <v>1</v>
      </c>
    </row>
    <row r="21" spans="1:25">
      <c r="A21" s="141"/>
      <c r="B21" s="115"/>
      <c r="C21" s="104"/>
      <c r="D21" s="105" t="s">
        <v>144</v>
      </c>
      <c r="E21" s="106" t="s">
        <v>144</v>
      </c>
      <c r="F21" s="106" t="s">
        <v>184</v>
      </c>
      <c r="G21" s="106" t="s">
        <v>144</v>
      </c>
      <c r="H21" s="106" t="s">
        <v>184</v>
      </c>
      <c r="I21" s="106" t="s">
        <v>184</v>
      </c>
      <c r="J21" s="106" t="s">
        <v>185</v>
      </c>
      <c r="K21" s="106" t="s">
        <v>184</v>
      </c>
      <c r="L21" s="106" t="s">
        <v>185</v>
      </c>
      <c r="M21" s="106" t="s">
        <v>144</v>
      </c>
      <c r="N21" s="106" t="s">
        <v>184</v>
      </c>
      <c r="O21" s="106" t="s">
        <v>144</v>
      </c>
      <c r="P21" s="106" t="s">
        <v>144</v>
      </c>
      <c r="Q21" s="106" t="s">
        <v>144</v>
      </c>
      <c r="R21" s="106" t="s">
        <v>144</v>
      </c>
      <c r="S21" s="106" t="s">
        <v>144</v>
      </c>
      <c r="T21" s="164"/>
      <c r="U21" s="2"/>
      <c r="V21" s="2"/>
      <c r="W21" s="2"/>
      <c r="X21" s="2"/>
      <c r="Y21" s="133">
        <v>2</v>
      </c>
    </row>
    <row r="22" spans="1:25">
      <c r="A22" s="141"/>
      <c r="B22" s="115"/>
      <c r="C22" s="104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64"/>
      <c r="U22" s="2"/>
      <c r="V22" s="2"/>
      <c r="W22" s="2"/>
      <c r="X22" s="2"/>
      <c r="Y22" s="133">
        <v>3</v>
      </c>
    </row>
    <row r="23" spans="1:25">
      <c r="A23" s="141"/>
      <c r="B23" s="114">
        <v>1</v>
      </c>
      <c r="C23" s="110">
        <v>1</v>
      </c>
      <c r="D23" s="154">
        <v>8.7626999999999988</v>
      </c>
      <c r="E23" s="152">
        <v>7.1</v>
      </c>
      <c r="F23" s="119">
        <v>8.1999999999999993</v>
      </c>
      <c r="G23" s="152">
        <v>9.51</v>
      </c>
      <c r="H23" s="158">
        <v>7.339999999999999</v>
      </c>
      <c r="I23" s="118">
        <v>8.48</v>
      </c>
      <c r="J23" s="119">
        <v>8.1766326530612208</v>
      </c>
      <c r="K23" s="118">
        <v>8.24</v>
      </c>
      <c r="L23" s="118">
        <v>8.202447355403331</v>
      </c>
      <c r="M23" s="118">
        <v>7.9200000000000008</v>
      </c>
      <c r="N23" s="118">
        <v>8.49</v>
      </c>
      <c r="O23" s="118">
        <v>8.1221999999999994</v>
      </c>
      <c r="P23" s="118">
        <v>8.27</v>
      </c>
      <c r="Q23" s="118">
        <v>8.3696942048160956</v>
      </c>
      <c r="R23" s="118">
        <v>8.0365000000000002</v>
      </c>
      <c r="S23" s="118">
        <v>8.39</v>
      </c>
      <c r="T23" s="164"/>
      <c r="U23" s="2"/>
      <c r="V23" s="2"/>
      <c r="W23" s="2"/>
      <c r="X23" s="2"/>
      <c r="Y23" s="133">
        <v>1</v>
      </c>
    </row>
    <row r="24" spans="1:25">
      <c r="A24" s="141"/>
      <c r="B24" s="115">
        <v>1</v>
      </c>
      <c r="C24" s="104">
        <v>2</v>
      </c>
      <c r="D24" s="106">
        <v>8.275599999999999</v>
      </c>
      <c r="E24" s="155">
        <v>8.3699999999999992</v>
      </c>
      <c r="F24" s="121">
        <v>8.15</v>
      </c>
      <c r="G24" s="155">
        <v>9.17</v>
      </c>
      <c r="H24" s="159">
        <v>5.9</v>
      </c>
      <c r="I24" s="106">
        <v>8.77</v>
      </c>
      <c r="J24" s="121">
        <v>8.1682722513089008</v>
      </c>
      <c r="K24" s="106">
        <v>8.19</v>
      </c>
      <c r="L24" s="106">
        <v>8.134468748977481</v>
      </c>
      <c r="M24" s="106">
        <v>7.9600000000000009</v>
      </c>
      <c r="N24" s="106">
        <v>8.6999999999999993</v>
      </c>
      <c r="O24" s="106">
        <v>8.2065999999999999</v>
      </c>
      <c r="P24" s="106">
        <v>7.9699999999999989</v>
      </c>
      <c r="Q24" s="106">
        <v>8.3681317914792341</v>
      </c>
      <c r="R24" s="106">
        <v>8.0629000000000008</v>
      </c>
      <c r="S24" s="106">
        <v>8.48</v>
      </c>
      <c r="T24" s="164"/>
      <c r="U24" s="2"/>
      <c r="V24" s="2"/>
      <c r="W24" s="2"/>
      <c r="X24" s="2"/>
      <c r="Y24" s="133" t="e">
        <v>#N/A</v>
      </c>
    </row>
    <row r="25" spans="1:25">
      <c r="A25" s="141"/>
      <c r="B25" s="115">
        <v>1</v>
      </c>
      <c r="C25" s="104">
        <v>3</v>
      </c>
      <c r="D25" s="106">
        <v>7.9969999999999999</v>
      </c>
      <c r="E25" s="155">
        <v>7.2700000000000005</v>
      </c>
      <c r="F25" s="121">
        <v>8.0299999999999994</v>
      </c>
      <c r="G25" s="155">
        <v>9.15</v>
      </c>
      <c r="H25" s="121">
        <v>7.39</v>
      </c>
      <c r="I25" s="106">
        <v>8.35</v>
      </c>
      <c r="J25" s="121">
        <v>8.1296256684492008</v>
      </c>
      <c r="K25" s="121">
        <v>8.1</v>
      </c>
      <c r="L25" s="107">
        <v>8.1748815758148901</v>
      </c>
      <c r="M25" s="107">
        <v>7.93</v>
      </c>
      <c r="N25" s="107">
        <v>8.8800000000000008</v>
      </c>
      <c r="O25" s="107">
        <v>8.2538999999999998</v>
      </c>
      <c r="P25" s="107">
        <v>8.2899999999999991</v>
      </c>
      <c r="Q25" s="107">
        <v>8.3894994442974387</v>
      </c>
      <c r="R25" s="107">
        <v>7.6208999999999998</v>
      </c>
      <c r="S25" s="107">
        <v>8.23</v>
      </c>
      <c r="T25" s="164"/>
      <c r="U25" s="2"/>
      <c r="V25" s="2"/>
      <c r="W25" s="2"/>
      <c r="X25" s="2"/>
      <c r="Y25" s="133">
        <v>16</v>
      </c>
    </row>
    <row r="26" spans="1:25">
      <c r="A26" s="141"/>
      <c r="B26" s="115">
        <v>1</v>
      </c>
      <c r="C26" s="104">
        <v>4</v>
      </c>
      <c r="D26" s="106">
        <v>8.1115000000000013</v>
      </c>
      <c r="E26" s="155">
        <v>6.64</v>
      </c>
      <c r="F26" s="121">
        <v>8.23</v>
      </c>
      <c r="G26" s="155">
        <v>9.02</v>
      </c>
      <c r="H26" s="121">
        <v>7.84</v>
      </c>
      <c r="I26" s="106">
        <v>8.64</v>
      </c>
      <c r="J26" s="121">
        <v>8.0427649769585194</v>
      </c>
      <c r="K26" s="121">
        <v>8.0399999999999991</v>
      </c>
      <c r="L26" s="107">
        <v>8.1977261301287765</v>
      </c>
      <c r="M26" s="107">
        <v>8.17</v>
      </c>
      <c r="N26" s="107">
        <v>8.33</v>
      </c>
      <c r="O26" s="107">
        <v>8.3033999999999999</v>
      </c>
      <c r="P26" s="107">
        <v>8.2799999999999994</v>
      </c>
      <c r="Q26" s="107">
        <v>8.3387760254035523</v>
      </c>
      <c r="R26" s="107">
        <v>7.6758000000000006</v>
      </c>
      <c r="S26" s="107">
        <v>8.35</v>
      </c>
      <c r="T26" s="164"/>
      <c r="U26" s="2"/>
      <c r="V26" s="2"/>
      <c r="W26" s="2"/>
      <c r="X26" s="2"/>
      <c r="Y26" s="133">
        <v>8.1519499220934115</v>
      </c>
    </row>
    <row r="27" spans="1:25">
      <c r="A27" s="141"/>
      <c r="B27" s="115">
        <v>1</v>
      </c>
      <c r="C27" s="104">
        <v>5</v>
      </c>
      <c r="D27" s="106">
        <v>8.1420000000000012</v>
      </c>
      <c r="E27" s="155">
        <v>6.5600000000000005</v>
      </c>
      <c r="F27" s="106">
        <v>8.11</v>
      </c>
      <c r="G27" s="155">
        <v>8.83</v>
      </c>
      <c r="H27" s="106">
        <v>7.7800000000000011</v>
      </c>
      <c r="I27" s="106">
        <v>8.14</v>
      </c>
      <c r="J27" s="106">
        <v>8.2214611872146097</v>
      </c>
      <c r="K27" s="106">
        <v>8.1199999999999992</v>
      </c>
      <c r="L27" s="106">
        <v>8.0457648302443516</v>
      </c>
      <c r="M27" s="106">
        <v>7.9399999999999995</v>
      </c>
      <c r="N27" s="106">
        <v>8.0299999999999994</v>
      </c>
      <c r="O27" s="106">
        <v>8.2157</v>
      </c>
      <c r="P27" s="106">
        <v>8.08</v>
      </c>
      <c r="Q27" s="106">
        <v>8.3309420058216528</v>
      </c>
      <c r="R27" s="106">
        <v>8.0120000000000005</v>
      </c>
      <c r="S27" s="106">
        <v>8.15</v>
      </c>
      <c r="T27" s="164"/>
      <c r="U27" s="2"/>
      <c r="V27" s="2"/>
      <c r="W27" s="2"/>
      <c r="X27" s="2"/>
      <c r="Y27" s="134"/>
    </row>
    <row r="28" spans="1:25">
      <c r="A28" s="141"/>
      <c r="B28" s="115">
        <v>1</v>
      </c>
      <c r="C28" s="104">
        <v>6</v>
      </c>
      <c r="D28" s="106">
        <v>8.0566999999999993</v>
      </c>
      <c r="E28" s="155">
        <v>8.3099999999999987</v>
      </c>
      <c r="F28" s="106">
        <v>8.33</v>
      </c>
      <c r="G28" s="155">
        <v>9.07</v>
      </c>
      <c r="H28" s="106">
        <v>7.51</v>
      </c>
      <c r="I28" s="106">
        <v>8.58</v>
      </c>
      <c r="J28" s="106">
        <v>7.9305940594059408</v>
      </c>
      <c r="K28" s="106">
        <v>8.18</v>
      </c>
      <c r="L28" s="106">
        <v>8.1662715420336411</v>
      </c>
      <c r="M28" s="106">
        <v>7.8299999999999992</v>
      </c>
      <c r="N28" s="106">
        <v>8.43</v>
      </c>
      <c r="O28" s="106">
        <v>8.1038999999999994</v>
      </c>
      <c r="P28" s="106">
        <v>7.7</v>
      </c>
      <c r="Q28" s="106">
        <v>8.3802790050277931</v>
      </c>
      <c r="R28" s="106">
        <v>7.9923999999999999</v>
      </c>
      <c r="S28" s="106">
        <v>8.23</v>
      </c>
      <c r="T28" s="164"/>
      <c r="U28" s="2"/>
      <c r="V28" s="2"/>
      <c r="W28" s="2"/>
      <c r="X28" s="2"/>
      <c r="Y28" s="134"/>
    </row>
    <row r="29" spans="1:25">
      <c r="A29" s="141"/>
      <c r="B29" s="116" t="s">
        <v>186</v>
      </c>
      <c r="C29" s="108"/>
      <c r="D29" s="122">
        <v>8.2242499999999996</v>
      </c>
      <c r="E29" s="122">
        <v>7.375</v>
      </c>
      <c r="F29" s="122">
        <v>8.1749999999999989</v>
      </c>
      <c r="G29" s="122">
        <v>9.1249999999999982</v>
      </c>
      <c r="H29" s="122">
        <v>7.293333333333333</v>
      </c>
      <c r="I29" s="122">
        <v>8.4933333333333341</v>
      </c>
      <c r="J29" s="122">
        <v>8.1115584660663984</v>
      </c>
      <c r="K29" s="122">
        <v>8.1449999999999996</v>
      </c>
      <c r="L29" s="122">
        <v>8.1535933637670777</v>
      </c>
      <c r="M29" s="122">
        <v>7.958333333333333</v>
      </c>
      <c r="N29" s="122">
        <v>8.4766666666666666</v>
      </c>
      <c r="O29" s="122">
        <v>8.2009499999999989</v>
      </c>
      <c r="P29" s="122">
        <v>8.0983333333333327</v>
      </c>
      <c r="Q29" s="122">
        <v>8.3628870794742944</v>
      </c>
      <c r="R29" s="122">
        <v>7.9000833333333347</v>
      </c>
      <c r="S29" s="122">
        <v>8.3049999999999997</v>
      </c>
      <c r="T29" s="164"/>
      <c r="U29" s="2"/>
      <c r="V29" s="2"/>
      <c r="W29" s="2"/>
      <c r="X29" s="2"/>
      <c r="Y29" s="134"/>
    </row>
    <row r="30" spans="1:25">
      <c r="A30" s="141"/>
      <c r="B30" s="2" t="s">
        <v>187</v>
      </c>
      <c r="C30" s="135"/>
      <c r="D30" s="107">
        <v>8.1267500000000013</v>
      </c>
      <c r="E30" s="107">
        <v>7.1850000000000005</v>
      </c>
      <c r="F30" s="107">
        <v>8.1750000000000007</v>
      </c>
      <c r="G30" s="107">
        <v>9.11</v>
      </c>
      <c r="H30" s="107">
        <v>7.4499999999999993</v>
      </c>
      <c r="I30" s="107">
        <v>8.5300000000000011</v>
      </c>
      <c r="J30" s="107">
        <v>8.1489489598790499</v>
      </c>
      <c r="K30" s="107">
        <v>8.1499999999999986</v>
      </c>
      <c r="L30" s="107">
        <v>8.1705765589242656</v>
      </c>
      <c r="M30" s="107">
        <v>7.9349999999999996</v>
      </c>
      <c r="N30" s="107">
        <v>8.4600000000000009</v>
      </c>
      <c r="O30" s="107">
        <v>8.2111499999999999</v>
      </c>
      <c r="P30" s="107">
        <v>8.1750000000000007</v>
      </c>
      <c r="Q30" s="107">
        <v>8.368912998147664</v>
      </c>
      <c r="R30" s="107">
        <v>8.0022000000000002</v>
      </c>
      <c r="S30" s="107">
        <v>8.2899999999999991</v>
      </c>
      <c r="T30" s="164"/>
      <c r="U30" s="2"/>
      <c r="V30" s="2"/>
      <c r="W30" s="2"/>
      <c r="X30" s="2"/>
      <c r="Y30" s="134"/>
    </row>
    <row r="31" spans="1:25">
      <c r="A31" s="141"/>
      <c r="B31" s="2" t="s">
        <v>188</v>
      </c>
      <c r="C31" s="135"/>
      <c r="D31" s="123">
        <v>0.27991370634536583</v>
      </c>
      <c r="E31" s="123">
        <v>0.7943991440075947</v>
      </c>
      <c r="F31" s="123">
        <v>0.1034891298639623</v>
      </c>
      <c r="G31" s="123">
        <v>0.22447717033141695</v>
      </c>
      <c r="H31" s="123">
        <v>0.71211422304758565</v>
      </c>
      <c r="I31" s="123">
        <v>0.22411306670220413</v>
      </c>
      <c r="J31" s="123">
        <v>0.10708575609192829</v>
      </c>
      <c r="K31" s="123">
        <v>7.2041654617311823E-2</v>
      </c>
      <c r="L31" s="123">
        <v>5.8208386465173394E-2</v>
      </c>
      <c r="M31" s="123">
        <v>0.11303391821336946</v>
      </c>
      <c r="N31" s="123">
        <v>0.29527388415954914</v>
      </c>
      <c r="O31" s="123">
        <v>7.6379912280651593E-2</v>
      </c>
      <c r="P31" s="123">
        <v>0.2343857219769723</v>
      </c>
      <c r="Q31" s="123">
        <v>2.3179178822586719E-2</v>
      </c>
      <c r="R31" s="123">
        <v>0.19718662649040558</v>
      </c>
      <c r="S31" s="123">
        <v>0.12259690045021529</v>
      </c>
      <c r="T31" s="164"/>
      <c r="U31" s="2"/>
      <c r="V31" s="2"/>
      <c r="W31" s="2"/>
      <c r="X31" s="2"/>
      <c r="Y31" s="136"/>
    </row>
    <row r="32" spans="1:25">
      <c r="A32" s="141"/>
      <c r="B32" s="2" t="s">
        <v>96</v>
      </c>
      <c r="C32" s="135"/>
      <c r="D32" s="109">
        <v>3.4035165072239519E-2</v>
      </c>
      <c r="E32" s="109">
        <v>0.10771513817052132</v>
      </c>
      <c r="F32" s="109">
        <v>1.2659220778466339E-2</v>
      </c>
      <c r="G32" s="109">
        <v>2.4600237844538849E-2</v>
      </c>
      <c r="H32" s="109">
        <v>9.7639061661003515E-2</v>
      </c>
      <c r="I32" s="109">
        <v>2.638693877969436E-2</v>
      </c>
      <c r="J32" s="109">
        <v>1.3201625376912092E-2</v>
      </c>
      <c r="K32" s="109">
        <v>8.8448931390192539E-3</v>
      </c>
      <c r="L32" s="109">
        <v>7.1389857046145703E-3</v>
      </c>
      <c r="M32" s="109">
        <v>1.4203214854035954E-2</v>
      </c>
      <c r="N32" s="109">
        <v>3.48337260117439E-2</v>
      </c>
      <c r="O32" s="109">
        <v>9.3135444406625585E-3</v>
      </c>
      <c r="P32" s="109">
        <v>2.8942464125577976E-2</v>
      </c>
      <c r="Q32" s="109">
        <v>2.77167186431074E-3</v>
      </c>
      <c r="R32" s="109">
        <v>2.4960069175271004E-2</v>
      </c>
      <c r="S32" s="109">
        <v>1.4761818236028332E-2</v>
      </c>
      <c r="T32" s="164"/>
      <c r="U32" s="2"/>
      <c r="V32" s="2"/>
      <c r="W32" s="2"/>
      <c r="X32" s="2"/>
      <c r="Y32" s="137"/>
    </row>
    <row r="33" spans="1:25">
      <c r="A33" s="141"/>
      <c r="B33" s="117" t="s">
        <v>189</v>
      </c>
      <c r="C33" s="135"/>
      <c r="D33" s="109">
        <v>8.8690532446280557E-3</v>
      </c>
      <c r="E33" s="109">
        <v>-9.5308475827080574E-2</v>
      </c>
      <c r="F33" s="109">
        <v>2.8275539137105898E-3</v>
      </c>
      <c r="G33" s="109">
        <v>0.11936408923090003</v>
      </c>
      <c r="H33" s="109">
        <v>-0.10532652886311977</v>
      </c>
      <c r="I33" s="109">
        <v>4.1877515748067307E-2</v>
      </c>
      <c r="J33" s="109">
        <v>-4.9548214124259804E-3</v>
      </c>
      <c r="K33" s="109">
        <v>-8.5254720156902053E-4</v>
      </c>
      <c r="L33" s="109">
        <v>2.0160105120514693E-4</v>
      </c>
      <c r="M33" s="109">
        <v>-2.3750954141086966E-2</v>
      </c>
      <c r="N33" s="109">
        <v>3.9833015128467375E-2</v>
      </c>
      <c r="O33" s="109">
        <v>6.010841378427445E-3</v>
      </c>
      <c r="P33" s="109">
        <v>-6.5771489364485625E-3</v>
      </c>
      <c r="Q33" s="109">
        <v>2.5875668937710428E-2</v>
      </c>
      <c r="R33" s="109">
        <v>-3.089648380658816E-2</v>
      </c>
      <c r="S33" s="109">
        <v>1.8774658746589123E-2</v>
      </c>
      <c r="T33" s="164"/>
      <c r="U33" s="2"/>
      <c r="V33" s="2"/>
      <c r="W33" s="2"/>
      <c r="X33" s="2"/>
      <c r="Y33" s="137"/>
    </row>
    <row r="34" spans="1:25">
      <c r="B34" s="147"/>
      <c r="C34" s="116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</row>
    <row r="35" spans="1:25">
      <c r="B35" s="151" t="s">
        <v>329</v>
      </c>
      <c r="Y35" s="133" t="s">
        <v>67</v>
      </c>
    </row>
    <row r="36" spans="1:25">
      <c r="A36" s="124" t="s">
        <v>7</v>
      </c>
      <c r="B36" s="114" t="s">
        <v>141</v>
      </c>
      <c r="C36" s="111" t="s">
        <v>142</v>
      </c>
      <c r="D36" s="112" t="s">
        <v>166</v>
      </c>
      <c r="E36" s="113" t="s">
        <v>166</v>
      </c>
      <c r="F36" s="113" t="s">
        <v>166</v>
      </c>
      <c r="G36" s="113" t="s">
        <v>166</v>
      </c>
      <c r="H36" s="113" t="s">
        <v>166</v>
      </c>
      <c r="I36" s="113" t="s">
        <v>166</v>
      </c>
      <c r="J36" s="113" t="s">
        <v>166</v>
      </c>
      <c r="K36" s="113" t="s">
        <v>166</v>
      </c>
      <c r="L36" s="113" t="s">
        <v>166</v>
      </c>
      <c r="M36" s="113" t="s">
        <v>166</v>
      </c>
      <c r="N36" s="113" t="s">
        <v>166</v>
      </c>
      <c r="O36" s="113" t="s">
        <v>166</v>
      </c>
      <c r="P36" s="113" t="s">
        <v>166</v>
      </c>
      <c r="Q36" s="113" t="s">
        <v>166</v>
      </c>
      <c r="R36" s="113" t="s">
        <v>166</v>
      </c>
      <c r="S36" s="113" t="s">
        <v>166</v>
      </c>
      <c r="T36" s="113" t="s">
        <v>166</v>
      </c>
      <c r="U36" s="164"/>
      <c r="V36" s="2"/>
      <c r="W36" s="2"/>
      <c r="X36" s="2"/>
      <c r="Y36" s="133">
        <v>1</v>
      </c>
    </row>
    <row r="37" spans="1:25">
      <c r="A37" s="141"/>
      <c r="B37" s="115" t="s">
        <v>167</v>
      </c>
      <c r="C37" s="104" t="s">
        <v>167</v>
      </c>
      <c r="D37" s="162" t="s">
        <v>168</v>
      </c>
      <c r="E37" s="163" t="s">
        <v>169</v>
      </c>
      <c r="F37" s="163" t="s">
        <v>170</v>
      </c>
      <c r="G37" s="163" t="s">
        <v>171</v>
      </c>
      <c r="H37" s="163" t="s">
        <v>172</v>
      </c>
      <c r="I37" s="163" t="s">
        <v>173</v>
      </c>
      <c r="J37" s="163" t="s">
        <v>174</v>
      </c>
      <c r="K37" s="163" t="s">
        <v>175</v>
      </c>
      <c r="L37" s="163" t="s">
        <v>176</v>
      </c>
      <c r="M37" s="163" t="s">
        <v>177</v>
      </c>
      <c r="N37" s="163" t="s">
        <v>178</v>
      </c>
      <c r="O37" s="163" t="s">
        <v>179</v>
      </c>
      <c r="P37" s="163" t="s">
        <v>180</v>
      </c>
      <c r="Q37" s="163" t="s">
        <v>181</v>
      </c>
      <c r="R37" s="163" t="s">
        <v>182</v>
      </c>
      <c r="S37" s="163" t="s">
        <v>191</v>
      </c>
      <c r="T37" s="163" t="s">
        <v>183</v>
      </c>
      <c r="U37" s="164"/>
      <c r="V37" s="2"/>
      <c r="W37" s="2"/>
      <c r="X37" s="2"/>
      <c r="Y37" s="133" t="s">
        <v>3</v>
      </c>
    </row>
    <row r="38" spans="1:25">
      <c r="A38" s="141"/>
      <c r="B38" s="115"/>
      <c r="C38" s="104"/>
      <c r="D38" s="105" t="s">
        <v>184</v>
      </c>
      <c r="E38" s="106" t="s">
        <v>184</v>
      </c>
      <c r="F38" s="106" t="s">
        <v>184</v>
      </c>
      <c r="G38" s="106" t="s">
        <v>184</v>
      </c>
      <c r="H38" s="106" t="s">
        <v>144</v>
      </c>
      <c r="I38" s="106" t="s">
        <v>184</v>
      </c>
      <c r="J38" s="106" t="s">
        <v>184</v>
      </c>
      <c r="K38" s="106" t="s">
        <v>185</v>
      </c>
      <c r="L38" s="106" t="s">
        <v>184</v>
      </c>
      <c r="M38" s="106" t="s">
        <v>185</v>
      </c>
      <c r="N38" s="106" t="s">
        <v>184</v>
      </c>
      <c r="O38" s="106" t="s">
        <v>184</v>
      </c>
      <c r="P38" s="106" t="s">
        <v>184</v>
      </c>
      <c r="Q38" s="106" t="s">
        <v>144</v>
      </c>
      <c r="R38" s="106" t="s">
        <v>184</v>
      </c>
      <c r="S38" s="106" t="s">
        <v>184</v>
      </c>
      <c r="T38" s="106" t="s">
        <v>144</v>
      </c>
      <c r="U38" s="164"/>
      <c r="V38" s="2"/>
      <c r="W38" s="2"/>
      <c r="X38" s="2"/>
      <c r="Y38" s="133">
        <v>1</v>
      </c>
    </row>
    <row r="39" spans="1:25">
      <c r="A39" s="141"/>
      <c r="B39" s="115"/>
      <c r="C39" s="104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64"/>
      <c r="V39" s="2"/>
      <c r="W39" s="2"/>
      <c r="X39" s="2"/>
      <c r="Y39" s="133">
        <v>2</v>
      </c>
    </row>
    <row r="40" spans="1:25">
      <c r="A40" s="141"/>
      <c r="B40" s="114">
        <v>1</v>
      </c>
      <c r="C40" s="110">
        <v>1</v>
      </c>
      <c r="D40" s="209">
        <v>18</v>
      </c>
      <c r="E40" s="210">
        <v>15</v>
      </c>
      <c r="F40" s="211">
        <v>14</v>
      </c>
      <c r="G40" s="210">
        <v>13</v>
      </c>
      <c r="H40" s="212">
        <v>19</v>
      </c>
      <c r="I40" s="213">
        <v>8.4</v>
      </c>
      <c r="J40" s="211">
        <v>13.2</v>
      </c>
      <c r="K40" s="210">
        <v>13.1734693877551</v>
      </c>
      <c r="L40" s="210">
        <v>13.5</v>
      </c>
      <c r="M40" s="213">
        <v>11.765026506437726</v>
      </c>
      <c r="N40" s="210">
        <v>14</v>
      </c>
      <c r="O40" s="210">
        <v>13.6</v>
      </c>
      <c r="P40" s="210">
        <v>13.9</v>
      </c>
      <c r="Q40" s="210">
        <v>16</v>
      </c>
      <c r="R40" s="210">
        <v>14.2</v>
      </c>
      <c r="S40" s="213">
        <v>21</v>
      </c>
      <c r="T40" s="210">
        <v>14</v>
      </c>
      <c r="U40" s="214"/>
      <c r="V40" s="215"/>
      <c r="W40" s="215"/>
      <c r="X40" s="215"/>
      <c r="Y40" s="216">
        <v>1</v>
      </c>
    </row>
    <row r="41" spans="1:25">
      <c r="A41" s="141"/>
      <c r="B41" s="115">
        <v>1</v>
      </c>
      <c r="C41" s="104">
        <v>2</v>
      </c>
      <c r="D41" s="217">
        <v>16</v>
      </c>
      <c r="E41" s="217">
        <v>14</v>
      </c>
      <c r="F41" s="218">
        <v>24</v>
      </c>
      <c r="G41" s="217">
        <v>13</v>
      </c>
      <c r="H41" s="219">
        <v>17</v>
      </c>
      <c r="I41" s="220">
        <v>9.1</v>
      </c>
      <c r="J41" s="221">
        <v>13.7</v>
      </c>
      <c r="K41" s="217">
        <v>13.0701570680628</v>
      </c>
      <c r="L41" s="217">
        <v>12.9</v>
      </c>
      <c r="M41" s="220">
        <v>11.063868789044887</v>
      </c>
      <c r="N41" s="217">
        <v>14</v>
      </c>
      <c r="O41" s="217">
        <v>13.6</v>
      </c>
      <c r="P41" s="217">
        <v>13.4</v>
      </c>
      <c r="Q41" s="217">
        <v>13</v>
      </c>
      <c r="R41" s="217">
        <v>13.2</v>
      </c>
      <c r="S41" s="220">
        <v>20</v>
      </c>
      <c r="T41" s="217">
        <v>15</v>
      </c>
      <c r="U41" s="214"/>
      <c r="V41" s="215"/>
      <c r="W41" s="215"/>
      <c r="X41" s="215"/>
      <c r="Y41" s="216">
        <v>18</v>
      </c>
    </row>
    <row r="42" spans="1:25">
      <c r="A42" s="141"/>
      <c r="B42" s="115">
        <v>1</v>
      </c>
      <c r="C42" s="104">
        <v>3</v>
      </c>
      <c r="D42" s="217">
        <v>14</v>
      </c>
      <c r="E42" s="217">
        <v>13</v>
      </c>
      <c r="F42" s="221">
        <v>13</v>
      </c>
      <c r="G42" s="217">
        <v>13</v>
      </c>
      <c r="H42" s="219">
        <v>15</v>
      </c>
      <c r="I42" s="220">
        <v>7.1</v>
      </c>
      <c r="J42" s="221">
        <v>13</v>
      </c>
      <c r="K42" s="221">
        <v>13.414973262032101</v>
      </c>
      <c r="L42" s="222">
        <v>13.2</v>
      </c>
      <c r="M42" s="219">
        <v>11.01882647384654</v>
      </c>
      <c r="N42" s="222">
        <v>14</v>
      </c>
      <c r="O42" s="222">
        <v>13.9</v>
      </c>
      <c r="P42" s="222">
        <v>13.5</v>
      </c>
      <c r="Q42" s="222">
        <v>12</v>
      </c>
      <c r="R42" s="222">
        <v>14.6</v>
      </c>
      <c r="S42" s="219">
        <v>21</v>
      </c>
      <c r="T42" s="217">
        <v>13</v>
      </c>
      <c r="U42" s="214"/>
      <c r="V42" s="215"/>
      <c r="W42" s="215"/>
      <c r="X42" s="215"/>
      <c r="Y42" s="216">
        <v>16</v>
      </c>
    </row>
    <row r="43" spans="1:25">
      <c r="A43" s="141"/>
      <c r="B43" s="115">
        <v>1</v>
      </c>
      <c r="C43" s="104">
        <v>4</v>
      </c>
      <c r="D43" s="217">
        <v>15</v>
      </c>
      <c r="E43" s="217">
        <v>14</v>
      </c>
      <c r="F43" s="221">
        <v>14</v>
      </c>
      <c r="G43" s="217">
        <v>16</v>
      </c>
      <c r="H43" s="219">
        <v>15</v>
      </c>
      <c r="I43" s="220">
        <v>8.1999999999999993</v>
      </c>
      <c r="J43" s="221">
        <v>13.5</v>
      </c>
      <c r="K43" s="221">
        <v>13.093087557603701</v>
      </c>
      <c r="L43" s="222">
        <v>13.1</v>
      </c>
      <c r="M43" s="219">
        <v>10.227683360924665</v>
      </c>
      <c r="N43" s="218">
        <v>15</v>
      </c>
      <c r="O43" s="222">
        <v>13.6</v>
      </c>
      <c r="P43" s="222">
        <v>13.6</v>
      </c>
      <c r="Q43" s="222">
        <v>15</v>
      </c>
      <c r="R43" s="222">
        <v>13.6</v>
      </c>
      <c r="S43" s="219">
        <v>23</v>
      </c>
      <c r="T43" s="217">
        <v>14</v>
      </c>
      <c r="U43" s="214"/>
      <c r="V43" s="215"/>
      <c r="W43" s="215"/>
      <c r="X43" s="215"/>
      <c r="Y43" s="216">
        <v>13.808458113424798</v>
      </c>
    </row>
    <row r="44" spans="1:25">
      <c r="A44" s="141"/>
      <c r="B44" s="115">
        <v>1</v>
      </c>
      <c r="C44" s="104">
        <v>5</v>
      </c>
      <c r="D44" s="217">
        <v>15</v>
      </c>
      <c r="E44" s="217">
        <v>14</v>
      </c>
      <c r="F44" s="217">
        <v>13</v>
      </c>
      <c r="G44" s="217">
        <v>15</v>
      </c>
      <c r="H44" s="220">
        <v>14</v>
      </c>
      <c r="I44" s="220">
        <v>7.4</v>
      </c>
      <c r="J44" s="217">
        <v>12.9</v>
      </c>
      <c r="K44" s="217">
        <v>13.156164383561601</v>
      </c>
      <c r="L44" s="217">
        <v>13.2</v>
      </c>
      <c r="M44" s="220">
        <v>10.589824296526574</v>
      </c>
      <c r="N44" s="217">
        <v>14</v>
      </c>
      <c r="O44" s="223">
        <v>13.1</v>
      </c>
      <c r="P44" s="217">
        <v>13.8</v>
      </c>
      <c r="Q44" s="217">
        <v>15</v>
      </c>
      <c r="R44" s="217">
        <v>14.8</v>
      </c>
      <c r="S44" s="220">
        <v>19</v>
      </c>
      <c r="T44" s="217">
        <v>13</v>
      </c>
      <c r="U44" s="214"/>
      <c r="V44" s="215"/>
      <c r="W44" s="215"/>
      <c r="X44" s="215"/>
      <c r="Y44" s="224"/>
    </row>
    <row r="45" spans="1:25">
      <c r="A45" s="141"/>
      <c r="B45" s="115">
        <v>1</v>
      </c>
      <c r="C45" s="104">
        <v>6</v>
      </c>
      <c r="D45" s="217">
        <v>15</v>
      </c>
      <c r="E45" s="217">
        <v>14</v>
      </c>
      <c r="F45" s="217">
        <v>14</v>
      </c>
      <c r="G45" s="217">
        <v>16</v>
      </c>
      <c r="H45" s="220">
        <v>16</v>
      </c>
      <c r="I45" s="220">
        <v>7.6</v>
      </c>
      <c r="J45" s="217">
        <v>13.5</v>
      </c>
      <c r="K45" s="217">
        <v>12.9118811881188</v>
      </c>
      <c r="L45" s="217">
        <v>13.4</v>
      </c>
      <c r="M45" s="220">
        <v>12.230416662696957</v>
      </c>
      <c r="N45" s="217">
        <v>14</v>
      </c>
      <c r="O45" s="217">
        <v>13.5</v>
      </c>
      <c r="P45" s="217">
        <v>13.6</v>
      </c>
      <c r="Q45" s="217">
        <v>12</v>
      </c>
      <c r="R45" s="217">
        <v>13.5</v>
      </c>
      <c r="S45" s="220">
        <v>20</v>
      </c>
      <c r="T45" s="217">
        <v>14</v>
      </c>
      <c r="U45" s="214"/>
      <c r="V45" s="215"/>
      <c r="W45" s="215"/>
      <c r="X45" s="215"/>
      <c r="Y45" s="224"/>
    </row>
    <row r="46" spans="1:25">
      <c r="A46" s="141"/>
      <c r="B46" s="116" t="s">
        <v>186</v>
      </c>
      <c r="C46" s="108"/>
      <c r="D46" s="225">
        <v>15.5</v>
      </c>
      <c r="E46" s="225">
        <v>14</v>
      </c>
      <c r="F46" s="225">
        <v>15.333333333333334</v>
      </c>
      <c r="G46" s="225">
        <v>14.333333333333334</v>
      </c>
      <c r="H46" s="225">
        <v>16</v>
      </c>
      <c r="I46" s="225">
        <v>7.9666666666666659</v>
      </c>
      <c r="J46" s="225">
        <v>13.299999999999999</v>
      </c>
      <c r="K46" s="225">
        <v>13.136622141189017</v>
      </c>
      <c r="L46" s="225">
        <v>13.216666666666667</v>
      </c>
      <c r="M46" s="225">
        <v>11.149274348246225</v>
      </c>
      <c r="N46" s="225">
        <v>14.166666666666666</v>
      </c>
      <c r="O46" s="225">
        <v>13.549999999999999</v>
      </c>
      <c r="P46" s="225">
        <v>13.633333333333333</v>
      </c>
      <c r="Q46" s="225">
        <v>13.833333333333334</v>
      </c>
      <c r="R46" s="225">
        <v>13.983333333333334</v>
      </c>
      <c r="S46" s="225">
        <v>20.666666666666668</v>
      </c>
      <c r="T46" s="225">
        <v>13.833333333333334</v>
      </c>
      <c r="U46" s="214"/>
      <c r="V46" s="215"/>
      <c r="W46" s="215"/>
      <c r="X46" s="215"/>
      <c r="Y46" s="224"/>
    </row>
    <row r="47" spans="1:25">
      <c r="A47" s="141"/>
      <c r="B47" s="2" t="s">
        <v>187</v>
      </c>
      <c r="C47" s="135"/>
      <c r="D47" s="222">
        <v>15</v>
      </c>
      <c r="E47" s="222">
        <v>14</v>
      </c>
      <c r="F47" s="222">
        <v>14</v>
      </c>
      <c r="G47" s="222">
        <v>14</v>
      </c>
      <c r="H47" s="222">
        <v>15.5</v>
      </c>
      <c r="I47" s="222">
        <v>7.8999999999999995</v>
      </c>
      <c r="J47" s="222">
        <v>13.35</v>
      </c>
      <c r="K47" s="222">
        <v>13.124625970582651</v>
      </c>
      <c r="L47" s="222">
        <v>13.2</v>
      </c>
      <c r="M47" s="222">
        <v>11.041347631445714</v>
      </c>
      <c r="N47" s="222">
        <v>14</v>
      </c>
      <c r="O47" s="222">
        <v>13.6</v>
      </c>
      <c r="P47" s="222">
        <v>13.6</v>
      </c>
      <c r="Q47" s="222">
        <v>14</v>
      </c>
      <c r="R47" s="222">
        <v>13.899999999999999</v>
      </c>
      <c r="S47" s="222">
        <v>20.5</v>
      </c>
      <c r="T47" s="222">
        <v>14</v>
      </c>
      <c r="U47" s="214"/>
      <c r="V47" s="215"/>
      <c r="W47" s="215"/>
      <c r="X47" s="215"/>
      <c r="Y47" s="224"/>
    </row>
    <row r="48" spans="1:25">
      <c r="A48" s="141"/>
      <c r="B48" s="2" t="s">
        <v>188</v>
      </c>
      <c r="C48" s="135"/>
      <c r="D48" s="107">
        <v>1.3784048752090221</v>
      </c>
      <c r="E48" s="107">
        <v>0.63245553203367588</v>
      </c>
      <c r="F48" s="107">
        <v>4.2739521132865601</v>
      </c>
      <c r="G48" s="107">
        <v>1.505545305418162</v>
      </c>
      <c r="H48" s="107">
        <v>1.7888543819998317</v>
      </c>
      <c r="I48" s="107">
        <v>0.73936910042729442</v>
      </c>
      <c r="J48" s="107">
        <v>0.31622776601683772</v>
      </c>
      <c r="K48" s="107">
        <v>0.16494867516387113</v>
      </c>
      <c r="L48" s="107">
        <v>0.21369760566432811</v>
      </c>
      <c r="M48" s="107">
        <v>0.73954641371217711</v>
      </c>
      <c r="N48" s="107">
        <v>0.40824829046386302</v>
      </c>
      <c r="O48" s="107">
        <v>0.25884358211089586</v>
      </c>
      <c r="P48" s="107">
        <v>0.18618986725025269</v>
      </c>
      <c r="Q48" s="107">
        <v>1.7224014243685042</v>
      </c>
      <c r="R48" s="107">
        <v>0.64627135683601744</v>
      </c>
      <c r="S48" s="107">
        <v>1.3662601021279464</v>
      </c>
      <c r="T48" s="107">
        <v>0.75277265270908111</v>
      </c>
      <c r="U48" s="226"/>
      <c r="V48" s="227"/>
      <c r="W48" s="227"/>
      <c r="X48" s="227"/>
      <c r="Y48" s="134"/>
    </row>
    <row r="49" spans="1:25">
      <c r="A49" s="141"/>
      <c r="B49" s="2" t="s">
        <v>96</v>
      </c>
      <c r="C49" s="135"/>
      <c r="D49" s="109">
        <v>8.8929346787678845E-2</v>
      </c>
      <c r="E49" s="109">
        <v>4.5175395145262566E-2</v>
      </c>
      <c r="F49" s="109">
        <v>0.27873600738825394</v>
      </c>
      <c r="G49" s="109">
        <v>0.10503804456405781</v>
      </c>
      <c r="H49" s="109">
        <v>0.11180339887498948</v>
      </c>
      <c r="I49" s="109">
        <v>9.2807836873718977E-2</v>
      </c>
      <c r="J49" s="109">
        <v>2.3776523760664491E-2</v>
      </c>
      <c r="K49" s="109">
        <v>1.2556399460306114E-2</v>
      </c>
      <c r="L49" s="109">
        <v>1.616879740209292E-2</v>
      </c>
      <c r="M49" s="109">
        <v>6.6331349522178312E-2</v>
      </c>
      <c r="N49" s="109">
        <v>2.8817526385684449E-2</v>
      </c>
      <c r="O49" s="109">
        <v>1.9102847388257998E-2</v>
      </c>
      <c r="P49" s="109">
        <v>1.3656958478013645E-2</v>
      </c>
      <c r="Q49" s="109">
        <v>0.12451094633989186</v>
      </c>
      <c r="R49" s="109">
        <v>4.6217260322003628E-2</v>
      </c>
      <c r="S49" s="109">
        <v>6.61093597803845E-2</v>
      </c>
      <c r="T49" s="109">
        <v>5.4417300195837189E-2</v>
      </c>
      <c r="U49" s="164"/>
      <c r="V49" s="2"/>
      <c r="W49" s="2"/>
      <c r="X49" s="2"/>
      <c r="Y49" s="137"/>
    </row>
    <row r="50" spans="1:25">
      <c r="A50" s="141"/>
      <c r="B50" s="117" t="s">
        <v>189</v>
      </c>
      <c r="C50" s="135"/>
      <c r="D50" s="109">
        <v>0.12250041769186804</v>
      </c>
      <c r="E50" s="109">
        <v>1.3871345012009817E-2</v>
      </c>
      <c r="F50" s="109">
        <v>0.11043052072743942</v>
      </c>
      <c r="G50" s="109">
        <v>3.8011138940867273E-2</v>
      </c>
      <c r="H50" s="109">
        <v>0.15871010858515411</v>
      </c>
      <c r="I50" s="109">
        <v>-0.42305892510030874</v>
      </c>
      <c r="J50" s="109">
        <v>-3.6822222238590774E-2</v>
      </c>
      <c r="K50" s="109">
        <v>-4.8653945771295892E-2</v>
      </c>
      <c r="L50" s="109">
        <v>-4.2857170720804971E-2</v>
      </c>
      <c r="M50" s="109">
        <v>-0.19257644433112153</v>
      </c>
      <c r="N50" s="109">
        <v>2.5941241976438434E-2</v>
      </c>
      <c r="O50" s="109">
        <v>-1.8717376791947737E-2</v>
      </c>
      <c r="P50" s="109">
        <v>-1.2682428309733318E-2</v>
      </c>
      <c r="Q50" s="109">
        <v>1.8014480475812E-3</v>
      </c>
      <c r="R50" s="109">
        <v>1.2664355315566977E-2</v>
      </c>
      <c r="S50" s="109">
        <v>0.49666722358915738</v>
      </c>
      <c r="T50" s="109">
        <v>1.8014480475812E-3</v>
      </c>
      <c r="U50" s="164"/>
      <c r="V50" s="2"/>
      <c r="W50" s="2"/>
      <c r="X50" s="2"/>
      <c r="Y50" s="137"/>
    </row>
    <row r="51" spans="1:25">
      <c r="B51" s="147"/>
      <c r="C51" s="116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</row>
    <row r="52" spans="1:25">
      <c r="B52" s="151" t="s">
        <v>330</v>
      </c>
      <c r="Y52" s="133" t="s">
        <v>201</v>
      </c>
    </row>
    <row r="53" spans="1:25">
      <c r="A53" s="124" t="s">
        <v>113</v>
      </c>
      <c r="B53" s="114" t="s">
        <v>141</v>
      </c>
      <c r="C53" s="111" t="s">
        <v>142</v>
      </c>
      <c r="D53" s="112" t="s">
        <v>166</v>
      </c>
      <c r="E53" s="16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33">
        <v>1</v>
      </c>
    </row>
    <row r="54" spans="1:25">
      <c r="A54" s="141"/>
      <c r="B54" s="115" t="s">
        <v>167</v>
      </c>
      <c r="C54" s="104" t="s">
        <v>167</v>
      </c>
      <c r="D54" s="162" t="s">
        <v>171</v>
      </c>
      <c r="E54" s="16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33" t="s">
        <v>3</v>
      </c>
    </row>
    <row r="55" spans="1:25">
      <c r="A55" s="141"/>
      <c r="B55" s="115"/>
      <c r="C55" s="104"/>
      <c r="D55" s="105" t="s">
        <v>184</v>
      </c>
      <c r="E55" s="16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33">
        <v>3</v>
      </c>
    </row>
    <row r="56" spans="1:25">
      <c r="A56" s="141"/>
      <c r="B56" s="115"/>
      <c r="C56" s="104"/>
      <c r="D56" s="130"/>
      <c r="E56" s="16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33">
        <v>3</v>
      </c>
    </row>
    <row r="57" spans="1:25">
      <c r="A57" s="141"/>
      <c r="B57" s="114">
        <v>1</v>
      </c>
      <c r="C57" s="110">
        <v>1</v>
      </c>
      <c r="D57" s="195" t="s">
        <v>134</v>
      </c>
      <c r="E57" s="200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2">
        <v>1</v>
      </c>
    </row>
    <row r="58" spans="1:25">
      <c r="A58" s="141"/>
      <c r="B58" s="115">
        <v>1</v>
      </c>
      <c r="C58" s="104">
        <v>2</v>
      </c>
      <c r="D58" s="203" t="s">
        <v>134</v>
      </c>
      <c r="E58" s="200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  <c r="U58" s="201"/>
      <c r="V58" s="201"/>
      <c r="W58" s="201"/>
      <c r="X58" s="201"/>
      <c r="Y58" s="202">
        <v>2</v>
      </c>
    </row>
    <row r="59" spans="1:25">
      <c r="A59" s="141"/>
      <c r="B59" s="115">
        <v>1</v>
      </c>
      <c r="C59" s="104">
        <v>3</v>
      </c>
      <c r="D59" s="203" t="s">
        <v>134</v>
      </c>
      <c r="E59" s="200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  <c r="U59" s="201"/>
      <c r="V59" s="201"/>
      <c r="W59" s="201"/>
      <c r="X59" s="201"/>
      <c r="Y59" s="202">
        <v>16</v>
      </c>
    </row>
    <row r="60" spans="1:25">
      <c r="A60" s="141"/>
      <c r="B60" s="115">
        <v>1</v>
      </c>
      <c r="C60" s="104">
        <v>4</v>
      </c>
      <c r="D60" s="203" t="s">
        <v>134</v>
      </c>
      <c r="E60" s="200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2" t="s">
        <v>134</v>
      </c>
    </row>
    <row r="61" spans="1:25">
      <c r="A61" s="141"/>
      <c r="B61" s="115">
        <v>1</v>
      </c>
      <c r="C61" s="104">
        <v>5</v>
      </c>
      <c r="D61" s="203" t="s">
        <v>134</v>
      </c>
      <c r="E61" s="200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136"/>
    </row>
    <row r="62" spans="1:25">
      <c r="A62" s="141"/>
      <c r="B62" s="115">
        <v>1</v>
      </c>
      <c r="C62" s="104">
        <v>6</v>
      </c>
      <c r="D62" s="203" t="s">
        <v>134</v>
      </c>
      <c r="E62" s="200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136"/>
    </row>
    <row r="63" spans="1:25">
      <c r="A63" s="141"/>
      <c r="B63" s="116" t="s">
        <v>186</v>
      </c>
      <c r="C63" s="108"/>
      <c r="D63" s="208" t="s">
        <v>543</v>
      </c>
      <c r="E63" s="200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136"/>
    </row>
    <row r="64" spans="1:25">
      <c r="A64" s="141"/>
      <c r="B64" s="2" t="s">
        <v>187</v>
      </c>
      <c r="C64" s="135"/>
      <c r="D64" s="123" t="s">
        <v>543</v>
      </c>
      <c r="E64" s="200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136"/>
    </row>
    <row r="65" spans="1:25">
      <c r="A65" s="141"/>
      <c r="B65" s="2" t="s">
        <v>188</v>
      </c>
      <c r="C65" s="135"/>
      <c r="D65" s="123" t="s">
        <v>543</v>
      </c>
      <c r="E65" s="16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36"/>
    </row>
    <row r="66" spans="1:25">
      <c r="A66" s="141"/>
      <c r="B66" s="2" t="s">
        <v>96</v>
      </c>
      <c r="C66" s="135"/>
      <c r="D66" s="109" t="s">
        <v>543</v>
      </c>
      <c r="E66" s="16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37"/>
    </row>
    <row r="67" spans="1:25">
      <c r="A67" s="141"/>
      <c r="B67" s="117" t="s">
        <v>189</v>
      </c>
      <c r="C67" s="135"/>
      <c r="D67" s="109" t="s">
        <v>543</v>
      </c>
      <c r="E67" s="16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37"/>
    </row>
    <row r="68" spans="1:25">
      <c r="B68" s="147"/>
      <c r="C68" s="116"/>
      <c r="D68" s="132"/>
    </row>
    <row r="69" spans="1:25">
      <c r="B69" s="151" t="s">
        <v>331</v>
      </c>
      <c r="Y69" s="133" t="s">
        <v>67</v>
      </c>
    </row>
    <row r="70" spans="1:25">
      <c r="A70" s="124" t="s">
        <v>10</v>
      </c>
      <c r="B70" s="114" t="s">
        <v>141</v>
      </c>
      <c r="C70" s="111" t="s">
        <v>142</v>
      </c>
      <c r="D70" s="112" t="s">
        <v>166</v>
      </c>
      <c r="E70" s="113" t="s">
        <v>166</v>
      </c>
      <c r="F70" s="113" t="s">
        <v>166</v>
      </c>
      <c r="G70" s="113" t="s">
        <v>166</v>
      </c>
      <c r="H70" s="113" t="s">
        <v>166</v>
      </c>
      <c r="I70" s="113" t="s">
        <v>166</v>
      </c>
      <c r="J70" s="113" t="s">
        <v>166</v>
      </c>
      <c r="K70" s="113" t="s">
        <v>166</v>
      </c>
      <c r="L70" s="113" t="s">
        <v>166</v>
      </c>
      <c r="M70" s="113" t="s">
        <v>166</v>
      </c>
      <c r="N70" s="113" t="s">
        <v>166</v>
      </c>
      <c r="O70" s="113" t="s">
        <v>166</v>
      </c>
      <c r="P70" s="113" t="s">
        <v>166</v>
      </c>
      <c r="Q70" s="113" t="s">
        <v>166</v>
      </c>
      <c r="R70" s="113" t="s">
        <v>166</v>
      </c>
      <c r="S70" s="113" t="s">
        <v>166</v>
      </c>
      <c r="T70" s="113" t="s">
        <v>166</v>
      </c>
      <c r="U70" s="113" t="s">
        <v>166</v>
      </c>
      <c r="V70" s="113" t="s">
        <v>166</v>
      </c>
      <c r="W70" s="165" t="s">
        <v>166</v>
      </c>
      <c r="X70" s="173"/>
      <c r="Y70" s="133">
        <v>1</v>
      </c>
    </row>
    <row r="71" spans="1:25">
      <c r="A71" s="141"/>
      <c r="B71" s="115" t="s">
        <v>167</v>
      </c>
      <c r="C71" s="104" t="s">
        <v>167</v>
      </c>
      <c r="D71" s="162" t="s">
        <v>168</v>
      </c>
      <c r="E71" s="163" t="s">
        <v>169</v>
      </c>
      <c r="F71" s="163" t="s">
        <v>170</v>
      </c>
      <c r="G71" s="163" t="s">
        <v>171</v>
      </c>
      <c r="H71" s="163" t="s">
        <v>172</v>
      </c>
      <c r="I71" s="163" t="s">
        <v>192</v>
      </c>
      <c r="J71" s="163" t="s">
        <v>173</v>
      </c>
      <c r="K71" s="163" t="s">
        <v>174</v>
      </c>
      <c r="L71" s="163" t="s">
        <v>175</v>
      </c>
      <c r="M71" s="163" t="s">
        <v>176</v>
      </c>
      <c r="N71" s="163" t="s">
        <v>177</v>
      </c>
      <c r="O71" s="163" t="s">
        <v>178</v>
      </c>
      <c r="P71" s="163" t="s">
        <v>179</v>
      </c>
      <c r="Q71" s="163" t="s">
        <v>180</v>
      </c>
      <c r="R71" s="163" t="s">
        <v>181</v>
      </c>
      <c r="S71" s="163" t="s">
        <v>193</v>
      </c>
      <c r="T71" s="163" t="s">
        <v>190</v>
      </c>
      <c r="U71" s="163" t="s">
        <v>182</v>
      </c>
      <c r="V71" s="163" t="s">
        <v>191</v>
      </c>
      <c r="W71" s="166" t="s">
        <v>183</v>
      </c>
      <c r="X71" s="173"/>
      <c r="Y71" s="133" t="s">
        <v>3</v>
      </c>
    </row>
    <row r="72" spans="1:25">
      <c r="A72" s="141"/>
      <c r="B72" s="115"/>
      <c r="C72" s="104"/>
      <c r="D72" s="105" t="s">
        <v>184</v>
      </c>
      <c r="E72" s="106" t="s">
        <v>184</v>
      </c>
      <c r="F72" s="106" t="s">
        <v>144</v>
      </c>
      <c r="G72" s="106" t="s">
        <v>184</v>
      </c>
      <c r="H72" s="106" t="s">
        <v>144</v>
      </c>
      <c r="I72" s="106" t="s">
        <v>144</v>
      </c>
      <c r="J72" s="106" t="s">
        <v>184</v>
      </c>
      <c r="K72" s="106" t="s">
        <v>184</v>
      </c>
      <c r="L72" s="106" t="s">
        <v>185</v>
      </c>
      <c r="M72" s="106" t="s">
        <v>184</v>
      </c>
      <c r="N72" s="106" t="s">
        <v>185</v>
      </c>
      <c r="O72" s="106" t="s">
        <v>184</v>
      </c>
      <c r="P72" s="106" t="s">
        <v>184</v>
      </c>
      <c r="Q72" s="106" t="s">
        <v>184</v>
      </c>
      <c r="R72" s="106" t="s">
        <v>144</v>
      </c>
      <c r="S72" s="106" t="s">
        <v>144</v>
      </c>
      <c r="T72" s="106" t="s">
        <v>144</v>
      </c>
      <c r="U72" s="106" t="s">
        <v>144</v>
      </c>
      <c r="V72" s="106" t="s">
        <v>144</v>
      </c>
      <c r="W72" s="167" t="s">
        <v>144</v>
      </c>
      <c r="X72" s="173"/>
      <c r="Y72" s="133">
        <v>0</v>
      </c>
    </row>
    <row r="73" spans="1:25">
      <c r="A73" s="141"/>
      <c r="B73" s="115"/>
      <c r="C73" s="104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68"/>
      <c r="X73" s="173"/>
      <c r="Y73" s="133">
        <v>0</v>
      </c>
    </row>
    <row r="74" spans="1:25">
      <c r="A74" s="141"/>
      <c r="B74" s="114">
        <v>1</v>
      </c>
      <c r="C74" s="110">
        <v>1</v>
      </c>
      <c r="D74" s="228">
        <v>183</v>
      </c>
      <c r="E74" s="228">
        <v>188</v>
      </c>
      <c r="F74" s="229">
        <v>177</v>
      </c>
      <c r="G74" s="228">
        <v>187</v>
      </c>
      <c r="H74" s="229">
        <v>210</v>
      </c>
      <c r="I74" s="228">
        <v>178.6</v>
      </c>
      <c r="J74" s="229">
        <v>177</v>
      </c>
      <c r="K74" s="228">
        <v>190</v>
      </c>
      <c r="L74" s="228">
        <v>176.551020408163</v>
      </c>
      <c r="M74" s="228">
        <v>170</v>
      </c>
      <c r="N74" s="228">
        <v>188.06930251879751</v>
      </c>
      <c r="O74" s="230">
        <v>146</v>
      </c>
      <c r="P74" s="228">
        <v>190</v>
      </c>
      <c r="Q74" s="228">
        <v>189.8</v>
      </c>
      <c r="R74" s="228">
        <v>200</v>
      </c>
      <c r="S74" s="228">
        <v>186</v>
      </c>
      <c r="T74" s="228">
        <v>190.64440000000002</v>
      </c>
      <c r="U74" s="231">
        <v>175</v>
      </c>
      <c r="V74" s="232">
        <v>179</v>
      </c>
      <c r="W74" s="233">
        <v>191</v>
      </c>
      <c r="X74" s="234"/>
      <c r="Y74" s="235">
        <v>1</v>
      </c>
    </row>
    <row r="75" spans="1:25">
      <c r="A75" s="141"/>
      <c r="B75" s="115">
        <v>1</v>
      </c>
      <c r="C75" s="104">
        <v>2</v>
      </c>
      <c r="D75" s="236">
        <v>182</v>
      </c>
      <c r="E75" s="236">
        <v>175</v>
      </c>
      <c r="F75" s="237">
        <v>184</v>
      </c>
      <c r="G75" s="236">
        <v>184</v>
      </c>
      <c r="H75" s="237">
        <v>200</v>
      </c>
      <c r="I75" s="236">
        <v>175.7</v>
      </c>
      <c r="J75" s="237">
        <v>164</v>
      </c>
      <c r="K75" s="236">
        <v>200</v>
      </c>
      <c r="L75" s="236">
        <v>173.26701570680601</v>
      </c>
      <c r="M75" s="236">
        <v>170</v>
      </c>
      <c r="N75" s="236">
        <v>184.26657488816625</v>
      </c>
      <c r="O75" s="238">
        <v>143</v>
      </c>
      <c r="P75" s="236">
        <v>190</v>
      </c>
      <c r="Q75" s="236">
        <v>184.8</v>
      </c>
      <c r="R75" s="236">
        <v>190</v>
      </c>
      <c r="S75" s="236">
        <v>190</v>
      </c>
      <c r="T75" s="236">
        <v>190.72</v>
      </c>
      <c r="U75" s="239">
        <v>164</v>
      </c>
      <c r="V75" s="239">
        <v>184</v>
      </c>
      <c r="W75" s="240">
        <v>192</v>
      </c>
      <c r="X75" s="234"/>
      <c r="Y75" s="235" t="e">
        <v>#N/A</v>
      </c>
    </row>
    <row r="76" spans="1:25">
      <c r="A76" s="141"/>
      <c r="B76" s="115">
        <v>1</v>
      </c>
      <c r="C76" s="104">
        <v>3</v>
      </c>
      <c r="D76" s="236">
        <v>177</v>
      </c>
      <c r="E76" s="236">
        <v>173</v>
      </c>
      <c r="F76" s="237">
        <v>176</v>
      </c>
      <c r="G76" s="236">
        <v>179</v>
      </c>
      <c r="H76" s="237">
        <v>200</v>
      </c>
      <c r="I76" s="236">
        <v>172.6</v>
      </c>
      <c r="J76" s="237">
        <v>176</v>
      </c>
      <c r="K76" s="237">
        <v>190</v>
      </c>
      <c r="L76" s="241">
        <v>171.76470588235301</v>
      </c>
      <c r="M76" s="241">
        <v>170</v>
      </c>
      <c r="N76" s="241">
        <v>185.85922041490664</v>
      </c>
      <c r="O76" s="242">
        <v>148</v>
      </c>
      <c r="P76" s="241">
        <v>190</v>
      </c>
      <c r="Q76" s="241">
        <v>186.2</v>
      </c>
      <c r="R76" s="241">
        <v>190</v>
      </c>
      <c r="S76" s="241">
        <v>187</v>
      </c>
      <c r="T76" s="236">
        <v>192.554</v>
      </c>
      <c r="U76" s="239">
        <v>164</v>
      </c>
      <c r="V76" s="239">
        <v>178</v>
      </c>
      <c r="W76" s="240">
        <v>187</v>
      </c>
      <c r="X76" s="234"/>
      <c r="Y76" s="235">
        <v>16</v>
      </c>
    </row>
    <row r="77" spans="1:25">
      <c r="A77" s="141"/>
      <c r="B77" s="115">
        <v>1</v>
      </c>
      <c r="C77" s="104">
        <v>4</v>
      </c>
      <c r="D77" s="236">
        <v>183</v>
      </c>
      <c r="E77" s="236">
        <v>172</v>
      </c>
      <c r="F77" s="237">
        <v>175</v>
      </c>
      <c r="G77" s="236">
        <v>216</v>
      </c>
      <c r="H77" s="237">
        <v>200</v>
      </c>
      <c r="I77" s="236">
        <v>175</v>
      </c>
      <c r="J77" s="237">
        <v>183</v>
      </c>
      <c r="K77" s="237">
        <v>190</v>
      </c>
      <c r="L77" s="241">
        <v>173.142857142857</v>
      </c>
      <c r="M77" s="241">
        <v>170</v>
      </c>
      <c r="N77" s="241">
        <v>185.53417585662444</v>
      </c>
      <c r="O77" s="242">
        <v>154</v>
      </c>
      <c r="P77" s="241">
        <v>190</v>
      </c>
      <c r="Q77" s="241">
        <v>189.4</v>
      </c>
      <c r="R77" s="241">
        <v>190</v>
      </c>
      <c r="S77" s="241">
        <v>187</v>
      </c>
      <c r="T77" s="236">
        <v>190.33800000000002</v>
      </c>
      <c r="U77" s="239">
        <v>165</v>
      </c>
      <c r="V77" s="239">
        <v>189</v>
      </c>
      <c r="W77" s="240">
        <v>191</v>
      </c>
      <c r="X77" s="234"/>
      <c r="Y77" s="235">
        <v>183.29938195731293</v>
      </c>
    </row>
    <row r="78" spans="1:25">
      <c r="A78" s="141"/>
      <c r="B78" s="115">
        <v>1</v>
      </c>
      <c r="C78" s="104">
        <v>5</v>
      </c>
      <c r="D78" s="236">
        <v>172</v>
      </c>
      <c r="E78" s="236">
        <v>178</v>
      </c>
      <c r="F78" s="236">
        <v>172</v>
      </c>
      <c r="G78" s="243">
        <v>228</v>
      </c>
      <c r="H78" s="236">
        <v>190</v>
      </c>
      <c r="I78" s="236">
        <v>187.6</v>
      </c>
      <c r="J78" s="236">
        <v>176</v>
      </c>
      <c r="K78" s="236">
        <v>180</v>
      </c>
      <c r="L78" s="236">
        <v>176.79452054794501</v>
      </c>
      <c r="M78" s="236">
        <v>170</v>
      </c>
      <c r="N78" s="236">
        <v>184.11943596385575</v>
      </c>
      <c r="O78" s="238">
        <v>155</v>
      </c>
      <c r="P78" s="236">
        <v>180</v>
      </c>
      <c r="Q78" s="236">
        <v>188.9</v>
      </c>
      <c r="R78" s="236">
        <v>190</v>
      </c>
      <c r="S78" s="236">
        <v>186</v>
      </c>
      <c r="T78" s="236">
        <v>188.2</v>
      </c>
      <c r="U78" s="239">
        <v>168</v>
      </c>
      <c r="V78" s="239">
        <v>188</v>
      </c>
      <c r="W78" s="240">
        <v>192</v>
      </c>
      <c r="X78" s="234"/>
      <c r="Y78" s="244"/>
    </row>
    <row r="79" spans="1:25">
      <c r="A79" s="141"/>
      <c r="B79" s="115">
        <v>1</v>
      </c>
      <c r="C79" s="104">
        <v>6</v>
      </c>
      <c r="D79" s="236">
        <v>186</v>
      </c>
      <c r="E79" s="236">
        <v>178</v>
      </c>
      <c r="F79" s="236">
        <v>184</v>
      </c>
      <c r="G79" s="243">
        <v>221</v>
      </c>
      <c r="H79" s="236">
        <v>200</v>
      </c>
      <c r="I79" s="236">
        <v>191.3</v>
      </c>
      <c r="J79" s="236">
        <v>172</v>
      </c>
      <c r="K79" s="236">
        <v>190</v>
      </c>
      <c r="L79" s="236">
        <v>167.40594059405899</v>
      </c>
      <c r="M79" s="236">
        <v>170</v>
      </c>
      <c r="N79" s="236">
        <v>185.54637320914361</v>
      </c>
      <c r="O79" s="238">
        <v>157</v>
      </c>
      <c r="P79" s="236">
        <v>180</v>
      </c>
      <c r="Q79" s="236">
        <v>182.9</v>
      </c>
      <c r="R79" s="236">
        <v>180</v>
      </c>
      <c r="S79" s="236">
        <v>188</v>
      </c>
      <c r="T79" s="236">
        <v>192.15199999999999</v>
      </c>
      <c r="U79" s="239">
        <v>166</v>
      </c>
      <c r="V79" s="239">
        <v>187</v>
      </c>
      <c r="W79" s="245">
        <v>190</v>
      </c>
      <c r="X79" s="234"/>
      <c r="Y79" s="244"/>
    </row>
    <row r="80" spans="1:25">
      <c r="A80" s="141"/>
      <c r="B80" s="116" t="s">
        <v>186</v>
      </c>
      <c r="C80" s="108"/>
      <c r="D80" s="246">
        <v>180.5</v>
      </c>
      <c r="E80" s="246">
        <v>177.33333333333334</v>
      </c>
      <c r="F80" s="246">
        <v>178</v>
      </c>
      <c r="G80" s="246">
        <v>202.5</v>
      </c>
      <c r="H80" s="246">
        <v>200</v>
      </c>
      <c r="I80" s="246">
        <v>180.13333333333333</v>
      </c>
      <c r="J80" s="246">
        <v>174.66666666666666</v>
      </c>
      <c r="K80" s="246">
        <v>190</v>
      </c>
      <c r="L80" s="246">
        <v>173.15434338036383</v>
      </c>
      <c r="M80" s="246">
        <v>170</v>
      </c>
      <c r="N80" s="246">
        <v>185.5658471419157</v>
      </c>
      <c r="O80" s="246">
        <v>150.5</v>
      </c>
      <c r="P80" s="246">
        <v>186.66666666666666</v>
      </c>
      <c r="Q80" s="246">
        <v>187</v>
      </c>
      <c r="R80" s="246">
        <v>190</v>
      </c>
      <c r="S80" s="246">
        <v>187.33333333333334</v>
      </c>
      <c r="T80" s="246">
        <v>190.76806666666667</v>
      </c>
      <c r="U80" s="246">
        <v>167</v>
      </c>
      <c r="V80" s="246">
        <v>184.16666666666666</v>
      </c>
      <c r="W80" s="247">
        <v>190.5</v>
      </c>
      <c r="X80" s="234"/>
      <c r="Y80" s="244"/>
    </row>
    <row r="81" spans="1:25">
      <c r="A81" s="141"/>
      <c r="B81" s="2" t="s">
        <v>187</v>
      </c>
      <c r="C81" s="135"/>
      <c r="D81" s="241">
        <v>182.5</v>
      </c>
      <c r="E81" s="241">
        <v>176.5</v>
      </c>
      <c r="F81" s="241">
        <v>176.5</v>
      </c>
      <c r="G81" s="241">
        <v>201.5</v>
      </c>
      <c r="H81" s="241">
        <v>200</v>
      </c>
      <c r="I81" s="241">
        <v>177.14999999999998</v>
      </c>
      <c r="J81" s="241">
        <v>176</v>
      </c>
      <c r="K81" s="241">
        <v>190</v>
      </c>
      <c r="L81" s="241">
        <v>173.20493642483149</v>
      </c>
      <c r="M81" s="241">
        <v>170</v>
      </c>
      <c r="N81" s="241">
        <v>185.54027453288404</v>
      </c>
      <c r="O81" s="241">
        <v>151</v>
      </c>
      <c r="P81" s="241">
        <v>190</v>
      </c>
      <c r="Q81" s="241">
        <v>187.55</v>
      </c>
      <c r="R81" s="241">
        <v>190</v>
      </c>
      <c r="S81" s="241">
        <v>187</v>
      </c>
      <c r="T81" s="241">
        <v>190.68220000000002</v>
      </c>
      <c r="U81" s="241">
        <v>165.5</v>
      </c>
      <c r="V81" s="241">
        <v>185.5</v>
      </c>
      <c r="W81" s="248">
        <v>191</v>
      </c>
      <c r="X81" s="234"/>
      <c r="Y81" s="244"/>
    </row>
    <row r="82" spans="1:25">
      <c r="A82" s="141"/>
      <c r="B82" s="2" t="s">
        <v>188</v>
      </c>
      <c r="C82" s="135"/>
      <c r="D82" s="241">
        <v>5.0892042599997884</v>
      </c>
      <c r="E82" s="241">
        <v>5.7850381733111025</v>
      </c>
      <c r="F82" s="241">
        <v>4.9396356140913875</v>
      </c>
      <c r="G82" s="241">
        <v>21.491858923787863</v>
      </c>
      <c r="H82" s="241">
        <v>6.324555320336759</v>
      </c>
      <c r="I82" s="241">
        <v>7.5571599603731254</v>
      </c>
      <c r="J82" s="241">
        <v>6.3140055960275063</v>
      </c>
      <c r="K82" s="241">
        <v>6.324555320336759</v>
      </c>
      <c r="L82" s="241">
        <v>3.4576396168146535</v>
      </c>
      <c r="M82" s="241">
        <v>0</v>
      </c>
      <c r="N82" s="241">
        <v>1.4237241791227297</v>
      </c>
      <c r="O82" s="241">
        <v>5.6124860801609122</v>
      </c>
      <c r="P82" s="241">
        <v>5.1639777949432224</v>
      </c>
      <c r="Q82" s="241">
        <v>2.8106938645110402</v>
      </c>
      <c r="R82" s="241">
        <v>6.324555320336759</v>
      </c>
      <c r="S82" s="241">
        <v>1.5055453054181622</v>
      </c>
      <c r="T82" s="241">
        <v>1.5428776317863537</v>
      </c>
      <c r="U82" s="241">
        <v>4.1952353926806065</v>
      </c>
      <c r="V82" s="241">
        <v>4.7081489639418441</v>
      </c>
      <c r="W82" s="248">
        <v>1.8708286933869707</v>
      </c>
      <c r="X82" s="234"/>
      <c r="Y82" s="244"/>
    </row>
    <row r="83" spans="1:25">
      <c r="A83" s="141"/>
      <c r="B83" s="2" t="s">
        <v>96</v>
      </c>
      <c r="C83" s="135"/>
      <c r="D83" s="109">
        <v>2.8195037451522374E-2</v>
      </c>
      <c r="E83" s="109">
        <v>3.2622395714160347E-2</v>
      </c>
      <c r="F83" s="109">
        <v>2.7750761876917909E-2</v>
      </c>
      <c r="G83" s="109">
        <v>0.1061326366606808</v>
      </c>
      <c r="H83" s="109">
        <v>3.1622776601683798E-2</v>
      </c>
      <c r="I83" s="109">
        <v>4.195314559792631E-2</v>
      </c>
      <c r="J83" s="109">
        <v>3.6148887000157483E-2</v>
      </c>
      <c r="K83" s="109">
        <v>3.328713326493031E-2</v>
      </c>
      <c r="L83" s="109">
        <v>1.9968541067545403E-2</v>
      </c>
      <c r="M83" s="109">
        <v>0</v>
      </c>
      <c r="N83" s="109">
        <v>7.6723395013194662E-3</v>
      </c>
      <c r="O83" s="109">
        <v>3.7292266313361543E-2</v>
      </c>
      <c r="P83" s="109">
        <v>2.7664166758624407E-2</v>
      </c>
      <c r="Q83" s="109">
        <v>1.503044847332107E-2</v>
      </c>
      <c r="R83" s="109">
        <v>3.328713326493031E-2</v>
      </c>
      <c r="S83" s="109">
        <v>8.0367187121965951E-3</v>
      </c>
      <c r="T83" s="109">
        <v>8.0877143577822094E-3</v>
      </c>
      <c r="U83" s="109">
        <v>2.5121170016051537E-2</v>
      </c>
      <c r="V83" s="109">
        <v>2.556460975896024E-2</v>
      </c>
      <c r="W83" s="171">
        <v>9.8206230623987967E-3</v>
      </c>
      <c r="X83" s="173"/>
      <c r="Y83" s="137"/>
    </row>
    <row r="84" spans="1:25">
      <c r="A84" s="141"/>
      <c r="B84" s="117" t="s">
        <v>189</v>
      </c>
      <c r="C84" s="135"/>
      <c r="D84" s="109">
        <v>-1.5272184376294629E-2</v>
      </c>
      <c r="E84" s="109">
        <v>-3.2548110966184152E-2</v>
      </c>
      <c r="F84" s="109">
        <v>-2.8911073789365305E-2</v>
      </c>
      <c r="G84" s="109">
        <v>0.10475004245872777</v>
      </c>
      <c r="H84" s="109">
        <v>9.1111153045656978E-2</v>
      </c>
      <c r="I84" s="109">
        <v>-1.7272554823545061E-2</v>
      </c>
      <c r="J84" s="109">
        <v>-4.7096259673459651E-2</v>
      </c>
      <c r="K84" s="109">
        <v>3.6555595393374052E-2</v>
      </c>
      <c r="L84" s="109">
        <v>-5.5346823696937997E-2</v>
      </c>
      <c r="M84" s="109">
        <v>-7.2555519911191579E-2</v>
      </c>
      <c r="N84" s="109">
        <v>1.23648272045489E-2</v>
      </c>
      <c r="O84" s="109">
        <v>-0.17893885733314319</v>
      </c>
      <c r="P84" s="109">
        <v>1.8370409509279817E-2</v>
      </c>
      <c r="Q84" s="109">
        <v>2.018892809768924E-2</v>
      </c>
      <c r="R84" s="109">
        <v>3.6555595393374052E-2</v>
      </c>
      <c r="S84" s="109">
        <v>2.2007446686098664E-2</v>
      </c>
      <c r="T84" s="109">
        <v>4.0745825924787038E-2</v>
      </c>
      <c r="U84" s="109">
        <v>-8.8922187206876502E-2</v>
      </c>
      <c r="V84" s="109">
        <v>4.7315200962090298E-3</v>
      </c>
      <c r="W84" s="172">
        <v>3.9283373275988298E-2</v>
      </c>
      <c r="X84" s="173"/>
      <c r="Y84" s="137"/>
    </row>
    <row r="85" spans="1:25">
      <c r="B85" s="147"/>
      <c r="C85" s="116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</row>
    <row r="86" spans="1:25">
      <c r="B86" s="151" t="s">
        <v>332</v>
      </c>
      <c r="Y86" s="133" t="s">
        <v>67</v>
      </c>
    </row>
    <row r="87" spans="1:25">
      <c r="A87" s="124" t="s">
        <v>13</v>
      </c>
      <c r="B87" s="114" t="s">
        <v>141</v>
      </c>
      <c r="C87" s="111" t="s">
        <v>142</v>
      </c>
      <c r="D87" s="112" t="s">
        <v>166</v>
      </c>
      <c r="E87" s="113" t="s">
        <v>166</v>
      </c>
      <c r="F87" s="113" t="s">
        <v>166</v>
      </c>
      <c r="G87" s="113" t="s">
        <v>166</v>
      </c>
      <c r="H87" s="113" t="s">
        <v>166</v>
      </c>
      <c r="I87" s="113" t="s">
        <v>166</v>
      </c>
      <c r="J87" s="113" t="s">
        <v>166</v>
      </c>
      <c r="K87" s="113" t="s">
        <v>166</v>
      </c>
      <c r="L87" s="113" t="s">
        <v>166</v>
      </c>
      <c r="M87" s="113" t="s">
        <v>166</v>
      </c>
      <c r="N87" s="113" t="s">
        <v>166</v>
      </c>
      <c r="O87" s="113" t="s">
        <v>166</v>
      </c>
      <c r="P87" s="113" t="s">
        <v>166</v>
      </c>
      <c r="Q87" s="113" t="s">
        <v>166</v>
      </c>
      <c r="R87" s="113" t="s">
        <v>166</v>
      </c>
      <c r="S87" s="113" t="s">
        <v>166</v>
      </c>
      <c r="T87" s="113" t="s">
        <v>166</v>
      </c>
      <c r="U87" s="164"/>
      <c r="V87" s="2"/>
      <c r="W87" s="2"/>
      <c r="X87" s="2"/>
      <c r="Y87" s="133">
        <v>1</v>
      </c>
    </row>
    <row r="88" spans="1:25">
      <c r="A88" s="141"/>
      <c r="B88" s="115" t="s">
        <v>167</v>
      </c>
      <c r="C88" s="104" t="s">
        <v>167</v>
      </c>
      <c r="D88" s="162" t="s">
        <v>168</v>
      </c>
      <c r="E88" s="163" t="s">
        <v>169</v>
      </c>
      <c r="F88" s="163" t="s">
        <v>170</v>
      </c>
      <c r="G88" s="163" t="s">
        <v>171</v>
      </c>
      <c r="H88" s="163" t="s">
        <v>172</v>
      </c>
      <c r="I88" s="163" t="s">
        <v>173</v>
      </c>
      <c r="J88" s="163" t="s">
        <v>174</v>
      </c>
      <c r="K88" s="163" t="s">
        <v>175</v>
      </c>
      <c r="L88" s="163" t="s">
        <v>176</v>
      </c>
      <c r="M88" s="163" t="s">
        <v>177</v>
      </c>
      <c r="N88" s="163" t="s">
        <v>178</v>
      </c>
      <c r="O88" s="163" t="s">
        <v>179</v>
      </c>
      <c r="P88" s="163" t="s">
        <v>180</v>
      </c>
      <c r="Q88" s="163" t="s">
        <v>181</v>
      </c>
      <c r="R88" s="163" t="s">
        <v>190</v>
      </c>
      <c r="S88" s="163" t="s">
        <v>182</v>
      </c>
      <c r="T88" s="163" t="s">
        <v>191</v>
      </c>
      <c r="U88" s="164"/>
      <c r="V88" s="2"/>
      <c r="W88" s="2"/>
      <c r="X88" s="2"/>
      <c r="Y88" s="133" t="s">
        <v>3</v>
      </c>
    </row>
    <row r="89" spans="1:25">
      <c r="A89" s="141"/>
      <c r="B89" s="115"/>
      <c r="C89" s="104"/>
      <c r="D89" s="105" t="s">
        <v>184</v>
      </c>
      <c r="E89" s="106" t="s">
        <v>184</v>
      </c>
      <c r="F89" s="106" t="s">
        <v>144</v>
      </c>
      <c r="G89" s="106" t="s">
        <v>184</v>
      </c>
      <c r="H89" s="106" t="s">
        <v>144</v>
      </c>
      <c r="I89" s="106" t="s">
        <v>184</v>
      </c>
      <c r="J89" s="106" t="s">
        <v>144</v>
      </c>
      <c r="K89" s="106" t="s">
        <v>185</v>
      </c>
      <c r="L89" s="106" t="s">
        <v>144</v>
      </c>
      <c r="M89" s="106" t="s">
        <v>185</v>
      </c>
      <c r="N89" s="106" t="s">
        <v>184</v>
      </c>
      <c r="O89" s="106" t="s">
        <v>184</v>
      </c>
      <c r="P89" s="106" t="s">
        <v>184</v>
      </c>
      <c r="Q89" s="106" t="s">
        <v>144</v>
      </c>
      <c r="R89" s="106" t="s">
        <v>184</v>
      </c>
      <c r="S89" s="106" t="s">
        <v>184</v>
      </c>
      <c r="T89" s="106" t="s">
        <v>184</v>
      </c>
      <c r="U89" s="164"/>
      <c r="V89" s="2"/>
      <c r="W89" s="2"/>
      <c r="X89" s="2"/>
      <c r="Y89" s="133">
        <v>2</v>
      </c>
    </row>
    <row r="90" spans="1:25">
      <c r="A90" s="141"/>
      <c r="B90" s="115"/>
      <c r="C90" s="104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64"/>
      <c r="V90" s="2"/>
      <c r="W90" s="2"/>
      <c r="X90" s="2"/>
      <c r="Y90" s="133">
        <v>2</v>
      </c>
    </row>
    <row r="91" spans="1:25">
      <c r="A91" s="141"/>
      <c r="B91" s="114">
        <v>1</v>
      </c>
      <c r="C91" s="110">
        <v>1</v>
      </c>
      <c r="D91" s="118">
        <v>0.7</v>
      </c>
      <c r="E91" s="118">
        <v>0.9</v>
      </c>
      <c r="F91" s="153" t="s">
        <v>194</v>
      </c>
      <c r="G91" s="118">
        <v>1</v>
      </c>
      <c r="H91" s="119">
        <v>0.8</v>
      </c>
      <c r="I91" s="118">
        <v>0.9</v>
      </c>
      <c r="J91" s="119">
        <v>0.7</v>
      </c>
      <c r="K91" s="152">
        <v>1.47142857142857</v>
      </c>
      <c r="L91" s="118">
        <v>0.7</v>
      </c>
      <c r="M91" s="152" t="s">
        <v>131</v>
      </c>
      <c r="N91" s="118">
        <v>0.6</v>
      </c>
      <c r="O91" s="118">
        <v>0.8</v>
      </c>
      <c r="P91" s="118">
        <v>0.9</v>
      </c>
      <c r="Q91" s="118">
        <v>0.7</v>
      </c>
      <c r="R91" s="154">
        <v>0.71260000000000001</v>
      </c>
      <c r="S91" s="118">
        <v>0.91</v>
      </c>
      <c r="T91" s="118">
        <v>0.9</v>
      </c>
      <c r="U91" s="164"/>
      <c r="V91" s="2"/>
      <c r="W91" s="2"/>
      <c r="X91" s="2"/>
      <c r="Y91" s="133">
        <v>1</v>
      </c>
    </row>
    <row r="92" spans="1:25">
      <c r="A92" s="141"/>
      <c r="B92" s="115">
        <v>1</v>
      </c>
      <c r="C92" s="104">
        <v>2</v>
      </c>
      <c r="D92" s="106">
        <v>0.7</v>
      </c>
      <c r="E92" s="106">
        <v>0.7</v>
      </c>
      <c r="F92" s="157" t="s">
        <v>194</v>
      </c>
      <c r="G92" s="106">
        <v>1</v>
      </c>
      <c r="H92" s="121">
        <v>0.8</v>
      </c>
      <c r="I92" s="106">
        <v>0.9</v>
      </c>
      <c r="J92" s="121">
        <v>0.7</v>
      </c>
      <c r="K92" s="155">
        <v>1.4471204188481701</v>
      </c>
      <c r="L92" s="106">
        <v>0.7</v>
      </c>
      <c r="M92" s="155" t="s">
        <v>131</v>
      </c>
      <c r="N92" s="106">
        <v>0.6</v>
      </c>
      <c r="O92" s="106">
        <v>0.81</v>
      </c>
      <c r="P92" s="156">
        <v>0.8</v>
      </c>
      <c r="Q92" s="106">
        <v>0.7</v>
      </c>
      <c r="R92" s="106">
        <v>0.60220000000000007</v>
      </c>
      <c r="S92" s="106">
        <v>0.98499999999999988</v>
      </c>
      <c r="T92" s="106">
        <v>1</v>
      </c>
      <c r="U92" s="164"/>
      <c r="V92" s="2"/>
      <c r="W92" s="2"/>
      <c r="X92" s="2"/>
      <c r="Y92" s="133">
        <v>7</v>
      </c>
    </row>
    <row r="93" spans="1:25">
      <c r="A93" s="141"/>
      <c r="B93" s="115">
        <v>1</v>
      </c>
      <c r="C93" s="104">
        <v>3</v>
      </c>
      <c r="D93" s="106">
        <v>0.7</v>
      </c>
      <c r="E93" s="106">
        <v>0.8</v>
      </c>
      <c r="F93" s="157" t="s">
        <v>194</v>
      </c>
      <c r="G93" s="106">
        <v>1</v>
      </c>
      <c r="H93" s="121">
        <v>0.8</v>
      </c>
      <c r="I93" s="106">
        <v>0.9</v>
      </c>
      <c r="J93" s="121">
        <v>0.7</v>
      </c>
      <c r="K93" s="157">
        <v>1.33689839572193</v>
      </c>
      <c r="L93" s="107">
        <v>0.7</v>
      </c>
      <c r="M93" s="157" t="s">
        <v>131</v>
      </c>
      <c r="N93" s="107">
        <v>0.6</v>
      </c>
      <c r="O93" s="107">
        <v>0.86</v>
      </c>
      <c r="P93" s="107">
        <v>0.9</v>
      </c>
      <c r="Q93" s="107">
        <v>0.7</v>
      </c>
      <c r="R93" s="107">
        <v>0.62319999999999998</v>
      </c>
      <c r="S93" s="107">
        <v>0.85299999999999998</v>
      </c>
      <c r="T93" s="106">
        <v>0.9</v>
      </c>
      <c r="U93" s="164"/>
      <c r="V93" s="2"/>
      <c r="W93" s="2"/>
      <c r="X93" s="2"/>
      <c r="Y93" s="133">
        <v>16</v>
      </c>
    </row>
    <row r="94" spans="1:25">
      <c r="A94" s="141"/>
      <c r="B94" s="115">
        <v>1</v>
      </c>
      <c r="C94" s="104">
        <v>4</v>
      </c>
      <c r="D94" s="106">
        <v>0.7</v>
      </c>
      <c r="E94" s="106">
        <v>0.9</v>
      </c>
      <c r="F94" s="157" t="s">
        <v>194</v>
      </c>
      <c r="G94" s="155" t="s">
        <v>131</v>
      </c>
      <c r="H94" s="121">
        <v>0.8</v>
      </c>
      <c r="I94" s="156">
        <v>1.1000000000000001</v>
      </c>
      <c r="J94" s="121">
        <v>0.7</v>
      </c>
      <c r="K94" s="157">
        <v>1.14562211981567</v>
      </c>
      <c r="L94" s="107">
        <v>0.7</v>
      </c>
      <c r="M94" s="157" t="s">
        <v>131</v>
      </c>
      <c r="N94" s="107">
        <v>0.8</v>
      </c>
      <c r="O94" s="107">
        <v>0.8</v>
      </c>
      <c r="P94" s="107">
        <v>0.9</v>
      </c>
      <c r="Q94" s="107">
        <v>0.7</v>
      </c>
      <c r="R94" s="107">
        <v>0.61899999999999999</v>
      </c>
      <c r="S94" s="107">
        <v>0.77800000000000002</v>
      </c>
      <c r="T94" s="106">
        <v>0.8</v>
      </c>
      <c r="U94" s="164"/>
      <c r="V94" s="2"/>
      <c r="W94" s="2"/>
      <c r="X94" s="2"/>
      <c r="Y94" s="133">
        <v>0.79311619047619053</v>
      </c>
    </row>
    <row r="95" spans="1:25">
      <c r="A95" s="141"/>
      <c r="B95" s="115">
        <v>1</v>
      </c>
      <c r="C95" s="104">
        <v>5</v>
      </c>
      <c r="D95" s="106">
        <v>0.7</v>
      </c>
      <c r="E95" s="106">
        <v>0.8</v>
      </c>
      <c r="F95" s="155" t="s">
        <v>194</v>
      </c>
      <c r="G95" s="155" t="s">
        <v>131</v>
      </c>
      <c r="H95" s="106">
        <v>0.8</v>
      </c>
      <c r="I95" s="106">
        <v>1</v>
      </c>
      <c r="J95" s="106">
        <v>0.7</v>
      </c>
      <c r="K95" s="155">
        <v>1.2365296803653001</v>
      </c>
      <c r="L95" s="106">
        <v>0.7</v>
      </c>
      <c r="M95" s="155" t="s">
        <v>131</v>
      </c>
      <c r="N95" s="106">
        <v>0.7</v>
      </c>
      <c r="O95" s="106">
        <v>0.76</v>
      </c>
      <c r="P95" s="106">
        <v>0.9</v>
      </c>
      <c r="Q95" s="106">
        <v>0.7</v>
      </c>
      <c r="R95" s="106">
        <v>0.61639999999999995</v>
      </c>
      <c r="S95" s="106">
        <v>0.80800000000000005</v>
      </c>
      <c r="T95" s="106">
        <v>0.9</v>
      </c>
      <c r="U95" s="164"/>
      <c r="V95" s="2"/>
      <c r="W95" s="2"/>
      <c r="X95" s="2"/>
      <c r="Y95" s="134"/>
    </row>
    <row r="96" spans="1:25">
      <c r="A96" s="141"/>
      <c r="B96" s="115">
        <v>1</v>
      </c>
      <c r="C96" s="104">
        <v>6</v>
      </c>
      <c r="D96" s="106">
        <v>0.7</v>
      </c>
      <c r="E96" s="106">
        <v>1</v>
      </c>
      <c r="F96" s="155" t="s">
        <v>194</v>
      </c>
      <c r="G96" s="155" t="s">
        <v>131</v>
      </c>
      <c r="H96" s="106">
        <v>0.8</v>
      </c>
      <c r="I96" s="106">
        <v>0.9</v>
      </c>
      <c r="J96" s="106">
        <v>0.7</v>
      </c>
      <c r="K96" s="155">
        <v>1.1049504950495099</v>
      </c>
      <c r="L96" s="106">
        <v>0.7</v>
      </c>
      <c r="M96" s="155" t="s">
        <v>131</v>
      </c>
      <c r="N96" s="106">
        <v>0.7</v>
      </c>
      <c r="O96" s="106">
        <v>0.77</v>
      </c>
      <c r="P96" s="106">
        <v>0.9</v>
      </c>
      <c r="Q96" s="106">
        <v>0.7</v>
      </c>
      <c r="R96" s="106">
        <v>0.60399999999999998</v>
      </c>
      <c r="S96" s="106">
        <v>0.79</v>
      </c>
      <c r="T96" s="156">
        <v>0.7</v>
      </c>
      <c r="U96" s="164"/>
      <c r="V96" s="2"/>
      <c r="W96" s="2"/>
      <c r="X96" s="2"/>
      <c r="Y96" s="134"/>
    </row>
    <row r="97" spans="1:25">
      <c r="A97" s="141"/>
      <c r="B97" s="116" t="s">
        <v>186</v>
      </c>
      <c r="C97" s="108"/>
      <c r="D97" s="122">
        <v>0.70000000000000007</v>
      </c>
      <c r="E97" s="122">
        <v>0.85000000000000009</v>
      </c>
      <c r="F97" s="122" t="s">
        <v>543</v>
      </c>
      <c r="G97" s="122">
        <v>1</v>
      </c>
      <c r="H97" s="122">
        <v>0.79999999999999993</v>
      </c>
      <c r="I97" s="122">
        <v>0.95000000000000018</v>
      </c>
      <c r="J97" s="122">
        <v>0.70000000000000007</v>
      </c>
      <c r="K97" s="122">
        <v>1.290424946871525</v>
      </c>
      <c r="L97" s="122">
        <v>0.70000000000000007</v>
      </c>
      <c r="M97" s="122" t="s">
        <v>543</v>
      </c>
      <c r="N97" s="122">
        <v>0.66666666666666663</v>
      </c>
      <c r="O97" s="122">
        <v>0.80000000000000016</v>
      </c>
      <c r="P97" s="122">
        <v>0.88333333333333341</v>
      </c>
      <c r="Q97" s="122">
        <v>0.70000000000000007</v>
      </c>
      <c r="R97" s="122">
        <v>0.62956666666666672</v>
      </c>
      <c r="S97" s="122">
        <v>0.85400000000000009</v>
      </c>
      <c r="T97" s="122">
        <v>0.8666666666666667</v>
      </c>
      <c r="U97" s="164"/>
      <c r="V97" s="2"/>
      <c r="W97" s="2"/>
      <c r="X97" s="2"/>
      <c r="Y97" s="134"/>
    </row>
    <row r="98" spans="1:25">
      <c r="A98" s="141"/>
      <c r="B98" s="2" t="s">
        <v>187</v>
      </c>
      <c r="C98" s="135"/>
      <c r="D98" s="107">
        <v>0.7</v>
      </c>
      <c r="E98" s="107">
        <v>0.85000000000000009</v>
      </c>
      <c r="F98" s="107" t="s">
        <v>543</v>
      </c>
      <c r="G98" s="107">
        <v>1</v>
      </c>
      <c r="H98" s="107">
        <v>0.8</v>
      </c>
      <c r="I98" s="107">
        <v>0.9</v>
      </c>
      <c r="J98" s="107">
        <v>0.7</v>
      </c>
      <c r="K98" s="107">
        <v>1.2867140380436151</v>
      </c>
      <c r="L98" s="107">
        <v>0.7</v>
      </c>
      <c r="M98" s="107" t="s">
        <v>543</v>
      </c>
      <c r="N98" s="107">
        <v>0.64999999999999991</v>
      </c>
      <c r="O98" s="107">
        <v>0.8</v>
      </c>
      <c r="P98" s="107">
        <v>0.9</v>
      </c>
      <c r="Q98" s="107">
        <v>0.7</v>
      </c>
      <c r="R98" s="107">
        <v>0.61769999999999992</v>
      </c>
      <c r="S98" s="107">
        <v>0.83050000000000002</v>
      </c>
      <c r="T98" s="107">
        <v>0.9</v>
      </c>
      <c r="U98" s="164"/>
      <c r="V98" s="2"/>
      <c r="W98" s="2"/>
      <c r="X98" s="2"/>
      <c r="Y98" s="134"/>
    </row>
    <row r="99" spans="1:25">
      <c r="A99" s="141"/>
      <c r="B99" s="2" t="s">
        <v>188</v>
      </c>
      <c r="C99" s="135"/>
      <c r="D99" s="107">
        <v>1.2161883888976234E-16</v>
      </c>
      <c r="E99" s="107">
        <v>0.10488088481701489</v>
      </c>
      <c r="F99" s="107" t="s">
        <v>543</v>
      </c>
      <c r="G99" s="107">
        <v>0</v>
      </c>
      <c r="H99" s="107">
        <v>1.2161883888976234E-16</v>
      </c>
      <c r="I99" s="107">
        <v>8.3666002653407581E-2</v>
      </c>
      <c r="J99" s="107">
        <v>1.2161883888976234E-16</v>
      </c>
      <c r="K99" s="107">
        <v>0.15345937263174581</v>
      </c>
      <c r="L99" s="107">
        <v>1.2161883888976234E-16</v>
      </c>
      <c r="M99" s="107" t="s">
        <v>543</v>
      </c>
      <c r="N99" s="107">
        <v>8.1649658092772456E-2</v>
      </c>
      <c r="O99" s="107">
        <v>3.5213633723318011E-2</v>
      </c>
      <c r="P99" s="107">
        <v>4.0824829046386298E-2</v>
      </c>
      <c r="Q99" s="107">
        <v>1.2161883888976234E-16</v>
      </c>
      <c r="R99" s="107">
        <v>4.1527516981715473E-2</v>
      </c>
      <c r="S99" s="107">
        <v>8.0356704760710496E-2</v>
      </c>
      <c r="T99" s="107">
        <v>0.10327955589886478</v>
      </c>
      <c r="U99" s="226"/>
      <c r="V99" s="227"/>
      <c r="W99" s="227"/>
      <c r="X99" s="227"/>
      <c r="Y99" s="134"/>
    </row>
    <row r="100" spans="1:25">
      <c r="A100" s="141"/>
      <c r="B100" s="2" t="s">
        <v>96</v>
      </c>
      <c r="C100" s="135"/>
      <c r="D100" s="109">
        <v>1.7374119841394619E-16</v>
      </c>
      <c r="E100" s="109">
        <v>0.12338927625531163</v>
      </c>
      <c r="F100" s="109" t="s">
        <v>543</v>
      </c>
      <c r="G100" s="109">
        <v>0</v>
      </c>
      <c r="H100" s="109">
        <v>1.5202354861220294E-16</v>
      </c>
      <c r="I100" s="109">
        <v>8.8069476477271119E-2</v>
      </c>
      <c r="J100" s="109">
        <v>1.7374119841394619E-16</v>
      </c>
      <c r="K100" s="109">
        <v>0.11892157928579186</v>
      </c>
      <c r="L100" s="109">
        <v>1.7374119841394619E-16</v>
      </c>
      <c r="M100" s="109" t="s">
        <v>543</v>
      </c>
      <c r="N100" s="109">
        <v>0.12247448713915869</v>
      </c>
      <c r="O100" s="109">
        <v>4.4017042154147507E-2</v>
      </c>
      <c r="P100" s="109">
        <v>4.6216787599682597E-2</v>
      </c>
      <c r="Q100" s="109">
        <v>1.7374119841394619E-16</v>
      </c>
      <c r="R100" s="109">
        <v>6.596206435386584E-2</v>
      </c>
      <c r="S100" s="109">
        <v>9.4094502061721888E-2</v>
      </c>
      <c r="T100" s="109">
        <v>0.11916871834484398</v>
      </c>
      <c r="U100" s="164"/>
      <c r="V100" s="2"/>
      <c r="W100" s="2"/>
      <c r="X100" s="2"/>
      <c r="Y100" s="137"/>
    </row>
    <row r="101" spans="1:25">
      <c r="A101" s="141"/>
      <c r="B101" s="117" t="s">
        <v>189</v>
      </c>
      <c r="C101" s="135"/>
      <c r="D101" s="109">
        <v>-0.11740548433424758</v>
      </c>
      <c r="E101" s="109">
        <v>7.1721911879842226E-2</v>
      </c>
      <c r="F101" s="109" t="s">
        <v>543</v>
      </c>
      <c r="G101" s="109">
        <v>0.26084930809393203</v>
      </c>
      <c r="H101" s="109">
        <v>8.6794464751454026E-3</v>
      </c>
      <c r="I101" s="109">
        <v>0.19780684268923565</v>
      </c>
      <c r="J101" s="109">
        <v>-0.11740548433424758</v>
      </c>
      <c r="K101" s="109">
        <v>0.62703140141011127</v>
      </c>
      <c r="L101" s="109">
        <v>-0.11740548433424758</v>
      </c>
      <c r="M101" s="109" t="s">
        <v>543</v>
      </c>
      <c r="N101" s="109">
        <v>-0.15943379460404539</v>
      </c>
      <c r="O101" s="109">
        <v>8.6794464751458467E-3</v>
      </c>
      <c r="P101" s="109">
        <v>0.11375022214964003</v>
      </c>
      <c r="Q101" s="109">
        <v>-0.11740548433424758</v>
      </c>
      <c r="R101" s="109">
        <v>-0.20621130393433018</v>
      </c>
      <c r="S101" s="109">
        <v>7.6765309112218016E-2</v>
      </c>
      <c r="T101" s="109">
        <v>9.2736067014741019E-2</v>
      </c>
      <c r="U101" s="164"/>
      <c r="V101" s="2"/>
      <c r="W101" s="2"/>
      <c r="X101" s="2"/>
      <c r="Y101" s="137"/>
    </row>
    <row r="102" spans="1:25">
      <c r="B102" s="147"/>
      <c r="C102" s="116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</row>
    <row r="103" spans="1:25">
      <c r="B103" s="151" t="s">
        <v>333</v>
      </c>
      <c r="Y103" s="133" t="s">
        <v>67</v>
      </c>
    </row>
    <row r="104" spans="1:25">
      <c r="A104" s="124" t="s">
        <v>16</v>
      </c>
      <c r="B104" s="114" t="s">
        <v>141</v>
      </c>
      <c r="C104" s="111" t="s">
        <v>142</v>
      </c>
      <c r="D104" s="112" t="s">
        <v>166</v>
      </c>
      <c r="E104" s="113" t="s">
        <v>166</v>
      </c>
      <c r="F104" s="113" t="s">
        <v>166</v>
      </c>
      <c r="G104" s="113" t="s">
        <v>166</v>
      </c>
      <c r="H104" s="113" t="s">
        <v>166</v>
      </c>
      <c r="I104" s="113" t="s">
        <v>166</v>
      </c>
      <c r="J104" s="113" t="s">
        <v>166</v>
      </c>
      <c r="K104" s="113" t="s">
        <v>166</v>
      </c>
      <c r="L104" s="113" t="s">
        <v>166</v>
      </c>
      <c r="M104" s="113" t="s">
        <v>166</v>
      </c>
      <c r="N104" s="113" t="s">
        <v>166</v>
      </c>
      <c r="O104" s="113" t="s">
        <v>166</v>
      </c>
      <c r="P104" s="113" t="s">
        <v>166</v>
      </c>
      <c r="Q104" s="113" t="s">
        <v>166</v>
      </c>
      <c r="R104" s="113" t="s">
        <v>166</v>
      </c>
      <c r="S104" s="113" t="s">
        <v>166</v>
      </c>
      <c r="T104" s="113" t="s">
        <v>166</v>
      </c>
      <c r="U104" s="113" t="s">
        <v>166</v>
      </c>
      <c r="V104" s="120" t="s">
        <v>166</v>
      </c>
      <c r="W104" s="173"/>
      <c r="X104" s="2"/>
      <c r="Y104" s="133">
        <v>1</v>
      </c>
    </row>
    <row r="105" spans="1:25">
      <c r="A105" s="141"/>
      <c r="B105" s="115" t="s">
        <v>167</v>
      </c>
      <c r="C105" s="104" t="s">
        <v>167</v>
      </c>
      <c r="D105" s="162" t="s">
        <v>168</v>
      </c>
      <c r="E105" s="163" t="s">
        <v>169</v>
      </c>
      <c r="F105" s="163" t="s">
        <v>170</v>
      </c>
      <c r="G105" s="163" t="s">
        <v>171</v>
      </c>
      <c r="H105" s="163" t="s">
        <v>172</v>
      </c>
      <c r="I105" s="163" t="s">
        <v>192</v>
      </c>
      <c r="J105" s="163" t="s">
        <v>173</v>
      </c>
      <c r="K105" s="163" t="s">
        <v>174</v>
      </c>
      <c r="L105" s="163" t="s">
        <v>175</v>
      </c>
      <c r="M105" s="163" t="s">
        <v>176</v>
      </c>
      <c r="N105" s="163" t="s">
        <v>177</v>
      </c>
      <c r="O105" s="163" t="s">
        <v>178</v>
      </c>
      <c r="P105" s="163" t="s">
        <v>179</v>
      </c>
      <c r="Q105" s="163" t="s">
        <v>180</v>
      </c>
      <c r="R105" s="163" t="s">
        <v>181</v>
      </c>
      <c r="S105" s="163" t="s">
        <v>190</v>
      </c>
      <c r="T105" s="163" t="s">
        <v>182</v>
      </c>
      <c r="U105" s="163" t="s">
        <v>191</v>
      </c>
      <c r="V105" s="166" t="s">
        <v>183</v>
      </c>
      <c r="W105" s="173"/>
      <c r="X105" s="2"/>
      <c r="Y105" s="133" t="s">
        <v>3</v>
      </c>
    </row>
    <row r="106" spans="1:25">
      <c r="A106" s="141"/>
      <c r="B106" s="115"/>
      <c r="C106" s="104"/>
      <c r="D106" s="105" t="s">
        <v>184</v>
      </c>
      <c r="E106" s="106" t="s">
        <v>184</v>
      </c>
      <c r="F106" s="106" t="s">
        <v>184</v>
      </c>
      <c r="G106" s="106" t="s">
        <v>184</v>
      </c>
      <c r="H106" s="106" t="s">
        <v>144</v>
      </c>
      <c r="I106" s="106" t="s">
        <v>184</v>
      </c>
      <c r="J106" s="106" t="s">
        <v>184</v>
      </c>
      <c r="K106" s="106" t="s">
        <v>184</v>
      </c>
      <c r="L106" s="106" t="s">
        <v>185</v>
      </c>
      <c r="M106" s="106" t="s">
        <v>184</v>
      </c>
      <c r="N106" s="106" t="s">
        <v>185</v>
      </c>
      <c r="O106" s="106" t="s">
        <v>184</v>
      </c>
      <c r="P106" s="106" t="s">
        <v>184</v>
      </c>
      <c r="Q106" s="106" t="s">
        <v>184</v>
      </c>
      <c r="R106" s="106" t="s">
        <v>144</v>
      </c>
      <c r="S106" s="106" t="s">
        <v>184</v>
      </c>
      <c r="T106" s="106" t="s">
        <v>184</v>
      </c>
      <c r="U106" s="106" t="s">
        <v>184</v>
      </c>
      <c r="V106" s="167" t="s">
        <v>144</v>
      </c>
      <c r="W106" s="173"/>
      <c r="X106" s="2"/>
      <c r="Y106" s="133">
        <v>2</v>
      </c>
    </row>
    <row r="107" spans="1:25">
      <c r="A107" s="141"/>
      <c r="B107" s="115"/>
      <c r="C107" s="104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74"/>
      <c r="W107" s="173"/>
      <c r="X107" s="2"/>
      <c r="Y107" s="133">
        <v>2</v>
      </c>
    </row>
    <row r="108" spans="1:25">
      <c r="A108" s="141"/>
      <c r="B108" s="114">
        <v>1</v>
      </c>
      <c r="C108" s="110">
        <v>1</v>
      </c>
      <c r="D108" s="118">
        <v>0.3</v>
      </c>
      <c r="E108" s="118">
        <v>0.36</v>
      </c>
      <c r="F108" s="153" t="s">
        <v>195</v>
      </c>
      <c r="G108" s="152">
        <v>0.4</v>
      </c>
      <c r="H108" s="153" t="s">
        <v>132</v>
      </c>
      <c r="I108" s="152" t="s">
        <v>159</v>
      </c>
      <c r="J108" s="119">
        <v>0.36</v>
      </c>
      <c r="K108" s="118">
        <v>0.28000000000000003</v>
      </c>
      <c r="L108" s="118">
        <v>0.33200000000000002</v>
      </c>
      <c r="M108" s="118">
        <v>0.3</v>
      </c>
      <c r="N108" s="118">
        <v>0.26315328228446838</v>
      </c>
      <c r="O108" s="118">
        <v>0.3</v>
      </c>
      <c r="P108" s="118">
        <v>0.31</v>
      </c>
      <c r="Q108" s="154">
        <v>0.4</v>
      </c>
      <c r="R108" s="152">
        <v>2</v>
      </c>
      <c r="S108" s="118">
        <v>0.33740000000000003</v>
      </c>
      <c r="T108" s="118">
        <v>0.33</v>
      </c>
      <c r="U108" s="160">
        <v>0.59</v>
      </c>
      <c r="V108" s="160" t="s">
        <v>133</v>
      </c>
      <c r="W108" s="173"/>
      <c r="X108" s="2"/>
      <c r="Y108" s="133">
        <v>1</v>
      </c>
    </row>
    <row r="109" spans="1:25">
      <c r="A109" s="141"/>
      <c r="B109" s="115">
        <v>1</v>
      </c>
      <c r="C109" s="104">
        <v>2</v>
      </c>
      <c r="D109" s="106">
        <v>0.3</v>
      </c>
      <c r="E109" s="106">
        <v>0.35</v>
      </c>
      <c r="F109" s="157" t="s">
        <v>195</v>
      </c>
      <c r="G109" s="155">
        <v>0.4</v>
      </c>
      <c r="H109" s="157" t="s">
        <v>132</v>
      </c>
      <c r="I109" s="155" t="s">
        <v>159</v>
      </c>
      <c r="J109" s="121">
        <v>0.35</v>
      </c>
      <c r="K109" s="106">
        <v>0.3</v>
      </c>
      <c r="L109" s="156">
        <v>0.379</v>
      </c>
      <c r="M109" s="106">
        <v>0.32</v>
      </c>
      <c r="N109" s="106">
        <v>0.24914743210822099</v>
      </c>
      <c r="O109" s="106">
        <v>0.3</v>
      </c>
      <c r="P109" s="106">
        <v>0.32</v>
      </c>
      <c r="Q109" s="106">
        <v>0.3</v>
      </c>
      <c r="R109" s="155">
        <v>2</v>
      </c>
      <c r="S109" s="106">
        <v>0.34419999999999995</v>
      </c>
      <c r="T109" s="106">
        <v>0.26</v>
      </c>
      <c r="U109" s="161">
        <v>0.64</v>
      </c>
      <c r="V109" s="175" t="s">
        <v>133</v>
      </c>
      <c r="W109" s="173"/>
      <c r="X109" s="2"/>
      <c r="Y109" s="133">
        <v>21</v>
      </c>
    </row>
    <row r="110" spans="1:25">
      <c r="A110" s="141"/>
      <c r="B110" s="115">
        <v>1</v>
      </c>
      <c r="C110" s="104">
        <v>3</v>
      </c>
      <c r="D110" s="106">
        <v>0.3</v>
      </c>
      <c r="E110" s="106">
        <v>0.33</v>
      </c>
      <c r="F110" s="157" t="s">
        <v>195</v>
      </c>
      <c r="G110" s="155">
        <v>0.3</v>
      </c>
      <c r="H110" s="157" t="s">
        <v>132</v>
      </c>
      <c r="I110" s="155" t="s">
        <v>159</v>
      </c>
      <c r="J110" s="121">
        <v>0.34</v>
      </c>
      <c r="K110" s="121">
        <v>0.28000000000000003</v>
      </c>
      <c r="L110" s="107">
        <v>0.32700000000000001</v>
      </c>
      <c r="M110" s="107">
        <v>0.31</v>
      </c>
      <c r="N110" s="107">
        <v>0.25620620701570512</v>
      </c>
      <c r="O110" s="107">
        <v>0.3</v>
      </c>
      <c r="P110" s="107">
        <v>0.33</v>
      </c>
      <c r="Q110" s="107">
        <v>0.3</v>
      </c>
      <c r="R110" s="157" t="s">
        <v>132</v>
      </c>
      <c r="S110" s="107">
        <v>0.37179999999999996</v>
      </c>
      <c r="T110" s="106">
        <v>0.31</v>
      </c>
      <c r="U110" s="161">
        <v>0.45</v>
      </c>
      <c r="V110" s="175" t="s">
        <v>133</v>
      </c>
      <c r="W110" s="173"/>
      <c r="X110" s="2"/>
      <c r="Y110" s="133">
        <v>16</v>
      </c>
    </row>
    <row r="111" spans="1:25">
      <c r="A111" s="141"/>
      <c r="B111" s="115">
        <v>1</v>
      </c>
      <c r="C111" s="104">
        <v>4</v>
      </c>
      <c r="D111" s="106">
        <v>0.3</v>
      </c>
      <c r="E111" s="106">
        <v>0.33</v>
      </c>
      <c r="F111" s="157" t="s">
        <v>195</v>
      </c>
      <c r="G111" s="155">
        <v>0.6</v>
      </c>
      <c r="H111" s="157" t="s">
        <v>132</v>
      </c>
      <c r="I111" s="155" t="s">
        <v>159</v>
      </c>
      <c r="J111" s="121">
        <v>0.36</v>
      </c>
      <c r="K111" s="121">
        <v>0.28000000000000003</v>
      </c>
      <c r="L111" s="107">
        <v>0.33100000000000002</v>
      </c>
      <c r="M111" s="107">
        <v>0.32</v>
      </c>
      <c r="N111" s="107">
        <v>0.25316641974102616</v>
      </c>
      <c r="O111" s="107">
        <v>0.3</v>
      </c>
      <c r="P111" s="107">
        <v>0.3</v>
      </c>
      <c r="Q111" s="107">
        <v>0.3</v>
      </c>
      <c r="R111" s="157" t="s">
        <v>132</v>
      </c>
      <c r="S111" s="107">
        <v>0.3548</v>
      </c>
      <c r="T111" s="106">
        <v>0.28000000000000003</v>
      </c>
      <c r="U111" s="161">
        <v>0.52</v>
      </c>
      <c r="V111" s="175" t="s">
        <v>133</v>
      </c>
      <c r="W111" s="173"/>
      <c r="X111" s="2"/>
      <c r="Y111" s="133">
        <v>0.31170228560180641</v>
      </c>
    </row>
    <row r="112" spans="1:25">
      <c r="A112" s="141"/>
      <c r="B112" s="115">
        <v>1</v>
      </c>
      <c r="C112" s="104">
        <v>5</v>
      </c>
      <c r="D112" s="106">
        <v>0.3</v>
      </c>
      <c r="E112" s="106">
        <v>0.32</v>
      </c>
      <c r="F112" s="155" t="s">
        <v>195</v>
      </c>
      <c r="G112" s="155">
        <v>0.6</v>
      </c>
      <c r="H112" s="155" t="s">
        <v>132</v>
      </c>
      <c r="I112" s="155" t="s">
        <v>159</v>
      </c>
      <c r="J112" s="106">
        <v>0.37</v>
      </c>
      <c r="K112" s="106">
        <v>0.27</v>
      </c>
      <c r="L112" s="106">
        <v>0.32200000000000001</v>
      </c>
      <c r="M112" s="106">
        <v>0.32</v>
      </c>
      <c r="N112" s="106">
        <v>0.25228590827400227</v>
      </c>
      <c r="O112" s="156">
        <v>0.6</v>
      </c>
      <c r="P112" s="106">
        <v>0.3</v>
      </c>
      <c r="Q112" s="106">
        <v>0.3</v>
      </c>
      <c r="R112" s="155">
        <v>2</v>
      </c>
      <c r="S112" s="106">
        <v>0.37779999999999997</v>
      </c>
      <c r="T112" s="106">
        <v>0.35</v>
      </c>
      <c r="U112" s="161">
        <v>0.52</v>
      </c>
      <c r="V112" s="175" t="s">
        <v>133</v>
      </c>
      <c r="W112" s="173"/>
      <c r="X112" s="2"/>
      <c r="Y112" s="134"/>
    </row>
    <row r="113" spans="1:25">
      <c r="A113" s="141"/>
      <c r="B113" s="115">
        <v>1</v>
      </c>
      <c r="C113" s="104">
        <v>6</v>
      </c>
      <c r="D113" s="106">
        <v>0.3</v>
      </c>
      <c r="E113" s="106">
        <v>0.33</v>
      </c>
      <c r="F113" s="155" t="s">
        <v>195</v>
      </c>
      <c r="G113" s="155">
        <v>0.6</v>
      </c>
      <c r="H113" s="155" t="s">
        <v>132</v>
      </c>
      <c r="I113" s="155" t="s">
        <v>159</v>
      </c>
      <c r="J113" s="156">
        <v>0.41</v>
      </c>
      <c r="K113" s="106">
        <v>0.28000000000000003</v>
      </c>
      <c r="L113" s="106">
        <v>0.317</v>
      </c>
      <c r="M113" s="106">
        <v>0.31</v>
      </c>
      <c r="N113" s="106">
        <v>0.25020531390663669</v>
      </c>
      <c r="O113" s="106">
        <v>0.3</v>
      </c>
      <c r="P113" s="106">
        <v>0.32</v>
      </c>
      <c r="Q113" s="106">
        <v>0.3</v>
      </c>
      <c r="R113" s="155" t="s">
        <v>132</v>
      </c>
      <c r="S113" s="106">
        <v>0.3916</v>
      </c>
      <c r="T113" s="106">
        <v>0.25</v>
      </c>
      <c r="U113" s="161">
        <v>0.62</v>
      </c>
      <c r="V113" s="175" t="s">
        <v>133</v>
      </c>
      <c r="W113" s="173"/>
      <c r="X113" s="2"/>
      <c r="Y113" s="134"/>
    </row>
    <row r="114" spans="1:25">
      <c r="A114" s="141"/>
      <c r="B114" s="116" t="s">
        <v>186</v>
      </c>
      <c r="C114" s="108"/>
      <c r="D114" s="122">
        <v>0.3</v>
      </c>
      <c r="E114" s="122">
        <v>0.33666666666666667</v>
      </c>
      <c r="F114" s="122" t="s">
        <v>543</v>
      </c>
      <c r="G114" s="122">
        <v>0.48333333333333339</v>
      </c>
      <c r="H114" s="122" t="s">
        <v>543</v>
      </c>
      <c r="I114" s="122" t="s">
        <v>543</v>
      </c>
      <c r="J114" s="122">
        <v>0.36500000000000005</v>
      </c>
      <c r="K114" s="122">
        <v>0.28166666666666668</v>
      </c>
      <c r="L114" s="122">
        <v>0.33466666666666667</v>
      </c>
      <c r="M114" s="122">
        <v>0.31333333333333335</v>
      </c>
      <c r="N114" s="122">
        <v>0.25402742722167665</v>
      </c>
      <c r="O114" s="122">
        <v>0.34999999999999992</v>
      </c>
      <c r="P114" s="122">
        <v>0.31333333333333335</v>
      </c>
      <c r="Q114" s="122">
        <v>0.31666666666666671</v>
      </c>
      <c r="R114" s="122">
        <v>2</v>
      </c>
      <c r="S114" s="122">
        <v>0.36293333333333333</v>
      </c>
      <c r="T114" s="122">
        <v>0.29666666666666669</v>
      </c>
      <c r="U114" s="122">
        <v>0.55666666666666675</v>
      </c>
      <c r="V114" s="176" t="s">
        <v>543</v>
      </c>
      <c r="W114" s="173"/>
      <c r="X114" s="2"/>
      <c r="Y114" s="134"/>
    </row>
    <row r="115" spans="1:25">
      <c r="A115" s="141"/>
      <c r="B115" s="2" t="s">
        <v>187</v>
      </c>
      <c r="C115" s="135"/>
      <c r="D115" s="107">
        <v>0.3</v>
      </c>
      <c r="E115" s="107">
        <v>0.33</v>
      </c>
      <c r="F115" s="107" t="s">
        <v>543</v>
      </c>
      <c r="G115" s="107">
        <v>0.5</v>
      </c>
      <c r="H115" s="107" t="s">
        <v>543</v>
      </c>
      <c r="I115" s="107" t="s">
        <v>543</v>
      </c>
      <c r="J115" s="107">
        <v>0.36</v>
      </c>
      <c r="K115" s="107">
        <v>0.28000000000000003</v>
      </c>
      <c r="L115" s="107">
        <v>0.32900000000000001</v>
      </c>
      <c r="M115" s="107">
        <v>0.315</v>
      </c>
      <c r="N115" s="107">
        <v>0.25272616400751424</v>
      </c>
      <c r="O115" s="107">
        <v>0.3</v>
      </c>
      <c r="P115" s="107">
        <v>0.315</v>
      </c>
      <c r="Q115" s="107">
        <v>0.3</v>
      </c>
      <c r="R115" s="107">
        <v>2</v>
      </c>
      <c r="S115" s="107">
        <v>0.36329999999999996</v>
      </c>
      <c r="T115" s="107">
        <v>0.29500000000000004</v>
      </c>
      <c r="U115" s="107">
        <v>0.55499999999999994</v>
      </c>
      <c r="V115" s="169" t="s">
        <v>543</v>
      </c>
      <c r="W115" s="173"/>
      <c r="X115" s="2"/>
      <c r="Y115" s="134"/>
    </row>
    <row r="116" spans="1:25">
      <c r="A116" s="141"/>
      <c r="B116" s="2" t="s">
        <v>188</v>
      </c>
      <c r="C116" s="135"/>
      <c r="D116" s="107">
        <v>0</v>
      </c>
      <c r="E116" s="107">
        <v>1.5055453054181605E-2</v>
      </c>
      <c r="F116" s="107" t="s">
        <v>543</v>
      </c>
      <c r="G116" s="107">
        <v>0.13291601358251209</v>
      </c>
      <c r="H116" s="107" t="s">
        <v>543</v>
      </c>
      <c r="I116" s="107" t="s">
        <v>543</v>
      </c>
      <c r="J116" s="107">
        <v>2.4289915602982229E-2</v>
      </c>
      <c r="K116" s="107">
        <v>9.8319208025017379E-3</v>
      </c>
      <c r="L116" s="107">
        <v>2.2438062899160137E-2</v>
      </c>
      <c r="M116" s="107">
        <v>8.1649658092772682E-3</v>
      </c>
      <c r="N116" s="107">
        <v>5.103438774887969E-3</v>
      </c>
      <c r="O116" s="107">
        <v>0.12247448713915905</v>
      </c>
      <c r="P116" s="107">
        <v>1.2110601416389978E-2</v>
      </c>
      <c r="Q116" s="107">
        <v>4.0824829046385958E-2</v>
      </c>
      <c r="R116" s="107">
        <v>0</v>
      </c>
      <c r="S116" s="107">
        <v>2.0930615534825208E-2</v>
      </c>
      <c r="T116" s="107">
        <v>3.9832984656772173E-2</v>
      </c>
      <c r="U116" s="107">
        <v>7.2295689129205129E-2</v>
      </c>
      <c r="V116" s="169" t="s">
        <v>543</v>
      </c>
      <c r="W116" s="249"/>
      <c r="X116" s="227"/>
      <c r="Y116" s="134"/>
    </row>
    <row r="117" spans="1:25">
      <c r="A117" s="141"/>
      <c r="B117" s="2" t="s">
        <v>96</v>
      </c>
      <c r="C117" s="135"/>
      <c r="D117" s="109">
        <v>0</v>
      </c>
      <c r="E117" s="109">
        <v>4.4719167487668132E-2</v>
      </c>
      <c r="F117" s="109" t="s">
        <v>543</v>
      </c>
      <c r="G117" s="109">
        <v>0.27499864879140429</v>
      </c>
      <c r="H117" s="109" t="s">
        <v>543</v>
      </c>
      <c r="I117" s="109" t="s">
        <v>543</v>
      </c>
      <c r="J117" s="109">
        <v>6.6547713980773221E-2</v>
      </c>
      <c r="K117" s="109">
        <v>3.4906227701189597E-2</v>
      </c>
      <c r="L117" s="109">
        <v>6.7046004678765356E-2</v>
      </c>
      <c r="M117" s="109">
        <v>2.6058401518970004E-2</v>
      </c>
      <c r="N117" s="109">
        <v>2.009010928742927E-2</v>
      </c>
      <c r="O117" s="109">
        <v>0.3499271061118831</v>
      </c>
      <c r="P117" s="109">
        <v>3.8650855584223334E-2</v>
      </c>
      <c r="Q117" s="109">
        <v>0.12892051277806091</v>
      </c>
      <c r="R117" s="109">
        <v>0</v>
      </c>
      <c r="S117" s="109">
        <v>5.7670689386917363E-2</v>
      </c>
      <c r="T117" s="109">
        <v>0.1342684876070972</v>
      </c>
      <c r="U117" s="109">
        <v>0.12987249544168583</v>
      </c>
      <c r="V117" s="171" t="s">
        <v>543</v>
      </c>
      <c r="W117" s="173"/>
      <c r="X117" s="2"/>
      <c r="Y117" s="137"/>
    </row>
    <row r="118" spans="1:25">
      <c r="A118" s="141"/>
      <c r="B118" s="117" t="s">
        <v>189</v>
      </c>
      <c r="C118" s="135"/>
      <c r="D118" s="109">
        <v>-3.7543149801461007E-2</v>
      </c>
      <c r="E118" s="109">
        <v>8.0090465222804941E-2</v>
      </c>
      <c r="F118" s="109" t="s">
        <v>543</v>
      </c>
      <c r="G118" s="109">
        <v>0.55062492531986851</v>
      </c>
      <c r="H118" s="109" t="s">
        <v>543</v>
      </c>
      <c r="I118" s="109" t="s">
        <v>543</v>
      </c>
      <c r="J118" s="109">
        <v>0.17098916774155581</v>
      </c>
      <c r="K118" s="109">
        <v>-9.6359957313593925E-2</v>
      </c>
      <c r="L118" s="109">
        <v>7.3674086221481305E-2</v>
      </c>
      <c r="M118" s="109">
        <v>5.2327102073630449E-3</v>
      </c>
      <c r="N118" s="109">
        <v>-0.18503187510728836</v>
      </c>
      <c r="O118" s="109">
        <v>0.12286632523162866</v>
      </c>
      <c r="P118" s="109">
        <v>5.2327102073630449E-3</v>
      </c>
      <c r="Q118" s="109">
        <v>1.592667520956903E-2</v>
      </c>
      <c r="R118" s="109">
        <v>5.4163790013235928</v>
      </c>
      <c r="S118" s="109">
        <v>0.16435890944018805</v>
      </c>
      <c r="T118" s="109">
        <v>-4.8237114803666992E-2</v>
      </c>
      <c r="U118" s="109">
        <v>0.7858921553684004</v>
      </c>
      <c r="V118" s="171" t="s">
        <v>543</v>
      </c>
      <c r="W118" s="173"/>
      <c r="X118" s="2"/>
      <c r="Y118" s="137"/>
    </row>
    <row r="119" spans="1:25">
      <c r="B119" s="147"/>
      <c r="C119" s="116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</row>
    <row r="120" spans="1:25">
      <c r="B120" s="151" t="s">
        <v>334</v>
      </c>
      <c r="Y120" s="133" t="s">
        <v>67</v>
      </c>
    </row>
    <row r="121" spans="1:25">
      <c r="A121" s="124" t="s">
        <v>50</v>
      </c>
      <c r="B121" s="114" t="s">
        <v>141</v>
      </c>
      <c r="C121" s="111" t="s">
        <v>142</v>
      </c>
      <c r="D121" s="112" t="s">
        <v>166</v>
      </c>
      <c r="E121" s="113" t="s">
        <v>166</v>
      </c>
      <c r="F121" s="113" t="s">
        <v>166</v>
      </c>
      <c r="G121" s="113" t="s">
        <v>166</v>
      </c>
      <c r="H121" s="113" t="s">
        <v>166</v>
      </c>
      <c r="I121" s="113" t="s">
        <v>166</v>
      </c>
      <c r="J121" s="113" t="s">
        <v>166</v>
      </c>
      <c r="K121" s="113" t="s">
        <v>166</v>
      </c>
      <c r="L121" s="113" t="s">
        <v>166</v>
      </c>
      <c r="M121" s="113" t="s">
        <v>166</v>
      </c>
      <c r="N121" s="113" t="s">
        <v>166</v>
      </c>
      <c r="O121" s="113" t="s">
        <v>166</v>
      </c>
      <c r="P121" s="113" t="s">
        <v>166</v>
      </c>
      <c r="Q121" s="113" t="s">
        <v>166</v>
      </c>
      <c r="R121" s="113" t="s">
        <v>166</v>
      </c>
      <c r="S121" s="113" t="s">
        <v>166</v>
      </c>
      <c r="T121" s="113" t="s">
        <v>166</v>
      </c>
      <c r="U121" s="120" t="s">
        <v>166</v>
      </c>
      <c r="V121" s="173"/>
      <c r="W121" s="2"/>
      <c r="X121" s="2"/>
      <c r="Y121" s="133">
        <v>1</v>
      </c>
    </row>
    <row r="122" spans="1:25">
      <c r="A122" s="141"/>
      <c r="B122" s="115" t="s">
        <v>167</v>
      </c>
      <c r="C122" s="104" t="s">
        <v>167</v>
      </c>
      <c r="D122" s="162" t="s">
        <v>168</v>
      </c>
      <c r="E122" s="163" t="s">
        <v>169</v>
      </c>
      <c r="F122" s="163" t="s">
        <v>170</v>
      </c>
      <c r="G122" s="163" t="s">
        <v>171</v>
      </c>
      <c r="H122" s="163" t="s">
        <v>172</v>
      </c>
      <c r="I122" s="163" t="s">
        <v>192</v>
      </c>
      <c r="J122" s="163" t="s">
        <v>173</v>
      </c>
      <c r="K122" s="163" t="s">
        <v>174</v>
      </c>
      <c r="L122" s="163" t="s">
        <v>175</v>
      </c>
      <c r="M122" s="163" t="s">
        <v>176</v>
      </c>
      <c r="N122" s="163" t="s">
        <v>177</v>
      </c>
      <c r="O122" s="163" t="s">
        <v>178</v>
      </c>
      <c r="P122" s="163" t="s">
        <v>179</v>
      </c>
      <c r="Q122" s="163" t="s">
        <v>180</v>
      </c>
      <c r="R122" s="163" t="s">
        <v>181</v>
      </c>
      <c r="S122" s="163" t="s">
        <v>190</v>
      </c>
      <c r="T122" s="163" t="s">
        <v>191</v>
      </c>
      <c r="U122" s="166" t="s">
        <v>183</v>
      </c>
      <c r="V122" s="173"/>
      <c r="W122" s="2"/>
      <c r="X122" s="2"/>
      <c r="Y122" s="133" t="s">
        <v>1</v>
      </c>
    </row>
    <row r="123" spans="1:25">
      <c r="A123" s="141"/>
      <c r="B123" s="115"/>
      <c r="C123" s="104"/>
      <c r="D123" s="105" t="s">
        <v>144</v>
      </c>
      <c r="E123" s="106" t="s">
        <v>144</v>
      </c>
      <c r="F123" s="106" t="s">
        <v>144</v>
      </c>
      <c r="G123" s="106" t="s">
        <v>184</v>
      </c>
      <c r="H123" s="106" t="s">
        <v>144</v>
      </c>
      <c r="I123" s="106" t="s">
        <v>144</v>
      </c>
      <c r="J123" s="106" t="s">
        <v>184</v>
      </c>
      <c r="K123" s="106" t="s">
        <v>184</v>
      </c>
      <c r="L123" s="106" t="s">
        <v>185</v>
      </c>
      <c r="M123" s="106" t="s">
        <v>144</v>
      </c>
      <c r="N123" s="106" t="s">
        <v>185</v>
      </c>
      <c r="O123" s="106" t="s">
        <v>144</v>
      </c>
      <c r="P123" s="106" t="s">
        <v>184</v>
      </c>
      <c r="Q123" s="106" t="s">
        <v>144</v>
      </c>
      <c r="R123" s="106" t="s">
        <v>144</v>
      </c>
      <c r="S123" s="106" t="s">
        <v>144</v>
      </c>
      <c r="T123" s="106" t="s">
        <v>144</v>
      </c>
      <c r="U123" s="167" t="s">
        <v>144</v>
      </c>
      <c r="V123" s="173"/>
      <c r="W123" s="2"/>
      <c r="X123" s="2"/>
      <c r="Y123" s="133">
        <v>3</v>
      </c>
    </row>
    <row r="124" spans="1:25">
      <c r="A124" s="141"/>
      <c r="B124" s="115"/>
      <c r="C124" s="104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74"/>
      <c r="V124" s="173"/>
      <c r="W124" s="2"/>
      <c r="X124" s="2"/>
      <c r="Y124" s="133">
        <v>3</v>
      </c>
    </row>
    <row r="125" spans="1:25">
      <c r="A125" s="141"/>
      <c r="B125" s="114">
        <v>1</v>
      </c>
      <c r="C125" s="110">
        <v>1</v>
      </c>
      <c r="D125" s="196">
        <v>0.2</v>
      </c>
      <c r="E125" s="199">
        <v>0.19400000000000001</v>
      </c>
      <c r="F125" s="197">
        <v>0.157</v>
      </c>
      <c r="G125" s="196">
        <v>0.17</v>
      </c>
      <c r="H125" s="250">
        <v>0.22</v>
      </c>
      <c r="I125" s="196">
        <v>0.17069999999999999</v>
      </c>
      <c r="J125" s="197">
        <v>0.2</v>
      </c>
      <c r="K125" s="196">
        <v>0.19</v>
      </c>
      <c r="L125" s="196">
        <v>0.178887755102041</v>
      </c>
      <c r="M125" s="196">
        <v>0.19</v>
      </c>
      <c r="N125" s="196">
        <v>0.19219764292248809</v>
      </c>
      <c r="O125" s="196">
        <v>0.19600000000000001</v>
      </c>
      <c r="P125" s="196">
        <v>0.2</v>
      </c>
      <c r="Q125" s="196">
        <v>0.17899999999999999</v>
      </c>
      <c r="R125" s="196">
        <v>0.18</v>
      </c>
      <c r="S125" s="196">
        <v>0.19760891938250427</v>
      </c>
      <c r="T125" s="196">
        <v>0.17</v>
      </c>
      <c r="U125" s="251">
        <v>0.19</v>
      </c>
      <c r="V125" s="252"/>
      <c r="W125" s="201"/>
      <c r="X125" s="201"/>
      <c r="Y125" s="202">
        <v>1</v>
      </c>
    </row>
    <row r="126" spans="1:25">
      <c r="A126" s="141"/>
      <c r="B126" s="115">
        <v>1</v>
      </c>
      <c r="C126" s="104">
        <v>2</v>
      </c>
      <c r="D126" s="206">
        <v>0.19</v>
      </c>
      <c r="E126" s="206">
        <v>0.18129999999999999</v>
      </c>
      <c r="F126" s="205">
        <v>0.18099999999999999</v>
      </c>
      <c r="G126" s="206">
        <v>0.18</v>
      </c>
      <c r="H126" s="205">
        <v>0.21</v>
      </c>
      <c r="I126" s="206">
        <v>0.15409999999999999</v>
      </c>
      <c r="J126" s="205">
        <v>0.17</v>
      </c>
      <c r="K126" s="206">
        <v>0.19</v>
      </c>
      <c r="L126" s="206">
        <v>0.183570680628272</v>
      </c>
      <c r="M126" s="206">
        <v>0.19</v>
      </c>
      <c r="N126" s="206">
        <v>0.16924780560743788</v>
      </c>
      <c r="O126" s="206">
        <v>0.19700000000000001</v>
      </c>
      <c r="P126" s="206">
        <v>0.2</v>
      </c>
      <c r="Q126" s="206">
        <v>0.18439999999999998</v>
      </c>
      <c r="R126" s="206">
        <v>0.17</v>
      </c>
      <c r="S126" s="206">
        <v>0.19484133790737568</v>
      </c>
      <c r="T126" s="206">
        <v>0.17</v>
      </c>
      <c r="U126" s="253">
        <v>0.21</v>
      </c>
      <c r="V126" s="252"/>
      <c r="W126" s="201"/>
      <c r="X126" s="201"/>
      <c r="Y126" s="202" t="e">
        <v>#N/A</v>
      </c>
    </row>
    <row r="127" spans="1:25">
      <c r="A127" s="141"/>
      <c r="B127" s="115">
        <v>1</v>
      </c>
      <c r="C127" s="104">
        <v>3</v>
      </c>
      <c r="D127" s="206">
        <v>0.19</v>
      </c>
      <c r="E127" s="206">
        <v>0.17910000000000001</v>
      </c>
      <c r="F127" s="205">
        <v>0.157</v>
      </c>
      <c r="G127" s="206">
        <v>0.18</v>
      </c>
      <c r="H127" s="205">
        <v>0.21</v>
      </c>
      <c r="I127" s="206">
        <v>0.1759</v>
      </c>
      <c r="J127" s="205">
        <v>0.22</v>
      </c>
      <c r="K127" s="205">
        <v>0.18</v>
      </c>
      <c r="L127" s="123">
        <v>0.17904812834224601</v>
      </c>
      <c r="M127" s="123">
        <v>0.18</v>
      </c>
      <c r="N127" s="123">
        <v>0.16946502531007196</v>
      </c>
      <c r="O127" s="123">
        <v>0.19700000000000001</v>
      </c>
      <c r="P127" s="123">
        <v>0.21</v>
      </c>
      <c r="Q127" s="123">
        <v>0.18289999999999998</v>
      </c>
      <c r="R127" s="123">
        <v>0.18</v>
      </c>
      <c r="S127" s="123">
        <v>0.2048264722698685</v>
      </c>
      <c r="T127" s="206">
        <v>0.17</v>
      </c>
      <c r="U127" s="253">
        <v>0.2</v>
      </c>
      <c r="V127" s="252"/>
      <c r="W127" s="201"/>
      <c r="X127" s="201"/>
      <c r="Y127" s="202">
        <v>16</v>
      </c>
    </row>
    <row r="128" spans="1:25">
      <c r="A128" s="141"/>
      <c r="B128" s="115">
        <v>1</v>
      </c>
      <c r="C128" s="104">
        <v>4</v>
      </c>
      <c r="D128" s="206">
        <v>0.2</v>
      </c>
      <c r="E128" s="206">
        <v>0.1825</v>
      </c>
      <c r="F128" s="205">
        <v>0.14200000000000002</v>
      </c>
      <c r="G128" s="206">
        <v>0.18</v>
      </c>
      <c r="H128" s="205">
        <v>0.21</v>
      </c>
      <c r="I128" s="206">
        <v>0.17369999999999999</v>
      </c>
      <c r="J128" s="205">
        <v>0.22</v>
      </c>
      <c r="K128" s="205">
        <v>0.19</v>
      </c>
      <c r="L128" s="123">
        <v>0.17641474654377901</v>
      </c>
      <c r="M128" s="123">
        <v>0.18</v>
      </c>
      <c r="N128" s="123">
        <v>0.17096448437027484</v>
      </c>
      <c r="O128" s="123">
        <v>0.20400000000000001</v>
      </c>
      <c r="P128" s="123">
        <v>0.19</v>
      </c>
      <c r="Q128" s="123">
        <v>0.17910000000000001</v>
      </c>
      <c r="R128" s="123">
        <v>0.18</v>
      </c>
      <c r="S128" s="123">
        <v>0.19514150943396227</v>
      </c>
      <c r="T128" s="204">
        <v>0.18</v>
      </c>
      <c r="U128" s="253">
        <v>0.2</v>
      </c>
      <c r="V128" s="252"/>
      <c r="W128" s="201"/>
      <c r="X128" s="201"/>
      <c r="Y128" s="202">
        <v>0.18536613189094672</v>
      </c>
    </row>
    <row r="129" spans="1:25">
      <c r="A129" s="141"/>
      <c r="B129" s="115">
        <v>1</v>
      </c>
      <c r="C129" s="104">
        <v>5</v>
      </c>
      <c r="D129" s="206">
        <v>0.19</v>
      </c>
      <c r="E129" s="206">
        <v>0.17910000000000001</v>
      </c>
      <c r="F129" s="206">
        <v>0.14200000000000002</v>
      </c>
      <c r="G129" s="206">
        <v>0.19</v>
      </c>
      <c r="H129" s="206">
        <v>0.21</v>
      </c>
      <c r="I129" s="206">
        <v>0.15329999999999999</v>
      </c>
      <c r="J129" s="206">
        <v>0.21</v>
      </c>
      <c r="K129" s="206">
        <v>0.18</v>
      </c>
      <c r="L129" s="206">
        <v>0.18010045662100499</v>
      </c>
      <c r="M129" s="206">
        <v>0.19</v>
      </c>
      <c r="N129" s="206">
        <v>0.17591711852610445</v>
      </c>
      <c r="O129" s="206">
        <v>0.19600000000000001</v>
      </c>
      <c r="P129" s="206">
        <v>0.19</v>
      </c>
      <c r="Q129" s="206">
        <v>0.17680000000000001</v>
      </c>
      <c r="R129" s="206">
        <v>0.17</v>
      </c>
      <c r="S129" s="206">
        <v>0.19204974271012007</v>
      </c>
      <c r="T129" s="206">
        <v>0.17</v>
      </c>
      <c r="U129" s="253">
        <v>0.21</v>
      </c>
      <c r="V129" s="252"/>
      <c r="W129" s="201"/>
      <c r="X129" s="201"/>
      <c r="Y129" s="136"/>
    </row>
    <row r="130" spans="1:25">
      <c r="A130" s="141"/>
      <c r="B130" s="115">
        <v>1</v>
      </c>
      <c r="C130" s="104">
        <v>6</v>
      </c>
      <c r="D130" s="206">
        <v>0.19</v>
      </c>
      <c r="E130" s="206">
        <v>0.18060000000000001</v>
      </c>
      <c r="F130" s="206">
        <v>0.19</v>
      </c>
      <c r="G130" s="204">
        <v>0.2</v>
      </c>
      <c r="H130" s="206">
        <v>0.21</v>
      </c>
      <c r="I130" s="206">
        <v>0.1663</v>
      </c>
      <c r="J130" s="206">
        <v>0.19</v>
      </c>
      <c r="K130" s="206">
        <v>0.19</v>
      </c>
      <c r="L130" s="206">
        <v>0.17616831683168299</v>
      </c>
      <c r="M130" s="206">
        <v>0.18</v>
      </c>
      <c r="N130" s="206">
        <v>0.18421549793942701</v>
      </c>
      <c r="O130" s="206">
        <v>0.187</v>
      </c>
      <c r="P130" s="206">
        <v>0.2</v>
      </c>
      <c r="Q130" s="206">
        <v>0.17449999999999999</v>
      </c>
      <c r="R130" s="206">
        <v>0.17</v>
      </c>
      <c r="S130" s="206">
        <v>0.19905660377358492</v>
      </c>
      <c r="T130" s="206">
        <v>0.17</v>
      </c>
      <c r="U130" s="253">
        <v>0.19</v>
      </c>
      <c r="V130" s="252"/>
      <c r="W130" s="201"/>
      <c r="X130" s="201"/>
      <c r="Y130" s="136"/>
    </row>
    <row r="131" spans="1:25">
      <c r="A131" s="141"/>
      <c r="B131" s="116" t="s">
        <v>186</v>
      </c>
      <c r="C131" s="108"/>
      <c r="D131" s="208">
        <v>0.19333333333333333</v>
      </c>
      <c r="E131" s="208">
        <v>0.18276666666666666</v>
      </c>
      <c r="F131" s="208">
        <v>0.1615</v>
      </c>
      <c r="G131" s="208">
        <v>0.18333333333333332</v>
      </c>
      <c r="H131" s="208">
        <v>0.21166666666666667</v>
      </c>
      <c r="I131" s="208">
        <v>0.16566666666666666</v>
      </c>
      <c r="J131" s="208">
        <v>0.20166666666666666</v>
      </c>
      <c r="K131" s="208">
        <v>0.18666666666666665</v>
      </c>
      <c r="L131" s="208">
        <v>0.17903168067817099</v>
      </c>
      <c r="M131" s="208">
        <v>0.18499999999999997</v>
      </c>
      <c r="N131" s="208">
        <v>0.17700126244596737</v>
      </c>
      <c r="O131" s="208">
        <v>0.19616666666666668</v>
      </c>
      <c r="P131" s="208">
        <v>0.19833333333333333</v>
      </c>
      <c r="Q131" s="208">
        <v>0.17944999999999997</v>
      </c>
      <c r="R131" s="208">
        <v>0.17500000000000002</v>
      </c>
      <c r="S131" s="208">
        <v>0.19725409757956927</v>
      </c>
      <c r="T131" s="208">
        <v>0.17166666666666666</v>
      </c>
      <c r="U131" s="254">
        <v>0.19999999999999998</v>
      </c>
      <c r="V131" s="252"/>
      <c r="W131" s="201"/>
      <c r="X131" s="201"/>
      <c r="Y131" s="136"/>
    </row>
    <row r="132" spans="1:25">
      <c r="A132" s="141"/>
      <c r="B132" s="2" t="s">
        <v>187</v>
      </c>
      <c r="C132" s="135"/>
      <c r="D132" s="123">
        <v>0.19</v>
      </c>
      <c r="E132" s="123">
        <v>0.18095</v>
      </c>
      <c r="F132" s="123">
        <v>0.157</v>
      </c>
      <c r="G132" s="123">
        <v>0.18</v>
      </c>
      <c r="H132" s="123">
        <v>0.21</v>
      </c>
      <c r="I132" s="123">
        <v>0.16849999999999998</v>
      </c>
      <c r="J132" s="123">
        <v>0.20500000000000002</v>
      </c>
      <c r="K132" s="123">
        <v>0.19</v>
      </c>
      <c r="L132" s="123">
        <v>0.1789679417221435</v>
      </c>
      <c r="M132" s="123">
        <v>0.185</v>
      </c>
      <c r="N132" s="123">
        <v>0.17344080144818963</v>
      </c>
      <c r="O132" s="123">
        <v>0.19650000000000001</v>
      </c>
      <c r="P132" s="123">
        <v>0.2</v>
      </c>
      <c r="Q132" s="123">
        <v>0.17904999999999999</v>
      </c>
      <c r="R132" s="123">
        <v>0.17499999999999999</v>
      </c>
      <c r="S132" s="123">
        <v>0.19637521440823327</v>
      </c>
      <c r="T132" s="123">
        <v>0.17</v>
      </c>
      <c r="U132" s="170">
        <v>0.2</v>
      </c>
      <c r="V132" s="252"/>
      <c r="W132" s="201"/>
      <c r="X132" s="201"/>
      <c r="Y132" s="136"/>
    </row>
    <row r="133" spans="1:25">
      <c r="A133" s="141"/>
      <c r="B133" s="2" t="s">
        <v>188</v>
      </c>
      <c r="C133" s="135"/>
      <c r="D133" s="123">
        <v>5.1639777949432277E-3</v>
      </c>
      <c r="E133" s="123">
        <v>5.6567363971345413E-3</v>
      </c>
      <c r="F133" s="123">
        <v>1.9967473550752391E-2</v>
      </c>
      <c r="G133" s="123">
        <v>1.0327955589886448E-2</v>
      </c>
      <c r="H133" s="123">
        <v>4.0824829046386341E-3</v>
      </c>
      <c r="I133" s="123">
        <v>9.815430029635315E-3</v>
      </c>
      <c r="J133" s="123">
        <v>1.9407902170679513E-2</v>
      </c>
      <c r="K133" s="123">
        <v>5.1639777949432277E-3</v>
      </c>
      <c r="L133" s="123">
        <v>2.7134105638931994E-3</v>
      </c>
      <c r="M133" s="123">
        <v>5.4772255750516656E-3</v>
      </c>
      <c r="N133" s="123">
        <v>9.3541883029132945E-3</v>
      </c>
      <c r="O133" s="123">
        <v>5.4191020166321578E-3</v>
      </c>
      <c r="P133" s="123">
        <v>7.5277265270908078E-3</v>
      </c>
      <c r="Q133" s="123">
        <v>3.6947259708941804E-3</v>
      </c>
      <c r="R133" s="123">
        <v>5.47722557505165E-3</v>
      </c>
      <c r="S133" s="123">
        <v>4.4291202976995264E-3</v>
      </c>
      <c r="T133" s="123">
        <v>4.0824829046386219E-3</v>
      </c>
      <c r="U133" s="170">
        <v>8.9442719099991543E-3</v>
      </c>
      <c r="V133" s="173"/>
      <c r="W133" s="2"/>
      <c r="X133" s="2"/>
      <c r="Y133" s="136"/>
    </row>
    <row r="134" spans="1:25">
      <c r="A134" s="141"/>
      <c r="B134" s="2" t="s">
        <v>96</v>
      </c>
      <c r="C134" s="135"/>
      <c r="D134" s="109">
        <v>2.6710229973844282E-2</v>
      </c>
      <c r="E134" s="109">
        <v>3.0950591266466577E-2</v>
      </c>
      <c r="F134" s="109">
        <v>0.1236376071254018</v>
      </c>
      <c r="G134" s="109">
        <v>5.6334303217562449E-2</v>
      </c>
      <c r="H134" s="109">
        <v>1.9287320809316381E-2</v>
      </c>
      <c r="I134" s="109">
        <v>5.9248068589347981E-2</v>
      </c>
      <c r="J134" s="109">
        <v>9.6237531424857095E-2</v>
      </c>
      <c r="K134" s="109">
        <v>2.7664166758624438E-2</v>
      </c>
      <c r="L134" s="109">
        <v>1.5156035812292079E-2</v>
      </c>
      <c r="M134" s="109">
        <v>2.960662473000901E-2</v>
      </c>
      <c r="N134" s="109">
        <v>5.2848144547945348E-2</v>
      </c>
      <c r="O134" s="109">
        <v>2.7624989039756111E-2</v>
      </c>
      <c r="P134" s="109">
        <v>3.7954923666004073E-2</v>
      </c>
      <c r="Q134" s="109">
        <v>2.0589166736663032E-2</v>
      </c>
      <c r="R134" s="109">
        <v>3.1298431857437997E-2</v>
      </c>
      <c r="S134" s="109">
        <v>2.2453882337794717E-2</v>
      </c>
      <c r="T134" s="109">
        <v>2.3781453813428867E-2</v>
      </c>
      <c r="U134" s="171">
        <v>4.4721359549995773E-2</v>
      </c>
      <c r="V134" s="173"/>
      <c r="W134" s="2"/>
      <c r="X134" s="2"/>
      <c r="Y134" s="137"/>
    </row>
    <row r="135" spans="1:25">
      <c r="A135" s="141"/>
      <c r="B135" s="117" t="s">
        <v>189</v>
      </c>
      <c r="C135" s="135"/>
      <c r="D135" s="109">
        <v>4.2980890635802904E-2</v>
      </c>
      <c r="E135" s="109">
        <v>-1.4023409766188322E-2</v>
      </c>
      <c r="F135" s="109">
        <v>-0.12875130773612664</v>
      </c>
      <c r="G135" s="109">
        <v>-1.0966396810876522E-2</v>
      </c>
      <c r="H135" s="109">
        <v>0.14188425095471535</v>
      </c>
      <c r="I135" s="109">
        <v>-0.1062732713000103</v>
      </c>
      <c r="J135" s="109">
        <v>8.7936963508035815E-2</v>
      </c>
      <c r="K135" s="109">
        <v>7.0160323380166201E-3</v>
      </c>
      <c r="L135" s="109">
        <v>-3.4172646039257959E-2</v>
      </c>
      <c r="M135" s="109">
        <v>-1.9751822364301175E-3</v>
      </c>
      <c r="N135" s="109">
        <v>-4.5126201640224739E-2</v>
      </c>
      <c r="O135" s="109">
        <v>5.8265955412362347E-2</v>
      </c>
      <c r="P135" s="109">
        <v>6.9954534359142784E-2</v>
      </c>
      <c r="Q135" s="109">
        <v>-3.1915926769337188E-2</v>
      </c>
      <c r="R135" s="109">
        <v>-5.5922469683109322E-2</v>
      </c>
      <c r="S135" s="109">
        <v>6.4132350216038247E-2</v>
      </c>
      <c r="T135" s="109">
        <v>-7.3904898832002575E-2</v>
      </c>
      <c r="U135" s="171">
        <v>7.8945748933589188E-2</v>
      </c>
      <c r="V135" s="173"/>
      <c r="W135" s="2"/>
      <c r="X135" s="2"/>
      <c r="Y135" s="137"/>
    </row>
    <row r="136" spans="1:25">
      <c r="B136" s="147"/>
      <c r="C136" s="116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</row>
    <row r="137" spans="1:25">
      <c r="B137" s="151" t="s">
        <v>335</v>
      </c>
      <c r="Y137" s="133" t="s">
        <v>201</v>
      </c>
    </row>
    <row r="138" spans="1:25">
      <c r="A138" s="124" t="s">
        <v>19</v>
      </c>
      <c r="B138" s="114" t="s">
        <v>141</v>
      </c>
      <c r="C138" s="111" t="s">
        <v>142</v>
      </c>
      <c r="D138" s="112" t="s">
        <v>166</v>
      </c>
      <c r="E138" s="113" t="s">
        <v>166</v>
      </c>
      <c r="F138" s="113" t="s">
        <v>166</v>
      </c>
      <c r="G138" s="113" t="s">
        <v>166</v>
      </c>
      <c r="H138" s="113" t="s">
        <v>166</v>
      </c>
      <c r="I138" s="113" t="s">
        <v>166</v>
      </c>
      <c r="J138" s="113" t="s">
        <v>166</v>
      </c>
      <c r="K138" s="113" t="s">
        <v>166</v>
      </c>
      <c r="L138" s="113" t="s">
        <v>166</v>
      </c>
      <c r="M138" s="113" t="s">
        <v>166</v>
      </c>
      <c r="N138" s="113" t="s">
        <v>166</v>
      </c>
      <c r="O138" s="113" t="s">
        <v>166</v>
      </c>
      <c r="P138" s="113" t="s">
        <v>166</v>
      </c>
      <c r="Q138" s="113" t="s">
        <v>166</v>
      </c>
      <c r="R138" s="113" t="s">
        <v>166</v>
      </c>
      <c r="S138" s="113" t="s">
        <v>166</v>
      </c>
      <c r="T138" s="113" t="s">
        <v>166</v>
      </c>
      <c r="U138" s="164"/>
      <c r="V138" s="2"/>
      <c r="W138" s="2"/>
      <c r="X138" s="2"/>
      <c r="Y138" s="133">
        <v>1</v>
      </c>
    </row>
    <row r="139" spans="1:25">
      <c r="A139" s="141"/>
      <c r="B139" s="115" t="s">
        <v>167</v>
      </c>
      <c r="C139" s="104" t="s">
        <v>167</v>
      </c>
      <c r="D139" s="162" t="s">
        <v>168</v>
      </c>
      <c r="E139" s="163" t="s">
        <v>170</v>
      </c>
      <c r="F139" s="163" t="s">
        <v>171</v>
      </c>
      <c r="G139" s="163" t="s">
        <v>172</v>
      </c>
      <c r="H139" s="163" t="s">
        <v>192</v>
      </c>
      <c r="I139" s="163" t="s">
        <v>173</v>
      </c>
      <c r="J139" s="163" t="s">
        <v>174</v>
      </c>
      <c r="K139" s="163" t="s">
        <v>175</v>
      </c>
      <c r="L139" s="163" t="s">
        <v>176</v>
      </c>
      <c r="M139" s="163" t="s">
        <v>177</v>
      </c>
      <c r="N139" s="163" t="s">
        <v>178</v>
      </c>
      <c r="O139" s="163" t="s">
        <v>179</v>
      </c>
      <c r="P139" s="163" t="s">
        <v>180</v>
      </c>
      <c r="Q139" s="163" t="s">
        <v>181</v>
      </c>
      <c r="R139" s="163" t="s">
        <v>182</v>
      </c>
      <c r="S139" s="163" t="s">
        <v>191</v>
      </c>
      <c r="T139" s="163" t="s">
        <v>183</v>
      </c>
      <c r="U139" s="164"/>
      <c r="V139" s="2"/>
      <c r="W139" s="2"/>
      <c r="X139" s="2"/>
      <c r="Y139" s="133" t="s">
        <v>91</v>
      </c>
    </row>
    <row r="140" spans="1:25">
      <c r="A140" s="141"/>
      <c r="B140" s="115"/>
      <c r="C140" s="104"/>
      <c r="D140" s="105" t="s">
        <v>184</v>
      </c>
      <c r="E140" s="106" t="s">
        <v>184</v>
      </c>
      <c r="F140" s="106" t="s">
        <v>184</v>
      </c>
      <c r="G140" s="106" t="s">
        <v>144</v>
      </c>
      <c r="H140" s="106" t="s">
        <v>184</v>
      </c>
      <c r="I140" s="106" t="s">
        <v>184</v>
      </c>
      <c r="J140" s="106" t="s">
        <v>184</v>
      </c>
      <c r="K140" s="106" t="s">
        <v>185</v>
      </c>
      <c r="L140" s="106" t="s">
        <v>184</v>
      </c>
      <c r="M140" s="106" t="s">
        <v>185</v>
      </c>
      <c r="N140" s="106" t="s">
        <v>184</v>
      </c>
      <c r="O140" s="106" t="s">
        <v>184</v>
      </c>
      <c r="P140" s="106" t="s">
        <v>184</v>
      </c>
      <c r="Q140" s="106" t="s">
        <v>144</v>
      </c>
      <c r="R140" s="106" t="s">
        <v>184</v>
      </c>
      <c r="S140" s="106" t="s">
        <v>184</v>
      </c>
      <c r="T140" s="106" t="s">
        <v>144</v>
      </c>
      <c r="U140" s="164"/>
      <c r="V140" s="2"/>
      <c r="W140" s="2"/>
      <c r="X140" s="2"/>
      <c r="Y140" s="133">
        <v>0</v>
      </c>
    </row>
    <row r="141" spans="1:25">
      <c r="A141" s="141"/>
      <c r="B141" s="115"/>
      <c r="C141" s="104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64"/>
      <c r="V141" s="2"/>
      <c r="W141" s="2"/>
      <c r="X141" s="2"/>
      <c r="Y141" s="133">
        <v>0</v>
      </c>
    </row>
    <row r="142" spans="1:25">
      <c r="A142" s="141"/>
      <c r="B142" s="114">
        <v>1</v>
      </c>
      <c r="C142" s="110">
        <v>1</v>
      </c>
      <c r="D142" s="230" t="s">
        <v>196</v>
      </c>
      <c r="E142" s="230" t="s">
        <v>197</v>
      </c>
      <c r="F142" s="255" t="s">
        <v>110</v>
      </c>
      <c r="G142" s="230" t="s">
        <v>196</v>
      </c>
      <c r="H142" s="255" t="s">
        <v>197</v>
      </c>
      <c r="I142" s="228">
        <v>100.00000000000001</v>
      </c>
      <c r="J142" s="229">
        <v>59.999999999999993</v>
      </c>
      <c r="K142" s="228">
        <v>33.673469387755098</v>
      </c>
      <c r="L142" s="228">
        <v>29.999999999999996</v>
      </c>
      <c r="M142" s="228">
        <v>44.48111559289719</v>
      </c>
      <c r="N142" s="230" t="s">
        <v>110</v>
      </c>
      <c r="O142" s="256">
        <v>40</v>
      </c>
      <c r="P142" s="230">
        <v>300</v>
      </c>
      <c r="Q142" s="230" t="s">
        <v>196</v>
      </c>
      <c r="R142" s="230">
        <v>153</v>
      </c>
      <c r="S142" s="230" t="s">
        <v>198</v>
      </c>
      <c r="T142" s="230" t="s">
        <v>199</v>
      </c>
      <c r="U142" s="257"/>
      <c r="V142" s="258"/>
      <c r="W142" s="258"/>
      <c r="X142" s="258"/>
      <c r="Y142" s="235">
        <v>1</v>
      </c>
    </row>
    <row r="143" spans="1:25">
      <c r="A143" s="141"/>
      <c r="B143" s="115">
        <v>1</v>
      </c>
      <c r="C143" s="104">
        <v>2</v>
      </c>
      <c r="D143" s="238" t="s">
        <v>196</v>
      </c>
      <c r="E143" s="238" t="s">
        <v>197</v>
      </c>
      <c r="F143" s="242" t="s">
        <v>110</v>
      </c>
      <c r="G143" s="238" t="s">
        <v>196</v>
      </c>
      <c r="H143" s="242" t="s">
        <v>197</v>
      </c>
      <c r="I143" s="238" t="s">
        <v>110</v>
      </c>
      <c r="J143" s="237">
        <v>80</v>
      </c>
      <c r="K143" s="236">
        <v>29.319371727748699</v>
      </c>
      <c r="L143" s="236">
        <v>29.999999999999996</v>
      </c>
      <c r="M143" s="236">
        <v>42.277732355441898</v>
      </c>
      <c r="N143" s="238" t="s">
        <v>110</v>
      </c>
      <c r="O143" s="236">
        <v>29.999999999999996</v>
      </c>
      <c r="P143" s="238">
        <v>300</v>
      </c>
      <c r="Q143" s="238" t="s">
        <v>196</v>
      </c>
      <c r="R143" s="238">
        <v>180</v>
      </c>
      <c r="S143" s="238" t="s">
        <v>198</v>
      </c>
      <c r="T143" s="238" t="s">
        <v>199</v>
      </c>
      <c r="U143" s="257"/>
      <c r="V143" s="258"/>
      <c r="W143" s="258"/>
      <c r="X143" s="258"/>
      <c r="Y143" s="235">
        <v>3</v>
      </c>
    </row>
    <row r="144" spans="1:25">
      <c r="A144" s="141"/>
      <c r="B144" s="115">
        <v>1</v>
      </c>
      <c r="C144" s="104">
        <v>3</v>
      </c>
      <c r="D144" s="238" t="s">
        <v>196</v>
      </c>
      <c r="E144" s="238" t="s">
        <v>197</v>
      </c>
      <c r="F144" s="242" t="s">
        <v>110</v>
      </c>
      <c r="G144" s="238" t="s">
        <v>196</v>
      </c>
      <c r="H144" s="242" t="s">
        <v>197</v>
      </c>
      <c r="I144" s="238" t="s">
        <v>110</v>
      </c>
      <c r="J144" s="237">
        <v>59.999999999999993</v>
      </c>
      <c r="K144" s="237">
        <v>39.572192513369004</v>
      </c>
      <c r="L144" s="241">
        <v>40</v>
      </c>
      <c r="M144" s="241">
        <v>47.070572357390645</v>
      </c>
      <c r="N144" s="242" t="s">
        <v>110</v>
      </c>
      <c r="O144" s="241">
        <v>29.999999999999996</v>
      </c>
      <c r="P144" s="242">
        <v>300</v>
      </c>
      <c r="Q144" s="242" t="s">
        <v>196</v>
      </c>
      <c r="R144" s="242">
        <v>350</v>
      </c>
      <c r="S144" s="242" t="s">
        <v>198</v>
      </c>
      <c r="T144" s="238" t="s">
        <v>199</v>
      </c>
      <c r="U144" s="257"/>
      <c r="V144" s="258"/>
      <c r="W144" s="258"/>
      <c r="X144" s="258"/>
      <c r="Y144" s="235">
        <v>16</v>
      </c>
    </row>
    <row r="145" spans="1:25">
      <c r="A145" s="141"/>
      <c r="B145" s="115">
        <v>1</v>
      </c>
      <c r="C145" s="104">
        <v>4</v>
      </c>
      <c r="D145" s="238" t="s">
        <v>196</v>
      </c>
      <c r="E145" s="238" t="s">
        <v>197</v>
      </c>
      <c r="F145" s="242">
        <v>200.00000000000003</v>
      </c>
      <c r="G145" s="238" t="s">
        <v>196</v>
      </c>
      <c r="H145" s="242" t="s">
        <v>197</v>
      </c>
      <c r="I145" s="238" t="s">
        <v>110</v>
      </c>
      <c r="J145" s="237">
        <v>50.000000000000007</v>
      </c>
      <c r="K145" s="237">
        <v>36.866359447004605</v>
      </c>
      <c r="L145" s="241">
        <v>40</v>
      </c>
      <c r="M145" s="241">
        <v>47.892204577974674</v>
      </c>
      <c r="N145" s="242" t="s">
        <v>110</v>
      </c>
      <c r="O145" s="241">
        <v>29.999999999999996</v>
      </c>
      <c r="P145" s="242">
        <v>300</v>
      </c>
      <c r="Q145" s="242" t="s">
        <v>196</v>
      </c>
      <c r="R145" s="242">
        <v>42.000000000000007</v>
      </c>
      <c r="S145" s="242" t="s">
        <v>198</v>
      </c>
      <c r="T145" s="238" t="s">
        <v>199</v>
      </c>
      <c r="U145" s="257"/>
      <c r="V145" s="258"/>
      <c r="W145" s="258"/>
      <c r="X145" s="258"/>
      <c r="Y145" s="235">
        <v>52.561135872531942</v>
      </c>
    </row>
    <row r="146" spans="1:25">
      <c r="A146" s="141"/>
      <c r="B146" s="115">
        <v>1</v>
      </c>
      <c r="C146" s="104">
        <v>5</v>
      </c>
      <c r="D146" s="238" t="s">
        <v>196</v>
      </c>
      <c r="E146" s="238" t="s">
        <v>197</v>
      </c>
      <c r="F146" s="238">
        <v>300</v>
      </c>
      <c r="G146" s="238" t="s">
        <v>196</v>
      </c>
      <c r="H146" s="238" t="s">
        <v>197</v>
      </c>
      <c r="I146" s="238" t="s">
        <v>110</v>
      </c>
      <c r="J146" s="236">
        <v>59.999999999999993</v>
      </c>
      <c r="K146" s="236">
        <v>42.922374429223694</v>
      </c>
      <c r="L146" s="236">
        <v>59.999999999999993</v>
      </c>
      <c r="M146" s="236">
        <v>45.956258899389191</v>
      </c>
      <c r="N146" s="238" t="s">
        <v>110</v>
      </c>
      <c r="O146" s="236">
        <v>29.999999999999996</v>
      </c>
      <c r="P146" s="238">
        <v>300</v>
      </c>
      <c r="Q146" s="238" t="s">
        <v>196</v>
      </c>
      <c r="R146" s="238">
        <v>171</v>
      </c>
      <c r="S146" s="238" t="s">
        <v>198</v>
      </c>
      <c r="T146" s="238" t="s">
        <v>199</v>
      </c>
      <c r="U146" s="257"/>
      <c r="V146" s="258"/>
      <c r="W146" s="258"/>
      <c r="X146" s="258"/>
      <c r="Y146" s="244"/>
    </row>
    <row r="147" spans="1:25">
      <c r="A147" s="141"/>
      <c r="B147" s="115">
        <v>1</v>
      </c>
      <c r="C147" s="104">
        <v>6</v>
      </c>
      <c r="D147" s="238" t="s">
        <v>196</v>
      </c>
      <c r="E147" s="238" t="s">
        <v>197</v>
      </c>
      <c r="F147" s="238" t="s">
        <v>110</v>
      </c>
      <c r="G147" s="238" t="s">
        <v>196</v>
      </c>
      <c r="H147" s="238" t="s">
        <v>197</v>
      </c>
      <c r="I147" s="238" t="s">
        <v>110</v>
      </c>
      <c r="J147" s="236">
        <v>70</v>
      </c>
      <c r="K147" s="236">
        <v>36.633663366336599</v>
      </c>
      <c r="L147" s="236">
        <v>40</v>
      </c>
      <c r="M147" s="243">
        <v>58.058863155116164</v>
      </c>
      <c r="N147" s="238" t="s">
        <v>110</v>
      </c>
      <c r="O147" s="238" t="s">
        <v>198</v>
      </c>
      <c r="P147" s="243">
        <v>200.00000000000003</v>
      </c>
      <c r="Q147" s="238" t="s">
        <v>196</v>
      </c>
      <c r="R147" s="238">
        <v>239</v>
      </c>
      <c r="S147" s="238" t="s">
        <v>198</v>
      </c>
      <c r="T147" s="238" t="s">
        <v>199</v>
      </c>
      <c r="U147" s="257"/>
      <c r="V147" s="258"/>
      <c r="W147" s="258"/>
      <c r="X147" s="258"/>
      <c r="Y147" s="244"/>
    </row>
    <row r="148" spans="1:25">
      <c r="A148" s="141"/>
      <c r="B148" s="116" t="s">
        <v>186</v>
      </c>
      <c r="C148" s="108"/>
      <c r="D148" s="246" t="s">
        <v>543</v>
      </c>
      <c r="E148" s="246" t="s">
        <v>543</v>
      </c>
      <c r="F148" s="246">
        <v>250</v>
      </c>
      <c r="G148" s="246" t="s">
        <v>543</v>
      </c>
      <c r="H148" s="246" t="s">
        <v>543</v>
      </c>
      <c r="I148" s="246">
        <v>100.00000000000001</v>
      </c>
      <c r="J148" s="246">
        <v>63.333333333333336</v>
      </c>
      <c r="K148" s="246">
        <v>36.497905145239613</v>
      </c>
      <c r="L148" s="246">
        <v>40</v>
      </c>
      <c r="M148" s="246">
        <v>47.622791156368294</v>
      </c>
      <c r="N148" s="246" t="s">
        <v>543</v>
      </c>
      <c r="O148" s="246">
        <v>32</v>
      </c>
      <c r="P148" s="246">
        <v>283.33333333333331</v>
      </c>
      <c r="Q148" s="246" t="s">
        <v>543</v>
      </c>
      <c r="R148" s="246">
        <v>189.16666666666666</v>
      </c>
      <c r="S148" s="246" t="s">
        <v>543</v>
      </c>
      <c r="T148" s="246" t="s">
        <v>543</v>
      </c>
      <c r="U148" s="257"/>
      <c r="V148" s="258"/>
      <c r="W148" s="258"/>
      <c r="X148" s="258"/>
      <c r="Y148" s="244"/>
    </row>
    <row r="149" spans="1:25">
      <c r="A149" s="141"/>
      <c r="B149" s="2" t="s">
        <v>187</v>
      </c>
      <c r="C149" s="135"/>
      <c r="D149" s="241" t="s">
        <v>543</v>
      </c>
      <c r="E149" s="241" t="s">
        <v>543</v>
      </c>
      <c r="F149" s="241">
        <v>250</v>
      </c>
      <c r="G149" s="241" t="s">
        <v>543</v>
      </c>
      <c r="H149" s="241" t="s">
        <v>543</v>
      </c>
      <c r="I149" s="241">
        <v>100.00000000000001</v>
      </c>
      <c r="J149" s="241">
        <v>59.999999999999993</v>
      </c>
      <c r="K149" s="241">
        <v>36.750011406670602</v>
      </c>
      <c r="L149" s="241">
        <v>40</v>
      </c>
      <c r="M149" s="241">
        <v>46.513415628389922</v>
      </c>
      <c r="N149" s="241" t="s">
        <v>543</v>
      </c>
      <c r="O149" s="241">
        <v>29.999999999999996</v>
      </c>
      <c r="P149" s="241">
        <v>300</v>
      </c>
      <c r="Q149" s="241" t="s">
        <v>543</v>
      </c>
      <c r="R149" s="241">
        <v>175.5</v>
      </c>
      <c r="S149" s="241" t="s">
        <v>543</v>
      </c>
      <c r="T149" s="241" t="s">
        <v>543</v>
      </c>
      <c r="U149" s="257"/>
      <c r="V149" s="258"/>
      <c r="W149" s="258"/>
      <c r="X149" s="258"/>
      <c r="Y149" s="244"/>
    </row>
    <row r="150" spans="1:25">
      <c r="A150" s="141"/>
      <c r="B150" s="2" t="s">
        <v>188</v>
      </c>
      <c r="C150" s="135"/>
      <c r="D150" s="241" t="s">
        <v>543</v>
      </c>
      <c r="E150" s="241" t="s">
        <v>543</v>
      </c>
      <c r="F150" s="241">
        <v>70.710678118654855</v>
      </c>
      <c r="G150" s="241" t="s">
        <v>543</v>
      </c>
      <c r="H150" s="241" t="s">
        <v>543</v>
      </c>
      <c r="I150" s="241" t="s">
        <v>543</v>
      </c>
      <c r="J150" s="241">
        <v>10.327955589886434</v>
      </c>
      <c r="K150" s="241">
        <v>4.6986810201155844</v>
      </c>
      <c r="L150" s="241">
        <v>10.954451150103322</v>
      </c>
      <c r="M150" s="241">
        <v>5.486460364420024</v>
      </c>
      <c r="N150" s="241" t="s">
        <v>543</v>
      </c>
      <c r="O150" s="241">
        <v>4.4721359549995796</v>
      </c>
      <c r="P150" s="241">
        <v>40.824829046386256</v>
      </c>
      <c r="Q150" s="241" t="s">
        <v>543</v>
      </c>
      <c r="R150" s="241">
        <v>101.71610819662079</v>
      </c>
      <c r="S150" s="241" t="s">
        <v>543</v>
      </c>
      <c r="T150" s="241" t="s">
        <v>543</v>
      </c>
      <c r="U150" s="257"/>
      <c r="V150" s="258"/>
      <c r="W150" s="258"/>
      <c r="X150" s="258"/>
      <c r="Y150" s="244"/>
    </row>
    <row r="151" spans="1:25">
      <c r="A151" s="141"/>
      <c r="B151" s="2" t="s">
        <v>96</v>
      </c>
      <c r="C151" s="135"/>
      <c r="D151" s="109" t="s">
        <v>543</v>
      </c>
      <c r="E151" s="109" t="s">
        <v>543</v>
      </c>
      <c r="F151" s="109">
        <v>0.2828427124746194</v>
      </c>
      <c r="G151" s="109" t="s">
        <v>543</v>
      </c>
      <c r="H151" s="109" t="s">
        <v>543</v>
      </c>
      <c r="I151" s="109" t="s">
        <v>543</v>
      </c>
      <c r="J151" s="109">
        <v>0.16307298299820686</v>
      </c>
      <c r="K151" s="109">
        <v>0.12873837557026005</v>
      </c>
      <c r="L151" s="109">
        <v>0.27386127875258304</v>
      </c>
      <c r="M151" s="109">
        <v>0.11520661076763357</v>
      </c>
      <c r="N151" s="109" t="s">
        <v>543</v>
      </c>
      <c r="O151" s="109">
        <v>0.13975424859373686</v>
      </c>
      <c r="P151" s="109">
        <v>0.14408763192842208</v>
      </c>
      <c r="Q151" s="109" t="s">
        <v>543</v>
      </c>
      <c r="R151" s="109">
        <v>0.53770629883676191</v>
      </c>
      <c r="S151" s="109" t="s">
        <v>543</v>
      </c>
      <c r="T151" s="109" t="s">
        <v>543</v>
      </c>
      <c r="U151" s="164"/>
      <c r="V151" s="2"/>
      <c r="W151" s="2"/>
      <c r="X151" s="2"/>
      <c r="Y151" s="137"/>
    </row>
    <row r="152" spans="1:25">
      <c r="A152" s="141"/>
      <c r="B152" s="117" t="s">
        <v>189</v>
      </c>
      <c r="C152" s="135"/>
      <c r="D152" s="109" t="s">
        <v>543</v>
      </c>
      <c r="E152" s="109" t="s">
        <v>543</v>
      </c>
      <c r="F152" s="109">
        <v>3.7563660078862213</v>
      </c>
      <c r="G152" s="109" t="s">
        <v>543</v>
      </c>
      <c r="H152" s="109" t="s">
        <v>543</v>
      </c>
      <c r="I152" s="109">
        <v>0.90254640315448875</v>
      </c>
      <c r="J152" s="109">
        <v>0.20494605533117616</v>
      </c>
      <c r="K152" s="109">
        <v>-0.3056104184325068</v>
      </c>
      <c r="L152" s="109">
        <v>-0.23898143873820465</v>
      </c>
      <c r="M152" s="109">
        <v>-9.3954299772741168E-2</v>
      </c>
      <c r="N152" s="109" t="s">
        <v>543</v>
      </c>
      <c r="O152" s="109">
        <v>-0.39118515099056372</v>
      </c>
      <c r="P152" s="109">
        <v>4.3905481422710499</v>
      </c>
      <c r="Q152" s="109" t="s">
        <v>543</v>
      </c>
      <c r="R152" s="109">
        <v>2.5989836126339072</v>
      </c>
      <c r="S152" s="109" t="s">
        <v>543</v>
      </c>
      <c r="T152" s="109" t="s">
        <v>543</v>
      </c>
      <c r="U152" s="164"/>
      <c r="V152" s="2"/>
      <c r="W152" s="2"/>
      <c r="X152" s="2"/>
      <c r="Y152" s="137"/>
    </row>
    <row r="153" spans="1:25">
      <c r="B153" s="147"/>
      <c r="C153" s="116"/>
      <c r="D153" s="132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</row>
    <row r="154" spans="1:25">
      <c r="B154" s="151" t="s">
        <v>336</v>
      </c>
      <c r="Y154" s="133" t="s">
        <v>67</v>
      </c>
    </row>
    <row r="155" spans="1:25">
      <c r="A155" s="124" t="s">
        <v>22</v>
      </c>
      <c r="B155" s="114" t="s">
        <v>141</v>
      </c>
      <c r="C155" s="111" t="s">
        <v>142</v>
      </c>
      <c r="D155" s="112" t="s">
        <v>166</v>
      </c>
      <c r="E155" s="113" t="s">
        <v>166</v>
      </c>
      <c r="F155" s="113" t="s">
        <v>166</v>
      </c>
      <c r="G155" s="113" t="s">
        <v>166</v>
      </c>
      <c r="H155" s="113" t="s">
        <v>166</v>
      </c>
      <c r="I155" s="113" t="s">
        <v>166</v>
      </c>
      <c r="J155" s="113" t="s">
        <v>166</v>
      </c>
      <c r="K155" s="113" t="s">
        <v>166</v>
      </c>
      <c r="L155" s="113" t="s">
        <v>166</v>
      </c>
      <c r="M155" s="113" t="s">
        <v>166</v>
      </c>
      <c r="N155" s="113" t="s">
        <v>166</v>
      </c>
      <c r="O155" s="113" t="s">
        <v>166</v>
      </c>
      <c r="P155" s="113" t="s">
        <v>166</v>
      </c>
      <c r="Q155" s="113" t="s">
        <v>166</v>
      </c>
      <c r="R155" s="164"/>
      <c r="S155" s="2"/>
      <c r="T155" s="2"/>
      <c r="U155" s="2"/>
      <c r="V155" s="2"/>
      <c r="W155" s="2"/>
      <c r="X155" s="2"/>
      <c r="Y155" s="133">
        <v>1</v>
      </c>
    </row>
    <row r="156" spans="1:25">
      <c r="A156" s="141"/>
      <c r="B156" s="115" t="s">
        <v>167</v>
      </c>
      <c r="C156" s="104" t="s">
        <v>167</v>
      </c>
      <c r="D156" s="162" t="s">
        <v>168</v>
      </c>
      <c r="E156" s="163" t="s">
        <v>171</v>
      </c>
      <c r="F156" s="163" t="s">
        <v>173</v>
      </c>
      <c r="G156" s="163" t="s">
        <v>174</v>
      </c>
      <c r="H156" s="163" t="s">
        <v>175</v>
      </c>
      <c r="I156" s="163" t="s">
        <v>176</v>
      </c>
      <c r="J156" s="163" t="s">
        <v>177</v>
      </c>
      <c r="K156" s="163" t="s">
        <v>178</v>
      </c>
      <c r="L156" s="163" t="s">
        <v>179</v>
      </c>
      <c r="M156" s="163" t="s">
        <v>180</v>
      </c>
      <c r="N156" s="163" t="s">
        <v>181</v>
      </c>
      <c r="O156" s="163" t="s">
        <v>190</v>
      </c>
      <c r="P156" s="163" t="s">
        <v>182</v>
      </c>
      <c r="Q156" s="163" t="s">
        <v>191</v>
      </c>
      <c r="R156" s="164"/>
      <c r="S156" s="2"/>
      <c r="T156" s="2"/>
      <c r="U156" s="2"/>
      <c r="V156" s="2"/>
      <c r="W156" s="2"/>
      <c r="X156" s="2"/>
      <c r="Y156" s="133" t="s">
        <v>3</v>
      </c>
    </row>
    <row r="157" spans="1:25">
      <c r="A157" s="141"/>
      <c r="B157" s="115"/>
      <c r="C157" s="104"/>
      <c r="D157" s="105" t="s">
        <v>184</v>
      </c>
      <c r="E157" s="106" t="s">
        <v>184</v>
      </c>
      <c r="F157" s="106" t="s">
        <v>184</v>
      </c>
      <c r="G157" s="106" t="s">
        <v>184</v>
      </c>
      <c r="H157" s="106" t="s">
        <v>185</v>
      </c>
      <c r="I157" s="106" t="s">
        <v>184</v>
      </c>
      <c r="J157" s="106" t="s">
        <v>185</v>
      </c>
      <c r="K157" s="106" t="s">
        <v>184</v>
      </c>
      <c r="L157" s="106" t="s">
        <v>184</v>
      </c>
      <c r="M157" s="106" t="s">
        <v>184</v>
      </c>
      <c r="N157" s="106" t="s">
        <v>144</v>
      </c>
      <c r="O157" s="106" t="s">
        <v>184</v>
      </c>
      <c r="P157" s="106" t="s">
        <v>184</v>
      </c>
      <c r="Q157" s="106" t="s">
        <v>184</v>
      </c>
      <c r="R157" s="164"/>
      <c r="S157" s="2"/>
      <c r="T157" s="2"/>
      <c r="U157" s="2"/>
      <c r="V157" s="2"/>
      <c r="W157" s="2"/>
      <c r="X157" s="2"/>
      <c r="Y157" s="133">
        <v>1</v>
      </c>
    </row>
    <row r="158" spans="1:25">
      <c r="A158" s="141"/>
      <c r="B158" s="115"/>
      <c r="C158" s="104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64"/>
      <c r="S158" s="2"/>
      <c r="T158" s="2"/>
      <c r="U158" s="2"/>
      <c r="V158" s="2"/>
      <c r="W158" s="2"/>
      <c r="X158" s="2"/>
      <c r="Y158" s="133">
        <v>2</v>
      </c>
    </row>
    <row r="159" spans="1:25">
      <c r="A159" s="141"/>
      <c r="B159" s="114">
        <v>1</v>
      </c>
      <c r="C159" s="110">
        <v>1</v>
      </c>
      <c r="D159" s="210">
        <v>33.6</v>
      </c>
      <c r="E159" s="210">
        <v>36</v>
      </c>
      <c r="F159" s="211">
        <v>37.200000000000003</v>
      </c>
      <c r="G159" s="210">
        <v>40.799999999999997</v>
      </c>
      <c r="H159" s="211">
        <v>36.710999999999999</v>
      </c>
      <c r="I159" s="210">
        <v>38.4</v>
      </c>
      <c r="J159" s="211">
        <v>34.841734863571943</v>
      </c>
      <c r="K159" s="210">
        <v>40.9</v>
      </c>
      <c r="L159" s="210">
        <v>40.6</v>
      </c>
      <c r="M159" s="210">
        <v>37.6</v>
      </c>
      <c r="N159" s="213" t="s">
        <v>129</v>
      </c>
      <c r="O159" s="210">
        <v>36.299999999999997</v>
      </c>
      <c r="P159" s="213">
        <v>27.92</v>
      </c>
      <c r="Q159" s="210">
        <v>32.799999999999997</v>
      </c>
      <c r="R159" s="214"/>
      <c r="S159" s="215"/>
      <c r="T159" s="215"/>
      <c r="U159" s="215"/>
      <c r="V159" s="215"/>
      <c r="W159" s="215"/>
      <c r="X159" s="215"/>
      <c r="Y159" s="216">
        <v>1</v>
      </c>
    </row>
    <row r="160" spans="1:25">
      <c r="A160" s="141"/>
      <c r="B160" s="115">
        <v>1</v>
      </c>
      <c r="C160" s="104">
        <v>2</v>
      </c>
      <c r="D160" s="217">
        <v>35.299999999999997</v>
      </c>
      <c r="E160" s="217">
        <v>35</v>
      </c>
      <c r="F160" s="221">
        <v>37.1</v>
      </c>
      <c r="G160" s="217">
        <v>40.6</v>
      </c>
      <c r="H160" s="221">
        <v>36.274999999999999</v>
      </c>
      <c r="I160" s="217">
        <v>37.4</v>
      </c>
      <c r="J160" s="221">
        <v>34.315699803659427</v>
      </c>
      <c r="K160" s="217">
        <v>41.2</v>
      </c>
      <c r="L160" s="217">
        <v>42.4</v>
      </c>
      <c r="M160" s="217">
        <v>36.4</v>
      </c>
      <c r="N160" s="220" t="s">
        <v>129</v>
      </c>
      <c r="O160" s="217">
        <v>36.14</v>
      </c>
      <c r="P160" s="220">
        <v>30.36</v>
      </c>
      <c r="Q160" s="217">
        <v>32.799999999999997</v>
      </c>
      <c r="R160" s="214"/>
      <c r="S160" s="215"/>
      <c r="T160" s="215"/>
      <c r="U160" s="215"/>
      <c r="V160" s="215"/>
      <c r="W160" s="215"/>
      <c r="X160" s="215"/>
      <c r="Y160" s="216" t="e">
        <v>#N/A</v>
      </c>
    </row>
    <row r="161" spans="1:25">
      <c r="A161" s="141"/>
      <c r="B161" s="115">
        <v>1</v>
      </c>
      <c r="C161" s="104">
        <v>3</v>
      </c>
      <c r="D161" s="217">
        <v>35.1</v>
      </c>
      <c r="E161" s="217">
        <v>36</v>
      </c>
      <c r="F161" s="221">
        <v>34</v>
      </c>
      <c r="G161" s="217">
        <v>39.9</v>
      </c>
      <c r="H161" s="221">
        <v>36.072000000000003</v>
      </c>
      <c r="I161" s="217">
        <v>37.799999999999997</v>
      </c>
      <c r="J161" s="221">
        <v>32.648862251201557</v>
      </c>
      <c r="K161" s="221">
        <v>41.3</v>
      </c>
      <c r="L161" s="222">
        <v>43.1</v>
      </c>
      <c r="M161" s="222">
        <v>37.4</v>
      </c>
      <c r="N161" s="219" t="s">
        <v>129</v>
      </c>
      <c r="O161" s="222">
        <v>36.88000000000001</v>
      </c>
      <c r="P161" s="219">
        <v>30.72</v>
      </c>
      <c r="Q161" s="222">
        <v>32.200000000000003</v>
      </c>
      <c r="R161" s="214"/>
      <c r="S161" s="215"/>
      <c r="T161" s="215"/>
      <c r="U161" s="215"/>
      <c r="V161" s="215"/>
      <c r="W161" s="215"/>
      <c r="X161" s="215"/>
      <c r="Y161" s="216">
        <v>16</v>
      </c>
    </row>
    <row r="162" spans="1:25">
      <c r="A162" s="141"/>
      <c r="B162" s="115">
        <v>1</v>
      </c>
      <c r="C162" s="104">
        <v>4</v>
      </c>
      <c r="D162" s="217">
        <v>37.4</v>
      </c>
      <c r="E162" s="217">
        <v>37</v>
      </c>
      <c r="F162" s="221">
        <v>34.799999999999997</v>
      </c>
      <c r="G162" s="223">
        <v>43.6</v>
      </c>
      <c r="H162" s="221">
        <v>34.911000000000001</v>
      </c>
      <c r="I162" s="217">
        <v>37.6</v>
      </c>
      <c r="J162" s="221">
        <v>33.577097726316438</v>
      </c>
      <c r="K162" s="221">
        <v>43.6</v>
      </c>
      <c r="L162" s="222">
        <v>40.299999999999997</v>
      </c>
      <c r="M162" s="222">
        <v>37.5</v>
      </c>
      <c r="N162" s="219" t="s">
        <v>129</v>
      </c>
      <c r="O162" s="222">
        <v>37.56</v>
      </c>
      <c r="P162" s="219">
        <v>32.22</v>
      </c>
      <c r="Q162" s="222">
        <v>32.700000000000003</v>
      </c>
      <c r="R162" s="214"/>
      <c r="S162" s="215"/>
      <c r="T162" s="215"/>
      <c r="U162" s="215"/>
      <c r="V162" s="215"/>
      <c r="W162" s="215"/>
      <c r="X162" s="215"/>
      <c r="Y162" s="216">
        <v>37.162122860476316</v>
      </c>
    </row>
    <row r="163" spans="1:25">
      <c r="A163" s="141"/>
      <c r="B163" s="115">
        <v>1</v>
      </c>
      <c r="C163" s="104">
        <v>5</v>
      </c>
      <c r="D163" s="217">
        <v>34.4</v>
      </c>
      <c r="E163" s="217">
        <v>40</v>
      </c>
      <c r="F163" s="217">
        <v>36.700000000000003</v>
      </c>
      <c r="G163" s="217">
        <v>40.1</v>
      </c>
      <c r="H163" s="217">
        <v>36.222000000000001</v>
      </c>
      <c r="I163" s="217">
        <v>37</v>
      </c>
      <c r="J163" s="217">
        <v>33.712939499076093</v>
      </c>
      <c r="K163" s="217">
        <v>44.4</v>
      </c>
      <c r="L163" s="217">
        <v>38.5</v>
      </c>
      <c r="M163" s="217">
        <v>36.799999999999997</v>
      </c>
      <c r="N163" s="220" t="s">
        <v>129</v>
      </c>
      <c r="O163" s="217">
        <v>38.18</v>
      </c>
      <c r="P163" s="220">
        <v>29.9</v>
      </c>
      <c r="Q163" s="217">
        <v>31.100000000000005</v>
      </c>
      <c r="R163" s="214"/>
      <c r="S163" s="215"/>
      <c r="T163" s="215"/>
      <c r="U163" s="215"/>
      <c r="V163" s="215"/>
      <c r="W163" s="215"/>
      <c r="X163" s="215"/>
      <c r="Y163" s="224"/>
    </row>
    <row r="164" spans="1:25">
      <c r="A164" s="141"/>
      <c r="B164" s="115">
        <v>1</v>
      </c>
      <c r="C164" s="104">
        <v>6</v>
      </c>
      <c r="D164" s="217">
        <v>36.299999999999997</v>
      </c>
      <c r="E164" s="217">
        <v>40</v>
      </c>
      <c r="F164" s="217">
        <v>37.1</v>
      </c>
      <c r="G164" s="217">
        <v>41.5</v>
      </c>
      <c r="H164" s="217">
        <v>34.698999999999998</v>
      </c>
      <c r="I164" s="217">
        <v>36.700000000000003</v>
      </c>
      <c r="J164" s="217">
        <v>33.58651181046973</v>
      </c>
      <c r="K164" s="217">
        <v>43</v>
      </c>
      <c r="L164" s="217">
        <v>40.1</v>
      </c>
      <c r="M164" s="217">
        <v>36</v>
      </c>
      <c r="N164" s="220" t="s">
        <v>129</v>
      </c>
      <c r="O164" s="217">
        <v>38.260000000000005</v>
      </c>
      <c r="P164" s="220">
        <v>30.9</v>
      </c>
      <c r="Q164" s="217">
        <v>30.7</v>
      </c>
      <c r="R164" s="214"/>
      <c r="S164" s="215"/>
      <c r="T164" s="215"/>
      <c r="U164" s="215"/>
      <c r="V164" s="215"/>
      <c r="W164" s="215"/>
      <c r="X164" s="215"/>
      <c r="Y164" s="224"/>
    </row>
    <row r="165" spans="1:25">
      <c r="A165" s="141"/>
      <c r="B165" s="116" t="s">
        <v>186</v>
      </c>
      <c r="C165" s="108"/>
      <c r="D165" s="225">
        <v>35.35</v>
      </c>
      <c r="E165" s="225">
        <v>37.333333333333336</v>
      </c>
      <c r="F165" s="225">
        <v>36.15</v>
      </c>
      <c r="G165" s="225">
        <v>41.083333333333336</v>
      </c>
      <c r="H165" s="225">
        <v>35.814999999999998</v>
      </c>
      <c r="I165" s="225">
        <v>37.483333333333327</v>
      </c>
      <c r="J165" s="225">
        <v>33.780474325715865</v>
      </c>
      <c r="K165" s="225">
        <v>42.4</v>
      </c>
      <c r="L165" s="225">
        <v>40.833333333333329</v>
      </c>
      <c r="M165" s="225">
        <v>36.949999999999996</v>
      </c>
      <c r="N165" s="225" t="s">
        <v>543</v>
      </c>
      <c r="O165" s="225">
        <v>37.22</v>
      </c>
      <c r="P165" s="225">
        <v>30.33666666666667</v>
      </c>
      <c r="Q165" s="225">
        <v>32.049999999999997</v>
      </c>
      <c r="R165" s="214"/>
      <c r="S165" s="215"/>
      <c r="T165" s="215"/>
      <c r="U165" s="215"/>
      <c r="V165" s="215"/>
      <c r="W165" s="215"/>
      <c r="X165" s="215"/>
      <c r="Y165" s="224"/>
    </row>
    <row r="166" spans="1:25">
      <c r="A166" s="141"/>
      <c r="B166" s="2" t="s">
        <v>187</v>
      </c>
      <c r="C166" s="135"/>
      <c r="D166" s="222">
        <v>35.200000000000003</v>
      </c>
      <c r="E166" s="222">
        <v>36.5</v>
      </c>
      <c r="F166" s="222">
        <v>36.900000000000006</v>
      </c>
      <c r="G166" s="222">
        <v>40.700000000000003</v>
      </c>
      <c r="H166" s="222">
        <v>36.147000000000006</v>
      </c>
      <c r="I166" s="222">
        <v>37.5</v>
      </c>
      <c r="J166" s="222">
        <v>33.649725654772908</v>
      </c>
      <c r="K166" s="222">
        <v>42.15</v>
      </c>
      <c r="L166" s="222">
        <v>40.450000000000003</v>
      </c>
      <c r="M166" s="222">
        <v>37.099999999999994</v>
      </c>
      <c r="N166" s="222" t="s">
        <v>543</v>
      </c>
      <c r="O166" s="222">
        <v>37.220000000000006</v>
      </c>
      <c r="P166" s="222">
        <v>30.54</v>
      </c>
      <c r="Q166" s="222">
        <v>32.450000000000003</v>
      </c>
      <c r="R166" s="214"/>
      <c r="S166" s="215"/>
      <c r="T166" s="215"/>
      <c r="U166" s="215"/>
      <c r="V166" s="215"/>
      <c r="W166" s="215"/>
      <c r="X166" s="215"/>
      <c r="Y166" s="224"/>
    </row>
    <row r="167" spans="1:25">
      <c r="A167" s="141"/>
      <c r="B167" s="2" t="s">
        <v>188</v>
      </c>
      <c r="C167" s="135"/>
      <c r="D167" s="107">
        <v>1.3516656391282562</v>
      </c>
      <c r="E167" s="107">
        <v>2.1602468994692869</v>
      </c>
      <c r="F167" s="107">
        <v>1.3896042602122392</v>
      </c>
      <c r="G167" s="107">
        <v>1.3556056457047778</v>
      </c>
      <c r="H167" s="107">
        <v>0.81348460341914286</v>
      </c>
      <c r="I167" s="107">
        <v>0.60138728508895578</v>
      </c>
      <c r="J167" s="107">
        <v>0.74522890174096312</v>
      </c>
      <c r="K167" s="107">
        <v>1.4628738838327795</v>
      </c>
      <c r="L167" s="107">
        <v>1.6681326885672696</v>
      </c>
      <c r="M167" s="107">
        <v>0.65650590248679452</v>
      </c>
      <c r="N167" s="107" t="s">
        <v>543</v>
      </c>
      <c r="O167" s="107">
        <v>0.92165069305024772</v>
      </c>
      <c r="P167" s="107">
        <v>1.4172320440445396</v>
      </c>
      <c r="Q167" s="107">
        <v>0.92682252885867944</v>
      </c>
      <c r="R167" s="226"/>
      <c r="S167" s="227"/>
      <c r="T167" s="227"/>
      <c r="U167" s="227"/>
      <c r="V167" s="227"/>
      <c r="W167" s="227"/>
      <c r="X167" s="227"/>
      <c r="Y167" s="134"/>
    </row>
    <row r="168" spans="1:25">
      <c r="A168" s="141"/>
      <c r="B168" s="2" t="s">
        <v>96</v>
      </c>
      <c r="C168" s="135"/>
      <c r="D168" s="109">
        <v>3.8236651743373581E-2</v>
      </c>
      <c r="E168" s="109">
        <v>5.7863756235784471E-2</v>
      </c>
      <c r="F168" s="109">
        <v>3.8439951873090988E-2</v>
      </c>
      <c r="G168" s="109">
        <v>3.2996486305187291E-2</v>
      </c>
      <c r="H168" s="109">
        <v>2.2713516778420855E-2</v>
      </c>
      <c r="I168" s="109">
        <v>1.604412499125716E-2</v>
      </c>
      <c r="J168" s="109">
        <v>2.2060936579971203E-2</v>
      </c>
      <c r="K168" s="109">
        <v>3.4501742543225931E-2</v>
      </c>
      <c r="L168" s="109">
        <v>4.0852229107769873E-2</v>
      </c>
      <c r="M168" s="109">
        <v>1.7767412787193359E-2</v>
      </c>
      <c r="N168" s="109" t="s">
        <v>543</v>
      </c>
      <c r="O168" s="109">
        <v>2.4762243230796555E-2</v>
      </c>
      <c r="P168" s="109">
        <v>4.6716801803467954E-2</v>
      </c>
      <c r="Q168" s="109">
        <v>2.8918019621175649E-2</v>
      </c>
      <c r="R168" s="164"/>
      <c r="S168" s="2"/>
      <c r="T168" s="2"/>
      <c r="U168" s="2"/>
      <c r="V168" s="2"/>
      <c r="W168" s="2"/>
      <c r="X168" s="2"/>
      <c r="Y168" s="137"/>
    </row>
    <row r="169" spans="1:25">
      <c r="A169" s="141"/>
      <c r="B169" s="117" t="s">
        <v>189</v>
      </c>
      <c r="C169" s="135"/>
      <c r="D169" s="109">
        <v>-4.8762630361022574E-2</v>
      </c>
      <c r="E169" s="109">
        <v>4.6071230510653649E-3</v>
      </c>
      <c r="F169" s="109">
        <v>-2.7235334867071304E-2</v>
      </c>
      <c r="G169" s="109">
        <v>0.10551632067896244</v>
      </c>
      <c r="H169" s="109">
        <v>-3.624988985516342E-2</v>
      </c>
      <c r="I169" s="109">
        <v>8.6434909561809992E-3</v>
      </c>
      <c r="J169" s="109">
        <v>-9.0997184080594984E-2</v>
      </c>
      <c r="K169" s="109">
        <v>0.14094666117942389</v>
      </c>
      <c r="L169" s="109">
        <v>9.8789040837102382E-2</v>
      </c>
      <c r="M169" s="109">
        <v>-5.7080393731199219E-3</v>
      </c>
      <c r="N169" s="109" t="s">
        <v>543</v>
      </c>
      <c r="O169" s="109">
        <v>1.5574228560886194E-3</v>
      </c>
      <c r="P169" s="109">
        <v>-0.18366701545645137</v>
      </c>
      <c r="Q169" s="109">
        <v>-0.13756272427357219</v>
      </c>
      <c r="R169" s="164"/>
      <c r="S169" s="2"/>
      <c r="T169" s="2"/>
      <c r="U169" s="2"/>
      <c r="V169" s="2"/>
      <c r="W169" s="2"/>
      <c r="X169" s="2"/>
      <c r="Y169" s="137"/>
    </row>
    <row r="170" spans="1:25">
      <c r="B170" s="147"/>
      <c r="C170" s="116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</row>
    <row r="171" spans="1:25">
      <c r="B171" s="151" t="s">
        <v>337</v>
      </c>
      <c r="Y171" s="133" t="s">
        <v>67</v>
      </c>
    </row>
    <row r="172" spans="1:25">
      <c r="A172" s="124" t="s">
        <v>25</v>
      </c>
      <c r="B172" s="114" t="s">
        <v>141</v>
      </c>
      <c r="C172" s="111" t="s">
        <v>142</v>
      </c>
      <c r="D172" s="112" t="s">
        <v>166</v>
      </c>
      <c r="E172" s="113" t="s">
        <v>166</v>
      </c>
      <c r="F172" s="113" t="s">
        <v>166</v>
      </c>
      <c r="G172" s="113" t="s">
        <v>166</v>
      </c>
      <c r="H172" s="113" t="s">
        <v>166</v>
      </c>
      <c r="I172" s="113" t="s">
        <v>166</v>
      </c>
      <c r="J172" s="113" t="s">
        <v>166</v>
      </c>
      <c r="K172" s="113" t="s">
        <v>166</v>
      </c>
      <c r="L172" s="113" t="s">
        <v>166</v>
      </c>
      <c r="M172" s="113" t="s">
        <v>166</v>
      </c>
      <c r="N172" s="113" t="s">
        <v>166</v>
      </c>
      <c r="O172" s="113" t="s">
        <v>166</v>
      </c>
      <c r="P172" s="113" t="s">
        <v>166</v>
      </c>
      <c r="Q172" s="113" t="s">
        <v>166</v>
      </c>
      <c r="R172" s="113" t="s">
        <v>166</v>
      </c>
      <c r="S172" s="113" t="s">
        <v>166</v>
      </c>
      <c r="T172" s="113" t="s">
        <v>166</v>
      </c>
      <c r="U172" s="113" t="s">
        <v>166</v>
      </c>
      <c r="V172" s="113" t="s">
        <v>166</v>
      </c>
      <c r="W172" s="120" t="s">
        <v>166</v>
      </c>
      <c r="X172" s="173"/>
      <c r="Y172" s="133">
        <v>1</v>
      </c>
    </row>
    <row r="173" spans="1:25">
      <c r="A173" s="141"/>
      <c r="B173" s="115" t="s">
        <v>167</v>
      </c>
      <c r="C173" s="104" t="s">
        <v>167</v>
      </c>
      <c r="D173" s="162" t="s">
        <v>168</v>
      </c>
      <c r="E173" s="163" t="s">
        <v>169</v>
      </c>
      <c r="F173" s="163" t="s">
        <v>170</v>
      </c>
      <c r="G173" s="163" t="s">
        <v>171</v>
      </c>
      <c r="H173" s="163" t="s">
        <v>172</v>
      </c>
      <c r="I173" s="163" t="s">
        <v>192</v>
      </c>
      <c r="J173" s="163" t="s">
        <v>173</v>
      </c>
      <c r="K173" s="163" t="s">
        <v>174</v>
      </c>
      <c r="L173" s="163" t="s">
        <v>175</v>
      </c>
      <c r="M173" s="163" t="s">
        <v>176</v>
      </c>
      <c r="N173" s="163" t="s">
        <v>177</v>
      </c>
      <c r="O173" s="163" t="s">
        <v>178</v>
      </c>
      <c r="P173" s="163" t="s">
        <v>179</v>
      </c>
      <c r="Q173" s="163" t="s">
        <v>180</v>
      </c>
      <c r="R173" s="163" t="s">
        <v>181</v>
      </c>
      <c r="S173" s="163" t="s">
        <v>193</v>
      </c>
      <c r="T173" s="163" t="s">
        <v>190</v>
      </c>
      <c r="U173" s="163" t="s">
        <v>182</v>
      </c>
      <c r="V173" s="163" t="s">
        <v>191</v>
      </c>
      <c r="W173" s="166" t="s">
        <v>183</v>
      </c>
      <c r="X173" s="173"/>
      <c r="Y173" s="133" t="s">
        <v>3</v>
      </c>
    </row>
    <row r="174" spans="1:25">
      <c r="A174" s="141"/>
      <c r="B174" s="115"/>
      <c r="C174" s="104"/>
      <c r="D174" s="105" t="s">
        <v>144</v>
      </c>
      <c r="E174" s="106" t="s">
        <v>184</v>
      </c>
      <c r="F174" s="106" t="s">
        <v>184</v>
      </c>
      <c r="G174" s="106" t="s">
        <v>184</v>
      </c>
      <c r="H174" s="106" t="s">
        <v>144</v>
      </c>
      <c r="I174" s="106" t="s">
        <v>184</v>
      </c>
      <c r="J174" s="106" t="s">
        <v>184</v>
      </c>
      <c r="K174" s="106" t="s">
        <v>144</v>
      </c>
      <c r="L174" s="106" t="s">
        <v>185</v>
      </c>
      <c r="M174" s="106" t="s">
        <v>184</v>
      </c>
      <c r="N174" s="106" t="s">
        <v>185</v>
      </c>
      <c r="O174" s="106" t="s">
        <v>184</v>
      </c>
      <c r="P174" s="106" t="s">
        <v>184</v>
      </c>
      <c r="Q174" s="106" t="s">
        <v>184</v>
      </c>
      <c r="R174" s="106" t="s">
        <v>144</v>
      </c>
      <c r="S174" s="106" t="s">
        <v>144</v>
      </c>
      <c r="T174" s="106" t="s">
        <v>144</v>
      </c>
      <c r="U174" s="106" t="s">
        <v>184</v>
      </c>
      <c r="V174" s="106" t="s">
        <v>184</v>
      </c>
      <c r="W174" s="167" t="s">
        <v>144</v>
      </c>
      <c r="X174" s="173"/>
      <c r="Y174" s="133">
        <v>1</v>
      </c>
    </row>
    <row r="175" spans="1:25">
      <c r="A175" s="141"/>
      <c r="B175" s="115"/>
      <c r="C175" s="104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68"/>
      <c r="X175" s="173"/>
      <c r="Y175" s="133">
        <v>2</v>
      </c>
    </row>
    <row r="176" spans="1:25">
      <c r="A176" s="141"/>
      <c r="B176" s="114">
        <v>1</v>
      </c>
      <c r="C176" s="110">
        <v>1</v>
      </c>
      <c r="D176" s="210">
        <v>30</v>
      </c>
      <c r="E176" s="209">
        <v>33.1</v>
      </c>
      <c r="F176" s="211">
        <v>26.8</v>
      </c>
      <c r="G176" s="210">
        <v>30.2</v>
      </c>
      <c r="H176" s="211">
        <v>29</v>
      </c>
      <c r="I176" s="210">
        <v>29.78</v>
      </c>
      <c r="J176" s="211">
        <v>30.2</v>
      </c>
      <c r="K176" s="210">
        <v>26</v>
      </c>
      <c r="L176" s="210">
        <v>33.42</v>
      </c>
      <c r="M176" s="210">
        <v>29.4</v>
      </c>
      <c r="N176" s="210">
        <v>31.162589937178744</v>
      </c>
      <c r="O176" s="210">
        <v>29.8</v>
      </c>
      <c r="P176" s="210">
        <v>29.7</v>
      </c>
      <c r="Q176" s="210">
        <v>32.1</v>
      </c>
      <c r="R176" s="210">
        <v>28</v>
      </c>
      <c r="S176" s="213">
        <v>66</v>
      </c>
      <c r="T176" s="213">
        <v>44.025760000000005</v>
      </c>
      <c r="U176" s="259">
        <v>30.12</v>
      </c>
      <c r="V176" s="259">
        <v>27.7</v>
      </c>
      <c r="W176" s="260">
        <v>41</v>
      </c>
      <c r="X176" s="261"/>
      <c r="Y176" s="216">
        <v>1</v>
      </c>
    </row>
    <row r="177" spans="1:25">
      <c r="A177" s="141"/>
      <c r="B177" s="115">
        <v>1</v>
      </c>
      <c r="C177" s="104">
        <v>2</v>
      </c>
      <c r="D177" s="223">
        <v>25</v>
      </c>
      <c r="E177" s="217">
        <v>30.2</v>
      </c>
      <c r="F177" s="221">
        <v>26.4</v>
      </c>
      <c r="G177" s="217">
        <v>30.4</v>
      </c>
      <c r="H177" s="221">
        <v>29</v>
      </c>
      <c r="I177" s="217">
        <v>29.79</v>
      </c>
      <c r="J177" s="221">
        <v>27.8</v>
      </c>
      <c r="K177" s="217">
        <v>28</v>
      </c>
      <c r="L177" s="217">
        <v>33</v>
      </c>
      <c r="M177" s="217">
        <v>29.1</v>
      </c>
      <c r="N177" s="217">
        <v>30.845294322464099</v>
      </c>
      <c r="O177" s="217">
        <v>28.8</v>
      </c>
      <c r="P177" s="217">
        <v>30.2</v>
      </c>
      <c r="Q177" s="217">
        <v>30.9</v>
      </c>
      <c r="R177" s="217">
        <v>28</v>
      </c>
      <c r="S177" s="220">
        <v>67</v>
      </c>
      <c r="T177" s="220">
        <v>45.858199999999997</v>
      </c>
      <c r="U177" s="262">
        <v>28.1</v>
      </c>
      <c r="V177" s="262">
        <v>28.2</v>
      </c>
      <c r="W177" s="263">
        <v>40</v>
      </c>
      <c r="X177" s="261"/>
      <c r="Y177" s="216">
        <v>26</v>
      </c>
    </row>
    <row r="178" spans="1:25">
      <c r="A178" s="141"/>
      <c r="B178" s="115">
        <v>1</v>
      </c>
      <c r="C178" s="104">
        <v>3</v>
      </c>
      <c r="D178" s="217">
        <v>30</v>
      </c>
      <c r="E178" s="217">
        <v>30.4</v>
      </c>
      <c r="F178" s="221">
        <v>26.5</v>
      </c>
      <c r="G178" s="217">
        <v>29.6</v>
      </c>
      <c r="H178" s="221">
        <v>29</v>
      </c>
      <c r="I178" s="217">
        <v>29.85</v>
      </c>
      <c r="J178" s="221">
        <v>29.8</v>
      </c>
      <c r="K178" s="221">
        <v>28</v>
      </c>
      <c r="L178" s="222">
        <v>32.83</v>
      </c>
      <c r="M178" s="222">
        <v>29.3</v>
      </c>
      <c r="N178" s="222">
        <v>30.359741242597565</v>
      </c>
      <c r="O178" s="222">
        <v>28.2</v>
      </c>
      <c r="P178" s="222">
        <v>31.100000000000005</v>
      </c>
      <c r="Q178" s="222">
        <v>31.8</v>
      </c>
      <c r="R178" s="222">
        <v>29</v>
      </c>
      <c r="S178" s="219">
        <v>67</v>
      </c>
      <c r="T178" s="220">
        <v>46.447600000000001</v>
      </c>
      <c r="U178" s="262">
        <v>28.27</v>
      </c>
      <c r="V178" s="262">
        <v>28.7</v>
      </c>
      <c r="W178" s="263">
        <v>40</v>
      </c>
      <c r="X178" s="261"/>
      <c r="Y178" s="216">
        <v>16</v>
      </c>
    </row>
    <row r="179" spans="1:25">
      <c r="A179" s="141"/>
      <c r="B179" s="115">
        <v>1</v>
      </c>
      <c r="C179" s="104">
        <v>4</v>
      </c>
      <c r="D179" s="217">
        <v>30</v>
      </c>
      <c r="E179" s="217">
        <v>29.5</v>
      </c>
      <c r="F179" s="221">
        <v>26.5</v>
      </c>
      <c r="G179" s="217">
        <v>30.4</v>
      </c>
      <c r="H179" s="218">
        <v>27</v>
      </c>
      <c r="I179" s="217">
        <v>29.43</v>
      </c>
      <c r="J179" s="221">
        <v>30.5</v>
      </c>
      <c r="K179" s="221">
        <v>27</v>
      </c>
      <c r="L179" s="222">
        <v>31.519999999999996</v>
      </c>
      <c r="M179" s="222">
        <v>29</v>
      </c>
      <c r="N179" s="222">
        <v>30.915250793417091</v>
      </c>
      <c r="O179" s="222">
        <v>31.100000000000005</v>
      </c>
      <c r="P179" s="222">
        <v>28.9</v>
      </c>
      <c r="Q179" s="222">
        <v>32.200000000000003</v>
      </c>
      <c r="R179" s="222">
        <v>29</v>
      </c>
      <c r="S179" s="219">
        <v>69</v>
      </c>
      <c r="T179" s="220">
        <v>44.287400000000005</v>
      </c>
      <c r="U179" s="262">
        <v>30.52</v>
      </c>
      <c r="V179" s="262">
        <v>29.6</v>
      </c>
      <c r="W179" s="263">
        <v>40</v>
      </c>
      <c r="X179" s="261"/>
      <c r="Y179" s="216">
        <v>29.466504636782926</v>
      </c>
    </row>
    <row r="180" spans="1:25">
      <c r="A180" s="141"/>
      <c r="B180" s="115">
        <v>1</v>
      </c>
      <c r="C180" s="104">
        <v>5</v>
      </c>
      <c r="D180" s="217">
        <v>30</v>
      </c>
      <c r="E180" s="217">
        <v>30.3</v>
      </c>
      <c r="F180" s="217">
        <v>25.7</v>
      </c>
      <c r="G180" s="217">
        <v>30.3</v>
      </c>
      <c r="H180" s="217">
        <v>28</v>
      </c>
      <c r="I180" s="217">
        <v>30.02</v>
      </c>
      <c r="J180" s="217">
        <v>30</v>
      </c>
      <c r="K180" s="217">
        <v>27</v>
      </c>
      <c r="L180" s="217">
        <v>31.36</v>
      </c>
      <c r="M180" s="217">
        <v>29.2</v>
      </c>
      <c r="N180" s="217">
        <v>30.777991376557495</v>
      </c>
      <c r="O180" s="217">
        <v>29.6</v>
      </c>
      <c r="P180" s="217">
        <v>28.5</v>
      </c>
      <c r="Q180" s="217">
        <v>32.299999999999997</v>
      </c>
      <c r="R180" s="217">
        <v>27</v>
      </c>
      <c r="S180" s="220">
        <v>69</v>
      </c>
      <c r="T180" s="220">
        <v>44.925599999999996</v>
      </c>
      <c r="U180" s="262">
        <v>29.51</v>
      </c>
      <c r="V180" s="262">
        <v>27.9</v>
      </c>
      <c r="W180" s="263">
        <v>38</v>
      </c>
      <c r="X180" s="261"/>
      <c r="Y180" s="224"/>
    </row>
    <row r="181" spans="1:25">
      <c r="A181" s="141"/>
      <c r="B181" s="115">
        <v>1</v>
      </c>
      <c r="C181" s="104">
        <v>6</v>
      </c>
      <c r="D181" s="217">
        <v>30</v>
      </c>
      <c r="E181" s="217">
        <v>30.3</v>
      </c>
      <c r="F181" s="217">
        <v>26.4</v>
      </c>
      <c r="G181" s="217">
        <v>30.1</v>
      </c>
      <c r="H181" s="217">
        <v>29</v>
      </c>
      <c r="I181" s="223">
        <v>31.470000000000002</v>
      </c>
      <c r="J181" s="217">
        <v>27.9</v>
      </c>
      <c r="K181" s="217">
        <v>28</v>
      </c>
      <c r="L181" s="217">
        <v>29.65</v>
      </c>
      <c r="M181" s="217">
        <v>28.8</v>
      </c>
      <c r="N181" s="217">
        <v>32.308605279643487</v>
      </c>
      <c r="O181" s="217">
        <v>29.8</v>
      </c>
      <c r="P181" s="217">
        <v>29.7</v>
      </c>
      <c r="Q181" s="217">
        <v>31.100000000000005</v>
      </c>
      <c r="R181" s="217">
        <v>26</v>
      </c>
      <c r="S181" s="220">
        <v>67</v>
      </c>
      <c r="T181" s="220">
        <v>46.383400000000002</v>
      </c>
      <c r="U181" s="262">
        <v>30.43</v>
      </c>
      <c r="V181" s="262">
        <v>29</v>
      </c>
      <c r="W181" s="264">
        <v>40</v>
      </c>
      <c r="X181" s="261"/>
      <c r="Y181" s="224"/>
    </row>
    <row r="182" spans="1:25">
      <c r="A182" s="141"/>
      <c r="B182" s="116" t="s">
        <v>186</v>
      </c>
      <c r="C182" s="108"/>
      <c r="D182" s="225">
        <v>29.166666666666668</v>
      </c>
      <c r="E182" s="225">
        <v>30.633333333333336</v>
      </c>
      <c r="F182" s="225">
        <v>26.383333333333336</v>
      </c>
      <c r="G182" s="225">
        <v>30.166666666666668</v>
      </c>
      <c r="H182" s="225">
        <v>28.5</v>
      </c>
      <c r="I182" s="225">
        <v>30.056666666666668</v>
      </c>
      <c r="J182" s="225">
        <v>29.366666666666671</v>
      </c>
      <c r="K182" s="225">
        <v>27.333333333333332</v>
      </c>
      <c r="L182" s="225">
        <v>31.963333333333335</v>
      </c>
      <c r="M182" s="225">
        <v>29.133333333333336</v>
      </c>
      <c r="N182" s="225">
        <v>31.061578825309748</v>
      </c>
      <c r="O182" s="225">
        <v>29.55</v>
      </c>
      <c r="P182" s="225">
        <v>29.683333333333334</v>
      </c>
      <c r="Q182" s="225">
        <v>31.733333333333334</v>
      </c>
      <c r="R182" s="225">
        <v>27.833333333333332</v>
      </c>
      <c r="S182" s="225">
        <v>67.5</v>
      </c>
      <c r="T182" s="225">
        <v>45.321326666666671</v>
      </c>
      <c r="U182" s="225">
        <v>29.491666666666664</v>
      </c>
      <c r="V182" s="225">
        <v>28.516666666666666</v>
      </c>
      <c r="W182" s="265">
        <v>39.833333333333336</v>
      </c>
      <c r="X182" s="261"/>
      <c r="Y182" s="224"/>
    </row>
    <row r="183" spans="1:25">
      <c r="A183" s="141"/>
      <c r="B183" s="2" t="s">
        <v>187</v>
      </c>
      <c r="C183" s="135"/>
      <c r="D183" s="222">
        <v>30</v>
      </c>
      <c r="E183" s="222">
        <v>30.3</v>
      </c>
      <c r="F183" s="222">
        <v>26.45</v>
      </c>
      <c r="G183" s="222">
        <v>30.25</v>
      </c>
      <c r="H183" s="222">
        <v>29</v>
      </c>
      <c r="I183" s="222">
        <v>29.82</v>
      </c>
      <c r="J183" s="222">
        <v>29.9</v>
      </c>
      <c r="K183" s="222">
        <v>27.5</v>
      </c>
      <c r="L183" s="222">
        <v>32.174999999999997</v>
      </c>
      <c r="M183" s="222">
        <v>29.15</v>
      </c>
      <c r="N183" s="222">
        <v>30.880272557940593</v>
      </c>
      <c r="O183" s="222">
        <v>29.700000000000003</v>
      </c>
      <c r="P183" s="222">
        <v>29.7</v>
      </c>
      <c r="Q183" s="222">
        <v>31.950000000000003</v>
      </c>
      <c r="R183" s="222">
        <v>28</v>
      </c>
      <c r="S183" s="222">
        <v>67</v>
      </c>
      <c r="T183" s="222">
        <v>45.391899999999993</v>
      </c>
      <c r="U183" s="222">
        <v>29.815000000000001</v>
      </c>
      <c r="V183" s="222">
        <v>28.45</v>
      </c>
      <c r="W183" s="266">
        <v>40</v>
      </c>
      <c r="X183" s="261"/>
      <c r="Y183" s="224"/>
    </row>
    <row r="184" spans="1:25">
      <c r="A184" s="141"/>
      <c r="B184" s="2" t="s">
        <v>188</v>
      </c>
      <c r="C184" s="135"/>
      <c r="D184" s="107">
        <v>2.0412414523193152</v>
      </c>
      <c r="E184" s="107">
        <v>1.2516655570345732</v>
      </c>
      <c r="F184" s="107">
        <v>0.36560452221856743</v>
      </c>
      <c r="G184" s="107">
        <v>0.30110906108363139</v>
      </c>
      <c r="H184" s="107">
        <v>0.83666002653407556</v>
      </c>
      <c r="I184" s="107">
        <v>0.71860049169665063</v>
      </c>
      <c r="J184" s="107">
        <v>1.1977757163453713</v>
      </c>
      <c r="K184" s="107">
        <v>0.81649658092772603</v>
      </c>
      <c r="L184" s="107">
        <v>1.4042601848185647</v>
      </c>
      <c r="M184" s="107">
        <v>0.21602468994692811</v>
      </c>
      <c r="N184" s="107">
        <v>0.66429916983465342</v>
      </c>
      <c r="O184" s="107">
        <v>0.99146356463563678</v>
      </c>
      <c r="P184" s="107">
        <v>0.92610294604145915</v>
      </c>
      <c r="Q184" s="107">
        <v>0.59553897157672731</v>
      </c>
      <c r="R184" s="107">
        <v>1.1690451944500122</v>
      </c>
      <c r="S184" s="107">
        <v>1.2247448713915889</v>
      </c>
      <c r="T184" s="107">
        <v>1.0572437086436897</v>
      </c>
      <c r="U184" s="107">
        <v>1.0735253451440567</v>
      </c>
      <c r="V184" s="107">
        <v>0.71949056051255311</v>
      </c>
      <c r="W184" s="169">
        <v>0.98319208025017502</v>
      </c>
      <c r="X184" s="249"/>
      <c r="Y184" s="134"/>
    </row>
    <row r="185" spans="1:25">
      <c r="A185" s="141"/>
      <c r="B185" s="2" t="s">
        <v>96</v>
      </c>
      <c r="C185" s="135"/>
      <c r="D185" s="109">
        <v>6.9985421222376512E-2</v>
      </c>
      <c r="E185" s="109">
        <v>4.0859593809616096E-2</v>
      </c>
      <c r="F185" s="109">
        <v>1.3857404506073305E-2</v>
      </c>
      <c r="G185" s="109">
        <v>9.9815158370264549E-3</v>
      </c>
      <c r="H185" s="109">
        <v>2.9356492159090371E-2</v>
      </c>
      <c r="I185" s="109">
        <v>2.390818980913776E-2</v>
      </c>
      <c r="J185" s="109">
        <v>4.0786914290988803E-2</v>
      </c>
      <c r="K185" s="109">
        <v>2.9871826131502174E-2</v>
      </c>
      <c r="L185" s="109">
        <v>4.3933471211343146E-2</v>
      </c>
      <c r="M185" s="109">
        <v>7.4150351240364334E-3</v>
      </c>
      <c r="N185" s="109">
        <v>2.1386522995842244E-2</v>
      </c>
      <c r="O185" s="109">
        <v>3.3552066485131531E-2</v>
      </c>
      <c r="P185" s="109">
        <v>3.1199425470234445E-2</v>
      </c>
      <c r="Q185" s="109">
        <v>1.8766984398426279E-2</v>
      </c>
      <c r="R185" s="109">
        <v>4.2001623752695054E-2</v>
      </c>
      <c r="S185" s="109">
        <v>1.8144368465060578E-2</v>
      </c>
      <c r="T185" s="109">
        <v>2.3327730814669212E-2</v>
      </c>
      <c r="U185" s="109">
        <v>3.640097242647268E-2</v>
      </c>
      <c r="V185" s="109">
        <v>2.523052813018889E-2</v>
      </c>
      <c r="W185" s="171">
        <v>2.468264636611318E-2</v>
      </c>
      <c r="X185" s="173"/>
      <c r="Y185" s="137"/>
    </row>
    <row r="186" spans="1:25">
      <c r="A186" s="141"/>
      <c r="B186" s="117" t="s">
        <v>189</v>
      </c>
      <c r="C186" s="135"/>
      <c r="D186" s="109">
        <v>-1.0175552676240041E-2</v>
      </c>
      <c r="E186" s="109">
        <v>3.9598476674897576E-2</v>
      </c>
      <c r="F186" s="109">
        <v>-0.10463308564942164</v>
      </c>
      <c r="G186" s="109">
        <v>2.376128551771739E-2</v>
      </c>
      <c r="H186" s="109">
        <v>-3.2800111472211735E-2</v>
      </c>
      <c r="I186" s="109">
        <v>2.0028233316382149E-2</v>
      </c>
      <c r="J186" s="109">
        <v>-3.3881850374485323E-3</v>
      </c>
      <c r="K186" s="109">
        <v>-7.23930893651622E-2</v>
      </c>
      <c r="L186" s="109">
        <v>8.4734471472861062E-2</v>
      </c>
      <c r="M186" s="109">
        <v>-1.1306780616038625E-2</v>
      </c>
      <c r="N186" s="109">
        <v>5.4131774643392916E-2</v>
      </c>
      <c r="O186" s="109">
        <v>2.8335686314435726E-3</v>
      </c>
      <c r="P186" s="109">
        <v>7.3584803906379115E-3</v>
      </c>
      <c r="Q186" s="109">
        <v>7.6928998688250871E-2</v>
      </c>
      <c r="R186" s="109">
        <v>-5.5424670268183429E-2</v>
      </c>
      <c r="S186" s="109">
        <v>1.29073657809213</v>
      </c>
      <c r="T186" s="109">
        <v>0.53806252982215708</v>
      </c>
      <c r="U186" s="109">
        <v>8.5391973679604938E-4</v>
      </c>
      <c r="V186" s="109">
        <v>-3.2234497502312554E-2</v>
      </c>
      <c r="W186" s="172">
        <v>0.35181738805930651</v>
      </c>
      <c r="X186" s="173"/>
      <c r="Y186" s="137"/>
    </row>
    <row r="187" spans="1:25">
      <c r="B187" s="147"/>
      <c r="C187" s="116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</row>
    <row r="188" spans="1:25">
      <c r="B188" s="151" t="s">
        <v>338</v>
      </c>
      <c r="Y188" s="133" t="s">
        <v>67</v>
      </c>
    </row>
    <row r="189" spans="1:25">
      <c r="A189" s="124" t="s">
        <v>51</v>
      </c>
      <c r="B189" s="114" t="s">
        <v>141</v>
      </c>
      <c r="C189" s="111" t="s">
        <v>142</v>
      </c>
      <c r="D189" s="112" t="s">
        <v>166</v>
      </c>
      <c r="E189" s="113" t="s">
        <v>166</v>
      </c>
      <c r="F189" s="113" t="s">
        <v>166</v>
      </c>
      <c r="G189" s="113" t="s">
        <v>166</v>
      </c>
      <c r="H189" s="113" t="s">
        <v>166</v>
      </c>
      <c r="I189" s="113" t="s">
        <v>166</v>
      </c>
      <c r="J189" s="113" t="s">
        <v>166</v>
      </c>
      <c r="K189" s="113" t="s">
        <v>166</v>
      </c>
      <c r="L189" s="113" t="s">
        <v>166</v>
      </c>
      <c r="M189" s="113" t="s">
        <v>166</v>
      </c>
      <c r="N189" s="113" t="s">
        <v>166</v>
      </c>
      <c r="O189" s="113" t="s">
        <v>166</v>
      </c>
      <c r="P189" s="113" t="s">
        <v>166</v>
      </c>
      <c r="Q189" s="113" t="s">
        <v>166</v>
      </c>
      <c r="R189" s="113" t="s">
        <v>166</v>
      </c>
      <c r="S189" s="113" t="s">
        <v>166</v>
      </c>
      <c r="T189" s="113" t="s">
        <v>166</v>
      </c>
      <c r="U189" s="120" t="s">
        <v>166</v>
      </c>
      <c r="V189" s="173"/>
      <c r="W189" s="2"/>
      <c r="X189" s="2"/>
      <c r="Y189" s="133">
        <v>1</v>
      </c>
    </row>
    <row r="190" spans="1:25">
      <c r="A190" s="141"/>
      <c r="B190" s="115" t="s">
        <v>167</v>
      </c>
      <c r="C190" s="104" t="s">
        <v>167</v>
      </c>
      <c r="D190" s="162" t="s">
        <v>169</v>
      </c>
      <c r="E190" s="163" t="s">
        <v>170</v>
      </c>
      <c r="F190" s="163" t="s">
        <v>171</v>
      </c>
      <c r="G190" s="163" t="s">
        <v>172</v>
      </c>
      <c r="H190" s="163" t="s">
        <v>192</v>
      </c>
      <c r="I190" s="163" t="s">
        <v>173</v>
      </c>
      <c r="J190" s="163" t="s">
        <v>174</v>
      </c>
      <c r="K190" s="163" t="s">
        <v>175</v>
      </c>
      <c r="L190" s="163" t="s">
        <v>176</v>
      </c>
      <c r="M190" s="163" t="s">
        <v>177</v>
      </c>
      <c r="N190" s="163" t="s">
        <v>178</v>
      </c>
      <c r="O190" s="163" t="s">
        <v>179</v>
      </c>
      <c r="P190" s="163" t="s">
        <v>180</v>
      </c>
      <c r="Q190" s="163" t="s">
        <v>181</v>
      </c>
      <c r="R190" s="163" t="s">
        <v>193</v>
      </c>
      <c r="S190" s="163" t="s">
        <v>182</v>
      </c>
      <c r="T190" s="163" t="s">
        <v>191</v>
      </c>
      <c r="U190" s="166" t="s">
        <v>183</v>
      </c>
      <c r="V190" s="173"/>
      <c r="W190" s="2"/>
      <c r="X190" s="2"/>
      <c r="Y190" s="133" t="s">
        <v>3</v>
      </c>
    </row>
    <row r="191" spans="1:25">
      <c r="A191" s="141"/>
      <c r="B191" s="115"/>
      <c r="C191" s="104"/>
      <c r="D191" s="105" t="s">
        <v>144</v>
      </c>
      <c r="E191" s="106" t="s">
        <v>144</v>
      </c>
      <c r="F191" s="106" t="s">
        <v>184</v>
      </c>
      <c r="G191" s="106" t="s">
        <v>144</v>
      </c>
      <c r="H191" s="106" t="s">
        <v>184</v>
      </c>
      <c r="I191" s="106" t="s">
        <v>184</v>
      </c>
      <c r="J191" s="106" t="s">
        <v>184</v>
      </c>
      <c r="K191" s="106" t="s">
        <v>185</v>
      </c>
      <c r="L191" s="106" t="s">
        <v>144</v>
      </c>
      <c r="M191" s="106" t="s">
        <v>185</v>
      </c>
      <c r="N191" s="106" t="s">
        <v>144</v>
      </c>
      <c r="O191" s="106" t="s">
        <v>184</v>
      </c>
      <c r="P191" s="106" t="s">
        <v>144</v>
      </c>
      <c r="Q191" s="106" t="s">
        <v>144</v>
      </c>
      <c r="R191" s="106" t="s">
        <v>144</v>
      </c>
      <c r="S191" s="106" t="s">
        <v>144</v>
      </c>
      <c r="T191" s="106" t="s">
        <v>144</v>
      </c>
      <c r="U191" s="167" t="s">
        <v>144</v>
      </c>
      <c r="V191" s="173"/>
      <c r="W191" s="2"/>
      <c r="X191" s="2"/>
      <c r="Y191" s="133">
        <v>0</v>
      </c>
    </row>
    <row r="192" spans="1:25">
      <c r="A192" s="141"/>
      <c r="B192" s="115"/>
      <c r="C192" s="104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74"/>
      <c r="V192" s="173"/>
      <c r="W192" s="2"/>
      <c r="X192" s="2"/>
      <c r="Y192" s="133">
        <v>0</v>
      </c>
    </row>
    <row r="193" spans="1:25">
      <c r="A193" s="141"/>
      <c r="B193" s="114">
        <v>1</v>
      </c>
      <c r="C193" s="110">
        <v>1</v>
      </c>
      <c r="D193" s="256">
        <v>621</v>
      </c>
      <c r="E193" s="228">
        <v>565</v>
      </c>
      <c r="F193" s="229">
        <v>557</v>
      </c>
      <c r="G193" s="228">
        <v>623</v>
      </c>
      <c r="H193" s="229">
        <v>579.20000000000005</v>
      </c>
      <c r="I193" s="228">
        <v>462</v>
      </c>
      <c r="J193" s="229">
        <v>562</v>
      </c>
      <c r="K193" s="230">
        <v>449.88775510204101</v>
      </c>
      <c r="L193" s="228">
        <v>546</v>
      </c>
      <c r="M193" s="228">
        <v>574.89735469421089</v>
      </c>
      <c r="N193" s="228">
        <v>520</v>
      </c>
      <c r="O193" s="228">
        <v>559</v>
      </c>
      <c r="P193" s="228">
        <v>513</v>
      </c>
      <c r="Q193" s="228">
        <v>543</v>
      </c>
      <c r="R193" s="230">
        <v>732</v>
      </c>
      <c r="S193" s="228">
        <v>578</v>
      </c>
      <c r="T193" s="230">
        <v>463</v>
      </c>
      <c r="U193" s="232">
        <v>543</v>
      </c>
      <c r="V193" s="234"/>
      <c r="W193" s="258"/>
      <c r="X193" s="258"/>
      <c r="Y193" s="235">
        <v>1</v>
      </c>
    </row>
    <row r="194" spans="1:25">
      <c r="A194" s="141"/>
      <c r="B194" s="115">
        <v>1</v>
      </c>
      <c r="C194" s="104">
        <v>2</v>
      </c>
      <c r="D194" s="236">
        <v>573</v>
      </c>
      <c r="E194" s="236">
        <v>560</v>
      </c>
      <c r="F194" s="237">
        <v>527</v>
      </c>
      <c r="G194" s="236">
        <v>608</v>
      </c>
      <c r="H194" s="237">
        <v>576.29999999999995</v>
      </c>
      <c r="I194" s="236">
        <v>519</v>
      </c>
      <c r="J194" s="237">
        <v>573</v>
      </c>
      <c r="K194" s="238">
        <v>441.49738219895301</v>
      </c>
      <c r="L194" s="236">
        <v>543</v>
      </c>
      <c r="M194" s="236">
        <v>574.63493491441977</v>
      </c>
      <c r="N194" s="236">
        <v>510.00000000000006</v>
      </c>
      <c r="O194" s="236">
        <v>568</v>
      </c>
      <c r="P194" s="236">
        <v>514</v>
      </c>
      <c r="Q194" s="236">
        <v>528</v>
      </c>
      <c r="R194" s="238">
        <v>749</v>
      </c>
      <c r="S194" s="236">
        <v>561</v>
      </c>
      <c r="T194" s="238">
        <v>455</v>
      </c>
      <c r="U194" s="240">
        <v>559</v>
      </c>
      <c r="V194" s="234"/>
      <c r="W194" s="258"/>
      <c r="X194" s="258"/>
      <c r="Y194" s="235" t="e">
        <v>#N/A</v>
      </c>
    </row>
    <row r="195" spans="1:25">
      <c r="A195" s="141"/>
      <c r="B195" s="115">
        <v>1</v>
      </c>
      <c r="C195" s="104">
        <v>3</v>
      </c>
      <c r="D195" s="236">
        <v>556</v>
      </c>
      <c r="E195" s="236">
        <v>549</v>
      </c>
      <c r="F195" s="237">
        <v>552</v>
      </c>
      <c r="G195" s="236">
        <v>600</v>
      </c>
      <c r="H195" s="237">
        <v>577.9</v>
      </c>
      <c r="I195" s="236">
        <v>488</v>
      </c>
      <c r="J195" s="237">
        <v>560</v>
      </c>
      <c r="K195" s="242">
        <v>449.66844919786098</v>
      </c>
      <c r="L195" s="241">
        <v>536</v>
      </c>
      <c r="M195" s="241">
        <v>573.11290042733788</v>
      </c>
      <c r="N195" s="241">
        <v>520</v>
      </c>
      <c r="O195" s="241">
        <v>579</v>
      </c>
      <c r="P195" s="241">
        <v>510.00000000000006</v>
      </c>
      <c r="Q195" s="241">
        <v>553</v>
      </c>
      <c r="R195" s="242">
        <v>738</v>
      </c>
      <c r="S195" s="241">
        <v>560</v>
      </c>
      <c r="T195" s="243">
        <v>483</v>
      </c>
      <c r="U195" s="240">
        <v>533</v>
      </c>
      <c r="V195" s="234"/>
      <c r="W195" s="258"/>
      <c r="X195" s="258"/>
      <c r="Y195" s="235">
        <v>16</v>
      </c>
    </row>
    <row r="196" spans="1:25">
      <c r="A196" s="141"/>
      <c r="B196" s="115">
        <v>1</v>
      </c>
      <c r="C196" s="104">
        <v>4</v>
      </c>
      <c r="D196" s="236">
        <v>557</v>
      </c>
      <c r="E196" s="236">
        <v>548</v>
      </c>
      <c r="F196" s="237">
        <v>554</v>
      </c>
      <c r="G196" s="236">
        <v>596</v>
      </c>
      <c r="H196" s="237">
        <v>566.20000000000005</v>
      </c>
      <c r="I196" s="236">
        <v>496</v>
      </c>
      <c r="J196" s="237">
        <v>566</v>
      </c>
      <c r="K196" s="242">
        <v>450.17511520737298</v>
      </c>
      <c r="L196" s="241">
        <v>535</v>
      </c>
      <c r="M196" s="241">
        <v>573.59555550744074</v>
      </c>
      <c r="N196" s="241">
        <v>530</v>
      </c>
      <c r="O196" s="241">
        <v>548</v>
      </c>
      <c r="P196" s="241">
        <v>500</v>
      </c>
      <c r="Q196" s="241">
        <v>565</v>
      </c>
      <c r="R196" s="242">
        <v>737</v>
      </c>
      <c r="S196" s="241">
        <v>552</v>
      </c>
      <c r="T196" s="238">
        <v>456</v>
      </c>
      <c r="U196" s="240">
        <v>496</v>
      </c>
      <c r="V196" s="234"/>
      <c r="W196" s="258"/>
      <c r="X196" s="258"/>
      <c r="Y196" s="235">
        <v>548.58596621123763</v>
      </c>
    </row>
    <row r="197" spans="1:25">
      <c r="A197" s="141"/>
      <c r="B197" s="115">
        <v>1</v>
      </c>
      <c r="C197" s="104">
        <v>5</v>
      </c>
      <c r="D197" s="236">
        <v>560</v>
      </c>
      <c r="E197" s="236">
        <v>557</v>
      </c>
      <c r="F197" s="236">
        <v>546</v>
      </c>
      <c r="G197" s="236">
        <v>596</v>
      </c>
      <c r="H197" s="236">
        <v>582.70000000000005</v>
      </c>
      <c r="I197" s="236">
        <v>460</v>
      </c>
      <c r="J197" s="243">
        <v>537</v>
      </c>
      <c r="K197" s="238">
        <v>453.14155251141602</v>
      </c>
      <c r="L197" s="236">
        <v>557</v>
      </c>
      <c r="M197" s="236">
        <v>582.83837715224251</v>
      </c>
      <c r="N197" s="236">
        <v>520</v>
      </c>
      <c r="O197" s="236">
        <v>528</v>
      </c>
      <c r="P197" s="236">
        <v>499</v>
      </c>
      <c r="Q197" s="236">
        <v>537</v>
      </c>
      <c r="R197" s="238">
        <v>732</v>
      </c>
      <c r="S197" s="236">
        <v>571</v>
      </c>
      <c r="T197" s="238">
        <v>450</v>
      </c>
      <c r="U197" s="240">
        <v>527</v>
      </c>
      <c r="V197" s="234"/>
      <c r="W197" s="258"/>
      <c r="X197" s="258"/>
      <c r="Y197" s="244"/>
    </row>
    <row r="198" spans="1:25">
      <c r="A198" s="141"/>
      <c r="B198" s="115">
        <v>1</v>
      </c>
      <c r="C198" s="104">
        <v>6</v>
      </c>
      <c r="D198" s="236">
        <v>550</v>
      </c>
      <c r="E198" s="236">
        <v>560</v>
      </c>
      <c r="F198" s="236">
        <v>568</v>
      </c>
      <c r="G198" s="236">
        <v>616</v>
      </c>
      <c r="H198" s="236">
        <v>587.79999999999995</v>
      </c>
      <c r="I198" s="236">
        <v>456</v>
      </c>
      <c r="J198" s="236">
        <v>571</v>
      </c>
      <c r="K198" s="238">
        <v>447.12871287128701</v>
      </c>
      <c r="L198" s="236">
        <v>538</v>
      </c>
      <c r="M198" s="236">
        <v>582.95783631573579</v>
      </c>
      <c r="N198" s="243">
        <v>500</v>
      </c>
      <c r="O198" s="236">
        <v>552</v>
      </c>
      <c r="P198" s="236">
        <v>499</v>
      </c>
      <c r="Q198" s="236">
        <v>520</v>
      </c>
      <c r="R198" s="238">
        <v>735</v>
      </c>
      <c r="S198" s="236">
        <v>538</v>
      </c>
      <c r="T198" s="238">
        <v>456</v>
      </c>
      <c r="U198" s="240">
        <v>516</v>
      </c>
      <c r="V198" s="234"/>
      <c r="W198" s="258"/>
      <c r="X198" s="258"/>
      <c r="Y198" s="244"/>
    </row>
    <row r="199" spans="1:25">
      <c r="A199" s="141"/>
      <c r="B199" s="116" t="s">
        <v>186</v>
      </c>
      <c r="C199" s="108"/>
      <c r="D199" s="246">
        <v>569.5</v>
      </c>
      <c r="E199" s="246">
        <v>556.5</v>
      </c>
      <c r="F199" s="246">
        <v>550.66666666666663</v>
      </c>
      <c r="G199" s="246">
        <v>606.5</v>
      </c>
      <c r="H199" s="246">
        <v>578.35</v>
      </c>
      <c r="I199" s="246">
        <v>480.16666666666669</v>
      </c>
      <c r="J199" s="246">
        <v>561.5</v>
      </c>
      <c r="K199" s="246">
        <v>448.58316118148855</v>
      </c>
      <c r="L199" s="246">
        <v>542.5</v>
      </c>
      <c r="M199" s="246">
        <v>577.00615983523119</v>
      </c>
      <c r="N199" s="246">
        <v>516.66666666666663</v>
      </c>
      <c r="O199" s="246">
        <v>555.66666666666663</v>
      </c>
      <c r="P199" s="246">
        <v>505.83333333333331</v>
      </c>
      <c r="Q199" s="246">
        <v>541</v>
      </c>
      <c r="R199" s="246">
        <v>737.16666666666663</v>
      </c>
      <c r="S199" s="246">
        <v>560</v>
      </c>
      <c r="T199" s="246">
        <v>460.5</v>
      </c>
      <c r="U199" s="267">
        <v>529</v>
      </c>
      <c r="V199" s="234"/>
      <c r="W199" s="258"/>
      <c r="X199" s="258"/>
      <c r="Y199" s="244"/>
    </row>
    <row r="200" spans="1:25">
      <c r="A200" s="141"/>
      <c r="B200" s="2" t="s">
        <v>187</v>
      </c>
      <c r="C200" s="135"/>
      <c r="D200" s="241">
        <v>558.5</v>
      </c>
      <c r="E200" s="241">
        <v>558.5</v>
      </c>
      <c r="F200" s="241">
        <v>553</v>
      </c>
      <c r="G200" s="241">
        <v>604</v>
      </c>
      <c r="H200" s="241">
        <v>578.54999999999995</v>
      </c>
      <c r="I200" s="241">
        <v>475</v>
      </c>
      <c r="J200" s="241">
        <v>564</v>
      </c>
      <c r="K200" s="241">
        <v>449.778102149951</v>
      </c>
      <c r="L200" s="241">
        <v>540.5</v>
      </c>
      <c r="M200" s="241">
        <v>574.76614480431533</v>
      </c>
      <c r="N200" s="241">
        <v>520</v>
      </c>
      <c r="O200" s="241">
        <v>555.5</v>
      </c>
      <c r="P200" s="241">
        <v>505</v>
      </c>
      <c r="Q200" s="241">
        <v>540</v>
      </c>
      <c r="R200" s="241">
        <v>736</v>
      </c>
      <c r="S200" s="241">
        <v>560.5</v>
      </c>
      <c r="T200" s="241">
        <v>456</v>
      </c>
      <c r="U200" s="248">
        <v>530</v>
      </c>
      <c r="V200" s="234"/>
      <c r="W200" s="258"/>
      <c r="X200" s="258"/>
      <c r="Y200" s="244"/>
    </row>
    <row r="201" spans="1:25">
      <c r="A201" s="141"/>
      <c r="B201" s="2" t="s">
        <v>188</v>
      </c>
      <c r="C201" s="135"/>
      <c r="D201" s="241">
        <v>26.357162214472179</v>
      </c>
      <c r="E201" s="241">
        <v>6.7156533561523259</v>
      </c>
      <c r="F201" s="241">
        <v>13.677231688710497</v>
      </c>
      <c r="G201" s="241">
        <v>11.202678251204039</v>
      </c>
      <c r="H201" s="241">
        <v>7.2246107161562518</v>
      </c>
      <c r="I201" s="241">
        <v>25.063253313699455</v>
      </c>
      <c r="J201" s="241">
        <v>13.003845585056753</v>
      </c>
      <c r="K201" s="241">
        <v>3.9627452148656301</v>
      </c>
      <c r="L201" s="241">
        <v>8.2643814045577546</v>
      </c>
      <c r="M201" s="241">
        <v>4.6107845147480475</v>
      </c>
      <c r="N201" s="241">
        <v>10.327955589886438</v>
      </c>
      <c r="O201" s="241">
        <v>17.580291996058161</v>
      </c>
      <c r="P201" s="241">
        <v>7.2502873506273362</v>
      </c>
      <c r="Q201" s="241">
        <v>16.431676725154983</v>
      </c>
      <c r="R201" s="241">
        <v>6.3060817205826529</v>
      </c>
      <c r="S201" s="241">
        <v>14.099645385611653</v>
      </c>
      <c r="T201" s="241">
        <v>11.77709641634983</v>
      </c>
      <c r="U201" s="248">
        <v>21.789905919943756</v>
      </c>
      <c r="V201" s="234"/>
      <c r="W201" s="258"/>
      <c r="X201" s="258"/>
      <c r="Y201" s="244"/>
    </row>
    <row r="202" spans="1:25">
      <c r="A202" s="141"/>
      <c r="B202" s="2" t="s">
        <v>96</v>
      </c>
      <c r="C202" s="135"/>
      <c r="D202" s="109">
        <v>4.6281233036825603E-2</v>
      </c>
      <c r="E202" s="109">
        <v>1.2067661017344701E-2</v>
      </c>
      <c r="F202" s="109">
        <v>2.4837587812428265E-2</v>
      </c>
      <c r="G202" s="109">
        <v>1.8471027619462555E-2</v>
      </c>
      <c r="H202" s="109">
        <v>1.2491762282625144E-2</v>
      </c>
      <c r="I202" s="109">
        <v>5.2196987116347356E-2</v>
      </c>
      <c r="J202" s="109">
        <v>2.3159119474722625E-2</v>
      </c>
      <c r="K202" s="109">
        <v>8.8339143280110229E-3</v>
      </c>
      <c r="L202" s="109">
        <v>1.523388277337835E-2</v>
      </c>
      <c r="M202" s="109">
        <v>7.9908757231719925E-3</v>
      </c>
      <c r="N202" s="109">
        <v>1.9989591464296332E-2</v>
      </c>
      <c r="O202" s="109">
        <v>3.1638197953314032E-2</v>
      </c>
      <c r="P202" s="109">
        <v>1.4333352258241852E-2</v>
      </c>
      <c r="Q202" s="109">
        <v>3.0372785074223627E-2</v>
      </c>
      <c r="R202" s="109">
        <v>8.5544857163680574E-3</v>
      </c>
      <c r="S202" s="109">
        <v>2.5177938188592239E-2</v>
      </c>
      <c r="T202" s="109">
        <v>2.5574585051791162E-2</v>
      </c>
      <c r="U202" s="171">
        <v>4.1190748430895568E-2</v>
      </c>
      <c r="V202" s="173"/>
      <c r="W202" s="2"/>
      <c r="X202" s="2"/>
      <c r="Y202" s="137"/>
    </row>
    <row r="203" spans="1:25">
      <c r="A203" s="141"/>
      <c r="B203" s="117" t="s">
        <v>189</v>
      </c>
      <c r="C203" s="135"/>
      <c r="D203" s="109">
        <v>3.8123530452671472E-2</v>
      </c>
      <c r="E203" s="109">
        <v>1.4426241785622018E-2</v>
      </c>
      <c r="F203" s="109">
        <v>3.7928430247662348E-3</v>
      </c>
      <c r="G203" s="109">
        <v>0.10556965973581267</v>
      </c>
      <c r="H203" s="109">
        <v>5.4255915429855417E-2</v>
      </c>
      <c r="I203" s="109">
        <v>-0.1247193762850024</v>
      </c>
      <c r="J203" s="109">
        <v>2.3540583580641039E-2</v>
      </c>
      <c r="K203" s="109">
        <v>-0.18229194910035695</v>
      </c>
      <c r="L203" s="109">
        <v>-1.1093915240431351E-2</v>
      </c>
      <c r="M203" s="109">
        <v>5.1806271713939811E-2</v>
      </c>
      <c r="N203" s="109">
        <v>-5.8184681181363329E-2</v>
      </c>
      <c r="O203" s="109">
        <v>1.2907184819785478E-2</v>
      </c>
      <c r="P203" s="109">
        <v>-7.7932421737237911E-2</v>
      </c>
      <c r="Q203" s="109">
        <v>-1.3828217778937169E-2</v>
      </c>
      <c r="R203" s="109">
        <v>0.34375779197897738</v>
      </c>
      <c r="S203" s="109">
        <v>2.0806281042135222E-2</v>
      </c>
      <c r="T203" s="109">
        <v>-0.16056912067874407</v>
      </c>
      <c r="U203" s="171">
        <v>-3.5702638086982819E-2</v>
      </c>
      <c r="V203" s="173"/>
      <c r="W203" s="2"/>
      <c r="X203" s="2"/>
      <c r="Y203" s="137"/>
    </row>
    <row r="204" spans="1:25">
      <c r="B204" s="147"/>
      <c r="C204" s="116"/>
      <c r="D204" s="132"/>
      <c r="E204" s="132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</row>
    <row r="205" spans="1:25">
      <c r="B205" s="151" t="s">
        <v>339</v>
      </c>
      <c r="Y205" s="133" t="s">
        <v>67</v>
      </c>
    </row>
    <row r="206" spans="1:25">
      <c r="A206" s="124" t="s">
        <v>28</v>
      </c>
      <c r="B206" s="114" t="s">
        <v>141</v>
      </c>
      <c r="C206" s="111" t="s">
        <v>142</v>
      </c>
      <c r="D206" s="112" t="s">
        <v>166</v>
      </c>
      <c r="E206" s="113" t="s">
        <v>166</v>
      </c>
      <c r="F206" s="113" t="s">
        <v>166</v>
      </c>
      <c r="G206" s="113" t="s">
        <v>166</v>
      </c>
      <c r="H206" s="113" t="s">
        <v>166</v>
      </c>
      <c r="I206" s="113" t="s">
        <v>166</v>
      </c>
      <c r="J206" s="113" t="s">
        <v>166</v>
      </c>
      <c r="K206" s="113" t="s">
        <v>166</v>
      </c>
      <c r="L206" s="113" t="s">
        <v>166</v>
      </c>
      <c r="M206" s="113" t="s">
        <v>166</v>
      </c>
      <c r="N206" s="113" t="s">
        <v>166</v>
      </c>
      <c r="O206" s="113" t="s">
        <v>166</v>
      </c>
      <c r="P206" s="113" t="s">
        <v>166</v>
      </c>
      <c r="Q206" s="164"/>
      <c r="R206" s="2"/>
      <c r="S206" s="2"/>
      <c r="T206" s="2"/>
      <c r="U206" s="2"/>
      <c r="V206" s="2"/>
      <c r="W206" s="2"/>
      <c r="X206" s="2"/>
      <c r="Y206" s="133">
        <v>1</v>
      </c>
    </row>
    <row r="207" spans="1:25">
      <c r="A207" s="141"/>
      <c r="B207" s="115" t="s">
        <v>167</v>
      </c>
      <c r="C207" s="104" t="s">
        <v>167</v>
      </c>
      <c r="D207" s="162" t="s">
        <v>168</v>
      </c>
      <c r="E207" s="163" t="s">
        <v>169</v>
      </c>
      <c r="F207" s="163" t="s">
        <v>192</v>
      </c>
      <c r="G207" s="163" t="s">
        <v>173</v>
      </c>
      <c r="H207" s="163" t="s">
        <v>174</v>
      </c>
      <c r="I207" s="163" t="s">
        <v>175</v>
      </c>
      <c r="J207" s="163" t="s">
        <v>176</v>
      </c>
      <c r="K207" s="163" t="s">
        <v>178</v>
      </c>
      <c r="L207" s="163" t="s">
        <v>179</v>
      </c>
      <c r="M207" s="163" t="s">
        <v>180</v>
      </c>
      <c r="N207" s="163" t="s">
        <v>190</v>
      </c>
      <c r="O207" s="163" t="s">
        <v>182</v>
      </c>
      <c r="P207" s="163" t="s">
        <v>191</v>
      </c>
      <c r="Q207" s="164"/>
      <c r="R207" s="2"/>
      <c r="S207" s="2"/>
      <c r="T207" s="2"/>
      <c r="U207" s="2"/>
      <c r="V207" s="2"/>
      <c r="W207" s="2"/>
      <c r="X207" s="2"/>
      <c r="Y207" s="133" t="s">
        <v>3</v>
      </c>
    </row>
    <row r="208" spans="1:25">
      <c r="A208" s="141"/>
      <c r="B208" s="115"/>
      <c r="C208" s="104"/>
      <c r="D208" s="105" t="s">
        <v>184</v>
      </c>
      <c r="E208" s="106" t="s">
        <v>184</v>
      </c>
      <c r="F208" s="106" t="s">
        <v>184</v>
      </c>
      <c r="G208" s="106" t="s">
        <v>184</v>
      </c>
      <c r="H208" s="106" t="s">
        <v>184</v>
      </c>
      <c r="I208" s="106" t="s">
        <v>185</v>
      </c>
      <c r="J208" s="106" t="s">
        <v>184</v>
      </c>
      <c r="K208" s="106" t="s">
        <v>184</v>
      </c>
      <c r="L208" s="106" t="s">
        <v>184</v>
      </c>
      <c r="M208" s="106" t="s">
        <v>184</v>
      </c>
      <c r="N208" s="106" t="s">
        <v>184</v>
      </c>
      <c r="O208" s="106" t="s">
        <v>184</v>
      </c>
      <c r="P208" s="106" t="s">
        <v>184</v>
      </c>
      <c r="Q208" s="164"/>
      <c r="R208" s="2"/>
      <c r="S208" s="2"/>
      <c r="T208" s="2"/>
      <c r="U208" s="2"/>
      <c r="V208" s="2"/>
      <c r="W208" s="2"/>
      <c r="X208" s="2"/>
      <c r="Y208" s="133">
        <v>2</v>
      </c>
    </row>
    <row r="209" spans="1:25">
      <c r="A209" s="141"/>
      <c r="B209" s="115"/>
      <c r="C209" s="104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64"/>
      <c r="R209" s="2"/>
      <c r="S209" s="2"/>
      <c r="T209" s="2"/>
      <c r="U209" s="2"/>
      <c r="V209" s="2"/>
      <c r="W209" s="2"/>
      <c r="X209" s="2"/>
      <c r="Y209" s="133">
        <v>3</v>
      </c>
    </row>
    <row r="210" spans="1:25">
      <c r="A210" s="141"/>
      <c r="B210" s="114">
        <v>1</v>
      </c>
      <c r="C210" s="110">
        <v>1</v>
      </c>
      <c r="D210" s="118">
        <v>3.6</v>
      </c>
      <c r="E210" s="118">
        <v>4.3</v>
      </c>
      <c r="F210" s="119">
        <v>3.4780000000000002</v>
      </c>
      <c r="G210" s="118">
        <v>4.38</v>
      </c>
      <c r="H210" s="119">
        <v>3.64</v>
      </c>
      <c r="I210" s="152">
        <v>4.7693877551020396</v>
      </c>
      <c r="J210" s="119">
        <v>3.9099999999999997</v>
      </c>
      <c r="K210" s="118">
        <v>3.4</v>
      </c>
      <c r="L210" s="118">
        <v>4.26</v>
      </c>
      <c r="M210" s="118">
        <v>4.2</v>
      </c>
      <c r="N210" s="118">
        <v>4.1879999999999997</v>
      </c>
      <c r="O210" s="118">
        <v>3.9399999999999995</v>
      </c>
      <c r="P210" s="118">
        <v>3.47</v>
      </c>
      <c r="Q210" s="164"/>
      <c r="R210" s="2"/>
      <c r="S210" s="2"/>
      <c r="T210" s="2"/>
      <c r="U210" s="2"/>
      <c r="V210" s="2"/>
      <c r="W210" s="2"/>
      <c r="X210" s="2"/>
      <c r="Y210" s="133">
        <v>1</v>
      </c>
    </row>
    <row r="211" spans="1:25">
      <c r="A211" s="141"/>
      <c r="B211" s="115">
        <v>1</v>
      </c>
      <c r="C211" s="104">
        <v>2</v>
      </c>
      <c r="D211" s="106">
        <v>3.8</v>
      </c>
      <c r="E211" s="106">
        <v>4</v>
      </c>
      <c r="F211" s="121">
        <v>3.6949999999999998</v>
      </c>
      <c r="G211" s="106">
        <v>4.43</v>
      </c>
      <c r="H211" s="121">
        <v>3.8599999999999994</v>
      </c>
      <c r="I211" s="155">
        <v>4.7664921465968604</v>
      </c>
      <c r="J211" s="121">
        <v>3.81</v>
      </c>
      <c r="K211" s="106">
        <v>3.32</v>
      </c>
      <c r="L211" s="106">
        <v>4.3499999999999996</v>
      </c>
      <c r="M211" s="106">
        <v>4.0999999999999996</v>
      </c>
      <c r="N211" s="106">
        <v>4.1659999999999995</v>
      </c>
      <c r="O211" s="106">
        <v>3.9899999999999998</v>
      </c>
      <c r="P211" s="106">
        <v>3.48</v>
      </c>
      <c r="Q211" s="164"/>
      <c r="R211" s="2"/>
      <c r="S211" s="2"/>
      <c r="T211" s="2"/>
      <c r="U211" s="2"/>
      <c r="V211" s="2"/>
      <c r="W211" s="2"/>
      <c r="X211" s="2"/>
      <c r="Y211" s="133">
        <v>9</v>
      </c>
    </row>
    <row r="212" spans="1:25">
      <c r="A212" s="141"/>
      <c r="B212" s="115">
        <v>1</v>
      </c>
      <c r="C212" s="104">
        <v>3</v>
      </c>
      <c r="D212" s="106">
        <v>3.7</v>
      </c>
      <c r="E212" s="106">
        <v>3.9</v>
      </c>
      <c r="F212" s="121">
        <v>3.8539999999999996</v>
      </c>
      <c r="G212" s="106">
        <v>4.3899999999999997</v>
      </c>
      <c r="H212" s="121">
        <v>3.69</v>
      </c>
      <c r="I212" s="155">
        <v>4.7465240641711199</v>
      </c>
      <c r="J212" s="121">
        <v>3.8500000000000005</v>
      </c>
      <c r="K212" s="121">
        <v>3.42</v>
      </c>
      <c r="L212" s="107">
        <v>4.45</v>
      </c>
      <c r="M212" s="107">
        <v>4.0999999999999996</v>
      </c>
      <c r="N212" s="107">
        <v>4.2080000000000002</v>
      </c>
      <c r="O212" s="107">
        <v>3.9399999999999995</v>
      </c>
      <c r="P212" s="107">
        <v>3.42</v>
      </c>
      <c r="Q212" s="164"/>
      <c r="R212" s="2"/>
      <c r="S212" s="2"/>
      <c r="T212" s="2"/>
      <c r="U212" s="2"/>
      <c r="V212" s="2"/>
      <c r="W212" s="2"/>
      <c r="X212" s="2"/>
      <c r="Y212" s="133">
        <v>16</v>
      </c>
    </row>
    <row r="213" spans="1:25">
      <c r="A213" s="141"/>
      <c r="B213" s="115">
        <v>1</v>
      </c>
      <c r="C213" s="104">
        <v>4</v>
      </c>
      <c r="D213" s="106">
        <v>3.9</v>
      </c>
      <c r="E213" s="106">
        <v>3.8</v>
      </c>
      <c r="F213" s="121">
        <v>3.8719999999999994</v>
      </c>
      <c r="G213" s="106">
        <v>4.45</v>
      </c>
      <c r="H213" s="121">
        <v>3.82</v>
      </c>
      <c r="I213" s="155">
        <v>4.6949308755760404</v>
      </c>
      <c r="J213" s="121">
        <v>3.81</v>
      </c>
      <c r="K213" s="121">
        <v>3.58</v>
      </c>
      <c r="L213" s="107">
        <v>4.16</v>
      </c>
      <c r="M213" s="107">
        <v>4.0999999999999996</v>
      </c>
      <c r="N213" s="107">
        <v>4.2619999999999996</v>
      </c>
      <c r="O213" s="107">
        <v>3.9899999999999998</v>
      </c>
      <c r="P213" s="159">
        <v>3.72</v>
      </c>
      <c r="Q213" s="164"/>
      <c r="R213" s="2"/>
      <c r="S213" s="2"/>
      <c r="T213" s="2"/>
      <c r="U213" s="2"/>
      <c r="V213" s="2"/>
      <c r="W213" s="2"/>
      <c r="X213" s="2"/>
      <c r="Y213" s="133">
        <v>3.9106388888888888</v>
      </c>
    </row>
    <row r="214" spans="1:25">
      <c r="A214" s="141"/>
      <c r="B214" s="115">
        <v>1</v>
      </c>
      <c r="C214" s="104">
        <v>5</v>
      </c>
      <c r="D214" s="106">
        <v>3.9</v>
      </c>
      <c r="E214" s="106">
        <v>4</v>
      </c>
      <c r="F214" s="106">
        <v>3.746</v>
      </c>
      <c r="G214" s="106">
        <v>4.43</v>
      </c>
      <c r="H214" s="106">
        <v>3.6</v>
      </c>
      <c r="I214" s="155">
        <v>4.6821917808219196</v>
      </c>
      <c r="J214" s="106">
        <v>3.76</v>
      </c>
      <c r="K214" s="106">
        <v>3.56</v>
      </c>
      <c r="L214" s="106">
        <v>3.98</v>
      </c>
      <c r="M214" s="106">
        <v>4.2</v>
      </c>
      <c r="N214" s="106">
        <v>4.2780000000000005</v>
      </c>
      <c r="O214" s="106">
        <v>3.79</v>
      </c>
      <c r="P214" s="106">
        <v>3.5</v>
      </c>
      <c r="Q214" s="164"/>
      <c r="R214" s="2"/>
      <c r="S214" s="2"/>
      <c r="T214" s="2"/>
      <c r="U214" s="2"/>
      <c r="V214" s="2"/>
      <c r="W214" s="2"/>
      <c r="X214" s="2"/>
      <c r="Y214" s="134"/>
    </row>
    <row r="215" spans="1:25">
      <c r="A215" s="141"/>
      <c r="B215" s="115">
        <v>1</v>
      </c>
      <c r="C215" s="104">
        <v>6</v>
      </c>
      <c r="D215" s="106">
        <v>3.9</v>
      </c>
      <c r="E215" s="106">
        <v>4</v>
      </c>
      <c r="F215" s="106">
        <v>3.7530000000000001</v>
      </c>
      <c r="G215" s="106">
        <v>4.34</v>
      </c>
      <c r="H215" s="106">
        <v>3.76</v>
      </c>
      <c r="I215" s="155">
        <v>4.5653465346534698</v>
      </c>
      <c r="J215" s="106">
        <v>3.79</v>
      </c>
      <c r="K215" s="106">
        <v>3.6</v>
      </c>
      <c r="L215" s="106">
        <v>4.1500000000000004</v>
      </c>
      <c r="M215" s="106">
        <v>4</v>
      </c>
      <c r="N215" s="106">
        <v>4.3</v>
      </c>
      <c r="O215" s="106">
        <v>3.87</v>
      </c>
      <c r="P215" s="106">
        <v>3.46</v>
      </c>
      <c r="Q215" s="164"/>
      <c r="R215" s="2"/>
      <c r="S215" s="2"/>
      <c r="T215" s="2"/>
      <c r="U215" s="2"/>
      <c r="V215" s="2"/>
      <c r="W215" s="2"/>
      <c r="X215" s="2"/>
      <c r="Y215" s="134"/>
    </row>
    <row r="216" spans="1:25">
      <c r="A216" s="141"/>
      <c r="B216" s="116" t="s">
        <v>186</v>
      </c>
      <c r="C216" s="108"/>
      <c r="D216" s="122">
        <v>3.8000000000000003</v>
      </c>
      <c r="E216" s="122">
        <v>4</v>
      </c>
      <c r="F216" s="122">
        <v>3.7330000000000001</v>
      </c>
      <c r="G216" s="122">
        <v>4.4033333333333333</v>
      </c>
      <c r="H216" s="122">
        <v>3.7283333333333331</v>
      </c>
      <c r="I216" s="122">
        <v>4.7041455261535754</v>
      </c>
      <c r="J216" s="122">
        <v>3.8216666666666668</v>
      </c>
      <c r="K216" s="122">
        <v>3.4800000000000004</v>
      </c>
      <c r="L216" s="122">
        <v>4.2250000000000005</v>
      </c>
      <c r="M216" s="122">
        <v>4.1166666666666663</v>
      </c>
      <c r="N216" s="122">
        <v>4.2336666666666662</v>
      </c>
      <c r="O216" s="122">
        <v>3.92</v>
      </c>
      <c r="P216" s="122">
        <v>3.5083333333333342</v>
      </c>
      <c r="Q216" s="164"/>
      <c r="R216" s="2"/>
      <c r="S216" s="2"/>
      <c r="T216" s="2"/>
      <c r="U216" s="2"/>
      <c r="V216" s="2"/>
      <c r="W216" s="2"/>
      <c r="X216" s="2"/>
      <c r="Y216" s="134"/>
    </row>
    <row r="217" spans="1:25">
      <c r="A217" s="141"/>
      <c r="B217" s="2" t="s">
        <v>187</v>
      </c>
      <c r="C217" s="135"/>
      <c r="D217" s="107">
        <v>3.8499999999999996</v>
      </c>
      <c r="E217" s="107">
        <v>4</v>
      </c>
      <c r="F217" s="107">
        <v>3.7495000000000003</v>
      </c>
      <c r="G217" s="107">
        <v>4.41</v>
      </c>
      <c r="H217" s="107">
        <v>3.7249999999999996</v>
      </c>
      <c r="I217" s="107">
        <v>4.7207274698735802</v>
      </c>
      <c r="J217" s="107">
        <v>3.81</v>
      </c>
      <c r="K217" s="107">
        <v>3.49</v>
      </c>
      <c r="L217" s="107">
        <v>4.21</v>
      </c>
      <c r="M217" s="107">
        <v>4.0999999999999996</v>
      </c>
      <c r="N217" s="107">
        <v>4.2349999999999994</v>
      </c>
      <c r="O217" s="107">
        <v>3.9399999999999995</v>
      </c>
      <c r="P217" s="107">
        <v>3.4750000000000001</v>
      </c>
      <c r="Q217" s="164"/>
      <c r="R217" s="2"/>
      <c r="S217" s="2"/>
      <c r="T217" s="2"/>
      <c r="U217" s="2"/>
      <c r="V217" s="2"/>
      <c r="W217" s="2"/>
      <c r="X217" s="2"/>
      <c r="Y217" s="134"/>
    </row>
    <row r="218" spans="1:25">
      <c r="A218" s="141"/>
      <c r="B218" s="2" t="s">
        <v>188</v>
      </c>
      <c r="C218" s="135"/>
      <c r="D218" s="123">
        <v>0.12649110640673505</v>
      </c>
      <c r="E218" s="123">
        <v>0.16733200530681511</v>
      </c>
      <c r="F218" s="123">
        <v>0.14212670403551872</v>
      </c>
      <c r="G218" s="123">
        <v>4.0824829046386346E-2</v>
      </c>
      <c r="H218" s="123">
        <v>0.1024532413673019</v>
      </c>
      <c r="I218" s="123">
        <v>7.7164275107289085E-2</v>
      </c>
      <c r="J218" s="123">
        <v>5.2313159593611491E-2</v>
      </c>
      <c r="K218" s="123">
        <v>0.11523888232710357</v>
      </c>
      <c r="L218" s="123">
        <v>0.16574076143182154</v>
      </c>
      <c r="M218" s="123">
        <v>7.5277265270908222E-2</v>
      </c>
      <c r="N218" s="123">
        <v>5.3835552069860695E-2</v>
      </c>
      <c r="O218" s="123">
        <v>7.7459666924148171E-2</v>
      </c>
      <c r="P218" s="123">
        <v>0.10703581954965675</v>
      </c>
      <c r="Q218" s="164"/>
      <c r="R218" s="2"/>
      <c r="S218" s="2"/>
      <c r="T218" s="2"/>
      <c r="U218" s="2"/>
      <c r="V218" s="2"/>
      <c r="W218" s="2"/>
      <c r="X218" s="2"/>
      <c r="Y218" s="136"/>
    </row>
    <row r="219" spans="1:25">
      <c r="A219" s="141"/>
      <c r="B219" s="2" t="s">
        <v>96</v>
      </c>
      <c r="C219" s="135"/>
      <c r="D219" s="109">
        <v>3.3287133264930276E-2</v>
      </c>
      <c r="E219" s="109">
        <v>4.1833001326703777E-2</v>
      </c>
      <c r="F219" s="109">
        <v>3.8073052246321647E-2</v>
      </c>
      <c r="G219" s="109">
        <v>9.2713464904738106E-3</v>
      </c>
      <c r="H219" s="109">
        <v>2.7479635592481514E-2</v>
      </c>
      <c r="I219" s="109">
        <v>1.6403462579607685E-2</v>
      </c>
      <c r="J219" s="109">
        <v>1.3688572069850368E-2</v>
      </c>
      <c r="K219" s="109">
        <v>3.3114621358363093E-2</v>
      </c>
      <c r="L219" s="109">
        <v>3.922858258741338E-2</v>
      </c>
      <c r="M219" s="109">
        <v>1.8285975369451393E-2</v>
      </c>
      <c r="N219" s="109">
        <v>1.2716058279630117E-2</v>
      </c>
      <c r="O219" s="109">
        <v>1.9760119113303106E-2</v>
      </c>
      <c r="P219" s="109">
        <v>3.0509022199427097E-2</v>
      </c>
      <c r="Q219" s="164"/>
      <c r="R219" s="2"/>
      <c r="S219" s="2"/>
      <c r="T219" s="2"/>
      <c r="U219" s="2"/>
      <c r="V219" s="2"/>
      <c r="W219" s="2"/>
      <c r="X219" s="2"/>
      <c r="Y219" s="137"/>
    </row>
    <row r="220" spans="1:25">
      <c r="A220" s="141"/>
      <c r="B220" s="117" t="s">
        <v>189</v>
      </c>
      <c r="C220" s="135"/>
      <c r="D220" s="109">
        <v>-2.8291768182237775E-2</v>
      </c>
      <c r="E220" s="109">
        <v>2.2850770334486459E-2</v>
      </c>
      <c r="F220" s="109">
        <v>-4.5424518585340468E-2</v>
      </c>
      <c r="G220" s="109">
        <v>0.12598822300988055</v>
      </c>
      <c r="H220" s="109">
        <v>-4.6617844484064141E-2</v>
      </c>
      <c r="I220" s="109">
        <v>0.20290971879792807</v>
      </c>
      <c r="J220" s="109">
        <v>-2.2751326509592773E-2</v>
      </c>
      <c r="K220" s="109">
        <v>-0.11011982980899671</v>
      </c>
      <c r="L220" s="109">
        <v>8.038612616580143E-2</v>
      </c>
      <c r="M220" s="109">
        <v>5.2683917802575531E-2</v>
      </c>
      <c r="N220" s="109">
        <v>8.2602302834859254E-2</v>
      </c>
      <c r="O220" s="109">
        <v>2.3937549277965875E-3</v>
      </c>
      <c r="P220" s="109">
        <v>-0.10287463685246068</v>
      </c>
      <c r="Q220" s="164"/>
      <c r="R220" s="2"/>
      <c r="S220" s="2"/>
      <c r="T220" s="2"/>
      <c r="U220" s="2"/>
      <c r="V220" s="2"/>
      <c r="W220" s="2"/>
      <c r="X220" s="2"/>
      <c r="Y220" s="137"/>
    </row>
    <row r="221" spans="1:25">
      <c r="B221" s="147"/>
      <c r="C221" s="116"/>
      <c r="D221" s="132"/>
      <c r="E221" s="132"/>
      <c r="F221" s="132"/>
      <c r="G221" s="132"/>
      <c r="H221" s="132"/>
      <c r="I221" s="132"/>
      <c r="J221" s="132"/>
      <c r="K221" s="132"/>
      <c r="L221" s="132"/>
      <c r="M221" s="132"/>
      <c r="N221" s="132"/>
      <c r="O221" s="132"/>
      <c r="P221" s="132"/>
    </row>
    <row r="222" spans="1:25">
      <c r="B222" s="151" t="s">
        <v>340</v>
      </c>
      <c r="Y222" s="133" t="s">
        <v>67</v>
      </c>
    </row>
    <row r="223" spans="1:25">
      <c r="A223" s="124" t="s">
        <v>0</v>
      </c>
      <c r="B223" s="114" t="s">
        <v>141</v>
      </c>
      <c r="C223" s="111" t="s">
        <v>142</v>
      </c>
      <c r="D223" s="112" t="s">
        <v>166</v>
      </c>
      <c r="E223" s="113" t="s">
        <v>166</v>
      </c>
      <c r="F223" s="113" t="s">
        <v>166</v>
      </c>
      <c r="G223" s="113" t="s">
        <v>166</v>
      </c>
      <c r="H223" s="113" t="s">
        <v>166</v>
      </c>
      <c r="I223" s="113" t="s">
        <v>166</v>
      </c>
      <c r="J223" s="113" t="s">
        <v>166</v>
      </c>
      <c r="K223" s="113" t="s">
        <v>166</v>
      </c>
      <c r="L223" s="113" t="s">
        <v>166</v>
      </c>
      <c r="M223" s="113" t="s">
        <v>166</v>
      </c>
      <c r="N223" s="113" t="s">
        <v>166</v>
      </c>
      <c r="O223" s="113" t="s">
        <v>166</v>
      </c>
      <c r="P223" s="113" t="s">
        <v>166</v>
      </c>
      <c r="Q223" s="113" t="s">
        <v>166</v>
      </c>
      <c r="R223" s="113" t="s">
        <v>166</v>
      </c>
      <c r="S223" s="113" t="s">
        <v>166</v>
      </c>
      <c r="T223" s="113" t="s">
        <v>166</v>
      </c>
      <c r="U223" s="113" t="s">
        <v>166</v>
      </c>
      <c r="V223" s="113" t="s">
        <v>166</v>
      </c>
      <c r="W223" s="120" t="s">
        <v>166</v>
      </c>
      <c r="X223" s="173"/>
      <c r="Y223" s="133">
        <v>1</v>
      </c>
    </row>
    <row r="224" spans="1:25">
      <c r="A224" s="141"/>
      <c r="B224" s="115" t="s">
        <v>167</v>
      </c>
      <c r="C224" s="104" t="s">
        <v>167</v>
      </c>
      <c r="D224" s="162" t="s">
        <v>168</v>
      </c>
      <c r="E224" s="163" t="s">
        <v>169</v>
      </c>
      <c r="F224" s="163" t="s">
        <v>170</v>
      </c>
      <c r="G224" s="163" t="s">
        <v>171</v>
      </c>
      <c r="H224" s="163" t="s">
        <v>172</v>
      </c>
      <c r="I224" s="163" t="s">
        <v>192</v>
      </c>
      <c r="J224" s="163" t="s">
        <v>173</v>
      </c>
      <c r="K224" s="163" t="s">
        <v>174</v>
      </c>
      <c r="L224" s="163" t="s">
        <v>175</v>
      </c>
      <c r="M224" s="163" t="s">
        <v>176</v>
      </c>
      <c r="N224" s="163" t="s">
        <v>177</v>
      </c>
      <c r="O224" s="163" t="s">
        <v>178</v>
      </c>
      <c r="P224" s="163" t="s">
        <v>179</v>
      </c>
      <c r="Q224" s="163" t="s">
        <v>180</v>
      </c>
      <c r="R224" s="163" t="s">
        <v>181</v>
      </c>
      <c r="S224" s="163" t="s">
        <v>193</v>
      </c>
      <c r="T224" s="163" t="s">
        <v>190</v>
      </c>
      <c r="U224" s="163" t="s">
        <v>182</v>
      </c>
      <c r="V224" s="163" t="s">
        <v>191</v>
      </c>
      <c r="W224" s="166" t="s">
        <v>183</v>
      </c>
      <c r="X224" s="173"/>
      <c r="Y224" s="133" t="s">
        <v>3</v>
      </c>
    </row>
    <row r="225" spans="1:25">
      <c r="A225" s="141"/>
      <c r="B225" s="115"/>
      <c r="C225" s="104"/>
      <c r="D225" s="105" t="s">
        <v>144</v>
      </c>
      <c r="E225" s="106" t="s">
        <v>144</v>
      </c>
      <c r="F225" s="106" t="s">
        <v>144</v>
      </c>
      <c r="G225" s="106" t="s">
        <v>184</v>
      </c>
      <c r="H225" s="106" t="s">
        <v>144</v>
      </c>
      <c r="I225" s="106" t="s">
        <v>144</v>
      </c>
      <c r="J225" s="106" t="s">
        <v>184</v>
      </c>
      <c r="K225" s="106" t="s">
        <v>144</v>
      </c>
      <c r="L225" s="106" t="s">
        <v>185</v>
      </c>
      <c r="M225" s="106" t="s">
        <v>184</v>
      </c>
      <c r="N225" s="106" t="s">
        <v>185</v>
      </c>
      <c r="O225" s="106" t="s">
        <v>144</v>
      </c>
      <c r="P225" s="106" t="s">
        <v>184</v>
      </c>
      <c r="Q225" s="106" t="s">
        <v>144</v>
      </c>
      <c r="R225" s="106" t="s">
        <v>144</v>
      </c>
      <c r="S225" s="106" t="s">
        <v>144</v>
      </c>
      <c r="T225" s="106" t="s">
        <v>144</v>
      </c>
      <c r="U225" s="106" t="s">
        <v>184</v>
      </c>
      <c r="V225" s="106" t="s">
        <v>144</v>
      </c>
      <c r="W225" s="167" t="s">
        <v>144</v>
      </c>
      <c r="X225" s="173"/>
      <c r="Y225" s="133">
        <v>0</v>
      </c>
    </row>
    <row r="226" spans="1:25">
      <c r="A226" s="141"/>
      <c r="B226" s="115"/>
      <c r="C226" s="104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68"/>
      <c r="X226" s="173"/>
      <c r="Y226" s="133">
        <v>0</v>
      </c>
    </row>
    <row r="227" spans="1:25">
      <c r="A227" s="141"/>
      <c r="B227" s="114">
        <v>1</v>
      </c>
      <c r="C227" s="110">
        <v>1</v>
      </c>
      <c r="D227" s="228">
        <v>380</v>
      </c>
      <c r="E227" s="256">
        <v>394</v>
      </c>
      <c r="F227" s="229">
        <v>361</v>
      </c>
      <c r="G227" s="228">
        <v>367</v>
      </c>
      <c r="H227" s="255">
        <v>426</v>
      </c>
      <c r="I227" s="228">
        <v>376.6</v>
      </c>
      <c r="J227" s="229">
        <v>349</v>
      </c>
      <c r="K227" s="228">
        <v>379</v>
      </c>
      <c r="L227" s="228">
        <v>366.367346938776</v>
      </c>
      <c r="M227" s="228">
        <v>378</v>
      </c>
      <c r="N227" s="228">
        <v>385.43056212784256</v>
      </c>
      <c r="O227" s="228">
        <v>367</v>
      </c>
      <c r="P227" s="228">
        <v>384</v>
      </c>
      <c r="Q227" s="228">
        <v>373</v>
      </c>
      <c r="R227" s="228">
        <v>403</v>
      </c>
      <c r="S227" s="228">
        <v>361</v>
      </c>
      <c r="T227" s="228">
        <v>369.22359999999998</v>
      </c>
      <c r="U227" s="232">
        <v>369</v>
      </c>
      <c r="V227" s="232">
        <v>373</v>
      </c>
      <c r="W227" s="232">
        <v>382</v>
      </c>
      <c r="X227" s="234"/>
      <c r="Y227" s="235">
        <v>1</v>
      </c>
    </row>
    <row r="228" spans="1:25">
      <c r="A228" s="141"/>
      <c r="B228" s="115">
        <v>1</v>
      </c>
      <c r="C228" s="104">
        <v>2</v>
      </c>
      <c r="D228" s="236">
        <v>374</v>
      </c>
      <c r="E228" s="236">
        <v>369</v>
      </c>
      <c r="F228" s="237">
        <v>360</v>
      </c>
      <c r="G228" s="236">
        <v>372.8</v>
      </c>
      <c r="H228" s="242">
        <v>418</v>
      </c>
      <c r="I228" s="236">
        <v>369.1</v>
      </c>
      <c r="J228" s="237">
        <v>349</v>
      </c>
      <c r="K228" s="236">
        <v>402</v>
      </c>
      <c r="L228" s="236">
        <v>369.256544502618</v>
      </c>
      <c r="M228" s="236">
        <v>370</v>
      </c>
      <c r="N228" s="236">
        <v>383.27110207904542</v>
      </c>
      <c r="O228" s="236">
        <v>367</v>
      </c>
      <c r="P228" s="236">
        <v>390</v>
      </c>
      <c r="Q228" s="236">
        <v>373</v>
      </c>
      <c r="R228" s="236">
        <v>387</v>
      </c>
      <c r="S228" s="236">
        <v>359</v>
      </c>
      <c r="T228" s="236">
        <v>372.77199999999999</v>
      </c>
      <c r="U228" s="239">
        <v>360</v>
      </c>
      <c r="V228" s="239">
        <v>357</v>
      </c>
      <c r="W228" s="240">
        <v>382</v>
      </c>
      <c r="X228" s="234"/>
      <c r="Y228" s="235">
        <v>27</v>
      </c>
    </row>
    <row r="229" spans="1:25">
      <c r="A229" s="141"/>
      <c r="B229" s="115">
        <v>1</v>
      </c>
      <c r="C229" s="104">
        <v>3</v>
      </c>
      <c r="D229" s="236">
        <v>368</v>
      </c>
      <c r="E229" s="236">
        <v>362</v>
      </c>
      <c r="F229" s="237">
        <v>367</v>
      </c>
      <c r="G229" s="236">
        <v>372.1</v>
      </c>
      <c r="H229" s="242">
        <v>412</v>
      </c>
      <c r="I229" s="236">
        <v>373.9</v>
      </c>
      <c r="J229" s="237">
        <v>367</v>
      </c>
      <c r="K229" s="237">
        <v>402</v>
      </c>
      <c r="L229" s="241">
        <v>363.903743315508</v>
      </c>
      <c r="M229" s="241">
        <v>373</v>
      </c>
      <c r="N229" s="241">
        <v>380.98737370880804</v>
      </c>
      <c r="O229" s="241">
        <v>360</v>
      </c>
      <c r="P229" s="241">
        <v>400</v>
      </c>
      <c r="Q229" s="241">
        <v>373</v>
      </c>
      <c r="R229" s="241">
        <v>396</v>
      </c>
      <c r="S229" s="241">
        <v>360</v>
      </c>
      <c r="T229" s="236">
        <v>376.19399999999996</v>
      </c>
      <c r="U229" s="239">
        <v>360</v>
      </c>
      <c r="V229" s="239">
        <v>349</v>
      </c>
      <c r="W229" s="240">
        <v>391</v>
      </c>
      <c r="X229" s="234"/>
      <c r="Y229" s="235">
        <v>16</v>
      </c>
    </row>
    <row r="230" spans="1:25">
      <c r="A230" s="141"/>
      <c r="B230" s="115">
        <v>1</v>
      </c>
      <c r="C230" s="104">
        <v>4</v>
      </c>
      <c r="D230" s="236">
        <v>374</v>
      </c>
      <c r="E230" s="236">
        <v>366</v>
      </c>
      <c r="F230" s="237">
        <v>348</v>
      </c>
      <c r="G230" s="236">
        <v>353.6</v>
      </c>
      <c r="H230" s="242">
        <v>404</v>
      </c>
      <c r="I230" s="236">
        <v>370</v>
      </c>
      <c r="J230" s="268">
        <v>385</v>
      </c>
      <c r="K230" s="237">
        <v>404</v>
      </c>
      <c r="L230" s="241">
        <v>366.07373271889401</v>
      </c>
      <c r="M230" s="241">
        <v>369</v>
      </c>
      <c r="N230" s="241">
        <v>380.22500871636379</v>
      </c>
      <c r="O230" s="241">
        <v>376</v>
      </c>
      <c r="P230" s="241">
        <v>380</v>
      </c>
      <c r="Q230" s="241">
        <v>374</v>
      </c>
      <c r="R230" s="241">
        <v>397</v>
      </c>
      <c r="S230" s="241">
        <v>363</v>
      </c>
      <c r="T230" s="236">
        <v>368.86600000000004</v>
      </c>
      <c r="U230" s="239">
        <v>364</v>
      </c>
      <c r="V230" s="239">
        <v>363</v>
      </c>
      <c r="W230" s="240">
        <v>376</v>
      </c>
      <c r="X230" s="234"/>
      <c r="Y230" s="235">
        <v>371.07722179216546</v>
      </c>
    </row>
    <row r="231" spans="1:25">
      <c r="A231" s="141"/>
      <c r="B231" s="115">
        <v>1</v>
      </c>
      <c r="C231" s="104">
        <v>5</v>
      </c>
      <c r="D231" s="236">
        <v>364</v>
      </c>
      <c r="E231" s="236">
        <v>361</v>
      </c>
      <c r="F231" s="236">
        <v>350</v>
      </c>
      <c r="G231" s="236">
        <v>359.4</v>
      </c>
      <c r="H231" s="238">
        <v>403</v>
      </c>
      <c r="I231" s="236">
        <v>371.5</v>
      </c>
      <c r="J231" s="236">
        <v>353</v>
      </c>
      <c r="K231" s="236">
        <v>381</v>
      </c>
      <c r="L231" s="236">
        <v>373.80821917808203</v>
      </c>
      <c r="M231" s="236">
        <v>372</v>
      </c>
      <c r="N231" s="236">
        <v>380.07719999382823</v>
      </c>
      <c r="O231" s="236">
        <v>372</v>
      </c>
      <c r="P231" s="236">
        <v>364</v>
      </c>
      <c r="Q231" s="236">
        <v>366</v>
      </c>
      <c r="R231" s="236">
        <v>384</v>
      </c>
      <c r="S231" s="236">
        <v>362</v>
      </c>
      <c r="T231" s="236">
        <v>367.13599999999997</v>
      </c>
      <c r="U231" s="239">
        <v>355</v>
      </c>
      <c r="V231" s="239">
        <v>352</v>
      </c>
      <c r="W231" s="240">
        <v>387</v>
      </c>
      <c r="X231" s="234"/>
      <c r="Y231" s="244"/>
    </row>
    <row r="232" spans="1:25">
      <c r="A232" s="141"/>
      <c r="B232" s="115">
        <v>1</v>
      </c>
      <c r="C232" s="104">
        <v>6</v>
      </c>
      <c r="D232" s="236">
        <v>360</v>
      </c>
      <c r="E232" s="236">
        <v>364</v>
      </c>
      <c r="F232" s="236">
        <v>360</v>
      </c>
      <c r="G232" s="236">
        <v>369.1</v>
      </c>
      <c r="H232" s="238">
        <v>408</v>
      </c>
      <c r="I232" s="236">
        <v>370.4</v>
      </c>
      <c r="J232" s="236">
        <v>342</v>
      </c>
      <c r="K232" s="236">
        <v>400</v>
      </c>
      <c r="L232" s="243">
        <v>352.47524752475198</v>
      </c>
      <c r="M232" s="236">
        <v>374</v>
      </c>
      <c r="N232" s="236">
        <v>382.23493369631632</v>
      </c>
      <c r="O232" s="236">
        <v>366</v>
      </c>
      <c r="P232" s="236">
        <v>384</v>
      </c>
      <c r="Q232" s="236">
        <v>362</v>
      </c>
      <c r="R232" s="236">
        <v>368</v>
      </c>
      <c r="S232" s="236">
        <v>361</v>
      </c>
      <c r="T232" s="236">
        <v>377.19400000000002</v>
      </c>
      <c r="U232" s="239">
        <v>378</v>
      </c>
      <c r="V232" s="239">
        <v>357</v>
      </c>
      <c r="W232" s="245">
        <v>391</v>
      </c>
      <c r="X232" s="234"/>
      <c r="Y232" s="244"/>
    </row>
    <row r="233" spans="1:25">
      <c r="A233" s="141"/>
      <c r="B233" s="116" t="s">
        <v>186</v>
      </c>
      <c r="C233" s="108"/>
      <c r="D233" s="246">
        <v>370</v>
      </c>
      <c r="E233" s="246">
        <v>369.33333333333331</v>
      </c>
      <c r="F233" s="246">
        <v>357.66666666666669</v>
      </c>
      <c r="G233" s="246">
        <v>365.66666666666669</v>
      </c>
      <c r="H233" s="246">
        <v>411.83333333333331</v>
      </c>
      <c r="I233" s="246">
        <v>371.91666666666669</v>
      </c>
      <c r="J233" s="246">
        <v>357.5</v>
      </c>
      <c r="K233" s="246">
        <v>394.66666666666669</v>
      </c>
      <c r="L233" s="246">
        <v>365.3141390297717</v>
      </c>
      <c r="M233" s="246">
        <v>372.66666666666669</v>
      </c>
      <c r="N233" s="246">
        <v>382.03769672036736</v>
      </c>
      <c r="O233" s="246">
        <v>368</v>
      </c>
      <c r="P233" s="246">
        <v>383.66666666666669</v>
      </c>
      <c r="Q233" s="246">
        <v>370.16666666666669</v>
      </c>
      <c r="R233" s="246">
        <v>389.16666666666669</v>
      </c>
      <c r="S233" s="246">
        <v>361</v>
      </c>
      <c r="T233" s="246">
        <v>371.89760000000001</v>
      </c>
      <c r="U233" s="246">
        <v>364.33333333333331</v>
      </c>
      <c r="V233" s="246">
        <v>358.5</v>
      </c>
      <c r="W233" s="267">
        <v>384.83333333333331</v>
      </c>
      <c r="X233" s="234"/>
      <c r="Y233" s="244"/>
    </row>
    <row r="234" spans="1:25">
      <c r="A234" s="141"/>
      <c r="B234" s="2" t="s">
        <v>187</v>
      </c>
      <c r="C234" s="135"/>
      <c r="D234" s="241">
        <v>371</v>
      </c>
      <c r="E234" s="241">
        <v>365</v>
      </c>
      <c r="F234" s="241">
        <v>360</v>
      </c>
      <c r="G234" s="241">
        <v>368.05</v>
      </c>
      <c r="H234" s="241">
        <v>410</v>
      </c>
      <c r="I234" s="241">
        <v>370.95</v>
      </c>
      <c r="J234" s="241">
        <v>351</v>
      </c>
      <c r="K234" s="241">
        <v>401</v>
      </c>
      <c r="L234" s="241">
        <v>366.220539828835</v>
      </c>
      <c r="M234" s="241">
        <v>372.5</v>
      </c>
      <c r="N234" s="241">
        <v>381.61115370256221</v>
      </c>
      <c r="O234" s="241">
        <v>367</v>
      </c>
      <c r="P234" s="241">
        <v>384</v>
      </c>
      <c r="Q234" s="241">
        <v>373</v>
      </c>
      <c r="R234" s="241">
        <v>391.5</v>
      </c>
      <c r="S234" s="241">
        <v>361</v>
      </c>
      <c r="T234" s="241">
        <v>370.99779999999998</v>
      </c>
      <c r="U234" s="241">
        <v>362</v>
      </c>
      <c r="V234" s="241">
        <v>357</v>
      </c>
      <c r="W234" s="248">
        <v>384.5</v>
      </c>
      <c r="X234" s="234"/>
      <c r="Y234" s="244"/>
    </row>
    <row r="235" spans="1:25">
      <c r="A235" s="141"/>
      <c r="B235" s="2" t="s">
        <v>188</v>
      </c>
      <c r="C235" s="135"/>
      <c r="D235" s="241">
        <v>7.37563556583431</v>
      </c>
      <c r="E235" s="241">
        <v>12.420413304985734</v>
      </c>
      <c r="F235" s="241">
        <v>7.2295689129205112</v>
      </c>
      <c r="G235" s="241">
        <v>7.6251338786061158</v>
      </c>
      <c r="H235" s="241">
        <v>8.8637839925545716</v>
      </c>
      <c r="I235" s="241">
        <v>2.8265998419774032</v>
      </c>
      <c r="J235" s="241">
        <v>15.820872289478858</v>
      </c>
      <c r="K235" s="241">
        <v>11.448435118681795</v>
      </c>
      <c r="L235" s="241">
        <v>7.1582754780585622</v>
      </c>
      <c r="M235" s="241">
        <v>3.2041639575194445</v>
      </c>
      <c r="N235" s="241">
        <v>2.0641846099600327</v>
      </c>
      <c r="O235" s="241">
        <v>5.4772255750516612</v>
      </c>
      <c r="P235" s="241">
        <v>11.893976066339912</v>
      </c>
      <c r="Q235" s="241">
        <v>4.9564772436345024</v>
      </c>
      <c r="R235" s="241">
        <v>12.480651692386365</v>
      </c>
      <c r="S235" s="241">
        <v>1.4142135623730951</v>
      </c>
      <c r="T235" s="241">
        <v>4.1542554182428404</v>
      </c>
      <c r="U235" s="241">
        <v>8.164965809277259</v>
      </c>
      <c r="V235" s="241">
        <v>8.5732140997411239</v>
      </c>
      <c r="W235" s="248">
        <v>5.9132619311735768</v>
      </c>
      <c r="X235" s="234"/>
      <c r="Y235" s="244"/>
    </row>
    <row r="236" spans="1:25">
      <c r="A236" s="141"/>
      <c r="B236" s="2" t="s">
        <v>96</v>
      </c>
      <c r="C236" s="135"/>
      <c r="D236" s="109">
        <v>1.9934150177930567E-2</v>
      </c>
      <c r="E236" s="109">
        <v>3.3629277901585923E-2</v>
      </c>
      <c r="F236" s="109">
        <v>2.0213147007233489E-2</v>
      </c>
      <c r="G236" s="109">
        <v>2.0852690643407789E-2</v>
      </c>
      <c r="H236" s="109">
        <v>2.1522745429108633E-2</v>
      </c>
      <c r="I236" s="109">
        <v>7.6000892009251255E-3</v>
      </c>
      <c r="J236" s="109">
        <v>4.4254188222318483E-2</v>
      </c>
      <c r="K236" s="109">
        <v>2.9007859253416708E-2</v>
      </c>
      <c r="L236" s="109">
        <v>1.959484923597548E-2</v>
      </c>
      <c r="M236" s="109">
        <v>8.5979354852936795E-3</v>
      </c>
      <c r="N236" s="109">
        <v>5.4030914427560103E-3</v>
      </c>
      <c r="O236" s="109">
        <v>1.4883765149596906E-2</v>
      </c>
      <c r="P236" s="109">
        <v>3.1000806428340341E-2</v>
      </c>
      <c r="Q236" s="109">
        <v>1.3389852976950478E-2</v>
      </c>
      <c r="R236" s="109">
        <v>3.2070197068230485E-2</v>
      </c>
      <c r="S236" s="109">
        <v>3.9174890924462465E-3</v>
      </c>
      <c r="T236" s="109">
        <v>1.1170428145389592E-2</v>
      </c>
      <c r="U236" s="109">
        <v>2.2410702129763749E-2</v>
      </c>
      <c r="V236" s="109">
        <v>2.3914125801230472E-2</v>
      </c>
      <c r="W236" s="171">
        <v>1.5365773749260053E-2</v>
      </c>
      <c r="X236" s="173"/>
      <c r="Y236" s="137"/>
    </row>
    <row r="237" spans="1:25">
      <c r="A237" s="141"/>
      <c r="B237" s="117" t="s">
        <v>189</v>
      </c>
      <c r="C237" s="135"/>
      <c r="D237" s="109">
        <v>-2.9029585458327789E-3</v>
      </c>
      <c r="E237" s="109">
        <v>-4.6995297916961887E-3</v>
      </c>
      <c r="F237" s="109">
        <v>-3.6139526594304971E-2</v>
      </c>
      <c r="G237" s="109">
        <v>-1.4580671643944609E-2</v>
      </c>
      <c r="H237" s="109">
        <v>0.10983188713209335</v>
      </c>
      <c r="I237" s="109">
        <v>2.2621837860243854E-3</v>
      </c>
      <c r="J237" s="109">
        <v>-3.6588669405770879E-2</v>
      </c>
      <c r="K237" s="109">
        <v>6.3570177551111717E-2</v>
      </c>
      <c r="L237" s="109">
        <v>-1.5530683167671144E-2</v>
      </c>
      <c r="M237" s="109">
        <v>4.2833264376207492E-3</v>
      </c>
      <c r="N237" s="109">
        <v>2.9536911145520817E-2</v>
      </c>
      <c r="O237" s="109">
        <v>-8.2926722834228972E-3</v>
      </c>
      <c r="P237" s="109">
        <v>3.3926751994366233E-2</v>
      </c>
      <c r="Q237" s="109">
        <v>-2.4538157343668709E-3</v>
      </c>
      <c r="R237" s="109">
        <v>4.8748464772738975E-2</v>
      </c>
      <c r="S237" s="109">
        <v>-2.7156670364988256E-2</v>
      </c>
      <c r="T237" s="109">
        <v>2.2108018483926184E-3</v>
      </c>
      <c r="U237" s="109">
        <v>-1.8173814135671429E-2</v>
      </c>
      <c r="V237" s="109">
        <v>-3.3893812536975876E-2</v>
      </c>
      <c r="W237" s="172">
        <v>3.7070751674626923E-2</v>
      </c>
      <c r="X237" s="173"/>
      <c r="Y237" s="137"/>
    </row>
    <row r="238" spans="1:25">
      <c r="B238" s="147"/>
      <c r="C238" s="116"/>
      <c r="D238" s="132"/>
      <c r="E238" s="132"/>
      <c r="F238" s="132"/>
      <c r="G238" s="132"/>
      <c r="H238" s="132"/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</row>
    <row r="239" spans="1:25">
      <c r="B239" s="151" t="s">
        <v>341</v>
      </c>
      <c r="Y239" s="133" t="s">
        <v>67</v>
      </c>
    </row>
    <row r="240" spans="1:25">
      <c r="A240" s="124" t="s">
        <v>33</v>
      </c>
      <c r="B240" s="114" t="s">
        <v>141</v>
      </c>
      <c r="C240" s="111" t="s">
        <v>142</v>
      </c>
      <c r="D240" s="112" t="s">
        <v>166</v>
      </c>
      <c r="E240" s="113" t="s">
        <v>166</v>
      </c>
      <c r="F240" s="113" t="s">
        <v>166</v>
      </c>
      <c r="G240" s="113" t="s">
        <v>166</v>
      </c>
      <c r="H240" s="113" t="s">
        <v>166</v>
      </c>
      <c r="I240" s="113" t="s">
        <v>166</v>
      </c>
      <c r="J240" s="164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33">
        <v>1</v>
      </c>
    </row>
    <row r="241" spans="1:25">
      <c r="A241" s="141"/>
      <c r="B241" s="115" t="s">
        <v>167</v>
      </c>
      <c r="C241" s="104" t="s">
        <v>167</v>
      </c>
      <c r="D241" s="162" t="s">
        <v>168</v>
      </c>
      <c r="E241" s="163" t="s">
        <v>173</v>
      </c>
      <c r="F241" s="163" t="s">
        <v>178</v>
      </c>
      <c r="G241" s="163" t="s">
        <v>190</v>
      </c>
      <c r="H241" s="163" t="s">
        <v>182</v>
      </c>
      <c r="I241" s="163" t="s">
        <v>191</v>
      </c>
      <c r="J241" s="164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33" t="s">
        <v>3</v>
      </c>
    </row>
    <row r="242" spans="1:25">
      <c r="A242" s="141"/>
      <c r="B242" s="115"/>
      <c r="C242" s="104"/>
      <c r="D242" s="105" t="s">
        <v>184</v>
      </c>
      <c r="E242" s="106" t="s">
        <v>184</v>
      </c>
      <c r="F242" s="106" t="s">
        <v>184</v>
      </c>
      <c r="G242" s="106" t="s">
        <v>184</v>
      </c>
      <c r="H242" s="106" t="s">
        <v>184</v>
      </c>
      <c r="I242" s="106" t="s">
        <v>184</v>
      </c>
      <c r="J242" s="164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33">
        <v>2</v>
      </c>
    </row>
    <row r="243" spans="1:25">
      <c r="A243" s="141"/>
      <c r="B243" s="115"/>
      <c r="C243" s="104"/>
      <c r="D243" s="130"/>
      <c r="E243" s="130"/>
      <c r="F243" s="130"/>
      <c r="G243" s="130"/>
      <c r="H243" s="130"/>
      <c r="I243" s="130"/>
      <c r="J243" s="164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33">
        <v>3</v>
      </c>
    </row>
    <row r="244" spans="1:25">
      <c r="A244" s="141"/>
      <c r="B244" s="114">
        <v>1</v>
      </c>
      <c r="C244" s="110">
        <v>1</v>
      </c>
      <c r="D244" s="118">
        <v>2.4</v>
      </c>
      <c r="E244" s="118">
        <v>2.5</v>
      </c>
      <c r="F244" s="119">
        <v>2.4</v>
      </c>
      <c r="G244" s="118">
        <v>2.1379999999999999</v>
      </c>
      <c r="H244" s="119">
        <v>2.306</v>
      </c>
      <c r="I244" s="118">
        <v>2.06</v>
      </c>
      <c r="J244" s="164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33">
        <v>1</v>
      </c>
    </row>
    <row r="245" spans="1:25">
      <c r="A245" s="141"/>
      <c r="B245" s="115">
        <v>1</v>
      </c>
      <c r="C245" s="104">
        <v>2</v>
      </c>
      <c r="D245" s="156">
        <v>2.15</v>
      </c>
      <c r="E245" s="106">
        <v>2.5</v>
      </c>
      <c r="F245" s="121">
        <v>2.4</v>
      </c>
      <c r="G245" s="106">
        <v>2.1199999999999997</v>
      </c>
      <c r="H245" s="121">
        <v>2.081</v>
      </c>
      <c r="I245" s="106">
        <v>1.86</v>
      </c>
      <c r="J245" s="164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33">
        <v>10</v>
      </c>
    </row>
    <row r="246" spans="1:25">
      <c r="A246" s="141"/>
      <c r="B246" s="115">
        <v>1</v>
      </c>
      <c r="C246" s="104">
        <v>3</v>
      </c>
      <c r="D246" s="106">
        <v>2.4</v>
      </c>
      <c r="E246" s="106">
        <v>2.2999999999999998</v>
      </c>
      <c r="F246" s="121">
        <v>2.4</v>
      </c>
      <c r="G246" s="106">
        <v>2.1439999999999997</v>
      </c>
      <c r="H246" s="121">
        <v>2.1440000000000001</v>
      </c>
      <c r="I246" s="106">
        <v>1.91</v>
      </c>
      <c r="J246" s="164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33">
        <v>16</v>
      </c>
    </row>
    <row r="247" spans="1:25">
      <c r="A247" s="141"/>
      <c r="B247" s="115">
        <v>1</v>
      </c>
      <c r="C247" s="104">
        <v>4</v>
      </c>
      <c r="D247" s="106">
        <v>2.4</v>
      </c>
      <c r="E247" s="106">
        <v>2.5</v>
      </c>
      <c r="F247" s="121">
        <v>2.4</v>
      </c>
      <c r="G247" s="106">
        <v>2.1840000000000002</v>
      </c>
      <c r="H247" s="121">
        <v>2.339</v>
      </c>
      <c r="I247" s="106">
        <v>2.2000000000000002</v>
      </c>
      <c r="J247" s="164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33">
        <v>2.2649166666666667</v>
      </c>
    </row>
    <row r="248" spans="1:25">
      <c r="A248" s="141"/>
      <c r="B248" s="115">
        <v>1</v>
      </c>
      <c r="C248" s="104">
        <v>5</v>
      </c>
      <c r="D248" s="106">
        <v>2.4</v>
      </c>
      <c r="E248" s="106">
        <v>2.5</v>
      </c>
      <c r="F248" s="106">
        <v>2.2999999999999998</v>
      </c>
      <c r="G248" s="106">
        <v>2.1900000000000004</v>
      </c>
      <c r="H248" s="106">
        <v>2.2370000000000001</v>
      </c>
      <c r="I248" s="106">
        <v>1.72</v>
      </c>
      <c r="J248" s="164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34"/>
    </row>
    <row r="249" spans="1:25">
      <c r="A249" s="141"/>
      <c r="B249" s="115">
        <v>1</v>
      </c>
      <c r="C249" s="104">
        <v>6</v>
      </c>
      <c r="D249" s="106">
        <v>2.4</v>
      </c>
      <c r="E249" s="106">
        <v>2.6</v>
      </c>
      <c r="F249" s="106">
        <v>2.5</v>
      </c>
      <c r="G249" s="106">
        <v>2.2320000000000002</v>
      </c>
      <c r="H249" s="106">
        <v>2.1219999999999999</v>
      </c>
      <c r="I249" s="106">
        <v>1.85</v>
      </c>
      <c r="J249" s="164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34"/>
    </row>
    <row r="250" spans="1:25">
      <c r="A250" s="141"/>
      <c r="B250" s="116" t="s">
        <v>186</v>
      </c>
      <c r="C250" s="108"/>
      <c r="D250" s="122">
        <v>2.3583333333333334</v>
      </c>
      <c r="E250" s="122">
        <v>2.4833333333333334</v>
      </c>
      <c r="F250" s="122">
        <v>2.4</v>
      </c>
      <c r="G250" s="122">
        <v>2.1679999999999997</v>
      </c>
      <c r="H250" s="122">
        <v>2.2048333333333336</v>
      </c>
      <c r="I250" s="122">
        <v>1.9333333333333336</v>
      </c>
      <c r="J250" s="164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34"/>
    </row>
    <row r="251" spans="1:25">
      <c r="A251" s="141"/>
      <c r="B251" s="2" t="s">
        <v>187</v>
      </c>
      <c r="C251" s="135"/>
      <c r="D251" s="107">
        <v>2.4</v>
      </c>
      <c r="E251" s="107">
        <v>2.5</v>
      </c>
      <c r="F251" s="107">
        <v>2.4</v>
      </c>
      <c r="G251" s="107">
        <v>2.1639999999999997</v>
      </c>
      <c r="H251" s="107">
        <v>2.1905000000000001</v>
      </c>
      <c r="I251" s="107">
        <v>1.885</v>
      </c>
      <c r="J251" s="164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34"/>
    </row>
    <row r="252" spans="1:25">
      <c r="A252" s="141"/>
      <c r="B252" s="2" t="s">
        <v>188</v>
      </c>
      <c r="C252" s="135"/>
      <c r="D252" s="123">
        <v>0.10206207261596575</v>
      </c>
      <c r="E252" s="123">
        <v>9.8319208025017577E-2</v>
      </c>
      <c r="F252" s="123">
        <v>6.3245553203367638E-2</v>
      </c>
      <c r="G252" s="123">
        <v>4.151144420518299E-2</v>
      </c>
      <c r="H252" s="123">
        <v>0.10503983371400905</v>
      </c>
      <c r="I252" s="123">
        <v>0.17060676031935748</v>
      </c>
      <c r="J252" s="164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36"/>
    </row>
    <row r="253" spans="1:25">
      <c r="A253" s="141"/>
      <c r="B253" s="2" t="s">
        <v>96</v>
      </c>
      <c r="C253" s="135"/>
      <c r="D253" s="109">
        <v>4.3277203936098553E-2</v>
      </c>
      <c r="E253" s="109">
        <v>3.9591627392624527E-2</v>
      </c>
      <c r="F253" s="109">
        <v>2.6352313834736518E-2</v>
      </c>
      <c r="G253" s="109">
        <v>1.9147345113091789E-2</v>
      </c>
      <c r="H253" s="109">
        <v>4.7640713756448273E-2</v>
      </c>
      <c r="I253" s="109">
        <v>8.8244876027253852E-2</v>
      </c>
      <c r="J253" s="164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37"/>
    </row>
    <row r="254" spans="1:25">
      <c r="A254" s="141"/>
      <c r="B254" s="117" t="s">
        <v>189</v>
      </c>
      <c r="C254" s="135"/>
      <c r="D254" s="109">
        <v>4.1245078921225975E-2</v>
      </c>
      <c r="E254" s="109">
        <v>9.6434747415283795E-2</v>
      </c>
      <c r="F254" s="109">
        <v>5.9641635085911915E-2</v>
      </c>
      <c r="G254" s="109">
        <v>-4.2790389639059678E-2</v>
      </c>
      <c r="H254" s="109">
        <v>-2.6527833989477001E-2</v>
      </c>
      <c r="I254" s="109">
        <v>-0.14639979395857083</v>
      </c>
      <c r="J254" s="164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37"/>
    </row>
    <row r="255" spans="1:25">
      <c r="B255" s="147"/>
      <c r="C255" s="116"/>
      <c r="D255" s="132"/>
      <c r="E255" s="132"/>
      <c r="F255" s="132"/>
      <c r="G255" s="132"/>
      <c r="H255" s="132"/>
      <c r="I255" s="132"/>
    </row>
    <row r="256" spans="1:25">
      <c r="B256" s="151" t="s">
        <v>342</v>
      </c>
      <c r="Y256" s="133" t="s">
        <v>67</v>
      </c>
    </row>
    <row r="257" spans="1:25">
      <c r="A257" s="124" t="s">
        <v>36</v>
      </c>
      <c r="B257" s="114" t="s">
        <v>141</v>
      </c>
      <c r="C257" s="111" t="s">
        <v>142</v>
      </c>
      <c r="D257" s="112" t="s">
        <v>166</v>
      </c>
      <c r="E257" s="113" t="s">
        <v>166</v>
      </c>
      <c r="F257" s="113" t="s">
        <v>166</v>
      </c>
      <c r="G257" s="113" t="s">
        <v>166</v>
      </c>
      <c r="H257" s="113" t="s">
        <v>166</v>
      </c>
      <c r="I257" s="113" t="s">
        <v>166</v>
      </c>
      <c r="J257" s="164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133">
        <v>1</v>
      </c>
    </row>
    <row r="258" spans="1:25">
      <c r="A258" s="141"/>
      <c r="B258" s="115" t="s">
        <v>167</v>
      </c>
      <c r="C258" s="104" t="s">
        <v>167</v>
      </c>
      <c r="D258" s="162" t="s">
        <v>168</v>
      </c>
      <c r="E258" s="163" t="s">
        <v>173</v>
      </c>
      <c r="F258" s="163" t="s">
        <v>178</v>
      </c>
      <c r="G258" s="163" t="s">
        <v>190</v>
      </c>
      <c r="H258" s="163" t="s">
        <v>182</v>
      </c>
      <c r="I258" s="163" t="s">
        <v>191</v>
      </c>
      <c r="J258" s="164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33" t="s">
        <v>3</v>
      </c>
    </row>
    <row r="259" spans="1:25">
      <c r="A259" s="141"/>
      <c r="B259" s="115"/>
      <c r="C259" s="104"/>
      <c r="D259" s="105" t="s">
        <v>184</v>
      </c>
      <c r="E259" s="106" t="s">
        <v>184</v>
      </c>
      <c r="F259" s="106" t="s">
        <v>184</v>
      </c>
      <c r="G259" s="106" t="s">
        <v>184</v>
      </c>
      <c r="H259" s="106" t="s">
        <v>184</v>
      </c>
      <c r="I259" s="106" t="s">
        <v>184</v>
      </c>
      <c r="J259" s="164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33">
        <v>2</v>
      </c>
    </row>
    <row r="260" spans="1:25">
      <c r="A260" s="141"/>
      <c r="B260" s="115"/>
      <c r="C260" s="104"/>
      <c r="D260" s="130"/>
      <c r="E260" s="130"/>
      <c r="F260" s="130"/>
      <c r="G260" s="130"/>
      <c r="H260" s="130"/>
      <c r="I260" s="130"/>
      <c r="J260" s="164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33">
        <v>3</v>
      </c>
    </row>
    <row r="261" spans="1:25">
      <c r="A261" s="141"/>
      <c r="B261" s="114">
        <v>1</v>
      </c>
      <c r="C261" s="110">
        <v>1</v>
      </c>
      <c r="D261" s="118">
        <v>1.4</v>
      </c>
      <c r="E261" s="118">
        <v>1.4</v>
      </c>
      <c r="F261" s="119">
        <v>1.5</v>
      </c>
      <c r="G261" s="118">
        <v>1.1940000000000002</v>
      </c>
      <c r="H261" s="119">
        <v>1.2310000000000001</v>
      </c>
      <c r="I261" s="152">
        <v>1.03</v>
      </c>
      <c r="J261" s="164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133">
        <v>1</v>
      </c>
    </row>
    <row r="262" spans="1:25">
      <c r="A262" s="141"/>
      <c r="B262" s="115">
        <v>1</v>
      </c>
      <c r="C262" s="104">
        <v>2</v>
      </c>
      <c r="D262" s="106">
        <v>1.4</v>
      </c>
      <c r="E262" s="106">
        <v>1.4</v>
      </c>
      <c r="F262" s="121">
        <v>1.5</v>
      </c>
      <c r="G262" s="106">
        <v>1.1859999999999999</v>
      </c>
      <c r="H262" s="121">
        <v>1.4039999999999999</v>
      </c>
      <c r="I262" s="155">
        <v>1.08</v>
      </c>
      <c r="J262" s="164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33">
        <v>11</v>
      </c>
    </row>
    <row r="263" spans="1:25">
      <c r="A263" s="141"/>
      <c r="B263" s="115">
        <v>1</v>
      </c>
      <c r="C263" s="104">
        <v>3</v>
      </c>
      <c r="D263" s="106">
        <v>1.5</v>
      </c>
      <c r="E263" s="106">
        <v>1.3</v>
      </c>
      <c r="F263" s="121">
        <v>1.4</v>
      </c>
      <c r="G263" s="106">
        <v>1.21</v>
      </c>
      <c r="H263" s="121">
        <v>1.4810000000000001</v>
      </c>
      <c r="I263" s="155">
        <v>1.08</v>
      </c>
      <c r="J263" s="164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33">
        <v>16</v>
      </c>
    </row>
    <row r="264" spans="1:25">
      <c r="A264" s="141"/>
      <c r="B264" s="115">
        <v>1</v>
      </c>
      <c r="C264" s="104">
        <v>4</v>
      </c>
      <c r="D264" s="106">
        <v>1.55</v>
      </c>
      <c r="E264" s="106">
        <v>1.5</v>
      </c>
      <c r="F264" s="121">
        <v>1.4</v>
      </c>
      <c r="G264" s="106">
        <v>1.236</v>
      </c>
      <c r="H264" s="121">
        <v>1.401</v>
      </c>
      <c r="I264" s="155">
        <v>1.05</v>
      </c>
      <c r="J264" s="164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33">
        <v>1.3751333333333335</v>
      </c>
    </row>
    <row r="265" spans="1:25">
      <c r="A265" s="141"/>
      <c r="B265" s="115">
        <v>1</v>
      </c>
      <c r="C265" s="104">
        <v>5</v>
      </c>
      <c r="D265" s="106">
        <v>1.3</v>
      </c>
      <c r="E265" s="106">
        <v>1.4</v>
      </c>
      <c r="F265" s="106">
        <v>1.4</v>
      </c>
      <c r="G265" s="106">
        <v>1.222</v>
      </c>
      <c r="H265" s="106">
        <v>1.3939999999999999</v>
      </c>
      <c r="I265" s="155">
        <v>0.87</v>
      </c>
      <c r="J265" s="164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34"/>
    </row>
    <row r="266" spans="1:25">
      <c r="A266" s="141"/>
      <c r="B266" s="115">
        <v>1</v>
      </c>
      <c r="C266" s="104">
        <v>6</v>
      </c>
      <c r="D266" s="106">
        <v>1.45</v>
      </c>
      <c r="E266" s="106">
        <v>1.4</v>
      </c>
      <c r="F266" s="106">
        <v>1.5</v>
      </c>
      <c r="G266" s="106">
        <v>1.268</v>
      </c>
      <c r="H266" s="106">
        <v>1.327</v>
      </c>
      <c r="I266" s="155">
        <v>1</v>
      </c>
      <c r="J266" s="164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134"/>
    </row>
    <row r="267" spans="1:25">
      <c r="A267" s="141"/>
      <c r="B267" s="116" t="s">
        <v>186</v>
      </c>
      <c r="C267" s="108"/>
      <c r="D267" s="122">
        <v>1.4333333333333333</v>
      </c>
      <c r="E267" s="122">
        <v>1.4000000000000001</v>
      </c>
      <c r="F267" s="122">
        <v>1.4500000000000002</v>
      </c>
      <c r="G267" s="122">
        <v>1.2193333333333334</v>
      </c>
      <c r="H267" s="122">
        <v>1.373</v>
      </c>
      <c r="I267" s="122">
        <v>1.0183333333333333</v>
      </c>
      <c r="J267" s="164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134"/>
    </row>
    <row r="268" spans="1:25">
      <c r="A268" s="141"/>
      <c r="B268" s="2" t="s">
        <v>187</v>
      </c>
      <c r="C268" s="135"/>
      <c r="D268" s="107">
        <v>1.4249999999999998</v>
      </c>
      <c r="E268" s="107">
        <v>1.4</v>
      </c>
      <c r="F268" s="107">
        <v>1.45</v>
      </c>
      <c r="G268" s="107">
        <v>1.216</v>
      </c>
      <c r="H268" s="107">
        <v>1.3975</v>
      </c>
      <c r="I268" s="107">
        <v>1.04</v>
      </c>
      <c r="J268" s="164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134"/>
    </row>
    <row r="269" spans="1:25">
      <c r="A269" s="141"/>
      <c r="B269" s="2" t="s">
        <v>188</v>
      </c>
      <c r="C269" s="135"/>
      <c r="D269" s="123">
        <v>8.7559503577091316E-2</v>
      </c>
      <c r="E269" s="123">
        <v>6.3245553203367569E-2</v>
      </c>
      <c r="F269" s="123">
        <v>5.4772255750516662E-2</v>
      </c>
      <c r="G269" s="123">
        <v>2.9977769541222807E-2</v>
      </c>
      <c r="H269" s="123">
        <v>8.5005882149413625E-2</v>
      </c>
      <c r="I269" s="123">
        <v>7.8845841150099169E-2</v>
      </c>
      <c r="J269" s="164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136"/>
    </row>
    <row r="270" spans="1:25">
      <c r="A270" s="141"/>
      <c r="B270" s="2" t="s">
        <v>96</v>
      </c>
      <c r="C270" s="135"/>
      <c r="D270" s="109">
        <v>6.1088025751459059E-2</v>
      </c>
      <c r="E270" s="109">
        <v>4.5175395145262545E-2</v>
      </c>
      <c r="F270" s="109">
        <v>3.7773969483114934E-2</v>
      </c>
      <c r="G270" s="109">
        <v>2.4585376879078299E-2</v>
      </c>
      <c r="H270" s="109">
        <v>6.1912514311299072E-2</v>
      </c>
      <c r="I270" s="109">
        <v>7.7426357921537653E-2</v>
      </c>
      <c r="J270" s="164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137"/>
    </row>
    <row r="271" spans="1:25">
      <c r="A271" s="141"/>
      <c r="B271" s="117" t="s">
        <v>189</v>
      </c>
      <c r="C271" s="135"/>
      <c r="D271" s="109">
        <v>4.2323168662432575E-2</v>
      </c>
      <c r="E271" s="109">
        <v>1.8083094972608738E-2</v>
      </c>
      <c r="F271" s="109">
        <v>5.4443205507344716E-2</v>
      </c>
      <c r="G271" s="109">
        <v>-0.11329810442623756</v>
      </c>
      <c r="H271" s="109">
        <v>-1.5513647161489175E-3</v>
      </c>
      <c r="I271" s="109">
        <v>-0.25946574877587636</v>
      </c>
      <c r="J271" s="164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37"/>
    </row>
    <row r="272" spans="1:25">
      <c r="B272" s="147"/>
      <c r="C272" s="116"/>
      <c r="D272" s="132"/>
      <c r="E272" s="132"/>
      <c r="F272" s="132"/>
      <c r="G272" s="132"/>
      <c r="H272" s="132"/>
      <c r="I272" s="132"/>
    </row>
    <row r="273" spans="1:25">
      <c r="B273" s="151" t="s">
        <v>343</v>
      </c>
      <c r="Y273" s="133" t="s">
        <v>67</v>
      </c>
    </row>
    <row r="274" spans="1:25">
      <c r="A274" s="124" t="s">
        <v>39</v>
      </c>
      <c r="B274" s="114" t="s">
        <v>141</v>
      </c>
      <c r="C274" s="111" t="s">
        <v>142</v>
      </c>
      <c r="D274" s="112" t="s">
        <v>166</v>
      </c>
      <c r="E274" s="113" t="s">
        <v>166</v>
      </c>
      <c r="F274" s="113" t="s">
        <v>166</v>
      </c>
      <c r="G274" s="113" t="s">
        <v>166</v>
      </c>
      <c r="H274" s="113" t="s">
        <v>166</v>
      </c>
      <c r="I274" s="113" t="s">
        <v>166</v>
      </c>
      <c r="J274" s="113" t="s">
        <v>166</v>
      </c>
      <c r="K274" s="164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133">
        <v>1</v>
      </c>
    </row>
    <row r="275" spans="1:25">
      <c r="A275" s="141"/>
      <c r="B275" s="115" t="s">
        <v>167</v>
      </c>
      <c r="C275" s="104" t="s">
        <v>167</v>
      </c>
      <c r="D275" s="162" t="s">
        <v>168</v>
      </c>
      <c r="E275" s="163" t="s">
        <v>192</v>
      </c>
      <c r="F275" s="163" t="s">
        <v>173</v>
      </c>
      <c r="G275" s="163" t="s">
        <v>178</v>
      </c>
      <c r="H275" s="163" t="s">
        <v>190</v>
      </c>
      <c r="I275" s="163" t="s">
        <v>182</v>
      </c>
      <c r="J275" s="163" t="s">
        <v>191</v>
      </c>
      <c r="K275" s="164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33" t="s">
        <v>3</v>
      </c>
    </row>
    <row r="276" spans="1:25">
      <c r="A276" s="141"/>
      <c r="B276" s="115"/>
      <c r="C276" s="104"/>
      <c r="D276" s="105" t="s">
        <v>184</v>
      </c>
      <c r="E276" s="106" t="s">
        <v>184</v>
      </c>
      <c r="F276" s="106" t="s">
        <v>184</v>
      </c>
      <c r="G276" s="106" t="s">
        <v>184</v>
      </c>
      <c r="H276" s="106" t="s">
        <v>184</v>
      </c>
      <c r="I276" s="106" t="s">
        <v>184</v>
      </c>
      <c r="J276" s="106" t="s">
        <v>184</v>
      </c>
      <c r="K276" s="164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33">
        <v>2</v>
      </c>
    </row>
    <row r="277" spans="1:25">
      <c r="A277" s="141"/>
      <c r="B277" s="115"/>
      <c r="C277" s="104"/>
      <c r="D277" s="130"/>
      <c r="E277" s="130"/>
      <c r="F277" s="130"/>
      <c r="G277" s="130"/>
      <c r="H277" s="130"/>
      <c r="I277" s="130"/>
      <c r="J277" s="130"/>
      <c r="K277" s="164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33">
        <v>2</v>
      </c>
    </row>
    <row r="278" spans="1:25">
      <c r="A278" s="141"/>
      <c r="B278" s="114">
        <v>1</v>
      </c>
      <c r="C278" s="110">
        <v>1</v>
      </c>
      <c r="D278" s="118">
        <v>0.55000000000000004</v>
      </c>
      <c r="E278" s="118">
        <v>0.48500000000000004</v>
      </c>
      <c r="F278" s="119">
        <v>0.59</v>
      </c>
      <c r="G278" s="118">
        <v>0.7</v>
      </c>
      <c r="H278" s="119">
        <v>0.6422000000000001</v>
      </c>
      <c r="I278" s="118">
        <v>0.45400000000000001</v>
      </c>
      <c r="J278" s="158">
        <v>0.48</v>
      </c>
      <c r="K278" s="164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33">
        <v>1</v>
      </c>
    </row>
    <row r="279" spans="1:25">
      <c r="A279" s="141"/>
      <c r="B279" s="115">
        <v>1</v>
      </c>
      <c r="C279" s="104">
        <v>2</v>
      </c>
      <c r="D279" s="106">
        <v>0.6</v>
      </c>
      <c r="E279" s="106">
        <v>0.47789999999999999</v>
      </c>
      <c r="F279" s="121">
        <v>0.6</v>
      </c>
      <c r="G279" s="106">
        <v>0.68</v>
      </c>
      <c r="H279" s="121">
        <v>0.64100000000000001</v>
      </c>
      <c r="I279" s="106">
        <v>0.622</v>
      </c>
      <c r="J279" s="121">
        <v>0.42</v>
      </c>
      <c r="K279" s="164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133">
        <v>12</v>
      </c>
    </row>
    <row r="280" spans="1:25">
      <c r="A280" s="141"/>
      <c r="B280" s="115">
        <v>1</v>
      </c>
      <c r="C280" s="104">
        <v>3</v>
      </c>
      <c r="D280" s="106">
        <v>0.6</v>
      </c>
      <c r="E280" s="106">
        <v>0.49060000000000004</v>
      </c>
      <c r="F280" s="121">
        <v>0.56000000000000005</v>
      </c>
      <c r="G280" s="106">
        <v>0.68</v>
      </c>
      <c r="H280" s="121">
        <v>0.65800000000000003</v>
      </c>
      <c r="I280" s="106">
        <v>0.56499999999999995</v>
      </c>
      <c r="J280" s="121">
        <v>0.41</v>
      </c>
      <c r="K280" s="164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133">
        <v>16</v>
      </c>
    </row>
    <row r="281" spans="1:25">
      <c r="A281" s="141"/>
      <c r="B281" s="115">
        <v>1</v>
      </c>
      <c r="C281" s="104">
        <v>4</v>
      </c>
      <c r="D281" s="106">
        <v>0.6</v>
      </c>
      <c r="E281" s="106">
        <v>0.53779999999999994</v>
      </c>
      <c r="F281" s="121">
        <v>0.56999999999999995</v>
      </c>
      <c r="G281" s="106">
        <v>0.68</v>
      </c>
      <c r="H281" s="121">
        <v>0.66520000000000001</v>
      </c>
      <c r="I281" s="106">
        <v>0.57699999999999996</v>
      </c>
      <c r="J281" s="121">
        <v>0.41</v>
      </c>
      <c r="K281" s="164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133">
        <v>0.56960714285714287</v>
      </c>
    </row>
    <row r="282" spans="1:25">
      <c r="A282" s="141"/>
      <c r="B282" s="115">
        <v>1</v>
      </c>
      <c r="C282" s="104">
        <v>5</v>
      </c>
      <c r="D282" s="106">
        <v>0.55000000000000004</v>
      </c>
      <c r="E282" s="106">
        <v>0.49609999999999999</v>
      </c>
      <c r="F282" s="106">
        <v>0.59</v>
      </c>
      <c r="G282" s="106">
        <v>0.68</v>
      </c>
      <c r="H282" s="106">
        <v>0.67159999999999997</v>
      </c>
      <c r="I282" s="106">
        <v>0.66900000000000004</v>
      </c>
      <c r="J282" s="106">
        <v>0.39</v>
      </c>
      <c r="K282" s="164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134"/>
    </row>
    <row r="283" spans="1:25">
      <c r="A283" s="141"/>
      <c r="B283" s="115">
        <v>1</v>
      </c>
      <c r="C283" s="104">
        <v>6</v>
      </c>
      <c r="D283" s="106">
        <v>0.55000000000000004</v>
      </c>
      <c r="E283" s="106">
        <v>0.50549999999999995</v>
      </c>
      <c r="F283" s="106">
        <v>0.59</v>
      </c>
      <c r="G283" s="106">
        <v>0.72</v>
      </c>
      <c r="H283" s="106">
        <v>0.67559999999999998</v>
      </c>
      <c r="I283" s="106">
        <v>0.57599999999999996</v>
      </c>
      <c r="J283" s="106">
        <v>0.39</v>
      </c>
      <c r="K283" s="164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134"/>
    </row>
    <row r="284" spans="1:25">
      <c r="A284" s="141"/>
      <c r="B284" s="116" t="s">
        <v>186</v>
      </c>
      <c r="C284" s="108"/>
      <c r="D284" s="122">
        <v>0.57500000000000007</v>
      </c>
      <c r="E284" s="122">
        <v>0.49881666666666669</v>
      </c>
      <c r="F284" s="122">
        <v>0.58333333333333326</v>
      </c>
      <c r="G284" s="122">
        <v>0.69000000000000006</v>
      </c>
      <c r="H284" s="122">
        <v>0.65893333333333348</v>
      </c>
      <c r="I284" s="122">
        <v>0.57716666666666672</v>
      </c>
      <c r="J284" s="122">
        <v>0.41666666666666669</v>
      </c>
      <c r="K284" s="164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34"/>
    </row>
    <row r="285" spans="1:25">
      <c r="A285" s="141"/>
      <c r="B285" s="2" t="s">
        <v>187</v>
      </c>
      <c r="C285" s="135"/>
      <c r="D285" s="107">
        <v>0.57499999999999996</v>
      </c>
      <c r="E285" s="107">
        <v>0.49335000000000001</v>
      </c>
      <c r="F285" s="107">
        <v>0.59</v>
      </c>
      <c r="G285" s="107">
        <v>0.68</v>
      </c>
      <c r="H285" s="107">
        <v>0.66159999999999997</v>
      </c>
      <c r="I285" s="107">
        <v>0.57650000000000001</v>
      </c>
      <c r="J285" s="107">
        <v>0.41</v>
      </c>
      <c r="K285" s="164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34"/>
    </row>
    <row r="286" spans="1:25">
      <c r="A286" s="141"/>
      <c r="B286" s="2" t="s">
        <v>188</v>
      </c>
      <c r="C286" s="135"/>
      <c r="D286" s="107">
        <v>2.7386127875258268E-2</v>
      </c>
      <c r="E286" s="107">
        <v>2.1296329887252063E-2</v>
      </c>
      <c r="F286" s="107">
        <v>1.5055453054181598E-2</v>
      </c>
      <c r="G286" s="107">
        <v>1.6733200530681475E-2</v>
      </c>
      <c r="H286" s="107">
        <v>1.4696757011894346E-2</v>
      </c>
      <c r="I286" s="107">
        <v>7.1781381058507177E-2</v>
      </c>
      <c r="J286" s="107">
        <v>3.3266599866332389E-2</v>
      </c>
      <c r="K286" s="226"/>
      <c r="L286" s="227"/>
      <c r="M286" s="227"/>
      <c r="N286" s="227"/>
      <c r="O286" s="227"/>
      <c r="P286" s="227"/>
      <c r="Q286" s="227"/>
      <c r="R286" s="227"/>
      <c r="S286" s="227"/>
      <c r="T286" s="227"/>
      <c r="U286" s="227"/>
      <c r="V286" s="227"/>
      <c r="W286" s="227"/>
      <c r="X286" s="227"/>
      <c r="Y286" s="134"/>
    </row>
    <row r="287" spans="1:25">
      <c r="A287" s="141"/>
      <c r="B287" s="2" t="s">
        <v>96</v>
      </c>
      <c r="C287" s="135"/>
      <c r="D287" s="109">
        <v>4.7628048478710029E-2</v>
      </c>
      <c r="E287" s="109">
        <v>4.2693701534803161E-2</v>
      </c>
      <c r="F287" s="109">
        <v>2.5809348092882742E-2</v>
      </c>
      <c r="G287" s="109">
        <v>2.4251015261857207E-2</v>
      </c>
      <c r="H287" s="109">
        <v>2.230386029729008E-2</v>
      </c>
      <c r="I287" s="109">
        <v>0.12436854933613717</v>
      </c>
      <c r="J287" s="109">
        <v>7.9839839679197736E-2</v>
      </c>
      <c r="K287" s="164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137"/>
    </row>
    <row r="288" spans="1:25">
      <c r="A288" s="141"/>
      <c r="B288" s="117" t="s">
        <v>189</v>
      </c>
      <c r="C288" s="135"/>
      <c r="D288" s="109">
        <v>9.4676782243401369E-3</v>
      </c>
      <c r="E288" s="109">
        <v>-0.12427947415720941</v>
      </c>
      <c r="F288" s="109">
        <v>2.4097644575417299E-2</v>
      </c>
      <c r="G288" s="109">
        <v>0.21136121386920825</v>
      </c>
      <c r="H288" s="109">
        <v>0.15682069931239173</v>
      </c>
      <c r="I288" s="109">
        <v>1.327146947562019E-2</v>
      </c>
      <c r="J288" s="109">
        <v>-0.26850168244613037</v>
      </c>
      <c r="K288" s="164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37"/>
    </row>
    <row r="289" spans="1:25">
      <c r="B289" s="147"/>
      <c r="C289" s="116"/>
      <c r="D289" s="132"/>
      <c r="E289" s="132"/>
      <c r="F289" s="132"/>
      <c r="G289" s="132"/>
      <c r="H289" s="132"/>
      <c r="I289" s="132"/>
      <c r="J289" s="132"/>
    </row>
    <row r="290" spans="1:25">
      <c r="B290" s="151" t="s">
        <v>344</v>
      </c>
      <c r="Y290" s="133" t="s">
        <v>67</v>
      </c>
    </row>
    <row r="291" spans="1:25">
      <c r="A291" s="124" t="s">
        <v>52</v>
      </c>
      <c r="B291" s="114" t="s">
        <v>141</v>
      </c>
      <c r="C291" s="111" t="s">
        <v>142</v>
      </c>
      <c r="D291" s="112" t="s">
        <v>166</v>
      </c>
      <c r="E291" s="113" t="s">
        <v>166</v>
      </c>
      <c r="F291" s="113" t="s">
        <v>166</v>
      </c>
      <c r="G291" s="113" t="s">
        <v>166</v>
      </c>
      <c r="H291" s="113" t="s">
        <v>166</v>
      </c>
      <c r="I291" s="113" t="s">
        <v>166</v>
      </c>
      <c r="J291" s="113" t="s">
        <v>166</v>
      </c>
      <c r="K291" s="113" t="s">
        <v>166</v>
      </c>
      <c r="L291" s="113" t="s">
        <v>166</v>
      </c>
      <c r="M291" s="113" t="s">
        <v>166</v>
      </c>
      <c r="N291" s="113" t="s">
        <v>166</v>
      </c>
      <c r="O291" s="113" t="s">
        <v>166</v>
      </c>
      <c r="P291" s="113" t="s">
        <v>166</v>
      </c>
      <c r="Q291" s="113" t="s">
        <v>166</v>
      </c>
      <c r="R291" s="113" t="s">
        <v>166</v>
      </c>
      <c r="S291" s="113" t="s">
        <v>166</v>
      </c>
      <c r="T291" s="113" t="s">
        <v>166</v>
      </c>
      <c r="U291" s="164"/>
      <c r="V291" s="2"/>
      <c r="W291" s="2"/>
      <c r="X291" s="2"/>
      <c r="Y291" s="133">
        <v>1</v>
      </c>
    </row>
    <row r="292" spans="1:25">
      <c r="A292" s="141"/>
      <c r="B292" s="115" t="s">
        <v>167</v>
      </c>
      <c r="C292" s="104" t="s">
        <v>167</v>
      </c>
      <c r="D292" s="162" t="s">
        <v>169</v>
      </c>
      <c r="E292" s="163" t="s">
        <v>170</v>
      </c>
      <c r="F292" s="163" t="s">
        <v>171</v>
      </c>
      <c r="G292" s="163" t="s">
        <v>172</v>
      </c>
      <c r="H292" s="163" t="s">
        <v>192</v>
      </c>
      <c r="I292" s="163" t="s">
        <v>173</v>
      </c>
      <c r="J292" s="163" t="s">
        <v>174</v>
      </c>
      <c r="K292" s="163" t="s">
        <v>175</v>
      </c>
      <c r="L292" s="163" t="s">
        <v>176</v>
      </c>
      <c r="M292" s="163" t="s">
        <v>177</v>
      </c>
      <c r="N292" s="163" t="s">
        <v>178</v>
      </c>
      <c r="O292" s="163" t="s">
        <v>179</v>
      </c>
      <c r="P292" s="163" t="s">
        <v>180</v>
      </c>
      <c r="Q292" s="163" t="s">
        <v>181</v>
      </c>
      <c r="R292" s="163" t="s">
        <v>190</v>
      </c>
      <c r="S292" s="163" t="s">
        <v>182</v>
      </c>
      <c r="T292" s="163" t="s">
        <v>183</v>
      </c>
      <c r="U292" s="164"/>
      <c r="V292" s="2"/>
      <c r="W292" s="2"/>
      <c r="X292" s="2"/>
      <c r="Y292" s="133" t="s">
        <v>1</v>
      </c>
    </row>
    <row r="293" spans="1:25">
      <c r="A293" s="141"/>
      <c r="B293" s="115"/>
      <c r="C293" s="104"/>
      <c r="D293" s="105" t="s">
        <v>144</v>
      </c>
      <c r="E293" s="106" t="s">
        <v>144</v>
      </c>
      <c r="F293" s="106" t="s">
        <v>184</v>
      </c>
      <c r="G293" s="106" t="s">
        <v>144</v>
      </c>
      <c r="H293" s="106" t="s">
        <v>144</v>
      </c>
      <c r="I293" s="106" t="s">
        <v>184</v>
      </c>
      <c r="J293" s="106" t="s">
        <v>184</v>
      </c>
      <c r="K293" s="106" t="s">
        <v>185</v>
      </c>
      <c r="L293" s="106" t="s">
        <v>144</v>
      </c>
      <c r="M293" s="106" t="s">
        <v>185</v>
      </c>
      <c r="N293" s="106" t="s">
        <v>144</v>
      </c>
      <c r="O293" s="106" t="s">
        <v>184</v>
      </c>
      <c r="P293" s="106" t="s">
        <v>144</v>
      </c>
      <c r="Q293" s="106" t="s">
        <v>144</v>
      </c>
      <c r="R293" s="106" t="s">
        <v>144</v>
      </c>
      <c r="S293" s="106" t="s">
        <v>144</v>
      </c>
      <c r="T293" s="106" t="s">
        <v>144</v>
      </c>
      <c r="U293" s="164"/>
      <c r="V293" s="2"/>
      <c r="W293" s="2"/>
      <c r="X293" s="2"/>
      <c r="Y293" s="133">
        <v>2</v>
      </c>
    </row>
    <row r="294" spans="1:25">
      <c r="A294" s="141"/>
      <c r="B294" s="115"/>
      <c r="C294" s="104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64"/>
      <c r="V294" s="2"/>
      <c r="W294" s="2"/>
      <c r="X294" s="2"/>
      <c r="Y294" s="133">
        <v>3</v>
      </c>
    </row>
    <row r="295" spans="1:25">
      <c r="A295" s="141"/>
      <c r="B295" s="114">
        <v>1</v>
      </c>
      <c r="C295" s="110">
        <v>1</v>
      </c>
      <c r="D295" s="154">
        <v>14.800000000000002</v>
      </c>
      <c r="E295" s="118">
        <v>15.299999999999999</v>
      </c>
      <c r="F295" s="119">
        <v>14.46</v>
      </c>
      <c r="G295" s="118">
        <v>16.850000000000001</v>
      </c>
      <c r="H295" s="119">
        <v>15.651339999999999</v>
      </c>
      <c r="I295" s="118">
        <v>14.000000000000002</v>
      </c>
      <c r="J295" s="119">
        <v>14.550000000000002</v>
      </c>
      <c r="K295" s="118">
        <v>13.55</v>
      </c>
      <c r="L295" s="118">
        <v>14.2</v>
      </c>
      <c r="M295" s="118">
        <v>14.486996459766784</v>
      </c>
      <c r="N295" s="118">
        <v>14.299999999999999</v>
      </c>
      <c r="O295" s="118">
        <v>15.049999999999999</v>
      </c>
      <c r="P295" s="118">
        <v>13.8752</v>
      </c>
      <c r="Q295" s="118">
        <v>14.2</v>
      </c>
      <c r="R295" s="118">
        <v>14.95878239490802</v>
      </c>
      <c r="S295" s="118">
        <v>14.7317</v>
      </c>
      <c r="T295" s="118">
        <v>14.6</v>
      </c>
      <c r="U295" s="164"/>
      <c r="V295" s="2"/>
      <c r="W295" s="2"/>
      <c r="X295" s="2"/>
      <c r="Y295" s="133">
        <v>1</v>
      </c>
    </row>
    <row r="296" spans="1:25">
      <c r="A296" s="141"/>
      <c r="B296" s="115">
        <v>1</v>
      </c>
      <c r="C296" s="104">
        <v>2</v>
      </c>
      <c r="D296" s="106">
        <v>13.98</v>
      </c>
      <c r="E296" s="106">
        <v>15.5</v>
      </c>
      <c r="F296" s="121">
        <v>14.08</v>
      </c>
      <c r="G296" s="106">
        <v>16.2</v>
      </c>
      <c r="H296" s="121">
        <v>15.585022499999997</v>
      </c>
      <c r="I296" s="106">
        <v>12.8</v>
      </c>
      <c r="J296" s="121">
        <v>14.75</v>
      </c>
      <c r="K296" s="106">
        <v>13.3350785340314</v>
      </c>
      <c r="L296" s="106">
        <v>14.2</v>
      </c>
      <c r="M296" s="106">
        <v>14.377623258956071</v>
      </c>
      <c r="N296" s="106">
        <v>14.299999999999999</v>
      </c>
      <c r="O296" s="106">
        <v>15.35</v>
      </c>
      <c r="P296" s="106">
        <v>13.872200000000001</v>
      </c>
      <c r="Q296" s="106">
        <v>13.750000000000002</v>
      </c>
      <c r="R296" s="106">
        <v>15.131369852416585</v>
      </c>
      <c r="S296" s="106">
        <v>14.307500000000001</v>
      </c>
      <c r="T296" s="106">
        <v>14.6</v>
      </c>
      <c r="U296" s="164"/>
      <c r="V296" s="2"/>
      <c r="W296" s="2"/>
      <c r="X296" s="2"/>
      <c r="Y296" s="133" t="e">
        <v>#N/A</v>
      </c>
    </row>
    <row r="297" spans="1:25">
      <c r="A297" s="141"/>
      <c r="B297" s="115">
        <v>1</v>
      </c>
      <c r="C297" s="104">
        <v>3</v>
      </c>
      <c r="D297" s="106">
        <v>13.63</v>
      </c>
      <c r="E297" s="106">
        <v>15.2</v>
      </c>
      <c r="F297" s="121">
        <v>14.249999999999998</v>
      </c>
      <c r="G297" s="106">
        <v>16.25</v>
      </c>
      <c r="H297" s="121">
        <v>15.420715</v>
      </c>
      <c r="I297" s="106">
        <v>13.600000000000001</v>
      </c>
      <c r="J297" s="121">
        <v>14.2</v>
      </c>
      <c r="K297" s="121">
        <v>13.462032085561502</v>
      </c>
      <c r="L297" s="107">
        <v>14.05</v>
      </c>
      <c r="M297" s="107">
        <v>14.498294375397336</v>
      </c>
      <c r="N297" s="107">
        <v>14.299999999999999</v>
      </c>
      <c r="O297" s="107">
        <v>15.8</v>
      </c>
      <c r="P297" s="107">
        <v>13.860700000000001</v>
      </c>
      <c r="Q297" s="107">
        <v>14.05</v>
      </c>
      <c r="R297" s="107">
        <v>15.173812687976493</v>
      </c>
      <c r="S297" s="107">
        <v>14.1762</v>
      </c>
      <c r="T297" s="106">
        <v>14.800000000000002</v>
      </c>
      <c r="U297" s="164"/>
      <c r="V297" s="2"/>
      <c r="W297" s="2"/>
      <c r="X297" s="2"/>
      <c r="Y297" s="133">
        <v>16</v>
      </c>
    </row>
    <row r="298" spans="1:25">
      <c r="A298" s="141"/>
      <c r="B298" s="115">
        <v>1</v>
      </c>
      <c r="C298" s="104">
        <v>4</v>
      </c>
      <c r="D298" s="106">
        <v>13.489999999999998</v>
      </c>
      <c r="E298" s="106">
        <v>14.7</v>
      </c>
      <c r="F298" s="121">
        <v>14.99</v>
      </c>
      <c r="G298" s="106">
        <v>15.950000000000001</v>
      </c>
      <c r="H298" s="121">
        <v>15.387094999999999</v>
      </c>
      <c r="I298" s="106">
        <v>14.2</v>
      </c>
      <c r="J298" s="121">
        <v>14.6</v>
      </c>
      <c r="K298" s="121">
        <v>13.278341013824898</v>
      </c>
      <c r="L298" s="107">
        <v>14.000000000000002</v>
      </c>
      <c r="M298" s="107">
        <v>14.481480172966702</v>
      </c>
      <c r="N298" s="107">
        <v>14.7</v>
      </c>
      <c r="O298" s="107">
        <v>14.85</v>
      </c>
      <c r="P298" s="107">
        <v>14.041400000000001</v>
      </c>
      <c r="Q298" s="107">
        <v>14.000000000000002</v>
      </c>
      <c r="R298" s="107">
        <v>15.058654472266909</v>
      </c>
      <c r="S298" s="107">
        <v>14.196400000000001</v>
      </c>
      <c r="T298" s="106">
        <v>14.800000000000002</v>
      </c>
      <c r="U298" s="164"/>
      <c r="V298" s="2"/>
      <c r="W298" s="2"/>
      <c r="X298" s="2"/>
      <c r="Y298" s="133">
        <v>14.51763143477371</v>
      </c>
    </row>
    <row r="299" spans="1:25">
      <c r="A299" s="141"/>
      <c r="B299" s="115">
        <v>1</v>
      </c>
      <c r="C299" s="104">
        <v>5</v>
      </c>
      <c r="D299" s="106">
        <v>13.29</v>
      </c>
      <c r="E299" s="106">
        <v>14.899999999999999</v>
      </c>
      <c r="F299" s="106">
        <v>15.380000000000003</v>
      </c>
      <c r="G299" s="106">
        <v>15.8</v>
      </c>
      <c r="H299" s="106">
        <v>15.457204999999998</v>
      </c>
      <c r="I299" s="106">
        <v>14.099999999999998</v>
      </c>
      <c r="J299" s="156">
        <v>13.849999999999998</v>
      </c>
      <c r="K299" s="106">
        <v>13.350684931506802</v>
      </c>
      <c r="L299" s="106">
        <v>14.2</v>
      </c>
      <c r="M299" s="106">
        <v>14.3302363496292</v>
      </c>
      <c r="N299" s="106">
        <v>14.399999999999999</v>
      </c>
      <c r="O299" s="106">
        <v>14.45</v>
      </c>
      <c r="P299" s="106">
        <v>13.789899999999999</v>
      </c>
      <c r="Q299" s="106">
        <v>13.849999999999998</v>
      </c>
      <c r="R299" s="106">
        <v>15.085682310974327</v>
      </c>
      <c r="S299" s="106">
        <v>14.347899999999999</v>
      </c>
      <c r="T299" s="106">
        <v>14.6</v>
      </c>
      <c r="U299" s="164"/>
      <c r="V299" s="2"/>
      <c r="W299" s="2"/>
      <c r="X299" s="2"/>
      <c r="Y299" s="134"/>
    </row>
    <row r="300" spans="1:25">
      <c r="A300" s="141"/>
      <c r="B300" s="115">
        <v>1</v>
      </c>
      <c r="C300" s="104">
        <v>6</v>
      </c>
      <c r="D300" s="106">
        <v>13.62</v>
      </c>
      <c r="E300" s="106">
        <v>15.5</v>
      </c>
      <c r="F300" s="106">
        <v>15.55</v>
      </c>
      <c r="G300" s="106">
        <v>16.3</v>
      </c>
      <c r="H300" s="106">
        <v>15.459767499999998</v>
      </c>
      <c r="I300" s="106">
        <v>13.200000000000001</v>
      </c>
      <c r="J300" s="106">
        <v>14.550000000000002</v>
      </c>
      <c r="K300" s="106">
        <v>12.975247524752501</v>
      </c>
      <c r="L300" s="106">
        <v>14.099999999999998</v>
      </c>
      <c r="M300" s="106">
        <v>14.510734982834759</v>
      </c>
      <c r="N300" s="106">
        <v>14.2</v>
      </c>
      <c r="O300" s="106">
        <v>15.1</v>
      </c>
      <c r="P300" s="106">
        <v>13.6594</v>
      </c>
      <c r="Q300" s="156">
        <v>13.100000000000001</v>
      </c>
      <c r="R300" s="106">
        <v>15.050709939148069</v>
      </c>
      <c r="S300" s="106">
        <v>14.661</v>
      </c>
      <c r="T300" s="106">
        <v>14.6</v>
      </c>
      <c r="U300" s="164"/>
      <c r="V300" s="2"/>
      <c r="W300" s="2"/>
      <c r="X300" s="2"/>
      <c r="Y300" s="134"/>
    </row>
    <row r="301" spans="1:25">
      <c r="A301" s="141"/>
      <c r="B301" s="116" t="s">
        <v>186</v>
      </c>
      <c r="C301" s="108"/>
      <c r="D301" s="122">
        <v>13.801666666666668</v>
      </c>
      <c r="E301" s="122">
        <v>15.183333333333332</v>
      </c>
      <c r="F301" s="122">
        <v>14.784999999999998</v>
      </c>
      <c r="G301" s="122">
        <v>16.224999999999998</v>
      </c>
      <c r="H301" s="122">
        <v>15.493524166666667</v>
      </c>
      <c r="I301" s="122">
        <v>13.65</v>
      </c>
      <c r="J301" s="122">
        <v>14.416666666666666</v>
      </c>
      <c r="K301" s="122">
        <v>13.325230681612851</v>
      </c>
      <c r="L301" s="122">
        <v>14.125</v>
      </c>
      <c r="M301" s="122">
        <v>14.447560933258478</v>
      </c>
      <c r="N301" s="122">
        <v>14.366666666666667</v>
      </c>
      <c r="O301" s="122">
        <v>15.1</v>
      </c>
      <c r="P301" s="122">
        <v>13.849800000000002</v>
      </c>
      <c r="Q301" s="122">
        <v>13.824999999999998</v>
      </c>
      <c r="R301" s="122">
        <v>15.076501942948399</v>
      </c>
      <c r="S301" s="122">
        <v>14.403449999999999</v>
      </c>
      <c r="T301" s="122">
        <v>14.666666666666666</v>
      </c>
      <c r="U301" s="164"/>
      <c r="V301" s="2"/>
      <c r="W301" s="2"/>
      <c r="X301" s="2"/>
      <c r="Y301" s="134"/>
    </row>
    <row r="302" spans="1:25">
      <c r="A302" s="141"/>
      <c r="B302" s="2" t="s">
        <v>187</v>
      </c>
      <c r="C302" s="135"/>
      <c r="D302" s="107">
        <v>13.625</v>
      </c>
      <c r="E302" s="107">
        <v>15.25</v>
      </c>
      <c r="F302" s="107">
        <v>14.725000000000001</v>
      </c>
      <c r="G302" s="107">
        <v>16.225000000000001</v>
      </c>
      <c r="H302" s="107">
        <v>15.458486249999998</v>
      </c>
      <c r="I302" s="107">
        <v>13.8</v>
      </c>
      <c r="J302" s="107">
        <v>14.550000000000002</v>
      </c>
      <c r="K302" s="107">
        <v>13.342881732769101</v>
      </c>
      <c r="L302" s="107">
        <v>14.149999999999999</v>
      </c>
      <c r="M302" s="107">
        <v>14.484238316366742</v>
      </c>
      <c r="N302" s="107">
        <v>14.299999999999999</v>
      </c>
      <c r="O302" s="107">
        <v>15.074999999999999</v>
      </c>
      <c r="P302" s="107">
        <v>13.86645</v>
      </c>
      <c r="Q302" s="107">
        <v>13.925000000000001</v>
      </c>
      <c r="R302" s="107">
        <v>15.072168391620618</v>
      </c>
      <c r="S302" s="107">
        <v>14.3277</v>
      </c>
      <c r="T302" s="107">
        <v>14.6</v>
      </c>
      <c r="U302" s="164"/>
      <c r="V302" s="2"/>
      <c r="W302" s="2"/>
      <c r="X302" s="2"/>
      <c r="Y302" s="134"/>
    </row>
    <row r="303" spans="1:25">
      <c r="A303" s="141"/>
      <c r="B303" s="2" t="s">
        <v>188</v>
      </c>
      <c r="C303" s="135"/>
      <c r="D303" s="123">
        <v>0.53849481582153425</v>
      </c>
      <c r="E303" s="123">
        <v>0.32506409624359761</v>
      </c>
      <c r="F303" s="123">
        <v>0.61157992118773907</v>
      </c>
      <c r="G303" s="123">
        <v>0.36159369463529112</v>
      </c>
      <c r="H303" s="123">
        <v>0.10233740169980207</v>
      </c>
      <c r="I303" s="123">
        <v>0.55767373974394674</v>
      </c>
      <c r="J303" s="123">
        <v>0.33115957885386227</v>
      </c>
      <c r="K303" s="123">
        <v>0.1973157979872206</v>
      </c>
      <c r="L303" s="123">
        <v>8.803408430829418E-2</v>
      </c>
      <c r="M303" s="123">
        <v>7.4735338997167375E-2</v>
      </c>
      <c r="N303" s="123">
        <v>0.17511900715418269</v>
      </c>
      <c r="O303" s="123">
        <v>0.45607017003965566</v>
      </c>
      <c r="P303" s="123">
        <v>0.12475292381343268</v>
      </c>
      <c r="Q303" s="123">
        <v>0.38826537316634302</v>
      </c>
      <c r="R303" s="123">
        <v>7.4034855851844841E-2</v>
      </c>
      <c r="S303" s="123">
        <v>0.23701668084757224</v>
      </c>
      <c r="T303" s="123">
        <v>0.10327955589886592</v>
      </c>
      <c r="U303" s="164"/>
      <c r="V303" s="2"/>
      <c r="W303" s="2"/>
      <c r="X303" s="2"/>
      <c r="Y303" s="136"/>
    </row>
    <row r="304" spans="1:25">
      <c r="A304" s="141"/>
      <c r="B304" s="2" t="s">
        <v>96</v>
      </c>
      <c r="C304" s="135"/>
      <c r="D304" s="109">
        <v>3.9016651309373325E-2</v>
      </c>
      <c r="E304" s="109">
        <v>2.1409270883222677E-2</v>
      </c>
      <c r="F304" s="109">
        <v>4.1364891524365177E-2</v>
      </c>
      <c r="G304" s="109">
        <v>2.2286206140849994E-2</v>
      </c>
      <c r="H304" s="109">
        <v>6.6051726256040888E-3</v>
      </c>
      <c r="I304" s="109">
        <v>4.0855219028860565E-2</v>
      </c>
      <c r="J304" s="109">
        <v>2.2970606625701429E-2</v>
      </c>
      <c r="K304" s="109">
        <v>1.4807683461682332E-2</v>
      </c>
      <c r="L304" s="109">
        <v>6.2325015439500305E-3</v>
      </c>
      <c r="M304" s="109">
        <v>5.1728689252402201E-3</v>
      </c>
      <c r="N304" s="109">
        <v>1.2189258038574201E-2</v>
      </c>
      <c r="O304" s="109">
        <v>3.0203322519182493E-2</v>
      </c>
      <c r="P304" s="109">
        <v>9.0075613953582486E-3</v>
      </c>
      <c r="Q304" s="109">
        <v>2.8084294623243623E-2</v>
      </c>
      <c r="R304" s="109">
        <v>4.9106122979987758E-3</v>
      </c>
      <c r="S304" s="109">
        <v>1.6455549250184661E-2</v>
      </c>
      <c r="T304" s="109">
        <v>7.0417879021954042E-3</v>
      </c>
      <c r="U304" s="164"/>
      <c r="V304" s="2"/>
      <c r="W304" s="2"/>
      <c r="X304" s="2"/>
      <c r="Y304" s="137"/>
    </row>
    <row r="305" spans="1:25">
      <c r="A305" s="141"/>
      <c r="B305" s="117" t="s">
        <v>189</v>
      </c>
      <c r="C305" s="135"/>
      <c r="D305" s="109">
        <v>-4.9316913115186933E-2</v>
      </c>
      <c r="E305" s="109">
        <v>4.585471821285414E-2</v>
      </c>
      <c r="F305" s="109">
        <v>1.8416817263032792E-2</v>
      </c>
      <c r="G305" s="109">
        <v>0.11760655124062946</v>
      </c>
      <c r="H305" s="109">
        <v>6.7221208657730847E-2</v>
      </c>
      <c r="I305" s="109">
        <v>-5.9763980004031159E-2</v>
      </c>
      <c r="J305" s="109">
        <v>-6.9546308955884539E-3</v>
      </c>
      <c r="K305" s="109">
        <v>-8.213466215327192E-2</v>
      </c>
      <c r="L305" s="109">
        <v>-2.7045144143365563E-2</v>
      </c>
      <c r="M305" s="109">
        <v>-4.8265794478976609E-3</v>
      </c>
      <c r="N305" s="109">
        <v>-1.0398718880921698E-2</v>
      </c>
      <c r="O305" s="109">
        <v>4.011457157063214E-2</v>
      </c>
      <c r="P305" s="109">
        <v>-4.6001404414639513E-2</v>
      </c>
      <c r="Q305" s="109">
        <v>-4.7709672055365027E-2</v>
      </c>
      <c r="R305" s="109">
        <v>3.8495984051230225E-2</v>
      </c>
      <c r="S305" s="109">
        <v>-7.865018153044967E-3</v>
      </c>
      <c r="T305" s="109">
        <v>1.0265809031077655E-2</v>
      </c>
      <c r="U305" s="164"/>
      <c r="V305" s="2"/>
      <c r="W305" s="2"/>
      <c r="X305" s="2"/>
      <c r="Y305" s="137"/>
    </row>
    <row r="306" spans="1:25">
      <c r="B306" s="147"/>
      <c r="C306" s="116"/>
      <c r="D306" s="132"/>
      <c r="E306" s="132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</row>
    <row r="307" spans="1:25">
      <c r="B307" s="151" t="s">
        <v>345</v>
      </c>
      <c r="Y307" s="133" t="s">
        <v>67</v>
      </c>
    </row>
    <row r="308" spans="1:25">
      <c r="A308" s="124" t="s">
        <v>42</v>
      </c>
      <c r="B308" s="114" t="s">
        <v>141</v>
      </c>
      <c r="C308" s="111" t="s">
        <v>142</v>
      </c>
      <c r="D308" s="112" t="s">
        <v>166</v>
      </c>
      <c r="E308" s="113" t="s">
        <v>166</v>
      </c>
      <c r="F308" s="113" t="s">
        <v>166</v>
      </c>
      <c r="G308" s="113" t="s">
        <v>166</v>
      </c>
      <c r="H308" s="113" t="s">
        <v>166</v>
      </c>
      <c r="I308" s="113" t="s">
        <v>166</v>
      </c>
      <c r="J308" s="113" t="s">
        <v>166</v>
      </c>
      <c r="K308" s="113" t="s">
        <v>166</v>
      </c>
      <c r="L308" s="113" t="s">
        <v>166</v>
      </c>
      <c r="M308" s="113" t="s">
        <v>166</v>
      </c>
      <c r="N308" s="113" t="s">
        <v>166</v>
      </c>
      <c r="O308" s="113" t="s">
        <v>166</v>
      </c>
      <c r="P308" s="113" t="s">
        <v>166</v>
      </c>
      <c r="Q308" s="113" t="s">
        <v>166</v>
      </c>
      <c r="R308" s="113" t="s">
        <v>166</v>
      </c>
      <c r="S308" s="113" t="s">
        <v>166</v>
      </c>
      <c r="T308" s="113" t="s">
        <v>166</v>
      </c>
      <c r="U308" s="164"/>
      <c r="V308" s="2"/>
      <c r="W308" s="2"/>
      <c r="X308" s="2"/>
      <c r="Y308" s="133">
        <v>1</v>
      </c>
    </row>
    <row r="309" spans="1:25">
      <c r="A309" s="141"/>
      <c r="B309" s="115" t="s">
        <v>167</v>
      </c>
      <c r="C309" s="104" t="s">
        <v>167</v>
      </c>
      <c r="D309" s="162" t="s">
        <v>168</v>
      </c>
      <c r="E309" s="163" t="s">
        <v>169</v>
      </c>
      <c r="F309" s="163" t="s">
        <v>172</v>
      </c>
      <c r="G309" s="163" t="s">
        <v>192</v>
      </c>
      <c r="H309" s="163" t="s">
        <v>173</v>
      </c>
      <c r="I309" s="163" t="s">
        <v>174</v>
      </c>
      <c r="J309" s="163" t="s">
        <v>175</v>
      </c>
      <c r="K309" s="163" t="s">
        <v>176</v>
      </c>
      <c r="L309" s="163" t="s">
        <v>177</v>
      </c>
      <c r="M309" s="163" t="s">
        <v>178</v>
      </c>
      <c r="N309" s="163" t="s">
        <v>179</v>
      </c>
      <c r="O309" s="163" t="s">
        <v>180</v>
      </c>
      <c r="P309" s="163" t="s">
        <v>181</v>
      </c>
      <c r="Q309" s="163" t="s">
        <v>190</v>
      </c>
      <c r="R309" s="163" t="s">
        <v>182</v>
      </c>
      <c r="S309" s="163" t="s">
        <v>191</v>
      </c>
      <c r="T309" s="163" t="s">
        <v>183</v>
      </c>
      <c r="U309" s="164"/>
      <c r="V309" s="2"/>
      <c r="W309" s="2"/>
      <c r="X309" s="2"/>
      <c r="Y309" s="133" t="s">
        <v>3</v>
      </c>
    </row>
    <row r="310" spans="1:25">
      <c r="A310" s="141"/>
      <c r="B310" s="115"/>
      <c r="C310" s="104"/>
      <c r="D310" s="105" t="s">
        <v>184</v>
      </c>
      <c r="E310" s="106" t="s">
        <v>184</v>
      </c>
      <c r="F310" s="106" t="s">
        <v>144</v>
      </c>
      <c r="G310" s="106" t="s">
        <v>184</v>
      </c>
      <c r="H310" s="106" t="s">
        <v>184</v>
      </c>
      <c r="I310" s="106" t="s">
        <v>184</v>
      </c>
      <c r="J310" s="106" t="s">
        <v>185</v>
      </c>
      <c r="K310" s="106" t="s">
        <v>184</v>
      </c>
      <c r="L310" s="106" t="s">
        <v>185</v>
      </c>
      <c r="M310" s="106" t="s">
        <v>184</v>
      </c>
      <c r="N310" s="106" t="s">
        <v>184</v>
      </c>
      <c r="O310" s="106" t="s">
        <v>184</v>
      </c>
      <c r="P310" s="106" t="s">
        <v>144</v>
      </c>
      <c r="Q310" s="106" t="s">
        <v>184</v>
      </c>
      <c r="R310" s="106" t="s">
        <v>184</v>
      </c>
      <c r="S310" s="106" t="s">
        <v>184</v>
      </c>
      <c r="T310" s="106" t="s">
        <v>144</v>
      </c>
      <c r="U310" s="164"/>
      <c r="V310" s="2"/>
      <c r="W310" s="2"/>
      <c r="X310" s="2"/>
      <c r="Y310" s="133">
        <v>1</v>
      </c>
    </row>
    <row r="311" spans="1:25">
      <c r="A311" s="141"/>
      <c r="B311" s="115"/>
      <c r="C311" s="104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64"/>
      <c r="V311" s="2"/>
      <c r="W311" s="2"/>
      <c r="X311" s="2"/>
      <c r="Y311" s="133">
        <v>2</v>
      </c>
    </row>
    <row r="312" spans="1:25">
      <c r="A312" s="141"/>
      <c r="B312" s="114">
        <v>1</v>
      </c>
      <c r="C312" s="110">
        <v>1</v>
      </c>
      <c r="D312" s="210">
        <v>19.600000000000001</v>
      </c>
      <c r="E312" s="209">
        <v>24.2</v>
      </c>
      <c r="F312" s="211">
        <v>20</v>
      </c>
      <c r="G312" s="210">
        <v>21.65</v>
      </c>
      <c r="H312" s="211">
        <v>21.2</v>
      </c>
      <c r="I312" s="210">
        <v>21.7</v>
      </c>
      <c r="J312" s="269">
        <v>25.3</v>
      </c>
      <c r="K312" s="210">
        <v>21.7</v>
      </c>
      <c r="L312" s="210">
        <v>20.85768290375329</v>
      </c>
      <c r="M312" s="210">
        <v>22.5</v>
      </c>
      <c r="N312" s="210">
        <v>21</v>
      </c>
      <c r="O312" s="210">
        <v>20.2</v>
      </c>
      <c r="P312" s="210">
        <v>20</v>
      </c>
      <c r="Q312" s="210">
        <v>21.76</v>
      </c>
      <c r="R312" s="210">
        <v>20.12</v>
      </c>
      <c r="S312" s="210">
        <v>21.7</v>
      </c>
      <c r="T312" s="213">
        <v>30</v>
      </c>
      <c r="U312" s="214"/>
      <c r="V312" s="215"/>
      <c r="W312" s="215"/>
      <c r="X312" s="215"/>
      <c r="Y312" s="216">
        <v>1</v>
      </c>
    </row>
    <row r="313" spans="1:25">
      <c r="A313" s="141"/>
      <c r="B313" s="115">
        <v>1</v>
      </c>
      <c r="C313" s="104">
        <v>2</v>
      </c>
      <c r="D313" s="217">
        <v>19.600000000000001</v>
      </c>
      <c r="E313" s="217">
        <v>22.1</v>
      </c>
      <c r="F313" s="221">
        <v>20</v>
      </c>
      <c r="G313" s="217">
        <v>22.03</v>
      </c>
      <c r="H313" s="221">
        <v>22.1</v>
      </c>
      <c r="I313" s="217">
        <v>22.7</v>
      </c>
      <c r="J313" s="218">
        <v>24.71</v>
      </c>
      <c r="K313" s="217">
        <v>21.6</v>
      </c>
      <c r="L313" s="217">
        <v>20.90419034609322</v>
      </c>
      <c r="M313" s="217">
        <v>21.2</v>
      </c>
      <c r="N313" s="217">
        <v>21.4</v>
      </c>
      <c r="O313" s="217">
        <v>19.899999999999999</v>
      </c>
      <c r="P313" s="217">
        <v>20</v>
      </c>
      <c r="Q313" s="217">
        <v>21.22</v>
      </c>
      <c r="R313" s="217">
        <v>20.63</v>
      </c>
      <c r="S313" s="217">
        <v>21.2</v>
      </c>
      <c r="T313" s="220">
        <v>30</v>
      </c>
      <c r="U313" s="214"/>
      <c r="V313" s="215"/>
      <c r="W313" s="215"/>
      <c r="X313" s="215"/>
      <c r="Y313" s="216" t="e">
        <v>#N/A</v>
      </c>
    </row>
    <row r="314" spans="1:25">
      <c r="A314" s="141"/>
      <c r="B314" s="115">
        <v>1</v>
      </c>
      <c r="C314" s="104">
        <v>3</v>
      </c>
      <c r="D314" s="217">
        <v>20.6</v>
      </c>
      <c r="E314" s="217">
        <v>21.9</v>
      </c>
      <c r="F314" s="221">
        <v>20</v>
      </c>
      <c r="G314" s="217">
        <v>22.52</v>
      </c>
      <c r="H314" s="221">
        <v>21.7</v>
      </c>
      <c r="I314" s="217">
        <v>21.5</v>
      </c>
      <c r="J314" s="221">
        <v>24.37</v>
      </c>
      <c r="K314" s="221">
        <v>21.5</v>
      </c>
      <c r="L314" s="222">
        <v>20.437025504984319</v>
      </c>
      <c r="M314" s="222">
        <v>21.5</v>
      </c>
      <c r="N314" s="222">
        <v>21.9</v>
      </c>
      <c r="O314" s="222">
        <v>20</v>
      </c>
      <c r="P314" s="222">
        <v>20</v>
      </c>
      <c r="Q314" s="222">
        <v>22.080000000000002</v>
      </c>
      <c r="R314" s="222">
        <v>20.62</v>
      </c>
      <c r="S314" s="222">
        <v>20</v>
      </c>
      <c r="T314" s="220">
        <v>30</v>
      </c>
      <c r="U314" s="214"/>
      <c r="V314" s="215"/>
      <c r="W314" s="215"/>
      <c r="X314" s="215"/>
      <c r="Y314" s="216">
        <v>16</v>
      </c>
    </row>
    <row r="315" spans="1:25">
      <c r="A315" s="141"/>
      <c r="B315" s="115">
        <v>1</v>
      </c>
      <c r="C315" s="104">
        <v>4</v>
      </c>
      <c r="D315" s="217">
        <v>21</v>
      </c>
      <c r="E315" s="217">
        <v>22.1</v>
      </c>
      <c r="F315" s="221">
        <v>20</v>
      </c>
      <c r="G315" s="217">
        <v>21.9</v>
      </c>
      <c r="H315" s="218">
        <v>23.5</v>
      </c>
      <c r="I315" s="217">
        <v>22.5</v>
      </c>
      <c r="J315" s="221">
        <v>22.95</v>
      </c>
      <c r="K315" s="221">
        <v>21.6</v>
      </c>
      <c r="L315" s="222">
        <v>21.036355005365248</v>
      </c>
      <c r="M315" s="222">
        <v>23.8</v>
      </c>
      <c r="N315" s="222">
        <v>20.3</v>
      </c>
      <c r="O315" s="222">
        <v>20.399999999999999</v>
      </c>
      <c r="P315" s="218">
        <v>30</v>
      </c>
      <c r="Q315" s="222">
        <v>21.479999999999997</v>
      </c>
      <c r="R315" s="222">
        <v>20.76</v>
      </c>
      <c r="S315" s="222">
        <v>21.4</v>
      </c>
      <c r="T315" s="220">
        <v>30</v>
      </c>
      <c r="U315" s="214"/>
      <c r="V315" s="215"/>
      <c r="W315" s="215"/>
      <c r="X315" s="215"/>
      <c r="Y315" s="216">
        <v>21.224458143827896</v>
      </c>
    </row>
    <row r="316" spans="1:25">
      <c r="A316" s="141"/>
      <c r="B316" s="115">
        <v>1</v>
      </c>
      <c r="C316" s="104">
        <v>5</v>
      </c>
      <c r="D316" s="217">
        <v>20.399999999999999</v>
      </c>
      <c r="E316" s="217">
        <v>22.1</v>
      </c>
      <c r="F316" s="217">
        <v>20</v>
      </c>
      <c r="G316" s="217">
        <v>22.01</v>
      </c>
      <c r="H316" s="217">
        <v>21.1</v>
      </c>
      <c r="I316" s="217">
        <v>21.3</v>
      </c>
      <c r="J316" s="217">
        <v>22.84</v>
      </c>
      <c r="K316" s="217">
        <v>21.1</v>
      </c>
      <c r="L316" s="217">
        <v>21.075564412702242</v>
      </c>
      <c r="M316" s="217">
        <v>22.3</v>
      </c>
      <c r="N316" s="217">
        <v>20.100000000000001</v>
      </c>
      <c r="O316" s="217">
        <v>20.7</v>
      </c>
      <c r="P316" s="217">
        <v>20</v>
      </c>
      <c r="Q316" s="217">
        <v>21.759999999999998</v>
      </c>
      <c r="R316" s="217">
        <v>20.309999999999999</v>
      </c>
      <c r="S316" s="217">
        <v>19.7</v>
      </c>
      <c r="T316" s="220">
        <v>30</v>
      </c>
      <c r="U316" s="214"/>
      <c r="V316" s="215"/>
      <c r="W316" s="215"/>
      <c r="X316" s="215"/>
      <c r="Y316" s="224"/>
    </row>
    <row r="317" spans="1:25">
      <c r="A317" s="141"/>
      <c r="B317" s="115">
        <v>1</v>
      </c>
      <c r="C317" s="104">
        <v>6</v>
      </c>
      <c r="D317" s="217">
        <v>21.6</v>
      </c>
      <c r="E317" s="217">
        <v>22.1</v>
      </c>
      <c r="F317" s="217">
        <v>20</v>
      </c>
      <c r="G317" s="217">
        <v>23.01</v>
      </c>
      <c r="H317" s="217">
        <v>21.7</v>
      </c>
      <c r="I317" s="217">
        <v>22.1</v>
      </c>
      <c r="J317" s="217">
        <v>21.27</v>
      </c>
      <c r="K317" s="217">
        <v>21</v>
      </c>
      <c r="L317" s="223">
        <v>22.68704498716912</v>
      </c>
      <c r="M317" s="217">
        <v>22.4</v>
      </c>
      <c r="N317" s="217">
        <v>21</v>
      </c>
      <c r="O317" s="217">
        <v>20</v>
      </c>
      <c r="P317" s="217">
        <v>20</v>
      </c>
      <c r="Q317" s="217">
        <v>22.32</v>
      </c>
      <c r="R317" s="217">
        <v>20.13</v>
      </c>
      <c r="S317" s="217">
        <v>19.5</v>
      </c>
      <c r="T317" s="220">
        <v>30</v>
      </c>
      <c r="U317" s="214"/>
      <c r="V317" s="215"/>
      <c r="W317" s="215"/>
      <c r="X317" s="215"/>
      <c r="Y317" s="224"/>
    </row>
    <row r="318" spans="1:25">
      <c r="A318" s="141"/>
      <c r="B318" s="116" t="s">
        <v>186</v>
      </c>
      <c r="C318" s="108"/>
      <c r="D318" s="225">
        <v>20.466666666666669</v>
      </c>
      <c r="E318" s="225">
        <v>22.416666666666661</v>
      </c>
      <c r="F318" s="225">
        <v>20</v>
      </c>
      <c r="G318" s="225">
        <v>22.186666666666667</v>
      </c>
      <c r="H318" s="225">
        <v>21.883333333333329</v>
      </c>
      <c r="I318" s="225">
        <v>21.966666666666669</v>
      </c>
      <c r="J318" s="225">
        <v>23.573333333333338</v>
      </c>
      <c r="K318" s="225">
        <v>21.416666666666668</v>
      </c>
      <c r="L318" s="225">
        <v>21.166310526677904</v>
      </c>
      <c r="M318" s="225">
        <v>22.283333333333331</v>
      </c>
      <c r="N318" s="225">
        <v>20.95</v>
      </c>
      <c r="O318" s="225">
        <v>20.2</v>
      </c>
      <c r="P318" s="225">
        <v>21.666666666666668</v>
      </c>
      <c r="Q318" s="225">
        <v>21.769999999999996</v>
      </c>
      <c r="R318" s="225">
        <v>20.428333333333335</v>
      </c>
      <c r="S318" s="225">
        <v>20.583333333333332</v>
      </c>
      <c r="T318" s="225">
        <v>30</v>
      </c>
      <c r="U318" s="214"/>
      <c r="V318" s="215"/>
      <c r="W318" s="215"/>
      <c r="X318" s="215"/>
      <c r="Y318" s="224"/>
    </row>
    <row r="319" spans="1:25">
      <c r="A319" s="141"/>
      <c r="B319" s="2" t="s">
        <v>187</v>
      </c>
      <c r="C319" s="135"/>
      <c r="D319" s="222">
        <v>20.5</v>
      </c>
      <c r="E319" s="222">
        <v>22.1</v>
      </c>
      <c r="F319" s="222">
        <v>20</v>
      </c>
      <c r="G319" s="222">
        <v>22.020000000000003</v>
      </c>
      <c r="H319" s="222">
        <v>21.7</v>
      </c>
      <c r="I319" s="222">
        <v>21.9</v>
      </c>
      <c r="J319" s="222">
        <v>23.66</v>
      </c>
      <c r="K319" s="222">
        <v>21.55</v>
      </c>
      <c r="L319" s="222">
        <v>20.970272675729234</v>
      </c>
      <c r="M319" s="222">
        <v>22.35</v>
      </c>
      <c r="N319" s="222">
        <v>21</v>
      </c>
      <c r="O319" s="222">
        <v>20.100000000000001</v>
      </c>
      <c r="P319" s="222">
        <v>20</v>
      </c>
      <c r="Q319" s="222">
        <v>21.759999999999998</v>
      </c>
      <c r="R319" s="222">
        <v>20.465</v>
      </c>
      <c r="S319" s="222">
        <v>20.6</v>
      </c>
      <c r="T319" s="222">
        <v>30</v>
      </c>
      <c r="U319" s="214"/>
      <c r="V319" s="215"/>
      <c r="W319" s="215"/>
      <c r="X319" s="215"/>
      <c r="Y319" s="224"/>
    </row>
    <row r="320" spans="1:25">
      <c r="A320" s="141"/>
      <c r="B320" s="2" t="s">
        <v>188</v>
      </c>
      <c r="C320" s="135"/>
      <c r="D320" s="107">
        <v>0.78655366420013995</v>
      </c>
      <c r="E320" s="107">
        <v>0.87730648388500221</v>
      </c>
      <c r="F320" s="107">
        <v>0</v>
      </c>
      <c r="G320" s="107">
        <v>0.49293677755536502</v>
      </c>
      <c r="H320" s="107">
        <v>0.87273516410573637</v>
      </c>
      <c r="I320" s="107">
        <v>0.56095157247900318</v>
      </c>
      <c r="J320" s="107">
        <v>1.4926307871227462</v>
      </c>
      <c r="K320" s="107">
        <v>0.29268868558020245</v>
      </c>
      <c r="L320" s="107">
        <v>0.77891863960432928</v>
      </c>
      <c r="M320" s="107">
        <v>0.91086039910991157</v>
      </c>
      <c r="N320" s="107">
        <v>0.67156533561523146</v>
      </c>
      <c r="O320" s="107">
        <v>0.30331501776206188</v>
      </c>
      <c r="P320" s="107">
        <v>4.0824829046386339</v>
      </c>
      <c r="Q320" s="107">
        <v>0.39633319315949417</v>
      </c>
      <c r="R320" s="107">
        <v>0.2776628651200353</v>
      </c>
      <c r="S320" s="107">
        <v>0.9579491983746663</v>
      </c>
      <c r="T320" s="107">
        <v>0</v>
      </c>
      <c r="U320" s="226"/>
      <c r="V320" s="227"/>
      <c r="W320" s="227"/>
      <c r="X320" s="227"/>
      <c r="Y320" s="134"/>
    </row>
    <row r="321" spans="1:25">
      <c r="A321" s="141"/>
      <c r="B321" s="2" t="s">
        <v>96</v>
      </c>
      <c r="C321" s="135"/>
      <c r="D321" s="109">
        <v>3.843096079153778E-2</v>
      </c>
      <c r="E321" s="109">
        <v>3.913634872349453E-2</v>
      </c>
      <c r="F321" s="109">
        <v>0</v>
      </c>
      <c r="G321" s="109">
        <v>2.2217703315295899E-2</v>
      </c>
      <c r="H321" s="109">
        <v>3.98812717793939E-2</v>
      </c>
      <c r="I321" s="109">
        <v>2.5536490401168579E-2</v>
      </c>
      <c r="J321" s="109">
        <v>6.3318613707130059E-2</v>
      </c>
      <c r="K321" s="109">
        <v>1.3666397770281825E-2</v>
      </c>
      <c r="L321" s="109">
        <v>3.6799924985631505E-2</v>
      </c>
      <c r="M321" s="109">
        <v>4.0876308112636275E-2</v>
      </c>
      <c r="N321" s="109">
        <v>3.2055624611705559E-2</v>
      </c>
      <c r="O321" s="109">
        <v>1.5015594938715935E-2</v>
      </c>
      <c r="P321" s="109">
        <v>0.18842228790639848</v>
      </c>
      <c r="Q321" s="109">
        <v>1.8205475110679568E-2</v>
      </c>
      <c r="R321" s="109">
        <v>1.3592046917844592E-2</v>
      </c>
      <c r="S321" s="109">
        <v>4.6540042026299577E-2</v>
      </c>
      <c r="T321" s="109">
        <v>0</v>
      </c>
      <c r="U321" s="164"/>
      <c r="V321" s="2"/>
      <c r="W321" s="2"/>
      <c r="X321" s="2"/>
      <c r="Y321" s="137"/>
    </row>
    <row r="322" spans="1:25">
      <c r="A322" s="141"/>
      <c r="B322" s="117" t="s">
        <v>189</v>
      </c>
      <c r="C322" s="135"/>
      <c r="D322" s="109">
        <v>-3.57036901496397E-2</v>
      </c>
      <c r="E322" s="109">
        <v>5.6171446863790164E-2</v>
      </c>
      <c r="F322" s="109">
        <v>-5.7690902426358104E-2</v>
      </c>
      <c r="G322" s="109">
        <v>4.5334892241693403E-2</v>
      </c>
      <c r="H322" s="109">
        <v>3.1043204261826274E-2</v>
      </c>
      <c r="I322" s="109">
        <v>3.4969492168383409E-2</v>
      </c>
      <c r="J322" s="109">
        <v>0.11066832300679952</v>
      </c>
      <c r="K322" s="109">
        <v>9.0559919851083137E-3</v>
      </c>
      <c r="L322" s="109">
        <v>-2.7396514321332832E-3</v>
      </c>
      <c r="M322" s="109">
        <v>4.9889386213299414E-2</v>
      </c>
      <c r="N322" s="109">
        <v>-1.293122029161009E-2</v>
      </c>
      <c r="O322" s="109">
        <v>-4.8267811450621645E-2</v>
      </c>
      <c r="P322" s="109">
        <v>2.0834855704778832E-2</v>
      </c>
      <c r="Q322" s="109">
        <v>2.5703452708909058E-2</v>
      </c>
      <c r="R322" s="109">
        <v>-3.7509782586655827E-2</v>
      </c>
      <c r="S322" s="109">
        <v>-3.0206887080460265E-2</v>
      </c>
      <c r="T322" s="109">
        <v>0.41346364636046284</v>
      </c>
      <c r="U322" s="164"/>
      <c r="V322" s="2"/>
      <c r="W322" s="2"/>
      <c r="X322" s="2"/>
      <c r="Y322" s="137"/>
    </row>
    <row r="323" spans="1:25">
      <c r="B323" s="147"/>
      <c r="C323" s="116"/>
      <c r="D323" s="132"/>
      <c r="E323" s="132"/>
      <c r="F323" s="132"/>
      <c r="G323" s="132"/>
      <c r="H323" s="132"/>
      <c r="I323" s="132"/>
      <c r="J323" s="132"/>
      <c r="K323" s="132"/>
      <c r="L323" s="132"/>
      <c r="M323" s="132"/>
      <c r="N323" s="132"/>
      <c r="O323" s="132"/>
      <c r="P323" s="132"/>
      <c r="Q323" s="132"/>
      <c r="R323" s="132"/>
      <c r="S323" s="132"/>
      <c r="T323" s="132"/>
    </row>
    <row r="324" spans="1:25">
      <c r="B324" s="151" t="s">
        <v>346</v>
      </c>
      <c r="Y324" s="133" t="s">
        <v>67</v>
      </c>
    </row>
    <row r="325" spans="1:25">
      <c r="A325" s="124" t="s">
        <v>5</v>
      </c>
      <c r="B325" s="114" t="s">
        <v>141</v>
      </c>
      <c r="C325" s="111" t="s">
        <v>142</v>
      </c>
      <c r="D325" s="112" t="s">
        <v>166</v>
      </c>
      <c r="E325" s="113" t="s">
        <v>166</v>
      </c>
      <c r="F325" s="113" t="s">
        <v>166</v>
      </c>
      <c r="G325" s="113" t="s">
        <v>166</v>
      </c>
      <c r="H325" s="113" t="s">
        <v>166</v>
      </c>
      <c r="I325" s="164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33">
        <v>1</v>
      </c>
    </row>
    <row r="326" spans="1:25">
      <c r="A326" s="141"/>
      <c r="B326" s="115" t="s">
        <v>167</v>
      </c>
      <c r="C326" s="104" t="s">
        <v>167</v>
      </c>
      <c r="D326" s="162" t="s">
        <v>168</v>
      </c>
      <c r="E326" s="163" t="s">
        <v>173</v>
      </c>
      <c r="F326" s="163" t="s">
        <v>178</v>
      </c>
      <c r="G326" s="163" t="s">
        <v>190</v>
      </c>
      <c r="H326" s="163" t="s">
        <v>191</v>
      </c>
      <c r="I326" s="164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33" t="s">
        <v>3</v>
      </c>
    </row>
    <row r="327" spans="1:25">
      <c r="A327" s="141"/>
      <c r="B327" s="115"/>
      <c r="C327" s="104"/>
      <c r="D327" s="105" t="s">
        <v>184</v>
      </c>
      <c r="E327" s="106" t="s">
        <v>184</v>
      </c>
      <c r="F327" s="106" t="s">
        <v>184</v>
      </c>
      <c r="G327" s="106" t="s">
        <v>184</v>
      </c>
      <c r="H327" s="106" t="s">
        <v>184</v>
      </c>
      <c r="I327" s="164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33">
        <v>2</v>
      </c>
    </row>
    <row r="328" spans="1:25">
      <c r="A328" s="141"/>
      <c r="B328" s="115"/>
      <c r="C328" s="104"/>
      <c r="D328" s="130"/>
      <c r="E328" s="130"/>
      <c r="F328" s="130"/>
      <c r="G328" s="130"/>
      <c r="H328" s="130"/>
      <c r="I328" s="164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33">
        <v>2</v>
      </c>
    </row>
    <row r="329" spans="1:25">
      <c r="A329" s="141"/>
      <c r="B329" s="114">
        <v>1</v>
      </c>
      <c r="C329" s="110">
        <v>1</v>
      </c>
      <c r="D329" s="118">
        <v>2.2000000000000002</v>
      </c>
      <c r="E329" s="118">
        <v>2.6</v>
      </c>
      <c r="F329" s="119">
        <v>2.7</v>
      </c>
      <c r="G329" s="118">
        <v>2.508</v>
      </c>
      <c r="H329" s="119">
        <v>2.2200000000000002</v>
      </c>
      <c r="I329" s="164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33">
        <v>1</v>
      </c>
    </row>
    <row r="330" spans="1:25">
      <c r="A330" s="141"/>
      <c r="B330" s="115">
        <v>1</v>
      </c>
      <c r="C330" s="104">
        <v>2</v>
      </c>
      <c r="D330" s="106">
        <v>2.2000000000000002</v>
      </c>
      <c r="E330" s="106">
        <v>2.6</v>
      </c>
      <c r="F330" s="121">
        <v>2.8</v>
      </c>
      <c r="G330" s="106">
        <v>2.4980000000000002</v>
      </c>
      <c r="H330" s="121">
        <v>2.0499999999999998</v>
      </c>
      <c r="I330" s="164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133">
        <v>13</v>
      </c>
    </row>
    <row r="331" spans="1:25">
      <c r="A331" s="141"/>
      <c r="B331" s="115">
        <v>1</v>
      </c>
      <c r="C331" s="104">
        <v>3</v>
      </c>
      <c r="D331" s="106">
        <v>2.2000000000000002</v>
      </c>
      <c r="E331" s="106">
        <v>2.2999999999999998</v>
      </c>
      <c r="F331" s="121">
        <v>2.8</v>
      </c>
      <c r="G331" s="106">
        <v>2.5499999999999998</v>
      </c>
      <c r="H331" s="121">
        <v>2.2000000000000002</v>
      </c>
      <c r="I331" s="164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33">
        <v>16</v>
      </c>
    </row>
    <row r="332" spans="1:25">
      <c r="A332" s="141"/>
      <c r="B332" s="115">
        <v>1</v>
      </c>
      <c r="C332" s="104">
        <v>4</v>
      </c>
      <c r="D332" s="106">
        <v>2.2000000000000002</v>
      </c>
      <c r="E332" s="106">
        <v>2.5</v>
      </c>
      <c r="F332" s="121">
        <v>2.7</v>
      </c>
      <c r="G332" s="106">
        <v>2.6</v>
      </c>
      <c r="H332" s="121">
        <v>2.0499999999999998</v>
      </c>
      <c r="I332" s="164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33">
        <v>2.4153333333333333</v>
      </c>
    </row>
    <row r="333" spans="1:25">
      <c r="A333" s="141"/>
      <c r="B333" s="115">
        <v>1</v>
      </c>
      <c r="C333" s="104">
        <v>5</v>
      </c>
      <c r="D333" s="106">
        <v>2.2000000000000002</v>
      </c>
      <c r="E333" s="106">
        <v>2.5</v>
      </c>
      <c r="F333" s="106">
        <v>2.7</v>
      </c>
      <c r="G333" s="106">
        <v>2.6319999999999997</v>
      </c>
      <c r="H333" s="106">
        <v>1.9299999999999997</v>
      </c>
      <c r="I333" s="164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134"/>
    </row>
    <row r="334" spans="1:25">
      <c r="A334" s="141"/>
      <c r="B334" s="115">
        <v>1</v>
      </c>
      <c r="C334" s="104">
        <v>6</v>
      </c>
      <c r="D334" s="106">
        <v>2.2000000000000002</v>
      </c>
      <c r="E334" s="106">
        <v>2.5</v>
      </c>
      <c r="F334" s="156">
        <v>3.2</v>
      </c>
      <c r="G334" s="106">
        <v>2.6520000000000001</v>
      </c>
      <c r="H334" s="106">
        <v>1.9299999999999997</v>
      </c>
      <c r="I334" s="16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134"/>
    </row>
    <row r="335" spans="1:25">
      <c r="A335" s="141"/>
      <c r="B335" s="116" t="s">
        <v>186</v>
      </c>
      <c r="C335" s="108"/>
      <c r="D335" s="122">
        <v>2.1999999999999997</v>
      </c>
      <c r="E335" s="122">
        <v>2.5</v>
      </c>
      <c r="F335" s="122">
        <v>2.8166666666666664</v>
      </c>
      <c r="G335" s="122">
        <v>2.5733333333333337</v>
      </c>
      <c r="H335" s="122">
        <v>2.063333333333333</v>
      </c>
      <c r="I335" s="164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134"/>
    </row>
    <row r="336" spans="1:25">
      <c r="A336" s="141"/>
      <c r="B336" s="2" t="s">
        <v>187</v>
      </c>
      <c r="C336" s="135"/>
      <c r="D336" s="107">
        <v>2.2000000000000002</v>
      </c>
      <c r="E336" s="107">
        <v>2.5</v>
      </c>
      <c r="F336" s="107">
        <v>2.75</v>
      </c>
      <c r="G336" s="107">
        <v>2.5750000000000002</v>
      </c>
      <c r="H336" s="107">
        <v>2.0499999999999998</v>
      </c>
      <c r="I336" s="164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134"/>
    </row>
    <row r="337" spans="1:25">
      <c r="A337" s="141"/>
      <c r="B337" s="2" t="s">
        <v>188</v>
      </c>
      <c r="C337" s="135"/>
      <c r="D337" s="107">
        <v>4.8647535555904937E-16</v>
      </c>
      <c r="E337" s="107">
        <v>0.10954451150103332</v>
      </c>
      <c r="F337" s="107">
        <v>0.19407902170679517</v>
      </c>
      <c r="G337" s="107">
        <v>6.4543525365962612E-2</v>
      </c>
      <c r="H337" s="107">
        <v>0.12580408048496169</v>
      </c>
      <c r="I337" s="226"/>
      <c r="J337" s="227"/>
      <c r="K337" s="227"/>
      <c r="L337" s="227"/>
      <c r="M337" s="227"/>
      <c r="N337" s="227"/>
      <c r="O337" s="227"/>
      <c r="P337" s="227"/>
      <c r="Q337" s="227"/>
      <c r="R337" s="227"/>
      <c r="S337" s="227"/>
      <c r="T337" s="227"/>
      <c r="U337" s="227"/>
      <c r="V337" s="227"/>
      <c r="W337" s="227"/>
      <c r="X337" s="227"/>
      <c r="Y337" s="134"/>
    </row>
    <row r="338" spans="1:25">
      <c r="A338" s="141"/>
      <c r="B338" s="2" t="s">
        <v>96</v>
      </c>
      <c r="C338" s="135"/>
      <c r="D338" s="109">
        <v>2.2112516161774974E-16</v>
      </c>
      <c r="E338" s="109">
        <v>4.3817804600413332E-2</v>
      </c>
      <c r="F338" s="109">
        <v>6.8903794688803019E-2</v>
      </c>
      <c r="G338" s="109">
        <v>2.5081680841695313E-2</v>
      </c>
      <c r="H338" s="109">
        <v>6.0971282949092917E-2</v>
      </c>
      <c r="I338" s="164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37"/>
    </row>
    <row r="339" spans="1:25">
      <c r="A339" s="141"/>
      <c r="B339" s="117" t="s">
        <v>189</v>
      </c>
      <c r="C339" s="135"/>
      <c r="D339" s="109">
        <v>-8.9152635937068792E-2</v>
      </c>
      <c r="E339" s="109">
        <v>3.505382279878555E-2</v>
      </c>
      <c r="F339" s="109">
        <v>0.16616064035329825</v>
      </c>
      <c r="G339" s="109">
        <v>6.5415401600883438E-2</v>
      </c>
      <c r="H339" s="109">
        <v>-0.14573557825006911</v>
      </c>
      <c r="I339" s="164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37"/>
    </row>
    <row r="340" spans="1:25">
      <c r="B340" s="147"/>
      <c r="C340" s="116"/>
      <c r="D340" s="132"/>
      <c r="E340" s="132"/>
      <c r="F340" s="132"/>
      <c r="G340" s="132"/>
      <c r="H340" s="132"/>
    </row>
    <row r="341" spans="1:25">
      <c r="B341" s="151" t="s">
        <v>347</v>
      </c>
      <c r="Y341" s="133" t="s">
        <v>201</v>
      </c>
    </row>
    <row r="342" spans="1:25">
      <c r="A342" s="124" t="s">
        <v>87</v>
      </c>
      <c r="B342" s="114" t="s">
        <v>141</v>
      </c>
      <c r="C342" s="111" t="s">
        <v>142</v>
      </c>
      <c r="D342" s="112" t="s">
        <v>166</v>
      </c>
      <c r="E342" s="113" t="s">
        <v>166</v>
      </c>
      <c r="F342" s="113" t="s">
        <v>166</v>
      </c>
      <c r="G342" s="113" t="s">
        <v>166</v>
      </c>
      <c r="H342" s="113" t="s">
        <v>166</v>
      </c>
      <c r="I342" s="113" t="s">
        <v>166</v>
      </c>
      <c r="J342" s="113" t="s">
        <v>166</v>
      </c>
      <c r="K342" s="113" t="s">
        <v>166</v>
      </c>
      <c r="L342" s="113" t="s">
        <v>166</v>
      </c>
      <c r="M342" s="113" t="s">
        <v>166</v>
      </c>
      <c r="N342" s="113" t="s">
        <v>166</v>
      </c>
      <c r="O342" s="164"/>
      <c r="P342" s="2"/>
      <c r="Q342" s="2"/>
      <c r="R342" s="2"/>
      <c r="S342" s="2"/>
      <c r="T342" s="2"/>
      <c r="U342" s="2"/>
      <c r="V342" s="2"/>
      <c r="W342" s="2"/>
      <c r="X342" s="2"/>
      <c r="Y342" s="133">
        <v>1</v>
      </c>
    </row>
    <row r="343" spans="1:25">
      <c r="A343" s="141"/>
      <c r="B343" s="115" t="s">
        <v>167</v>
      </c>
      <c r="C343" s="104" t="s">
        <v>167</v>
      </c>
      <c r="D343" s="162" t="s">
        <v>168</v>
      </c>
      <c r="E343" s="163" t="s">
        <v>169</v>
      </c>
      <c r="F343" s="163" t="s">
        <v>192</v>
      </c>
      <c r="G343" s="163" t="s">
        <v>173</v>
      </c>
      <c r="H343" s="163" t="s">
        <v>174</v>
      </c>
      <c r="I343" s="163" t="s">
        <v>176</v>
      </c>
      <c r="J343" s="163" t="s">
        <v>177</v>
      </c>
      <c r="K343" s="163" t="s">
        <v>179</v>
      </c>
      <c r="L343" s="163" t="s">
        <v>190</v>
      </c>
      <c r="M343" s="163" t="s">
        <v>182</v>
      </c>
      <c r="N343" s="163" t="s">
        <v>191</v>
      </c>
      <c r="O343" s="164"/>
      <c r="P343" s="2"/>
      <c r="Q343" s="2"/>
      <c r="R343" s="2"/>
      <c r="S343" s="2"/>
      <c r="T343" s="2"/>
      <c r="U343" s="2"/>
      <c r="V343" s="2"/>
      <c r="W343" s="2"/>
      <c r="X343" s="2"/>
      <c r="Y343" s="133" t="s">
        <v>3</v>
      </c>
    </row>
    <row r="344" spans="1:25">
      <c r="A344" s="141"/>
      <c r="B344" s="115"/>
      <c r="C344" s="104"/>
      <c r="D344" s="105" t="s">
        <v>184</v>
      </c>
      <c r="E344" s="106" t="s">
        <v>184</v>
      </c>
      <c r="F344" s="106" t="s">
        <v>184</v>
      </c>
      <c r="G344" s="106" t="s">
        <v>184</v>
      </c>
      <c r="H344" s="106" t="s">
        <v>184</v>
      </c>
      <c r="I344" s="106" t="s">
        <v>184</v>
      </c>
      <c r="J344" s="106" t="s">
        <v>185</v>
      </c>
      <c r="K344" s="106" t="s">
        <v>184</v>
      </c>
      <c r="L344" s="106" t="s">
        <v>184</v>
      </c>
      <c r="M344" s="106" t="s">
        <v>184</v>
      </c>
      <c r="N344" s="106" t="s">
        <v>184</v>
      </c>
      <c r="O344" s="164"/>
      <c r="P344" s="2"/>
      <c r="Q344" s="2"/>
      <c r="R344" s="2"/>
      <c r="S344" s="2"/>
      <c r="T344" s="2"/>
      <c r="U344" s="2"/>
      <c r="V344" s="2"/>
      <c r="W344" s="2"/>
      <c r="X344" s="2"/>
      <c r="Y344" s="133">
        <v>2</v>
      </c>
    </row>
    <row r="345" spans="1:25">
      <c r="A345" s="141"/>
      <c r="B345" s="115"/>
      <c r="C345" s="104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64"/>
      <c r="P345" s="2"/>
      <c r="Q345" s="2"/>
      <c r="R345" s="2"/>
      <c r="S345" s="2"/>
      <c r="T345" s="2"/>
      <c r="U345" s="2"/>
      <c r="V345" s="2"/>
      <c r="W345" s="2"/>
      <c r="X345" s="2"/>
      <c r="Y345" s="133">
        <v>2</v>
      </c>
    </row>
    <row r="346" spans="1:25">
      <c r="A346" s="141"/>
      <c r="B346" s="114">
        <v>1</v>
      </c>
      <c r="C346" s="110">
        <v>1</v>
      </c>
      <c r="D346" s="152" t="s">
        <v>198</v>
      </c>
      <c r="E346" s="118">
        <v>2</v>
      </c>
      <c r="F346" s="119">
        <v>1.8</v>
      </c>
      <c r="G346" s="118">
        <v>0.4</v>
      </c>
      <c r="H346" s="119">
        <v>0.28000000000000003</v>
      </c>
      <c r="I346" s="118">
        <v>0.23</v>
      </c>
      <c r="J346" s="119">
        <v>1.9758152349861147</v>
      </c>
      <c r="K346" s="118">
        <v>0.4</v>
      </c>
      <c r="L346" s="152">
        <v>8.2560000000000002</v>
      </c>
      <c r="M346" s="152">
        <v>4.87</v>
      </c>
      <c r="N346" s="152" t="s">
        <v>134</v>
      </c>
      <c r="O346" s="164"/>
      <c r="P346" s="2"/>
      <c r="Q346" s="2"/>
      <c r="R346" s="2"/>
      <c r="S346" s="2"/>
      <c r="T346" s="2"/>
      <c r="U346" s="2"/>
      <c r="V346" s="2"/>
      <c r="W346" s="2"/>
      <c r="X346" s="2"/>
      <c r="Y346" s="133">
        <v>1</v>
      </c>
    </row>
    <row r="347" spans="1:25">
      <c r="A347" s="141"/>
      <c r="B347" s="115">
        <v>1</v>
      </c>
      <c r="C347" s="104">
        <v>2</v>
      </c>
      <c r="D347" s="155" t="s">
        <v>198</v>
      </c>
      <c r="E347" s="106">
        <v>2</v>
      </c>
      <c r="F347" s="121">
        <v>1.863</v>
      </c>
      <c r="G347" s="156">
        <v>0.7</v>
      </c>
      <c r="H347" s="121">
        <v>0.3</v>
      </c>
      <c r="I347" s="106">
        <v>0.2</v>
      </c>
      <c r="J347" s="121">
        <v>1.921286453144746</v>
      </c>
      <c r="K347" s="156">
        <v>0.56999999999999995</v>
      </c>
      <c r="L347" s="155">
        <v>8.8840000000000003</v>
      </c>
      <c r="M347" s="155">
        <v>4.32</v>
      </c>
      <c r="N347" s="155" t="s">
        <v>134</v>
      </c>
      <c r="O347" s="164"/>
      <c r="P347" s="2"/>
      <c r="Q347" s="2"/>
      <c r="R347" s="2"/>
      <c r="S347" s="2"/>
      <c r="T347" s="2"/>
      <c r="U347" s="2"/>
      <c r="V347" s="2"/>
      <c r="W347" s="2"/>
      <c r="X347" s="2"/>
      <c r="Y347" s="133">
        <v>14</v>
      </c>
    </row>
    <row r="348" spans="1:25">
      <c r="A348" s="141"/>
      <c r="B348" s="115">
        <v>1</v>
      </c>
      <c r="C348" s="104">
        <v>3</v>
      </c>
      <c r="D348" s="155" t="s">
        <v>198</v>
      </c>
      <c r="E348" s="106">
        <v>2.2999999999999998</v>
      </c>
      <c r="F348" s="121">
        <v>1.87</v>
      </c>
      <c r="G348" s="106">
        <v>0.4</v>
      </c>
      <c r="H348" s="121">
        <v>0.3</v>
      </c>
      <c r="I348" s="106">
        <v>0.24</v>
      </c>
      <c r="J348" s="121">
        <v>1.7859878248643699</v>
      </c>
      <c r="K348" s="121">
        <v>0.41</v>
      </c>
      <c r="L348" s="157">
        <v>9.6359999999999992</v>
      </c>
      <c r="M348" s="157">
        <v>4.82</v>
      </c>
      <c r="N348" s="157" t="s">
        <v>134</v>
      </c>
      <c r="O348" s="164"/>
      <c r="P348" s="2"/>
      <c r="Q348" s="2"/>
      <c r="R348" s="2"/>
      <c r="S348" s="2"/>
      <c r="T348" s="2"/>
      <c r="U348" s="2"/>
      <c r="V348" s="2"/>
      <c r="W348" s="2"/>
      <c r="X348" s="2"/>
      <c r="Y348" s="133">
        <v>16</v>
      </c>
    </row>
    <row r="349" spans="1:25">
      <c r="A349" s="141"/>
      <c r="B349" s="115">
        <v>1</v>
      </c>
      <c r="C349" s="104">
        <v>4</v>
      </c>
      <c r="D349" s="155" t="s">
        <v>198</v>
      </c>
      <c r="E349" s="106">
        <v>1.8</v>
      </c>
      <c r="F349" s="121">
        <v>1.718</v>
      </c>
      <c r="G349" s="106">
        <v>0.4</v>
      </c>
      <c r="H349" s="121">
        <v>0.33</v>
      </c>
      <c r="I349" s="106">
        <v>0.23</v>
      </c>
      <c r="J349" s="121">
        <v>1.8865131571809659</v>
      </c>
      <c r="K349" s="121">
        <v>0.39</v>
      </c>
      <c r="L349" s="157">
        <v>9.5739999999999998</v>
      </c>
      <c r="M349" s="157">
        <v>4.87</v>
      </c>
      <c r="N349" s="107">
        <v>0.1</v>
      </c>
      <c r="O349" s="164"/>
      <c r="P349" s="2"/>
      <c r="Q349" s="2"/>
      <c r="R349" s="2"/>
      <c r="S349" s="2"/>
      <c r="T349" s="2"/>
      <c r="U349" s="2"/>
      <c r="V349" s="2"/>
      <c r="W349" s="2"/>
      <c r="X349" s="2"/>
      <c r="Y349" s="133">
        <v>0.88166760496638485</v>
      </c>
    </row>
    <row r="350" spans="1:25">
      <c r="A350" s="141"/>
      <c r="B350" s="115">
        <v>1</v>
      </c>
      <c r="C350" s="104">
        <v>5</v>
      </c>
      <c r="D350" s="155" t="s">
        <v>198</v>
      </c>
      <c r="E350" s="106">
        <v>1.9</v>
      </c>
      <c r="F350" s="106">
        <v>1.6850000000000001</v>
      </c>
      <c r="G350" s="106">
        <v>0.4</v>
      </c>
      <c r="H350" s="106">
        <v>0.3</v>
      </c>
      <c r="I350" s="106">
        <v>0.22</v>
      </c>
      <c r="J350" s="106">
        <v>1.8301423698328159</v>
      </c>
      <c r="K350" s="106">
        <v>0.31</v>
      </c>
      <c r="L350" s="155">
        <v>9.3020000000000014</v>
      </c>
      <c r="M350" s="155">
        <v>4.9800000000000004</v>
      </c>
      <c r="N350" s="155" t="s">
        <v>134</v>
      </c>
      <c r="O350" s="164"/>
      <c r="P350" s="2"/>
      <c r="Q350" s="2"/>
      <c r="R350" s="2"/>
      <c r="S350" s="2"/>
      <c r="T350" s="2"/>
      <c r="U350" s="2"/>
      <c r="V350" s="2"/>
      <c r="W350" s="2"/>
      <c r="X350" s="2"/>
      <c r="Y350" s="134"/>
    </row>
    <row r="351" spans="1:25">
      <c r="A351" s="141"/>
      <c r="B351" s="115">
        <v>1</v>
      </c>
      <c r="C351" s="104">
        <v>6</v>
      </c>
      <c r="D351" s="155" t="s">
        <v>198</v>
      </c>
      <c r="E351" s="106">
        <v>2</v>
      </c>
      <c r="F351" s="106">
        <v>1.7090000000000001</v>
      </c>
      <c r="G351" s="106">
        <v>0.4</v>
      </c>
      <c r="H351" s="106">
        <v>0.31</v>
      </c>
      <c r="I351" s="106">
        <v>0.23</v>
      </c>
      <c r="J351" s="106">
        <v>1.8132999983774634</v>
      </c>
      <c r="K351" s="106">
        <v>0.4</v>
      </c>
      <c r="L351" s="155">
        <v>10.318000000000001</v>
      </c>
      <c r="M351" s="155">
        <v>4.05</v>
      </c>
      <c r="N351" s="155" t="s">
        <v>134</v>
      </c>
      <c r="O351" s="164"/>
      <c r="P351" s="2"/>
      <c r="Q351" s="2"/>
      <c r="R351" s="2"/>
      <c r="S351" s="2"/>
      <c r="T351" s="2"/>
      <c r="U351" s="2"/>
      <c r="V351" s="2"/>
      <c r="W351" s="2"/>
      <c r="X351" s="2"/>
      <c r="Y351" s="134"/>
    </row>
    <row r="352" spans="1:25">
      <c r="A352" s="141"/>
      <c r="B352" s="116" t="s">
        <v>186</v>
      </c>
      <c r="C352" s="108"/>
      <c r="D352" s="122" t="s">
        <v>543</v>
      </c>
      <c r="E352" s="122">
        <v>2</v>
      </c>
      <c r="F352" s="122">
        <v>1.7741666666666667</v>
      </c>
      <c r="G352" s="122">
        <v>0.44999999999999996</v>
      </c>
      <c r="H352" s="122">
        <v>0.3033333333333334</v>
      </c>
      <c r="I352" s="122">
        <v>0.22500000000000001</v>
      </c>
      <c r="J352" s="122">
        <v>1.8688408397310792</v>
      </c>
      <c r="K352" s="122">
        <v>0.41333333333333333</v>
      </c>
      <c r="L352" s="122">
        <v>9.3283333333333331</v>
      </c>
      <c r="M352" s="122">
        <v>4.6516666666666673</v>
      </c>
      <c r="N352" s="122">
        <v>0.1</v>
      </c>
      <c r="O352" s="164"/>
      <c r="P352" s="2"/>
      <c r="Q352" s="2"/>
      <c r="R352" s="2"/>
      <c r="S352" s="2"/>
      <c r="T352" s="2"/>
      <c r="U352" s="2"/>
      <c r="V352" s="2"/>
      <c r="W352" s="2"/>
      <c r="X352" s="2"/>
      <c r="Y352" s="134"/>
    </row>
    <row r="353" spans="1:25">
      <c r="A353" s="141"/>
      <c r="B353" s="2" t="s">
        <v>187</v>
      </c>
      <c r="C353" s="135"/>
      <c r="D353" s="107" t="s">
        <v>543</v>
      </c>
      <c r="E353" s="107">
        <v>2</v>
      </c>
      <c r="F353" s="107">
        <v>1.7589999999999999</v>
      </c>
      <c r="G353" s="107">
        <v>0.4</v>
      </c>
      <c r="H353" s="107">
        <v>0.3</v>
      </c>
      <c r="I353" s="107">
        <v>0.23</v>
      </c>
      <c r="J353" s="107">
        <v>1.8583277635068909</v>
      </c>
      <c r="K353" s="107">
        <v>0.4</v>
      </c>
      <c r="L353" s="107">
        <v>9.4380000000000006</v>
      </c>
      <c r="M353" s="107">
        <v>4.8450000000000006</v>
      </c>
      <c r="N353" s="107">
        <v>0.1</v>
      </c>
      <c r="O353" s="164"/>
      <c r="P353" s="2"/>
      <c r="Q353" s="2"/>
      <c r="R353" s="2"/>
      <c r="S353" s="2"/>
      <c r="T353" s="2"/>
      <c r="U353" s="2"/>
      <c r="V353" s="2"/>
      <c r="W353" s="2"/>
      <c r="X353" s="2"/>
      <c r="Y353" s="134"/>
    </row>
    <row r="354" spans="1:25">
      <c r="A354" s="141"/>
      <c r="B354" s="2" t="s">
        <v>188</v>
      </c>
      <c r="C354" s="135"/>
      <c r="D354" s="107" t="s">
        <v>543</v>
      </c>
      <c r="E354" s="107">
        <v>0.16733200530681505</v>
      </c>
      <c r="F354" s="107">
        <v>8.1357032066482537E-2</v>
      </c>
      <c r="G354" s="107">
        <v>0.12247448713915923</v>
      </c>
      <c r="H354" s="107">
        <v>1.6329931618554519E-2</v>
      </c>
      <c r="I354" s="107">
        <v>1.3784048752090218E-2</v>
      </c>
      <c r="J354" s="107">
        <v>7.2046308876726473E-2</v>
      </c>
      <c r="K354" s="107">
        <v>8.5009803356240185E-2</v>
      </c>
      <c r="L354" s="107">
        <v>0.70462406052211057</v>
      </c>
      <c r="M354" s="107">
        <v>0.37509554338417134</v>
      </c>
      <c r="N354" s="107" t="s">
        <v>543</v>
      </c>
      <c r="O354" s="226"/>
      <c r="P354" s="227"/>
      <c r="Q354" s="227"/>
      <c r="R354" s="227"/>
      <c r="S354" s="227"/>
      <c r="T354" s="227"/>
      <c r="U354" s="227"/>
      <c r="V354" s="227"/>
      <c r="W354" s="227"/>
      <c r="X354" s="227"/>
      <c r="Y354" s="134"/>
    </row>
    <row r="355" spans="1:25">
      <c r="A355" s="141"/>
      <c r="B355" s="2" t="s">
        <v>96</v>
      </c>
      <c r="C355" s="135"/>
      <c r="D355" s="109" t="s">
        <v>543</v>
      </c>
      <c r="E355" s="109">
        <v>8.3666002653407526E-2</v>
      </c>
      <c r="F355" s="109">
        <v>4.5856476505297811E-2</v>
      </c>
      <c r="G355" s="109">
        <v>0.27216552697590946</v>
      </c>
      <c r="H355" s="109">
        <v>5.3834939401828076E-2</v>
      </c>
      <c r="I355" s="109">
        <v>6.1262438898178749E-2</v>
      </c>
      <c r="J355" s="109">
        <v>3.8551334787340012E-2</v>
      </c>
      <c r="K355" s="109">
        <v>0.20566887908767786</v>
      </c>
      <c r="L355" s="109">
        <v>7.5535900717038834E-2</v>
      </c>
      <c r="M355" s="109">
        <v>8.0636806173594686E-2</v>
      </c>
      <c r="N355" s="109" t="s">
        <v>543</v>
      </c>
      <c r="O355" s="164"/>
      <c r="P355" s="2"/>
      <c r="Q355" s="2"/>
      <c r="R355" s="2"/>
      <c r="S355" s="2"/>
      <c r="T355" s="2"/>
      <c r="U355" s="2"/>
      <c r="V355" s="2"/>
      <c r="W355" s="2"/>
      <c r="X355" s="2"/>
      <c r="Y355" s="137"/>
    </row>
    <row r="356" spans="1:25">
      <c r="A356" s="141"/>
      <c r="B356" s="117" t="s">
        <v>189</v>
      </c>
      <c r="C356" s="135"/>
      <c r="D356" s="109" t="s">
        <v>543</v>
      </c>
      <c r="E356" s="109">
        <v>1.268428587751337</v>
      </c>
      <c r="F356" s="109">
        <v>1.0122851930510817</v>
      </c>
      <c r="G356" s="109">
        <v>-0.48960356775594926</v>
      </c>
      <c r="H356" s="109">
        <v>-0.65595499752438047</v>
      </c>
      <c r="I356" s="109">
        <v>-0.74480178387797458</v>
      </c>
      <c r="J356" s="109">
        <v>1.1196659934015973</v>
      </c>
      <c r="K356" s="109">
        <v>-0.53119142519805707</v>
      </c>
      <c r="L356" s="109">
        <v>9.5803290047035272</v>
      </c>
      <c r="M356" s="109">
        <v>4.2759868236783181</v>
      </c>
      <c r="N356" s="109">
        <v>-0.88657857061243317</v>
      </c>
      <c r="O356" s="164"/>
      <c r="P356" s="2"/>
      <c r="Q356" s="2"/>
      <c r="R356" s="2"/>
      <c r="S356" s="2"/>
      <c r="T356" s="2"/>
      <c r="U356" s="2"/>
      <c r="V356" s="2"/>
      <c r="W356" s="2"/>
      <c r="X356" s="2"/>
      <c r="Y356" s="137"/>
    </row>
    <row r="357" spans="1:25">
      <c r="B357" s="147"/>
      <c r="C357" s="116"/>
      <c r="D357" s="132"/>
      <c r="E357" s="132"/>
      <c r="F357" s="132"/>
      <c r="G357" s="132"/>
      <c r="H357" s="132"/>
      <c r="I357" s="132"/>
      <c r="J357" s="132"/>
      <c r="K357" s="132"/>
      <c r="L357" s="132"/>
      <c r="M357" s="132"/>
      <c r="N357" s="132"/>
    </row>
    <row r="358" spans="1:25">
      <c r="B358" s="151" t="s">
        <v>348</v>
      </c>
      <c r="Y358" s="133" t="s">
        <v>67</v>
      </c>
    </row>
    <row r="359" spans="1:25">
      <c r="A359" s="124" t="s">
        <v>8</v>
      </c>
      <c r="B359" s="114" t="s">
        <v>141</v>
      </c>
      <c r="C359" s="111" t="s">
        <v>142</v>
      </c>
      <c r="D359" s="112" t="s">
        <v>166</v>
      </c>
      <c r="E359" s="113" t="s">
        <v>166</v>
      </c>
      <c r="F359" s="113" t="s">
        <v>166</v>
      </c>
      <c r="G359" s="113" t="s">
        <v>166</v>
      </c>
      <c r="H359" s="113" t="s">
        <v>166</v>
      </c>
      <c r="I359" s="113" t="s">
        <v>166</v>
      </c>
      <c r="J359" s="113" t="s">
        <v>166</v>
      </c>
      <c r="K359" s="113" t="s">
        <v>166</v>
      </c>
      <c r="L359" s="113" t="s">
        <v>166</v>
      </c>
      <c r="M359" s="113" t="s">
        <v>166</v>
      </c>
      <c r="N359" s="113" t="s">
        <v>166</v>
      </c>
      <c r="O359" s="113" t="s">
        <v>166</v>
      </c>
      <c r="P359" s="113" t="s">
        <v>166</v>
      </c>
      <c r="Q359" s="164"/>
      <c r="R359" s="2"/>
      <c r="S359" s="2"/>
      <c r="T359" s="2"/>
      <c r="U359" s="2"/>
      <c r="V359" s="2"/>
      <c r="W359" s="2"/>
      <c r="X359" s="2"/>
      <c r="Y359" s="133">
        <v>1</v>
      </c>
    </row>
    <row r="360" spans="1:25">
      <c r="A360" s="141"/>
      <c r="B360" s="115" t="s">
        <v>167</v>
      </c>
      <c r="C360" s="104" t="s">
        <v>167</v>
      </c>
      <c r="D360" s="162" t="s">
        <v>168</v>
      </c>
      <c r="E360" s="163" t="s">
        <v>169</v>
      </c>
      <c r="F360" s="163" t="s">
        <v>171</v>
      </c>
      <c r="G360" s="163" t="s">
        <v>173</v>
      </c>
      <c r="H360" s="163" t="s">
        <v>174</v>
      </c>
      <c r="I360" s="163" t="s">
        <v>175</v>
      </c>
      <c r="J360" s="163" t="s">
        <v>176</v>
      </c>
      <c r="K360" s="163" t="s">
        <v>178</v>
      </c>
      <c r="L360" s="163" t="s">
        <v>179</v>
      </c>
      <c r="M360" s="163" t="s">
        <v>180</v>
      </c>
      <c r="N360" s="163" t="s">
        <v>190</v>
      </c>
      <c r="O360" s="163" t="s">
        <v>182</v>
      </c>
      <c r="P360" s="163" t="s">
        <v>191</v>
      </c>
      <c r="Q360" s="164"/>
      <c r="R360" s="2"/>
      <c r="S360" s="2"/>
      <c r="T360" s="2"/>
      <c r="U360" s="2"/>
      <c r="V360" s="2"/>
      <c r="W360" s="2"/>
      <c r="X360" s="2"/>
      <c r="Y360" s="133" t="s">
        <v>3</v>
      </c>
    </row>
    <row r="361" spans="1:25">
      <c r="A361" s="141"/>
      <c r="B361" s="115"/>
      <c r="C361" s="104"/>
      <c r="D361" s="105" t="s">
        <v>184</v>
      </c>
      <c r="E361" s="106" t="s">
        <v>184</v>
      </c>
      <c r="F361" s="106" t="s">
        <v>184</v>
      </c>
      <c r="G361" s="106" t="s">
        <v>184</v>
      </c>
      <c r="H361" s="106" t="s">
        <v>184</v>
      </c>
      <c r="I361" s="106" t="s">
        <v>185</v>
      </c>
      <c r="J361" s="106" t="s">
        <v>184</v>
      </c>
      <c r="K361" s="106" t="s">
        <v>184</v>
      </c>
      <c r="L361" s="106" t="s">
        <v>184</v>
      </c>
      <c r="M361" s="106" t="s">
        <v>184</v>
      </c>
      <c r="N361" s="106" t="s">
        <v>184</v>
      </c>
      <c r="O361" s="106" t="s">
        <v>184</v>
      </c>
      <c r="P361" s="106" t="s">
        <v>184</v>
      </c>
      <c r="Q361" s="164"/>
      <c r="R361" s="2"/>
      <c r="S361" s="2"/>
      <c r="T361" s="2"/>
      <c r="U361" s="2"/>
      <c r="V361" s="2"/>
      <c r="W361" s="2"/>
      <c r="X361" s="2"/>
      <c r="Y361" s="133">
        <v>2</v>
      </c>
    </row>
    <row r="362" spans="1:25">
      <c r="A362" s="141"/>
      <c r="B362" s="115"/>
      <c r="C362" s="104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64"/>
      <c r="R362" s="2"/>
      <c r="S362" s="2"/>
      <c r="T362" s="2"/>
      <c r="U362" s="2"/>
      <c r="V362" s="2"/>
      <c r="W362" s="2"/>
      <c r="X362" s="2"/>
      <c r="Y362" s="133">
        <v>3</v>
      </c>
    </row>
    <row r="363" spans="1:25">
      <c r="A363" s="141"/>
      <c r="B363" s="114">
        <v>1</v>
      </c>
      <c r="C363" s="110">
        <v>1</v>
      </c>
      <c r="D363" s="118">
        <v>3.8</v>
      </c>
      <c r="E363" s="154">
        <v>4.4000000000000004</v>
      </c>
      <c r="F363" s="119">
        <v>3.7</v>
      </c>
      <c r="G363" s="152">
        <v>2.4</v>
      </c>
      <c r="H363" s="119">
        <v>3.9</v>
      </c>
      <c r="I363" s="118">
        <v>3.7183673469387801</v>
      </c>
      <c r="J363" s="119">
        <v>3.8</v>
      </c>
      <c r="K363" s="118">
        <v>3.9600000000000004</v>
      </c>
      <c r="L363" s="118">
        <v>3.8</v>
      </c>
      <c r="M363" s="118">
        <v>4</v>
      </c>
      <c r="N363" s="118">
        <v>4.1379999999999999</v>
      </c>
      <c r="O363" s="118">
        <v>3.9340000000000002</v>
      </c>
      <c r="P363" s="152">
        <v>3.25</v>
      </c>
      <c r="Q363" s="164"/>
      <c r="R363" s="2"/>
      <c r="S363" s="2"/>
      <c r="T363" s="2"/>
      <c r="U363" s="2"/>
      <c r="V363" s="2"/>
      <c r="W363" s="2"/>
      <c r="X363" s="2"/>
      <c r="Y363" s="133">
        <v>1</v>
      </c>
    </row>
    <row r="364" spans="1:25">
      <c r="A364" s="141"/>
      <c r="B364" s="115">
        <v>1</v>
      </c>
      <c r="C364" s="104">
        <v>2</v>
      </c>
      <c r="D364" s="106">
        <v>4</v>
      </c>
      <c r="E364" s="106">
        <v>3.9</v>
      </c>
      <c r="F364" s="121">
        <v>3.6</v>
      </c>
      <c r="G364" s="155">
        <v>2</v>
      </c>
      <c r="H364" s="121">
        <v>4.0999999999999996</v>
      </c>
      <c r="I364" s="106">
        <v>3.7361256544502601</v>
      </c>
      <c r="J364" s="121">
        <v>3.8</v>
      </c>
      <c r="K364" s="106">
        <v>3.75</v>
      </c>
      <c r="L364" s="106">
        <v>3.8</v>
      </c>
      <c r="M364" s="106">
        <v>4</v>
      </c>
      <c r="N364" s="106">
        <v>3.9340000000000002</v>
      </c>
      <c r="O364" s="106">
        <v>3.6469999999999998</v>
      </c>
      <c r="P364" s="155">
        <v>3.21</v>
      </c>
      <c r="Q364" s="164"/>
      <c r="R364" s="2"/>
      <c r="S364" s="2"/>
      <c r="T364" s="2"/>
      <c r="U364" s="2"/>
      <c r="V364" s="2"/>
      <c r="W364" s="2"/>
      <c r="X364" s="2"/>
      <c r="Y364" s="133">
        <v>15</v>
      </c>
    </row>
    <row r="365" spans="1:25">
      <c r="A365" s="141"/>
      <c r="B365" s="115">
        <v>1</v>
      </c>
      <c r="C365" s="104">
        <v>3</v>
      </c>
      <c r="D365" s="106">
        <v>4.2</v>
      </c>
      <c r="E365" s="106">
        <v>3.8</v>
      </c>
      <c r="F365" s="121">
        <v>3.6</v>
      </c>
      <c r="G365" s="155">
        <v>2.5</v>
      </c>
      <c r="H365" s="121">
        <v>4</v>
      </c>
      <c r="I365" s="106">
        <v>3.6524064171122999</v>
      </c>
      <c r="J365" s="121">
        <v>3.7</v>
      </c>
      <c r="K365" s="121">
        <v>3.77</v>
      </c>
      <c r="L365" s="107">
        <v>3.8</v>
      </c>
      <c r="M365" s="107">
        <v>4</v>
      </c>
      <c r="N365" s="107">
        <v>3.956</v>
      </c>
      <c r="O365" s="107">
        <v>3.649</v>
      </c>
      <c r="P365" s="157">
        <v>3.13</v>
      </c>
      <c r="Q365" s="164"/>
      <c r="R365" s="2"/>
      <c r="S365" s="2"/>
      <c r="T365" s="2"/>
      <c r="U365" s="2"/>
      <c r="V365" s="2"/>
      <c r="W365" s="2"/>
      <c r="X365" s="2"/>
      <c r="Y365" s="133">
        <v>16</v>
      </c>
    </row>
    <row r="366" spans="1:25">
      <c r="A366" s="141"/>
      <c r="B366" s="115">
        <v>1</v>
      </c>
      <c r="C366" s="104">
        <v>4</v>
      </c>
      <c r="D366" s="106">
        <v>4.2</v>
      </c>
      <c r="E366" s="106">
        <v>3.8</v>
      </c>
      <c r="F366" s="159">
        <v>3.2</v>
      </c>
      <c r="G366" s="155">
        <v>3.4</v>
      </c>
      <c r="H366" s="121">
        <v>4.0999999999999996</v>
      </c>
      <c r="I366" s="106">
        <v>3.6359447004608301</v>
      </c>
      <c r="J366" s="121">
        <v>3.8</v>
      </c>
      <c r="K366" s="121">
        <v>3.81</v>
      </c>
      <c r="L366" s="107">
        <v>3.7</v>
      </c>
      <c r="M366" s="107">
        <v>4</v>
      </c>
      <c r="N366" s="107">
        <v>3.968</v>
      </c>
      <c r="O366" s="107">
        <v>3.55</v>
      </c>
      <c r="P366" s="157">
        <v>3.29</v>
      </c>
      <c r="Q366" s="164"/>
      <c r="R366" s="2"/>
      <c r="S366" s="2"/>
      <c r="T366" s="2"/>
      <c r="U366" s="2"/>
      <c r="V366" s="2"/>
      <c r="W366" s="2"/>
      <c r="X366" s="2"/>
      <c r="Y366" s="133">
        <v>3.8263473087495909</v>
      </c>
    </row>
    <row r="367" spans="1:25">
      <c r="A367" s="141"/>
      <c r="B367" s="115">
        <v>1</v>
      </c>
      <c r="C367" s="104">
        <v>5</v>
      </c>
      <c r="D367" s="106">
        <v>3.8</v>
      </c>
      <c r="E367" s="106">
        <v>3.8</v>
      </c>
      <c r="F367" s="106">
        <v>3.7</v>
      </c>
      <c r="G367" s="155">
        <v>1.5</v>
      </c>
      <c r="H367" s="106">
        <v>3.9</v>
      </c>
      <c r="I367" s="106">
        <v>3.7342465753424698</v>
      </c>
      <c r="J367" s="106">
        <v>3.8</v>
      </c>
      <c r="K367" s="106">
        <v>3.8500000000000005</v>
      </c>
      <c r="L367" s="106">
        <v>3.5</v>
      </c>
      <c r="M367" s="106">
        <v>4</v>
      </c>
      <c r="N367" s="106">
        <v>3.9239999999999999</v>
      </c>
      <c r="O367" s="106">
        <v>3.53</v>
      </c>
      <c r="P367" s="155">
        <v>2.93</v>
      </c>
      <c r="Q367" s="164"/>
      <c r="R367" s="2"/>
      <c r="S367" s="2"/>
      <c r="T367" s="2"/>
      <c r="U367" s="2"/>
      <c r="V367" s="2"/>
      <c r="W367" s="2"/>
      <c r="X367" s="2"/>
      <c r="Y367" s="134"/>
    </row>
    <row r="368" spans="1:25">
      <c r="A368" s="141"/>
      <c r="B368" s="115">
        <v>1</v>
      </c>
      <c r="C368" s="104">
        <v>6</v>
      </c>
      <c r="D368" s="106">
        <v>3.8</v>
      </c>
      <c r="E368" s="106">
        <v>3.7</v>
      </c>
      <c r="F368" s="106">
        <v>3.6</v>
      </c>
      <c r="G368" s="155">
        <v>2.2000000000000002</v>
      </c>
      <c r="H368" s="106">
        <v>4</v>
      </c>
      <c r="I368" s="106">
        <v>3.61683168316832</v>
      </c>
      <c r="J368" s="106">
        <v>3.9</v>
      </c>
      <c r="K368" s="106">
        <v>3.92</v>
      </c>
      <c r="L368" s="106">
        <v>3.7</v>
      </c>
      <c r="M368" s="106">
        <v>4</v>
      </c>
      <c r="N368" s="106">
        <v>3.9580000000000002</v>
      </c>
      <c r="O368" s="106">
        <v>3.657</v>
      </c>
      <c r="P368" s="155">
        <v>2.99</v>
      </c>
      <c r="Q368" s="164"/>
      <c r="R368" s="2"/>
      <c r="S368" s="2"/>
      <c r="T368" s="2"/>
      <c r="U368" s="2"/>
      <c r="V368" s="2"/>
      <c r="W368" s="2"/>
      <c r="X368" s="2"/>
      <c r="Y368" s="134"/>
    </row>
    <row r="369" spans="1:25">
      <c r="A369" s="141"/>
      <c r="B369" s="116" t="s">
        <v>186</v>
      </c>
      <c r="C369" s="108"/>
      <c r="D369" s="122">
        <v>3.9666666666666668</v>
      </c>
      <c r="E369" s="122">
        <v>3.9000000000000004</v>
      </c>
      <c r="F369" s="122">
        <v>3.5666666666666669</v>
      </c>
      <c r="G369" s="122">
        <v>2.3333333333333335</v>
      </c>
      <c r="H369" s="122">
        <v>4</v>
      </c>
      <c r="I369" s="122">
        <v>3.682320396245494</v>
      </c>
      <c r="J369" s="122">
        <v>3.8000000000000003</v>
      </c>
      <c r="K369" s="122">
        <v>3.8433333333333337</v>
      </c>
      <c r="L369" s="122">
        <v>3.7166666666666663</v>
      </c>
      <c r="M369" s="122">
        <v>4</v>
      </c>
      <c r="N369" s="122">
        <v>3.9796666666666667</v>
      </c>
      <c r="O369" s="122">
        <v>3.6611666666666669</v>
      </c>
      <c r="P369" s="122">
        <v>3.1333333333333329</v>
      </c>
      <c r="Q369" s="164"/>
      <c r="R369" s="2"/>
      <c r="S369" s="2"/>
      <c r="T369" s="2"/>
      <c r="U369" s="2"/>
      <c r="V369" s="2"/>
      <c r="W369" s="2"/>
      <c r="X369" s="2"/>
      <c r="Y369" s="134"/>
    </row>
    <row r="370" spans="1:25">
      <c r="A370" s="141"/>
      <c r="B370" s="2" t="s">
        <v>187</v>
      </c>
      <c r="C370" s="135"/>
      <c r="D370" s="107">
        <v>3.9</v>
      </c>
      <c r="E370" s="107">
        <v>3.8</v>
      </c>
      <c r="F370" s="107">
        <v>3.6</v>
      </c>
      <c r="G370" s="107">
        <v>2.2999999999999998</v>
      </c>
      <c r="H370" s="107">
        <v>4</v>
      </c>
      <c r="I370" s="107">
        <v>3.68538688202554</v>
      </c>
      <c r="J370" s="107">
        <v>3.8</v>
      </c>
      <c r="K370" s="107">
        <v>3.83</v>
      </c>
      <c r="L370" s="107">
        <v>3.75</v>
      </c>
      <c r="M370" s="107">
        <v>4</v>
      </c>
      <c r="N370" s="107">
        <v>3.9569999999999999</v>
      </c>
      <c r="O370" s="107">
        <v>3.6479999999999997</v>
      </c>
      <c r="P370" s="107">
        <v>3.17</v>
      </c>
      <c r="Q370" s="164"/>
      <c r="R370" s="2"/>
      <c r="S370" s="2"/>
      <c r="T370" s="2"/>
      <c r="U370" s="2"/>
      <c r="V370" s="2"/>
      <c r="W370" s="2"/>
      <c r="X370" s="2"/>
      <c r="Y370" s="134"/>
    </row>
    <row r="371" spans="1:25">
      <c r="A371" s="141"/>
      <c r="B371" s="2" t="s">
        <v>188</v>
      </c>
      <c r="C371" s="135"/>
      <c r="D371" s="123">
        <v>0.19663841605003518</v>
      </c>
      <c r="E371" s="123">
        <v>0.2529822128134705</v>
      </c>
      <c r="F371" s="123">
        <v>0.18618986725025255</v>
      </c>
      <c r="G371" s="123">
        <v>0.63140055960275043</v>
      </c>
      <c r="H371" s="123">
        <v>8.9442719099991477E-2</v>
      </c>
      <c r="I371" s="123">
        <v>5.3338615257567855E-2</v>
      </c>
      <c r="J371" s="123">
        <v>6.3245553203367499E-2</v>
      </c>
      <c r="K371" s="123">
        <v>8.3346665600170733E-2</v>
      </c>
      <c r="L371" s="123">
        <v>0.11690451944500115</v>
      </c>
      <c r="M371" s="123">
        <v>0</v>
      </c>
      <c r="N371" s="123">
        <v>7.9270843736311131E-2</v>
      </c>
      <c r="O371" s="123">
        <v>0.14447618027435077</v>
      </c>
      <c r="P371" s="123">
        <v>0.14555640372950496</v>
      </c>
      <c r="Q371" s="164"/>
      <c r="R371" s="2"/>
      <c r="S371" s="2"/>
      <c r="T371" s="2"/>
      <c r="U371" s="2"/>
      <c r="V371" s="2"/>
      <c r="W371" s="2"/>
      <c r="X371" s="2"/>
      <c r="Y371" s="136"/>
    </row>
    <row r="372" spans="1:25">
      <c r="A372" s="141"/>
      <c r="B372" s="2" t="s">
        <v>96</v>
      </c>
      <c r="C372" s="135"/>
      <c r="D372" s="109">
        <v>4.9572709928580296E-2</v>
      </c>
      <c r="E372" s="109">
        <v>6.4867234054736017E-2</v>
      </c>
      <c r="F372" s="109">
        <v>5.2202766518762392E-2</v>
      </c>
      <c r="G372" s="109">
        <v>0.27060023982975018</v>
      </c>
      <c r="H372" s="109">
        <v>2.2360679774997869E-2</v>
      </c>
      <c r="I372" s="109">
        <v>1.4485055486196172E-2</v>
      </c>
      <c r="J372" s="109">
        <v>1.6643566632465131E-2</v>
      </c>
      <c r="K372" s="109">
        <v>2.1686036149220482E-2</v>
      </c>
      <c r="L372" s="109">
        <v>3.1454130792376994E-2</v>
      </c>
      <c r="M372" s="109">
        <v>0</v>
      </c>
      <c r="N372" s="109">
        <v>1.9918965676265464E-2</v>
      </c>
      <c r="O372" s="109">
        <v>3.9461787301229324E-2</v>
      </c>
      <c r="P372" s="109">
        <v>4.6454171403033505E-2</v>
      </c>
      <c r="Q372" s="164"/>
      <c r="R372" s="2"/>
      <c r="S372" s="2"/>
      <c r="T372" s="2"/>
      <c r="U372" s="2"/>
      <c r="V372" s="2"/>
      <c r="W372" s="2"/>
      <c r="X372" s="2"/>
      <c r="Y372" s="137"/>
    </row>
    <row r="373" spans="1:25">
      <c r="A373" s="141"/>
      <c r="B373" s="117" t="s">
        <v>189</v>
      </c>
      <c r="C373" s="135"/>
      <c r="D373" s="109">
        <v>3.6671882240331799E-2</v>
      </c>
      <c r="E373" s="109">
        <v>1.9248825395956626E-2</v>
      </c>
      <c r="F373" s="109">
        <v>-6.7866458825920017E-2</v>
      </c>
      <c r="G373" s="109">
        <v>-0.39019301044686361</v>
      </c>
      <c r="H373" s="109">
        <v>4.5383410662519497E-2</v>
      </c>
      <c r="I373" s="109">
        <v>-3.7640836255181331E-2</v>
      </c>
      <c r="J373" s="109">
        <v>-6.8857598706063561E-3</v>
      </c>
      <c r="K373" s="109">
        <v>4.4392270782376286E-3</v>
      </c>
      <c r="L373" s="109">
        <v>-2.8664580926075711E-2</v>
      </c>
      <c r="M373" s="109">
        <v>4.5383410662519497E-2</v>
      </c>
      <c r="N373" s="109">
        <v>4.0069378324985028E-2</v>
      </c>
      <c r="O373" s="109">
        <v>-4.3169275749017966E-2</v>
      </c>
      <c r="P373" s="109">
        <v>-0.18111632831435986</v>
      </c>
      <c r="Q373" s="164"/>
      <c r="R373" s="2"/>
      <c r="S373" s="2"/>
      <c r="T373" s="2"/>
      <c r="U373" s="2"/>
      <c r="V373" s="2"/>
      <c r="W373" s="2"/>
      <c r="X373" s="2"/>
      <c r="Y373" s="137"/>
    </row>
    <row r="374" spans="1:25">
      <c r="B374" s="147"/>
      <c r="C374" s="116"/>
      <c r="D374" s="132"/>
      <c r="E374" s="132"/>
      <c r="F374" s="132"/>
      <c r="G374" s="132"/>
      <c r="H374" s="132"/>
      <c r="I374" s="132"/>
      <c r="J374" s="132"/>
      <c r="K374" s="132"/>
      <c r="L374" s="132"/>
      <c r="M374" s="132"/>
      <c r="N374" s="132"/>
      <c r="O374" s="132"/>
      <c r="P374" s="132"/>
    </row>
    <row r="375" spans="1:25">
      <c r="B375" s="151" t="s">
        <v>349</v>
      </c>
      <c r="Y375" s="133" t="s">
        <v>201</v>
      </c>
    </row>
    <row r="376" spans="1:25">
      <c r="A376" s="124" t="s">
        <v>53</v>
      </c>
      <c r="B376" s="114" t="s">
        <v>141</v>
      </c>
      <c r="C376" s="111" t="s">
        <v>142</v>
      </c>
      <c r="D376" s="112" t="s">
        <v>166</v>
      </c>
      <c r="E376" s="16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33">
        <v>1</v>
      </c>
    </row>
    <row r="377" spans="1:25">
      <c r="A377" s="141"/>
      <c r="B377" s="115" t="s">
        <v>167</v>
      </c>
      <c r="C377" s="104" t="s">
        <v>167</v>
      </c>
      <c r="D377" s="162" t="s">
        <v>177</v>
      </c>
      <c r="E377" s="16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133" t="s">
        <v>91</v>
      </c>
    </row>
    <row r="378" spans="1:25">
      <c r="A378" s="141"/>
      <c r="B378" s="115"/>
      <c r="C378" s="104"/>
      <c r="D378" s="105" t="s">
        <v>185</v>
      </c>
      <c r="E378" s="16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133">
        <v>0</v>
      </c>
    </row>
    <row r="379" spans="1:25">
      <c r="A379" s="141"/>
      <c r="B379" s="115"/>
      <c r="C379" s="104"/>
      <c r="D379" s="130"/>
      <c r="E379" s="16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33">
        <v>0</v>
      </c>
    </row>
    <row r="380" spans="1:25">
      <c r="A380" s="141"/>
      <c r="B380" s="114">
        <v>1</v>
      </c>
      <c r="C380" s="110">
        <v>1</v>
      </c>
      <c r="D380" s="230" t="s">
        <v>111</v>
      </c>
      <c r="E380" s="257"/>
      <c r="F380" s="258"/>
      <c r="G380" s="258"/>
      <c r="H380" s="258"/>
      <c r="I380" s="258"/>
      <c r="J380" s="258"/>
      <c r="K380" s="258"/>
      <c r="L380" s="258"/>
      <c r="M380" s="258"/>
      <c r="N380" s="258"/>
      <c r="O380" s="258"/>
      <c r="P380" s="258"/>
      <c r="Q380" s="258"/>
      <c r="R380" s="258"/>
      <c r="S380" s="258"/>
      <c r="T380" s="258"/>
      <c r="U380" s="258"/>
      <c r="V380" s="258"/>
      <c r="W380" s="258"/>
      <c r="X380" s="258"/>
      <c r="Y380" s="235">
        <v>1</v>
      </c>
    </row>
    <row r="381" spans="1:25">
      <c r="A381" s="141"/>
      <c r="B381" s="115">
        <v>1</v>
      </c>
      <c r="C381" s="104">
        <v>2</v>
      </c>
      <c r="D381" s="238" t="s">
        <v>111</v>
      </c>
      <c r="E381" s="257"/>
      <c r="F381" s="258"/>
      <c r="G381" s="258"/>
      <c r="H381" s="258"/>
      <c r="I381" s="258"/>
      <c r="J381" s="258"/>
      <c r="K381" s="258"/>
      <c r="L381" s="258"/>
      <c r="M381" s="258"/>
      <c r="N381" s="258"/>
      <c r="O381" s="258"/>
      <c r="P381" s="258"/>
      <c r="Q381" s="258"/>
      <c r="R381" s="258"/>
      <c r="S381" s="258"/>
      <c r="T381" s="258"/>
      <c r="U381" s="258"/>
      <c r="V381" s="258"/>
      <c r="W381" s="258"/>
      <c r="X381" s="258"/>
      <c r="Y381" s="235">
        <v>2</v>
      </c>
    </row>
    <row r="382" spans="1:25">
      <c r="A382" s="141"/>
      <c r="B382" s="115">
        <v>1</v>
      </c>
      <c r="C382" s="104">
        <v>3</v>
      </c>
      <c r="D382" s="238" t="s">
        <v>111</v>
      </c>
      <c r="E382" s="257"/>
      <c r="F382" s="258"/>
      <c r="G382" s="258"/>
      <c r="H382" s="258"/>
      <c r="I382" s="258"/>
      <c r="J382" s="258"/>
      <c r="K382" s="258"/>
      <c r="L382" s="258"/>
      <c r="M382" s="258"/>
      <c r="N382" s="258"/>
      <c r="O382" s="258"/>
      <c r="P382" s="258"/>
      <c r="Q382" s="258"/>
      <c r="R382" s="258"/>
      <c r="S382" s="258"/>
      <c r="T382" s="258"/>
      <c r="U382" s="258"/>
      <c r="V382" s="258"/>
      <c r="W382" s="258"/>
      <c r="X382" s="258"/>
      <c r="Y382" s="235">
        <v>16</v>
      </c>
    </row>
    <row r="383" spans="1:25">
      <c r="A383" s="141"/>
      <c r="B383" s="115">
        <v>1</v>
      </c>
      <c r="C383" s="104">
        <v>4</v>
      </c>
      <c r="D383" s="238" t="s">
        <v>111</v>
      </c>
      <c r="E383" s="257"/>
      <c r="F383" s="258"/>
      <c r="G383" s="258"/>
      <c r="H383" s="258"/>
      <c r="I383" s="258"/>
      <c r="J383" s="258"/>
      <c r="K383" s="258"/>
      <c r="L383" s="258"/>
      <c r="M383" s="258"/>
      <c r="N383" s="258"/>
      <c r="O383" s="258"/>
      <c r="P383" s="258"/>
      <c r="Q383" s="258"/>
      <c r="R383" s="258"/>
      <c r="S383" s="258"/>
      <c r="T383" s="258"/>
      <c r="U383" s="258"/>
      <c r="V383" s="258"/>
      <c r="W383" s="258"/>
      <c r="X383" s="258"/>
      <c r="Y383" s="235" t="s">
        <v>111</v>
      </c>
    </row>
    <row r="384" spans="1:25">
      <c r="A384" s="141"/>
      <c r="B384" s="115">
        <v>1</v>
      </c>
      <c r="C384" s="104">
        <v>5</v>
      </c>
      <c r="D384" s="238" t="s">
        <v>111</v>
      </c>
      <c r="E384" s="257"/>
      <c r="F384" s="258"/>
      <c r="G384" s="258"/>
      <c r="H384" s="258"/>
      <c r="I384" s="258"/>
      <c r="J384" s="258"/>
      <c r="K384" s="258"/>
      <c r="L384" s="258"/>
      <c r="M384" s="258"/>
      <c r="N384" s="258"/>
      <c r="O384" s="258"/>
      <c r="P384" s="258"/>
      <c r="Q384" s="258"/>
      <c r="R384" s="258"/>
      <c r="S384" s="258"/>
      <c r="T384" s="258"/>
      <c r="U384" s="258"/>
      <c r="V384" s="258"/>
      <c r="W384" s="258"/>
      <c r="X384" s="258"/>
      <c r="Y384" s="244"/>
    </row>
    <row r="385" spans="1:25">
      <c r="A385" s="141"/>
      <c r="B385" s="115">
        <v>1</v>
      </c>
      <c r="C385" s="104">
        <v>6</v>
      </c>
      <c r="D385" s="238" t="s">
        <v>111</v>
      </c>
      <c r="E385" s="257"/>
      <c r="F385" s="258"/>
      <c r="G385" s="258"/>
      <c r="H385" s="258"/>
      <c r="I385" s="258"/>
      <c r="J385" s="258"/>
      <c r="K385" s="258"/>
      <c r="L385" s="258"/>
      <c r="M385" s="258"/>
      <c r="N385" s="258"/>
      <c r="O385" s="258"/>
      <c r="P385" s="258"/>
      <c r="Q385" s="258"/>
      <c r="R385" s="258"/>
      <c r="S385" s="258"/>
      <c r="T385" s="258"/>
      <c r="U385" s="258"/>
      <c r="V385" s="258"/>
      <c r="W385" s="258"/>
      <c r="X385" s="258"/>
      <c r="Y385" s="244"/>
    </row>
    <row r="386" spans="1:25">
      <c r="A386" s="141"/>
      <c r="B386" s="116" t="s">
        <v>186</v>
      </c>
      <c r="C386" s="108"/>
      <c r="D386" s="246" t="s">
        <v>543</v>
      </c>
      <c r="E386" s="257"/>
      <c r="F386" s="258"/>
      <c r="G386" s="258"/>
      <c r="H386" s="258"/>
      <c r="I386" s="258"/>
      <c r="J386" s="258"/>
      <c r="K386" s="258"/>
      <c r="L386" s="258"/>
      <c r="M386" s="258"/>
      <c r="N386" s="258"/>
      <c r="O386" s="258"/>
      <c r="P386" s="258"/>
      <c r="Q386" s="258"/>
      <c r="R386" s="258"/>
      <c r="S386" s="258"/>
      <c r="T386" s="258"/>
      <c r="U386" s="258"/>
      <c r="V386" s="258"/>
      <c r="W386" s="258"/>
      <c r="X386" s="258"/>
      <c r="Y386" s="244"/>
    </row>
    <row r="387" spans="1:25">
      <c r="A387" s="141"/>
      <c r="B387" s="2" t="s">
        <v>187</v>
      </c>
      <c r="C387" s="135"/>
      <c r="D387" s="241" t="s">
        <v>543</v>
      </c>
      <c r="E387" s="257"/>
      <c r="F387" s="258"/>
      <c r="G387" s="258"/>
      <c r="H387" s="258"/>
      <c r="I387" s="258"/>
      <c r="J387" s="258"/>
      <c r="K387" s="258"/>
      <c r="L387" s="258"/>
      <c r="M387" s="258"/>
      <c r="N387" s="258"/>
      <c r="O387" s="258"/>
      <c r="P387" s="258"/>
      <c r="Q387" s="258"/>
      <c r="R387" s="258"/>
      <c r="S387" s="258"/>
      <c r="T387" s="258"/>
      <c r="U387" s="258"/>
      <c r="V387" s="258"/>
      <c r="W387" s="258"/>
      <c r="X387" s="258"/>
      <c r="Y387" s="244"/>
    </row>
    <row r="388" spans="1:25">
      <c r="A388" s="141"/>
      <c r="B388" s="2" t="s">
        <v>188</v>
      </c>
      <c r="C388" s="135"/>
      <c r="D388" s="241" t="s">
        <v>543</v>
      </c>
      <c r="E388" s="257"/>
      <c r="F388" s="258"/>
      <c r="G388" s="258"/>
      <c r="H388" s="258"/>
      <c r="I388" s="258"/>
      <c r="J388" s="258"/>
      <c r="K388" s="258"/>
      <c r="L388" s="258"/>
      <c r="M388" s="258"/>
      <c r="N388" s="258"/>
      <c r="O388" s="258"/>
      <c r="P388" s="258"/>
      <c r="Q388" s="258"/>
      <c r="R388" s="258"/>
      <c r="S388" s="258"/>
      <c r="T388" s="258"/>
      <c r="U388" s="258"/>
      <c r="V388" s="258"/>
      <c r="W388" s="258"/>
      <c r="X388" s="258"/>
      <c r="Y388" s="244"/>
    </row>
    <row r="389" spans="1:25">
      <c r="A389" s="141"/>
      <c r="B389" s="2" t="s">
        <v>96</v>
      </c>
      <c r="C389" s="135"/>
      <c r="D389" s="109" t="s">
        <v>543</v>
      </c>
      <c r="E389" s="16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37"/>
    </row>
    <row r="390" spans="1:25">
      <c r="A390" s="141"/>
      <c r="B390" s="117" t="s">
        <v>189</v>
      </c>
      <c r="C390" s="135"/>
      <c r="D390" s="109" t="s">
        <v>543</v>
      </c>
      <c r="E390" s="16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137"/>
    </row>
    <row r="391" spans="1:25">
      <c r="B391" s="147"/>
      <c r="C391" s="116"/>
      <c r="D391" s="132"/>
    </row>
    <row r="392" spans="1:25">
      <c r="B392" s="151" t="s">
        <v>350</v>
      </c>
      <c r="Y392" s="133" t="s">
        <v>67</v>
      </c>
    </row>
    <row r="393" spans="1:25">
      <c r="A393" s="124" t="s">
        <v>11</v>
      </c>
      <c r="B393" s="114" t="s">
        <v>141</v>
      </c>
      <c r="C393" s="111" t="s">
        <v>142</v>
      </c>
      <c r="D393" s="112" t="s">
        <v>166</v>
      </c>
      <c r="E393" s="113" t="s">
        <v>166</v>
      </c>
      <c r="F393" s="113" t="s">
        <v>166</v>
      </c>
      <c r="G393" s="113" t="s">
        <v>166</v>
      </c>
      <c r="H393" s="113" t="s">
        <v>166</v>
      </c>
      <c r="I393" s="113" t="s">
        <v>166</v>
      </c>
      <c r="J393" s="164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33">
        <v>1</v>
      </c>
    </row>
    <row r="394" spans="1:25">
      <c r="A394" s="141"/>
      <c r="B394" s="115" t="s">
        <v>167</v>
      </c>
      <c r="C394" s="104" t="s">
        <v>167</v>
      </c>
      <c r="D394" s="162" t="s">
        <v>168</v>
      </c>
      <c r="E394" s="163" t="s">
        <v>173</v>
      </c>
      <c r="F394" s="163" t="s">
        <v>178</v>
      </c>
      <c r="G394" s="163" t="s">
        <v>190</v>
      </c>
      <c r="H394" s="163" t="s">
        <v>182</v>
      </c>
      <c r="I394" s="163" t="s">
        <v>191</v>
      </c>
      <c r="J394" s="164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33" t="s">
        <v>3</v>
      </c>
    </row>
    <row r="395" spans="1:25">
      <c r="A395" s="141"/>
      <c r="B395" s="115"/>
      <c r="C395" s="104"/>
      <c r="D395" s="105" t="s">
        <v>184</v>
      </c>
      <c r="E395" s="106" t="s">
        <v>184</v>
      </c>
      <c r="F395" s="106" t="s">
        <v>184</v>
      </c>
      <c r="G395" s="106" t="s">
        <v>184</v>
      </c>
      <c r="H395" s="106" t="s">
        <v>184</v>
      </c>
      <c r="I395" s="106" t="s">
        <v>184</v>
      </c>
      <c r="J395" s="164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33">
        <v>2</v>
      </c>
    </row>
    <row r="396" spans="1:25">
      <c r="A396" s="141"/>
      <c r="B396" s="115"/>
      <c r="C396" s="104"/>
      <c r="D396" s="130"/>
      <c r="E396" s="130"/>
      <c r="F396" s="130"/>
      <c r="G396" s="130"/>
      <c r="H396" s="130"/>
      <c r="I396" s="130"/>
      <c r="J396" s="164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33">
        <v>2</v>
      </c>
    </row>
    <row r="397" spans="1:25">
      <c r="A397" s="141"/>
      <c r="B397" s="114">
        <v>1</v>
      </c>
      <c r="C397" s="110">
        <v>1</v>
      </c>
      <c r="D397" s="118">
        <v>0.46</v>
      </c>
      <c r="E397" s="118">
        <v>0.5</v>
      </c>
      <c r="F397" s="119">
        <v>0.46</v>
      </c>
      <c r="G397" s="118">
        <v>0.36219999999999997</v>
      </c>
      <c r="H397" s="119">
        <v>0.40899999999999997</v>
      </c>
      <c r="I397" s="152">
        <v>0.28999999999999998</v>
      </c>
      <c r="J397" s="164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133">
        <v>1</v>
      </c>
    </row>
    <row r="398" spans="1:25">
      <c r="A398" s="141"/>
      <c r="B398" s="115">
        <v>1</v>
      </c>
      <c r="C398" s="104">
        <v>2</v>
      </c>
      <c r="D398" s="156">
        <v>0.56000000000000005</v>
      </c>
      <c r="E398" s="106">
        <v>0.5</v>
      </c>
      <c r="F398" s="121">
        <v>0.46</v>
      </c>
      <c r="G398" s="106">
        <v>0.36179999999999995</v>
      </c>
      <c r="H398" s="121">
        <v>0.52400000000000002</v>
      </c>
      <c r="I398" s="155">
        <v>0.26</v>
      </c>
      <c r="J398" s="164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133">
        <v>6</v>
      </c>
    </row>
    <row r="399" spans="1:25">
      <c r="A399" s="141"/>
      <c r="B399" s="115">
        <v>1</v>
      </c>
      <c r="C399" s="104">
        <v>3</v>
      </c>
      <c r="D399" s="106">
        <v>0.46</v>
      </c>
      <c r="E399" s="106">
        <v>0.5</v>
      </c>
      <c r="F399" s="121">
        <v>0.45</v>
      </c>
      <c r="G399" s="106">
        <v>0.36360000000000003</v>
      </c>
      <c r="H399" s="121">
        <v>0.47800000000000004</v>
      </c>
      <c r="I399" s="155">
        <v>0.23</v>
      </c>
      <c r="J399" s="164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133">
        <v>16</v>
      </c>
    </row>
    <row r="400" spans="1:25">
      <c r="A400" s="141"/>
      <c r="B400" s="115">
        <v>1</v>
      </c>
      <c r="C400" s="104">
        <v>4</v>
      </c>
      <c r="D400" s="106">
        <v>0.48</v>
      </c>
      <c r="E400" s="106">
        <v>0.5</v>
      </c>
      <c r="F400" s="121">
        <v>0.44</v>
      </c>
      <c r="G400" s="106">
        <v>0.373</v>
      </c>
      <c r="H400" s="121">
        <v>0.439</v>
      </c>
      <c r="I400" s="155">
        <v>0.28999999999999998</v>
      </c>
      <c r="J400" s="164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133">
        <v>0.45610666666666672</v>
      </c>
    </row>
    <row r="401" spans="1:25">
      <c r="A401" s="141"/>
      <c r="B401" s="115">
        <v>1</v>
      </c>
      <c r="C401" s="104">
        <v>5</v>
      </c>
      <c r="D401" s="106">
        <v>0.44</v>
      </c>
      <c r="E401" s="106">
        <v>0.5</v>
      </c>
      <c r="F401" s="106">
        <v>0.46</v>
      </c>
      <c r="G401" s="106">
        <v>0.37359999999999999</v>
      </c>
      <c r="H401" s="106">
        <v>0.53900000000000003</v>
      </c>
      <c r="I401" s="155">
        <v>0.22</v>
      </c>
      <c r="J401" s="164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134"/>
    </row>
    <row r="402" spans="1:25">
      <c r="A402" s="141"/>
      <c r="B402" s="115">
        <v>1</v>
      </c>
      <c r="C402" s="104">
        <v>6</v>
      </c>
      <c r="D402" s="106">
        <v>0.46</v>
      </c>
      <c r="E402" s="106">
        <v>0.5</v>
      </c>
      <c r="F402" s="106">
        <v>0.49</v>
      </c>
      <c r="G402" s="106">
        <v>0.38200000000000001</v>
      </c>
      <c r="H402" s="106">
        <v>0.55800000000000005</v>
      </c>
      <c r="I402" s="155">
        <v>0.23</v>
      </c>
      <c r="J402" s="164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134"/>
    </row>
    <row r="403" spans="1:25">
      <c r="A403" s="141"/>
      <c r="B403" s="116" t="s">
        <v>186</v>
      </c>
      <c r="C403" s="108"/>
      <c r="D403" s="122">
        <v>0.47666666666666663</v>
      </c>
      <c r="E403" s="122">
        <v>0.5</v>
      </c>
      <c r="F403" s="122">
        <v>0.45999999999999996</v>
      </c>
      <c r="G403" s="122">
        <v>0.36936666666666668</v>
      </c>
      <c r="H403" s="122">
        <v>0.4911666666666667</v>
      </c>
      <c r="I403" s="122">
        <v>0.25333333333333335</v>
      </c>
      <c r="J403" s="164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134"/>
    </row>
    <row r="404" spans="1:25">
      <c r="A404" s="141"/>
      <c r="B404" s="2" t="s">
        <v>187</v>
      </c>
      <c r="C404" s="135"/>
      <c r="D404" s="107">
        <v>0.46</v>
      </c>
      <c r="E404" s="107">
        <v>0.5</v>
      </c>
      <c r="F404" s="107">
        <v>0.46</v>
      </c>
      <c r="G404" s="107">
        <v>0.36830000000000002</v>
      </c>
      <c r="H404" s="107">
        <v>0.501</v>
      </c>
      <c r="I404" s="107">
        <v>0.245</v>
      </c>
      <c r="J404" s="164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134"/>
    </row>
    <row r="405" spans="1:25">
      <c r="A405" s="141"/>
      <c r="B405" s="2" t="s">
        <v>188</v>
      </c>
      <c r="C405" s="135"/>
      <c r="D405" s="107">
        <v>4.2739521132865631E-2</v>
      </c>
      <c r="E405" s="107">
        <v>0</v>
      </c>
      <c r="F405" s="107">
        <v>1.6733200530681506E-2</v>
      </c>
      <c r="G405" s="107">
        <v>8.1558976616106973E-3</v>
      </c>
      <c r="H405" s="107">
        <v>5.9125008809020531E-2</v>
      </c>
      <c r="I405" s="107">
        <v>3.1411250638372697E-2</v>
      </c>
      <c r="J405" s="226"/>
      <c r="K405" s="227"/>
      <c r="L405" s="227"/>
      <c r="M405" s="227"/>
      <c r="N405" s="227"/>
      <c r="O405" s="227"/>
      <c r="P405" s="227"/>
      <c r="Q405" s="227"/>
      <c r="R405" s="227"/>
      <c r="S405" s="227"/>
      <c r="T405" s="227"/>
      <c r="U405" s="227"/>
      <c r="V405" s="227"/>
      <c r="W405" s="227"/>
      <c r="X405" s="227"/>
      <c r="Y405" s="134"/>
    </row>
    <row r="406" spans="1:25">
      <c r="A406" s="141"/>
      <c r="B406" s="2" t="s">
        <v>96</v>
      </c>
      <c r="C406" s="135"/>
      <c r="D406" s="109">
        <v>8.9663331047969863E-2</v>
      </c>
      <c r="E406" s="109">
        <v>0</v>
      </c>
      <c r="F406" s="109">
        <v>3.6376522892785888E-2</v>
      </c>
      <c r="G406" s="109">
        <v>2.2080762552867152E-2</v>
      </c>
      <c r="H406" s="109">
        <v>0.12037667215952601</v>
      </c>
      <c r="I406" s="109">
        <v>0.12399177883568169</v>
      </c>
      <c r="J406" s="164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37"/>
    </row>
    <row r="407" spans="1:25">
      <c r="A407" s="141"/>
      <c r="B407" s="117" t="s">
        <v>189</v>
      </c>
      <c r="C407" s="135"/>
      <c r="D407" s="109">
        <v>4.5077174929840869E-2</v>
      </c>
      <c r="E407" s="109">
        <v>9.6234798877455452E-2</v>
      </c>
      <c r="F407" s="109">
        <v>8.5360149672588648E-3</v>
      </c>
      <c r="G407" s="109">
        <v>-0.19017481290926108</v>
      </c>
      <c r="H407" s="109">
        <v>7.6867984097287234E-2</v>
      </c>
      <c r="I407" s="109">
        <v>-0.44457436856875587</v>
      </c>
      <c r="J407" s="164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37"/>
    </row>
    <row r="408" spans="1:25">
      <c r="B408" s="147"/>
      <c r="C408" s="116"/>
      <c r="D408" s="132"/>
      <c r="E408" s="132"/>
      <c r="F408" s="132"/>
      <c r="G408" s="132"/>
      <c r="H408" s="132"/>
      <c r="I408" s="132"/>
    </row>
    <row r="409" spans="1:25">
      <c r="B409" s="151" t="s">
        <v>351</v>
      </c>
      <c r="Y409" s="133" t="s">
        <v>67</v>
      </c>
    </row>
    <row r="410" spans="1:25">
      <c r="A410" s="124" t="s">
        <v>14</v>
      </c>
      <c r="B410" s="114" t="s">
        <v>141</v>
      </c>
      <c r="C410" s="111" t="s">
        <v>142</v>
      </c>
      <c r="D410" s="112" t="s">
        <v>166</v>
      </c>
      <c r="E410" s="113" t="s">
        <v>166</v>
      </c>
      <c r="F410" s="113" t="s">
        <v>166</v>
      </c>
      <c r="G410" s="113" t="s">
        <v>166</v>
      </c>
      <c r="H410" s="113" t="s">
        <v>166</v>
      </c>
      <c r="I410" s="113" t="s">
        <v>166</v>
      </c>
      <c r="J410" s="113" t="s">
        <v>166</v>
      </c>
      <c r="K410" s="113" t="s">
        <v>166</v>
      </c>
      <c r="L410" s="113" t="s">
        <v>166</v>
      </c>
      <c r="M410" s="113" t="s">
        <v>166</v>
      </c>
      <c r="N410" s="113" t="s">
        <v>166</v>
      </c>
      <c r="O410" s="113" t="s">
        <v>166</v>
      </c>
      <c r="P410" s="113" t="s">
        <v>166</v>
      </c>
      <c r="Q410" s="164"/>
      <c r="R410" s="2"/>
      <c r="S410" s="2"/>
      <c r="T410" s="2"/>
      <c r="U410" s="2"/>
      <c r="V410" s="2"/>
      <c r="W410" s="2"/>
      <c r="X410" s="2"/>
      <c r="Y410" s="133">
        <v>1</v>
      </c>
    </row>
    <row r="411" spans="1:25">
      <c r="A411" s="141"/>
      <c r="B411" s="115" t="s">
        <v>167</v>
      </c>
      <c r="C411" s="104" t="s">
        <v>167</v>
      </c>
      <c r="D411" s="162" t="s">
        <v>168</v>
      </c>
      <c r="E411" s="163" t="s">
        <v>169</v>
      </c>
      <c r="F411" s="163" t="s">
        <v>173</v>
      </c>
      <c r="G411" s="163" t="s">
        <v>174</v>
      </c>
      <c r="H411" s="163" t="s">
        <v>175</v>
      </c>
      <c r="I411" s="163" t="s">
        <v>176</v>
      </c>
      <c r="J411" s="163" t="s">
        <v>178</v>
      </c>
      <c r="K411" s="163" t="s">
        <v>179</v>
      </c>
      <c r="L411" s="163" t="s">
        <v>180</v>
      </c>
      <c r="M411" s="163" t="s">
        <v>181</v>
      </c>
      <c r="N411" s="163" t="s">
        <v>190</v>
      </c>
      <c r="O411" s="163" t="s">
        <v>182</v>
      </c>
      <c r="P411" s="163" t="s">
        <v>191</v>
      </c>
      <c r="Q411" s="164"/>
      <c r="R411" s="2"/>
      <c r="S411" s="2"/>
      <c r="T411" s="2"/>
      <c r="U411" s="2"/>
      <c r="V411" s="2"/>
      <c r="W411" s="2"/>
      <c r="X411" s="2"/>
      <c r="Y411" s="133" t="s">
        <v>3</v>
      </c>
    </row>
    <row r="412" spans="1:25">
      <c r="A412" s="141"/>
      <c r="B412" s="115"/>
      <c r="C412" s="104"/>
      <c r="D412" s="105" t="s">
        <v>184</v>
      </c>
      <c r="E412" s="106" t="s">
        <v>184</v>
      </c>
      <c r="F412" s="106" t="s">
        <v>184</v>
      </c>
      <c r="G412" s="106" t="s">
        <v>184</v>
      </c>
      <c r="H412" s="106" t="s">
        <v>185</v>
      </c>
      <c r="I412" s="106" t="s">
        <v>184</v>
      </c>
      <c r="J412" s="106" t="s">
        <v>184</v>
      </c>
      <c r="K412" s="106" t="s">
        <v>184</v>
      </c>
      <c r="L412" s="106" t="s">
        <v>184</v>
      </c>
      <c r="M412" s="106" t="s">
        <v>144</v>
      </c>
      <c r="N412" s="106" t="s">
        <v>184</v>
      </c>
      <c r="O412" s="106" t="s">
        <v>184</v>
      </c>
      <c r="P412" s="106" t="s">
        <v>184</v>
      </c>
      <c r="Q412" s="164"/>
      <c r="R412" s="2"/>
      <c r="S412" s="2"/>
      <c r="T412" s="2"/>
      <c r="U412" s="2"/>
      <c r="V412" s="2"/>
      <c r="W412" s="2"/>
      <c r="X412" s="2"/>
      <c r="Y412" s="133">
        <v>3</v>
      </c>
    </row>
    <row r="413" spans="1:25">
      <c r="A413" s="141"/>
      <c r="B413" s="115"/>
      <c r="C413" s="104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64"/>
      <c r="R413" s="2"/>
      <c r="S413" s="2"/>
      <c r="T413" s="2"/>
      <c r="U413" s="2"/>
      <c r="V413" s="2"/>
      <c r="W413" s="2"/>
      <c r="X413" s="2"/>
      <c r="Y413" s="133">
        <v>3</v>
      </c>
    </row>
    <row r="414" spans="1:25">
      <c r="A414" s="141"/>
      <c r="B414" s="114">
        <v>1</v>
      </c>
      <c r="C414" s="110">
        <v>1</v>
      </c>
      <c r="D414" s="196">
        <v>0.1</v>
      </c>
      <c r="E414" s="196">
        <v>0.1</v>
      </c>
      <c r="F414" s="198" t="s">
        <v>134</v>
      </c>
      <c r="G414" s="196">
        <v>8.5000000000000006E-2</v>
      </c>
      <c r="H414" s="197">
        <v>0.10100000000000001</v>
      </c>
      <c r="I414" s="196">
        <v>9.4E-2</v>
      </c>
      <c r="J414" s="197">
        <v>0.1</v>
      </c>
      <c r="K414" s="196">
        <v>9.1999999999999998E-2</v>
      </c>
      <c r="L414" s="195" t="s">
        <v>159</v>
      </c>
      <c r="M414" s="195" t="s">
        <v>111</v>
      </c>
      <c r="N414" s="195" t="s">
        <v>134</v>
      </c>
      <c r="O414" s="196">
        <v>0.11700000000000001</v>
      </c>
      <c r="P414" s="199">
        <v>7.0000000000000007E-2</v>
      </c>
      <c r="Q414" s="200"/>
      <c r="R414" s="201"/>
      <c r="S414" s="201"/>
      <c r="T414" s="201"/>
      <c r="U414" s="201"/>
      <c r="V414" s="201"/>
      <c r="W414" s="201"/>
      <c r="X414" s="201"/>
      <c r="Y414" s="202">
        <v>1</v>
      </c>
    </row>
    <row r="415" spans="1:25">
      <c r="A415" s="141"/>
      <c r="B415" s="115">
        <v>1</v>
      </c>
      <c r="C415" s="104">
        <v>2</v>
      </c>
      <c r="D415" s="204">
        <v>0.12</v>
      </c>
      <c r="E415" s="206">
        <v>0.09</v>
      </c>
      <c r="F415" s="207" t="s">
        <v>134</v>
      </c>
      <c r="G415" s="206">
        <v>0.09</v>
      </c>
      <c r="H415" s="205">
        <v>9.9000000000000005E-2</v>
      </c>
      <c r="I415" s="206">
        <v>0.1</v>
      </c>
      <c r="J415" s="205">
        <v>0.1</v>
      </c>
      <c r="K415" s="206">
        <v>9.8000000000000004E-2</v>
      </c>
      <c r="L415" s="203" t="s">
        <v>159</v>
      </c>
      <c r="M415" s="203" t="s">
        <v>111</v>
      </c>
      <c r="N415" s="203" t="s">
        <v>134</v>
      </c>
      <c r="O415" s="206">
        <v>0.10100000000000001</v>
      </c>
      <c r="P415" s="203">
        <v>0.04</v>
      </c>
      <c r="Q415" s="200"/>
      <c r="R415" s="201"/>
      <c r="S415" s="201"/>
      <c r="T415" s="201"/>
      <c r="U415" s="201"/>
      <c r="V415" s="201"/>
      <c r="W415" s="201"/>
      <c r="X415" s="201"/>
      <c r="Y415" s="202">
        <v>18</v>
      </c>
    </row>
    <row r="416" spans="1:25">
      <c r="A416" s="141"/>
      <c r="B416" s="115">
        <v>1</v>
      </c>
      <c r="C416" s="104">
        <v>3</v>
      </c>
      <c r="D416" s="206">
        <v>0.1</v>
      </c>
      <c r="E416" s="206">
        <v>0.11</v>
      </c>
      <c r="F416" s="207" t="s">
        <v>134</v>
      </c>
      <c r="G416" s="206">
        <v>8.5000000000000006E-2</v>
      </c>
      <c r="H416" s="205">
        <v>0.10100000000000001</v>
      </c>
      <c r="I416" s="206">
        <v>0.09</v>
      </c>
      <c r="J416" s="205">
        <v>0.1</v>
      </c>
      <c r="K416" s="205">
        <v>0.10100000000000001</v>
      </c>
      <c r="L416" s="207" t="s">
        <v>159</v>
      </c>
      <c r="M416" s="207" t="s">
        <v>111</v>
      </c>
      <c r="N416" s="207" t="s">
        <v>134</v>
      </c>
      <c r="O416" s="123">
        <v>8.5999999999999993E-2</v>
      </c>
      <c r="P416" s="207">
        <v>0.03</v>
      </c>
      <c r="Q416" s="200"/>
      <c r="R416" s="201"/>
      <c r="S416" s="201"/>
      <c r="T416" s="201"/>
      <c r="U416" s="201"/>
      <c r="V416" s="201"/>
      <c r="W416" s="201"/>
      <c r="X416" s="201"/>
      <c r="Y416" s="202">
        <v>16</v>
      </c>
    </row>
    <row r="417" spans="1:25">
      <c r="A417" s="141"/>
      <c r="B417" s="115">
        <v>1</v>
      </c>
      <c r="C417" s="104">
        <v>4</v>
      </c>
      <c r="D417" s="206">
        <v>0.1</v>
      </c>
      <c r="E417" s="206">
        <v>0.09</v>
      </c>
      <c r="F417" s="207" t="s">
        <v>134</v>
      </c>
      <c r="G417" s="206">
        <v>9.0999999999999998E-2</v>
      </c>
      <c r="H417" s="205">
        <v>0.104</v>
      </c>
      <c r="I417" s="206">
        <v>0.09</v>
      </c>
      <c r="J417" s="205">
        <v>0.1</v>
      </c>
      <c r="K417" s="205">
        <v>9.2999999999999999E-2</v>
      </c>
      <c r="L417" s="207" t="s">
        <v>159</v>
      </c>
      <c r="M417" s="207" t="s">
        <v>111</v>
      </c>
      <c r="N417" s="207" t="s">
        <v>134</v>
      </c>
      <c r="O417" s="123">
        <v>9.9000000000000005E-2</v>
      </c>
      <c r="P417" s="207">
        <v>0.04</v>
      </c>
      <c r="Q417" s="200"/>
      <c r="R417" s="201"/>
      <c r="S417" s="201"/>
      <c r="T417" s="201"/>
      <c r="U417" s="201"/>
      <c r="V417" s="201"/>
      <c r="W417" s="201"/>
      <c r="X417" s="201"/>
      <c r="Y417" s="202">
        <v>9.6020833333333333E-2</v>
      </c>
    </row>
    <row r="418" spans="1:25">
      <c r="A418" s="141"/>
      <c r="B418" s="115">
        <v>1</v>
      </c>
      <c r="C418" s="104">
        <v>5</v>
      </c>
      <c r="D418" s="206">
        <v>0.1</v>
      </c>
      <c r="E418" s="206">
        <v>0.1</v>
      </c>
      <c r="F418" s="203" t="s">
        <v>134</v>
      </c>
      <c r="G418" s="206">
        <v>8.5000000000000006E-2</v>
      </c>
      <c r="H418" s="206">
        <v>0.10100000000000001</v>
      </c>
      <c r="I418" s="206">
        <v>8.4000000000000005E-2</v>
      </c>
      <c r="J418" s="204">
        <v>0.09</v>
      </c>
      <c r="K418" s="206">
        <v>8.5999999999999993E-2</v>
      </c>
      <c r="L418" s="203" t="s">
        <v>159</v>
      </c>
      <c r="M418" s="203" t="s">
        <v>111</v>
      </c>
      <c r="N418" s="203" t="s">
        <v>134</v>
      </c>
      <c r="O418" s="206">
        <v>8.5999999999999993E-2</v>
      </c>
      <c r="P418" s="203">
        <v>0.03</v>
      </c>
      <c r="Q418" s="200"/>
      <c r="R418" s="201"/>
      <c r="S418" s="201"/>
      <c r="T418" s="201"/>
      <c r="U418" s="201"/>
      <c r="V418" s="201"/>
      <c r="W418" s="201"/>
      <c r="X418" s="201"/>
      <c r="Y418" s="136"/>
    </row>
    <row r="419" spans="1:25">
      <c r="A419" s="141"/>
      <c r="B419" s="115">
        <v>1</v>
      </c>
      <c r="C419" s="104">
        <v>6</v>
      </c>
      <c r="D419" s="206">
        <v>0.1</v>
      </c>
      <c r="E419" s="206">
        <v>0.1</v>
      </c>
      <c r="F419" s="203" t="s">
        <v>134</v>
      </c>
      <c r="G419" s="206">
        <v>8.6999999999999994E-2</v>
      </c>
      <c r="H419" s="206">
        <v>0.10199999999999999</v>
      </c>
      <c r="I419" s="206">
        <v>8.5999999999999993E-2</v>
      </c>
      <c r="J419" s="206">
        <v>0.1</v>
      </c>
      <c r="K419" s="206">
        <v>9.8000000000000004E-2</v>
      </c>
      <c r="L419" s="203" t="s">
        <v>159</v>
      </c>
      <c r="M419" s="203" t="s">
        <v>111</v>
      </c>
      <c r="N419" s="203" t="s">
        <v>134</v>
      </c>
      <c r="O419" s="206">
        <v>8.6999999999999994E-2</v>
      </c>
      <c r="P419" s="203">
        <v>0.03</v>
      </c>
      <c r="Q419" s="200"/>
      <c r="R419" s="201"/>
      <c r="S419" s="201"/>
      <c r="T419" s="201"/>
      <c r="U419" s="201"/>
      <c r="V419" s="201"/>
      <c r="W419" s="201"/>
      <c r="X419" s="201"/>
      <c r="Y419" s="136"/>
    </row>
    <row r="420" spans="1:25">
      <c r="A420" s="141"/>
      <c r="B420" s="116" t="s">
        <v>186</v>
      </c>
      <c r="C420" s="108"/>
      <c r="D420" s="208">
        <v>0.10333333333333333</v>
      </c>
      <c r="E420" s="208">
        <v>9.8333333333333328E-2</v>
      </c>
      <c r="F420" s="208" t="s">
        <v>543</v>
      </c>
      <c r="G420" s="208">
        <v>8.716666666666667E-2</v>
      </c>
      <c r="H420" s="208">
        <v>0.10133333333333333</v>
      </c>
      <c r="I420" s="208">
        <v>9.0666666666666673E-2</v>
      </c>
      <c r="J420" s="208">
        <v>9.8333333333333328E-2</v>
      </c>
      <c r="K420" s="208">
        <v>9.4666666666666663E-2</v>
      </c>
      <c r="L420" s="208" t="s">
        <v>543</v>
      </c>
      <c r="M420" s="208" t="s">
        <v>543</v>
      </c>
      <c r="N420" s="208" t="s">
        <v>543</v>
      </c>
      <c r="O420" s="208">
        <v>9.5999999999999988E-2</v>
      </c>
      <c r="P420" s="208">
        <v>0.04</v>
      </c>
      <c r="Q420" s="200"/>
      <c r="R420" s="201"/>
      <c r="S420" s="201"/>
      <c r="T420" s="201"/>
      <c r="U420" s="201"/>
      <c r="V420" s="201"/>
      <c r="W420" s="201"/>
      <c r="X420" s="201"/>
      <c r="Y420" s="136"/>
    </row>
    <row r="421" spans="1:25">
      <c r="A421" s="141"/>
      <c r="B421" s="2" t="s">
        <v>187</v>
      </c>
      <c r="C421" s="135"/>
      <c r="D421" s="123">
        <v>0.1</v>
      </c>
      <c r="E421" s="123">
        <v>0.1</v>
      </c>
      <c r="F421" s="123" t="s">
        <v>543</v>
      </c>
      <c r="G421" s="123">
        <v>8.5999999999999993E-2</v>
      </c>
      <c r="H421" s="123">
        <v>0.10100000000000001</v>
      </c>
      <c r="I421" s="123">
        <v>0.09</v>
      </c>
      <c r="J421" s="123">
        <v>0.1</v>
      </c>
      <c r="K421" s="123">
        <v>9.5500000000000002E-2</v>
      </c>
      <c r="L421" s="123" t="s">
        <v>543</v>
      </c>
      <c r="M421" s="123" t="s">
        <v>543</v>
      </c>
      <c r="N421" s="123" t="s">
        <v>543</v>
      </c>
      <c r="O421" s="123">
        <v>9.2999999999999999E-2</v>
      </c>
      <c r="P421" s="123">
        <v>3.5000000000000003E-2</v>
      </c>
      <c r="Q421" s="200"/>
      <c r="R421" s="201"/>
      <c r="S421" s="201"/>
      <c r="T421" s="201"/>
      <c r="U421" s="201"/>
      <c r="V421" s="201"/>
      <c r="W421" s="201"/>
      <c r="X421" s="201"/>
      <c r="Y421" s="136"/>
    </row>
    <row r="422" spans="1:25">
      <c r="A422" s="141"/>
      <c r="B422" s="2" t="s">
        <v>188</v>
      </c>
      <c r="C422" s="135"/>
      <c r="D422" s="123">
        <v>8.1649658092772543E-3</v>
      </c>
      <c r="E422" s="123">
        <v>7.5277265270908122E-3</v>
      </c>
      <c r="F422" s="123" t="s">
        <v>543</v>
      </c>
      <c r="G422" s="123">
        <v>2.7141603981096336E-3</v>
      </c>
      <c r="H422" s="123">
        <v>1.6329931618554478E-3</v>
      </c>
      <c r="I422" s="123">
        <v>5.7503623074260882E-3</v>
      </c>
      <c r="J422" s="123">
        <v>4.0824829046386332E-3</v>
      </c>
      <c r="K422" s="123">
        <v>5.4283207962192792E-3</v>
      </c>
      <c r="L422" s="123" t="s">
        <v>543</v>
      </c>
      <c r="M422" s="123" t="s">
        <v>543</v>
      </c>
      <c r="N422" s="123" t="s">
        <v>543</v>
      </c>
      <c r="O422" s="123">
        <v>1.2296340919151572E-2</v>
      </c>
      <c r="P422" s="123">
        <v>1.5491933384829655E-2</v>
      </c>
      <c r="Q422" s="164"/>
      <c r="R422" s="2"/>
      <c r="S422" s="2"/>
      <c r="T422" s="2"/>
      <c r="U422" s="2"/>
      <c r="V422" s="2"/>
      <c r="W422" s="2"/>
      <c r="X422" s="2"/>
      <c r="Y422" s="136"/>
    </row>
    <row r="423" spans="1:25">
      <c r="A423" s="141"/>
      <c r="B423" s="2" t="s">
        <v>96</v>
      </c>
      <c r="C423" s="135"/>
      <c r="D423" s="109">
        <v>7.9015798154296005E-2</v>
      </c>
      <c r="E423" s="109">
        <v>7.6553151122957422E-2</v>
      </c>
      <c r="F423" s="109" t="s">
        <v>543</v>
      </c>
      <c r="G423" s="109">
        <v>3.1137595389403059E-2</v>
      </c>
      <c r="H423" s="109">
        <v>1.6115064097257707E-2</v>
      </c>
      <c r="I423" s="109">
        <v>6.3423113684846558E-2</v>
      </c>
      <c r="J423" s="109">
        <v>4.1516775301409833E-2</v>
      </c>
      <c r="K423" s="109">
        <v>5.7341416861471262E-2</v>
      </c>
      <c r="L423" s="109" t="s">
        <v>543</v>
      </c>
      <c r="M423" s="109" t="s">
        <v>543</v>
      </c>
      <c r="N423" s="109" t="s">
        <v>543</v>
      </c>
      <c r="O423" s="109">
        <v>0.12808688457449555</v>
      </c>
      <c r="P423" s="109">
        <v>0.38729833462074137</v>
      </c>
      <c r="Q423" s="164"/>
      <c r="R423" s="2"/>
      <c r="S423" s="2"/>
      <c r="T423" s="2"/>
      <c r="U423" s="2"/>
      <c r="V423" s="2"/>
      <c r="W423" s="2"/>
      <c r="X423" s="2"/>
      <c r="Y423" s="137"/>
    </row>
    <row r="424" spans="1:25">
      <c r="A424" s="141"/>
      <c r="B424" s="117" t="s">
        <v>189</v>
      </c>
      <c r="C424" s="135"/>
      <c r="D424" s="109">
        <v>7.6155348231720543E-2</v>
      </c>
      <c r="E424" s="109">
        <v>2.4083315252766191E-2</v>
      </c>
      <c r="F424" s="109" t="s">
        <v>543</v>
      </c>
      <c r="G424" s="109">
        <v>-9.2210891733564782E-2</v>
      </c>
      <c r="H424" s="109">
        <v>5.5326535040138847E-2</v>
      </c>
      <c r="I424" s="109">
        <v>-5.5760468648296757E-2</v>
      </c>
      <c r="J424" s="109">
        <v>2.4083315252766191E-2</v>
      </c>
      <c r="K424" s="109">
        <v>-1.4102842265133475E-2</v>
      </c>
      <c r="L424" s="109" t="s">
        <v>543</v>
      </c>
      <c r="M424" s="109" t="s">
        <v>543</v>
      </c>
      <c r="N424" s="109" t="s">
        <v>543</v>
      </c>
      <c r="O424" s="109">
        <v>-2.1696680407912172E-4</v>
      </c>
      <c r="P424" s="109">
        <v>-0.58342373616836629</v>
      </c>
      <c r="Q424" s="164"/>
      <c r="R424" s="2"/>
      <c r="S424" s="2"/>
      <c r="T424" s="2"/>
      <c r="U424" s="2"/>
      <c r="V424" s="2"/>
      <c r="W424" s="2"/>
      <c r="X424" s="2"/>
      <c r="Y424" s="137"/>
    </row>
    <row r="425" spans="1:25">
      <c r="B425" s="147"/>
      <c r="C425" s="116"/>
      <c r="D425" s="132"/>
      <c r="E425" s="132"/>
      <c r="F425" s="132"/>
      <c r="G425" s="132"/>
      <c r="H425" s="132"/>
      <c r="I425" s="132"/>
      <c r="J425" s="132"/>
      <c r="K425" s="132"/>
      <c r="L425" s="132"/>
      <c r="M425" s="132"/>
      <c r="N425" s="132"/>
      <c r="O425" s="132"/>
      <c r="P425" s="132"/>
    </row>
    <row r="426" spans="1:25">
      <c r="B426" s="151" t="s">
        <v>352</v>
      </c>
      <c r="Y426" s="133" t="s">
        <v>67</v>
      </c>
    </row>
    <row r="427" spans="1:25">
      <c r="A427" s="124" t="s">
        <v>54</v>
      </c>
      <c r="B427" s="114" t="s">
        <v>141</v>
      </c>
      <c r="C427" s="111" t="s">
        <v>142</v>
      </c>
      <c r="D427" s="112" t="s">
        <v>166</v>
      </c>
      <c r="E427" s="113" t="s">
        <v>166</v>
      </c>
      <c r="F427" s="113" t="s">
        <v>166</v>
      </c>
      <c r="G427" s="113" t="s">
        <v>166</v>
      </c>
      <c r="H427" s="113" t="s">
        <v>166</v>
      </c>
      <c r="I427" s="113" t="s">
        <v>166</v>
      </c>
      <c r="J427" s="113" t="s">
        <v>166</v>
      </c>
      <c r="K427" s="113" t="s">
        <v>166</v>
      </c>
      <c r="L427" s="113" t="s">
        <v>166</v>
      </c>
      <c r="M427" s="113" t="s">
        <v>166</v>
      </c>
      <c r="N427" s="113" t="s">
        <v>166</v>
      </c>
      <c r="O427" s="113" t="s">
        <v>166</v>
      </c>
      <c r="P427" s="113" t="s">
        <v>166</v>
      </c>
      <c r="Q427" s="113" t="s">
        <v>166</v>
      </c>
      <c r="R427" s="113" t="s">
        <v>166</v>
      </c>
      <c r="S427" s="113" t="s">
        <v>166</v>
      </c>
      <c r="T427" s="113" t="s">
        <v>166</v>
      </c>
      <c r="U427" s="113" t="s">
        <v>166</v>
      </c>
      <c r="V427" s="120" t="s">
        <v>166</v>
      </c>
      <c r="W427" s="173"/>
      <c r="X427" s="2"/>
      <c r="Y427" s="133">
        <v>1</v>
      </c>
    </row>
    <row r="428" spans="1:25">
      <c r="A428" s="141"/>
      <c r="B428" s="115" t="s">
        <v>167</v>
      </c>
      <c r="C428" s="104" t="s">
        <v>167</v>
      </c>
      <c r="D428" s="162" t="s">
        <v>168</v>
      </c>
      <c r="E428" s="163" t="s">
        <v>169</v>
      </c>
      <c r="F428" s="163" t="s">
        <v>170</v>
      </c>
      <c r="G428" s="163" t="s">
        <v>171</v>
      </c>
      <c r="H428" s="163" t="s">
        <v>172</v>
      </c>
      <c r="I428" s="163" t="s">
        <v>192</v>
      </c>
      <c r="J428" s="163" t="s">
        <v>173</v>
      </c>
      <c r="K428" s="163" t="s">
        <v>174</v>
      </c>
      <c r="L428" s="163" t="s">
        <v>175</v>
      </c>
      <c r="M428" s="163" t="s">
        <v>176</v>
      </c>
      <c r="N428" s="163" t="s">
        <v>177</v>
      </c>
      <c r="O428" s="163" t="s">
        <v>178</v>
      </c>
      <c r="P428" s="163" t="s">
        <v>179</v>
      </c>
      <c r="Q428" s="163" t="s">
        <v>180</v>
      </c>
      <c r="R428" s="163" t="s">
        <v>181</v>
      </c>
      <c r="S428" s="163" t="s">
        <v>190</v>
      </c>
      <c r="T428" s="163" t="s">
        <v>182</v>
      </c>
      <c r="U428" s="163" t="s">
        <v>191</v>
      </c>
      <c r="V428" s="166" t="s">
        <v>183</v>
      </c>
      <c r="W428" s="173"/>
      <c r="X428" s="2"/>
      <c r="Y428" s="133" t="s">
        <v>1</v>
      </c>
    </row>
    <row r="429" spans="1:25">
      <c r="A429" s="141"/>
      <c r="B429" s="115"/>
      <c r="C429" s="104"/>
      <c r="D429" s="105" t="s">
        <v>144</v>
      </c>
      <c r="E429" s="106" t="s">
        <v>144</v>
      </c>
      <c r="F429" s="106" t="s">
        <v>144</v>
      </c>
      <c r="G429" s="106" t="s">
        <v>184</v>
      </c>
      <c r="H429" s="106" t="s">
        <v>144</v>
      </c>
      <c r="I429" s="106" t="s">
        <v>144</v>
      </c>
      <c r="J429" s="106" t="s">
        <v>184</v>
      </c>
      <c r="K429" s="106" t="s">
        <v>184</v>
      </c>
      <c r="L429" s="106" t="s">
        <v>185</v>
      </c>
      <c r="M429" s="106" t="s">
        <v>184</v>
      </c>
      <c r="N429" s="106" t="s">
        <v>185</v>
      </c>
      <c r="O429" s="106" t="s">
        <v>144</v>
      </c>
      <c r="P429" s="106" t="s">
        <v>184</v>
      </c>
      <c r="Q429" s="106" t="s">
        <v>144</v>
      </c>
      <c r="R429" s="106" t="s">
        <v>144</v>
      </c>
      <c r="S429" s="106" t="s">
        <v>144</v>
      </c>
      <c r="T429" s="106" t="s">
        <v>144</v>
      </c>
      <c r="U429" s="106" t="s">
        <v>144</v>
      </c>
      <c r="V429" s="167" t="s">
        <v>144</v>
      </c>
      <c r="W429" s="173"/>
      <c r="X429" s="2"/>
      <c r="Y429" s="133">
        <v>3</v>
      </c>
    </row>
    <row r="430" spans="1:25">
      <c r="A430" s="141"/>
      <c r="B430" s="115"/>
      <c r="C430" s="104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74"/>
      <c r="W430" s="173"/>
      <c r="X430" s="2"/>
      <c r="Y430" s="133">
        <v>3</v>
      </c>
    </row>
    <row r="431" spans="1:25">
      <c r="A431" s="141"/>
      <c r="B431" s="114">
        <v>1</v>
      </c>
      <c r="C431" s="110">
        <v>1</v>
      </c>
      <c r="D431" s="196">
        <v>0.40999999999999992</v>
      </c>
      <c r="E431" s="199">
        <v>0.43540000000000001</v>
      </c>
      <c r="F431" s="197">
        <v>0.44200000000000006</v>
      </c>
      <c r="G431" s="196">
        <v>0.43</v>
      </c>
      <c r="H431" s="198">
        <v>0.46999999999999992</v>
      </c>
      <c r="I431" s="196">
        <v>0.42979999999999996</v>
      </c>
      <c r="J431" s="197">
        <v>0.40999999999999992</v>
      </c>
      <c r="K431" s="196">
        <v>0.42</v>
      </c>
      <c r="L431" s="196">
        <v>0.41902040816326508</v>
      </c>
      <c r="M431" s="196">
        <v>0.40999999999999992</v>
      </c>
      <c r="N431" s="196">
        <v>0.41517323835114672</v>
      </c>
      <c r="O431" s="196">
        <v>0.38999999999999996</v>
      </c>
      <c r="P431" s="196">
        <v>0.44</v>
      </c>
      <c r="Q431" s="196">
        <v>0.3926</v>
      </c>
      <c r="R431" s="196">
        <v>0.40999999999999992</v>
      </c>
      <c r="S431" s="196">
        <v>0.40722706292545274</v>
      </c>
      <c r="T431" s="196">
        <v>0.4214</v>
      </c>
      <c r="U431" s="251">
        <v>0.40999999999999992</v>
      </c>
      <c r="V431" s="251">
        <v>0.4</v>
      </c>
      <c r="W431" s="252"/>
      <c r="X431" s="201"/>
      <c r="Y431" s="202">
        <v>1</v>
      </c>
    </row>
    <row r="432" spans="1:25">
      <c r="A432" s="141"/>
      <c r="B432" s="115">
        <v>1</v>
      </c>
      <c r="C432" s="104">
        <v>2</v>
      </c>
      <c r="D432" s="206">
        <v>0.40999999999999992</v>
      </c>
      <c r="E432" s="206">
        <v>0.40889999999999999</v>
      </c>
      <c r="F432" s="205">
        <v>0.44500000000000001</v>
      </c>
      <c r="G432" s="206">
        <v>0.40999999999999992</v>
      </c>
      <c r="H432" s="207">
        <v>0.45999999999999996</v>
      </c>
      <c r="I432" s="206">
        <v>0.42970000000000003</v>
      </c>
      <c r="J432" s="205">
        <v>0.36</v>
      </c>
      <c r="K432" s="206">
        <v>0.43</v>
      </c>
      <c r="L432" s="206">
        <v>0.42597905759162297</v>
      </c>
      <c r="M432" s="206">
        <v>0.4</v>
      </c>
      <c r="N432" s="206">
        <v>0.41177406654757731</v>
      </c>
      <c r="O432" s="206">
        <v>0.38999999999999996</v>
      </c>
      <c r="P432" s="206">
        <v>0.44</v>
      </c>
      <c r="Q432" s="206">
        <v>0.39820000000000005</v>
      </c>
      <c r="R432" s="206">
        <v>0.39</v>
      </c>
      <c r="S432" s="206">
        <v>0.40851781504233797</v>
      </c>
      <c r="T432" s="206">
        <v>0.40049999999999997</v>
      </c>
      <c r="U432" s="270">
        <v>0.4</v>
      </c>
      <c r="V432" s="253">
        <v>0.42</v>
      </c>
      <c r="W432" s="252"/>
      <c r="X432" s="201"/>
      <c r="Y432" s="202" t="e">
        <v>#N/A</v>
      </c>
    </row>
    <row r="433" spans="1:25">
      <c r="A433" s="141"/>
      <c r="B433" s="115">
        <v>1</v>
      </c>
      <c r="C433" s="104">
        <v>3</v>
      </c>
      <c r="D433" s="206">
        <v>0.40999999999999992</v>
      </c>
      <c r="E433" s="206">
        <v>0.40010000000000001</v>
      </c>
      <c r="F433" s="205">
        <v>0.43299999999999994</v>
      </c>
      <c r="G433" s="206">
        <v>0.40999999999999992</v>
      </c>
      <c r="H433" s="207">
        <v>0.45000000000000007</v>
      </c>
      <c r="I433" s="206">
        <v>0.42609999999999998</v>
      </c>
      <c r="J433" s="205">
        <v>0.42</v>
      </c>
      <c r="K433" s="205">
        <v>0.42</v>
      </c>
      <c r="L433" s="123">
        <v>0.41739037433155102</v>
      </c>
      <c r="M433" s="123">
        <v>0.4</v>
      </c>
      <c r="N433" s="123">
        <v>0.41223827879891251</v>
      </c>
      <c r="O433" s="123">
        <v>0.38300000000000001</v>
      </c>
      <c r="P433" s="123">
        <v>0.45000000000000007</v>
      </c>
      <c r="Q433" s="123">
        <v>0.3947</v>
      </c>
      <c r="R433" s="123">
        <v>0.40999999999999992</v>
      </c>
      <c r="S433" s="123">
        <v>0.41728112236427045</v>
      </c>
      <c r="T433" s="206">
        <v>0.39540000000000003</v>
      </c>
      <c r="U433" s="270">
        <v>0.39</v>
      </c>
      <c r="V433" s="253">
        <v>0.42</v>
      </c>
      <c r="W433" s="252"/>
      <c r="X433" s="201"/>
      <c r="Y433" s="202">
        <v>16</v>
      </c>
    </row>
    <row r="434" spans="1:25">
      <c r="A434" s="141"/>
      <c r="B434" s="115">
        <v>1</v>
      </c>
      <c r="C434" s="104">
        <v>4</v>
      </c>
      <c r="D434" s="206">
        <v>0.40999999999999992</v>
      </c>
      <c r="E434" s="206">
        <v>0.40559999999999996</v>
      </c>
      <c r="F434" s="205">
        <v>0.42700000000000005</v>
      </c>
      <c r="G434" s="206">
        <v>0.44</v>
      </c>
      <c r="H434" s="207">
        <v>0.44</v>
      </c>
      <c r="I434" s="206">
        <v>0.43490000000000006</v>
      </c>
      <c r="J434" s="205">
        <v>0.43</v>
      </c>
      <c r="K434" s="205">
        <v>0.43</v>
      </c>
      <c r="L434" s="123">
        <v>0.41153917050691208</v>
      </c>
      <c r="M434" s="123">
        <v>0.4</v>
      </c>
      <c r="N434" s="123">
        <v>0.4127480656112571</v>
      </c>
      <c r="O434" s="123">
        <v>0.39800000000000002</v>
      </c>
      <c r="P434" s="123">
        <v>0.43</v>
      </c>
      <c r="Q434" s="123">
        <v>0.39139999999999997</v>
      </c>
      <c r="R434" s="123">
        <v>0.40999999999999992</v>
      </c>
      <c r="S434" s="123">
        <v>0.40791323260833506</v>
      </c>
      <c r="T434" s="206">
        <v>0.40400000000000003</v>
      </c>
      <c r="U434" s="271">
        <v>0.42</v>
      </c>
      <c r="V434" s="253">
        <v>0.40999999999999992</v>
      </c>
      <c r="W434" s="252"/>
      <c r="X434" s="201"/>
      <c r="Y434" s="202">
        <v>0.41228428714277265</v>
      </c>
    </row>
    <row r="435" spans="1:25">
      <c r="A435" s="141"/>
      <c r="B435" s="115">
        <v>1</v>
      </c>
      <c r="C435" s="104">
        <v>5</v>
      </c>
      <c r="D435" s="206">
        <v>0.4</v>
      </c>
      <c r="E435" s="206">
        <v>0.39750000000000002</v>
      </c>
      <c r="F435" s="206">
        <v>0.43099999999999994</v>
      </c>
      <c r="G435" s="206">
        <v>0.44</v>
      </c>
      <c r="H435" s="203">
        <v>0.44</v>
      </c>
      <c r="I435" s="206">
        <v>0.4456</v>
      </c>
      <c r="J435" s="206">
        <v>0.42</v>
      </c>
      <c r="K435" s="206">
        <v>0.4</v>
      </c>
      <c r="L435" s="206">
        <v>0.41897716894977205</v>
      </c>
      <c r="M435" s="206">
        <v>0.4</v>
      </c>
      <c r="N435" s="206">
        <v>0.41274743280574733</v>
      </c>
      <c r="O435" s="206">
        <v>0.39699999999999996</v>
      </c>
      <c r="P435" s="206">
        <v>0.42</v>
      </c>
      <c r="Q435" s="206">
        <v>0.38850000000000001</v>
      </c>
      <c r="R435" s="206">
        <v>0.4</v>
      </c>
      <c r="S435" s="206">
        <v>0.40412883944877981</v>
      </c>
      <c r="T435" s="206">
        <v>0.40860000000000002</v>
      </c>
      <c r="U435" s="270">
        <v>0.4</v>
      </c>
      <c r="V435" s="253">
        <v>0.43</v>
      </c>
      <c r="W435" s="252"/>
      <c r="X435" s="201"/>
      <c r="Y435" s="136"/>
    </row>
    <row r="436" spans="1:25">
      <c r="A436" s="141"/>
      <c r="B436" s="115">
        <v>1</v>
      </c>
      <c r="C436" s="104">
        <v>6</v>
      </c>
      <c r="D436" s="206">
        <v>0.42</v>
      </c>
      <c r="E436" s="206">
        <v>0.40090000000000003</v>
      </c>
      <c r="F436" s="206">
        <v>0.44400000000000006</v>
      </c>
      <c r="G436" s="204">
        <v>0.46999999999999992</v>
      </c>
      <c r="H436" s="203">
        <v>0.45000000000000007</v>
      </c>
      <c r="I436" s="206">
        <v>0.44569999999999999</v>
      </c>
      <c r="J436" s="206">
        <v>0.38</v>
      </c>
      <c r="K436" s="206">
        <v>0.43</v>
      </c>
      <c r="L436" s="206">
        <v>0.408138613861386</v>
      </c>
      <c r="M436" s="206">
        <v>0.40999999999999992</v>
      </c>
      <c r="N436" s="206">
        <v>0.4146947185003268</v>
      </c>
      <c r="O436" s="206">
        <v>0.38899999999999996</v>
      </c>
      <c r="P436" s="206">
        <v>0.43</v>
      </c>
      <c r="Q436" s="206">
        <v>0.38240000000000002</v>
      </c>
      <c r="R436" s="206">
        <v>0.38</v>
      </c>
      <c r="S436" s="206">
        <v>0.41221434501079213</v>
      </c>
      <c r="T436" s="206">
        <v>0.40889999999999999</v>
      </c>
      <c r="U436" s="270">
        <v>0.4</v>
      </c>
      <c r="V436" s="253">
        <v>0.43</v>
      </c>
      <c r="W436" s="252"/>
      <c r="X436" s="201"/>
      <c r="Y436" s="136"/>
    </row>
    <row r="437" spans="1:25">
      <c r="A437" s="141"/>
      <c r="B437" s="116" t="s">
        <v>186</v>
      </c>
      <c r="C437" s="108"/>
      <c r="D437" s="208">
        <v>0.40999999999999992</v>
      </c>
      <c r="E437" s="208">
        <v>0.40806666666666674</v>
      </c>
      <c r="F437" s="208">
        <v>0.437</v>
      </c>
      <c r="G437" s="208">
        <v>0.43333333333333329</v>
      </c>
      <c r="H437" s="208">
        <v>0.45166666666666666</v>
      </c>
      <c r="I437" s="208">
        <v>0.43530000000000002</v>
      </c>
      <c r="J437" s="208">
        <v>0.40333333333333332</v>
      </c>
      <c r="K437" s="208">
        <v>0.42166666666666669</v>
      </c>
      <c r="L437" s="208">
        <v>0.41684079890075149</v>
      </c>
      <c r="M437" s="208">
        <v>0.40333333333333332</v>
      </c>
      <c r="N437" s="208">
        <v>0.41322930010249453</v>
      </c>
      <c r="O437" s="208">
        <v>0.39116666666666666</v>
      </c>
      <c r="P437" s="208">
        <v>0.43500000000000005</v>
      </c>
      <c r="Q437" s="208">
        <v>0.39129999999999998</v>
      </c>
      <c r="R437" s="208">
        <v>0.39999999999999997</v>
      </c>
      <c r="S437" s="208">
        <v>0.40954706956666137</v>
      </c>
      <c r="T437" s="208">
        <v>0.4064666666666667</v>
      </c>
      <c r="U437" s="208">
        <v>0.40333333333333332</v>
      </c>
      <c r="V437" s="254">
        <v>0.41833333333333339</v>
      </c>
      <c r="W437" s="252"/>
      <c r="X437" s="201"/>
      <c r="Y437" s="136"/>
    </row>
    <row r="438" spans="1:25">
      <c r="A438" s="141"/>
      <c r="B438" s="2" t="s">
        <v>187</v>
      </c>
      <c r="C438" s="135"/>
      <c r="D438" s="123">
        <v>0.40999999999999992</v>
      </c>
      <c r="E438" s="123">
        <v>0.40325</v>
      </c>
      <c r="F438" s="123">
        <v>0.4375</v>
      </c>
      <c r="G438" s="123">
        <v>0.435</v>
      </c>
      <c r="H438" s="123">
        <v>0.45000000000000007</v>
      </c>
      <c r="I438" s="123">
        <v>0.43235000000000001</v>
      </c>
      <c r="J438" s="123">
        <v>0.41499999999999992</v>
      </c>
      <c r="K438" s="123">
        <v>0.42499999999999999</v>
      </c>
      <c r="L438" s="123">
        <v>0.41818377164066156</v>
      </c>
      <c r="M438" s="123">
        <v>0.4</v>
      </c>
      <c r="N438" s="123">
        <v>0.41274774920850221</v>
      </c>
      <c r="O438" s="123">
        <v>0.38999999999999996</v>
      </c>
      <c r="P438" s="123">
        <v>0.435</v>
      </c>
      <c r="Q438" s="123">
        <v>0.39200000000000002</v>
      </c>
      <c r="R438" s="123">
        <v>0.40499999999999997</v>
      </c>
      <c r="S438" s="123">
        <v>0.40821552382533655</v>
      </c>
      <c r="T438" s="123">
        <v>0.40629999999999999</v>
      </c>
      <c r="U438" s="123">
        <v>0.4</v>
      </c>
      <c r="V438" s="170">
        <v>0.42</v>
      </c>
      <c r="W438" s="252"/>
      <c r="X438" s="201"/>
      <c r="Y438" s="136"/>
    </row>
    <row r="439" spans="1:25">
      <c r="A439" s="141"/>
      <c r="B439" s="2" t="s">
        <v>188</v>
      </c>
      <c r="C439" s="135"/>
      <c r="D439" s="123">
        <v>6.3245553203367466E-3</v>
      </c>
      <c r="E439" s="123">
        <v>1.4002666412746775E-2</v>
      </c>
      <c r="F439" s="123">
        <v>7.6157731058639324E-3</v>
      </c>
      <c r="G439" s="123">
        <v>2.2509257354845515E-2</v>
      </c>
      <c r="H439" s="123">
        <v>1.1690451944500087E-2</v>
      </c>
      <c r="I439" s="123">
        <v>8.4930559870991084E-3</v>
      </c>
      <c r="J439" s="123">
        <v>2.7325202042558925E-2</v>
      </c>
      <c r="K439" s="123">
        <v>1.1690451944500111E-2</v>
      </c>
      <c r="L439" s="123">
        <v>6.2763025208276016E-3</v>
      </c>
      <c r="M439" s="123">
        <v>5.1639777949431696E-3</v>
      </c>
      <c r="N439" s="123">
        <v>1.3776761336409711E-3</v>
      </c>
      <c r="O439" s="123">
        <v>5.564770136013409E-3</v>
      </c>
      <c r="P439" s="123">
        <v>1.0488088481701541E-2</v>
      </c>
      <c r="Q439" s="123">
        <v>5.4391175754896189E-3</v>
      </c>
      <c r="R439" s="123">
        <v>1.2649110640673476E-2</v>
      </c>
      <c r="S439" s="123">
        <v>4.591260556293269E-3</v>
      </c>
      <c r="T439" s="123">
        <v>8.9177725170956554E-3</v>
      </c>
      <c r="U439" s="123">
        <v>1.0327955589886424E-2</v>
      </c>
      <c r="V439" s="170">
        <v>1.1690451944500123E-2</v>
      </c>
      <c r="W439" s="173"/>
      <c r="X439" s="2"/>
      <c r="Y439" s="136"/>
    </row>
    <row r="440" spans="1:25">
      <c r="A440" s="141"/>
      <c r="B440" s="2" t="s">
        <v>96</v>
      </c>
      <c r="C440" s="135"/>
      <c r="D440" s="109">
        <v>1.5425744683748166E-2</v>
      </c>
      <c r="E440" s="109">
        <v>3.4314653845973139E-2</v>
      </c>
      <c r="F440" s="109">
        <v>1.7427398411587944E-2</v>
      </c>
      <c r="G440" s="109">
        <v>5.1944440049643499E-2</v>
      </c>
      <c r="H440" s="109">
        <v>2.5882919434317534E-2</v>
      </c>
      <c r="I440" s="109">
        <v>1.9510810905350583E-2</v>
      </c>
      <c r="J440" s="109">
        <v>6.7748434816261804E-2</v>
      </c>
      <c r="K440" s="109">
        <v>2.772439196324137E-2</v>
      </c>
      <c r="L440" s="109">
        <v>1.5056833537836996E-2</v>
      </c>
      <c r="M440" s="109">
        <v>1.2803250731264057E-2</v>
      </c>
      <c r="N440" s="109">
        <v>3.3339265470751032E-3</v>
      </c>
      <c r="O440" s="109">
        <v>1.4226084710728783E-2</v>
      </c>
      <c r="P440" s="109">
        <v>2.4110548233796644E-2</v>
      </c>
      <c r="Q440" s="109">
        <v>1.3900121583157728E-2</v>
      </c>
      <c r="R440" s="109">
        <v>3.1622776601683694E-2</v>
      </c>
      <c r="S440" s="109">
        <v>1.1210580901363175E-2</v>
      </c>
      <c r="T440" s="109">
        <v>2.1939738848029328E-2</v>
      </c>
      <c r="U440" s="109">
        <v>2.5606501462528325E-2</v>
      </c>
      <c r="V440" s="171">
        <v>2.7945303452988339E-2</v>
      </c>
      <c r="W440" s="173"/>
      <c r="X440" s="2"/>
      <c r="Y440" s="137"/>
    </row>
    <row r="441" spans="1:25">
      <c r="A441" s="141"/>
      <c r="B441" s="117" t="s">
        <v>189</v>
      </c>
      <c r="C441" s="135"/>
      <c r="D441" s="109">
        <v>-5.540563184212921E-3</v>
      </c>
      <c r="E441" s="109">
        <v>-1.022988410578296E-2</v>
      </c>
      <c r="F441" s="109">
        <v>5.9948228996339115E-2</v>
      </c>
      <c r="G441" s="109">
        <v>5.1054689317498569E-2</v>
      </c>
      <c r="H441" s="109">
        <v>9.5522387711700629E-2</v>
      </c>
      <c r="I441" s="109">
        <v>5.5824860599785753E-2</v>
      </c>
      <c r="J441" s="109">
        <v>-2.1710635327558903E-2</v>
      </c>
      <c r="K441" s="109">
        <v>2.2757063066642935E-2</v>
      </c>
      <c r="L441" s="109">
        <v>1.1051868577278467E-2</v>
      </c>
      <c r="M441" s="109">
        <v>-2.1710635327558903E-2</v>
      </c>
      <c r="N441" s="109">
        <v>2.2921391602650498E-3</v>
      </c>
      <c r="O441" s="109">
        <v>-5.1221016989165591E-2</v>
      </c>
      <c r="P441" s="109">
        <v>5.5097207353335342E-2</v>
      </c>
      <c r="Q441" s="109">
        <v>-5.089761554629868E-2</v>
      </c>
      <c r="R441" s="109">
        <v>-2.9795671399232004E-2</v>
      </c>
      <c r="S441" s="109">
        <v>-6.6391508516632225E-3</v>
      </c>
      <c r="T441" s="109">
        <v>-1.4110701420186111E-2</v>
      </c>
      <c r="U441" s="109">
        <v>-2.1710635327558903E-2</v>
      </c>
      <c r="V441" s="171">
        <v>1.4672026994970055E-2</v>
      </c>
      <c r="W441" s="173"/>
      <c r="X441" s="2"/>
      <c r="Y441" s="137"/>
    </row>
    <row r="442" spans="1:25">
      <c r="B442" s="147"/>
      <c r="C442" s="116"/>
      <c r="D442" s="132"/>
      <c r="E442" s="132"/>
      <c r="F442" s="132"/>
      <c r="G442" s="132"/>
      <c r="H442" s="132"/>
      <c r="I442" s="132"/>
      <c r="J442" s="132"/>
      <c r="K442" s="132"/>
      <c r="L442" s="132"/>
      <c r="M442" s="132"/>
      <c r="N442" s="132"/>
      <c r="O442" s="132"/>
      <c r="P442" s="132"/>
      <c r="Q442" s="132"/>
      <c r="R442" s="132"/>
      <c r="S442" s="132"/>
      <c r="T442" s="132"/>
      <c r="U442" s="132"/>
      <c r="V442" s="132"/>
    </row>
    <row r="443" spans="1:25">
      <c r="B443" s="151" t="s">
        <v>353</v>
      </c>
      <c r="Y443" s="133" t="s">
        <v>67</v>
      </c>
    </row>
    <row r="444" spans="1:25">
      <c r="A444" s="124" t="s">
        <v>17</v>
      </c>
      <c r="B444" s="114" t="s">
        <v>141</v>
      </c>
      <c r="C444" s="111" t="s">
        <v>142</v>
      </c>
      <c r="D444" s="112" t="s">
        <v>166</v>
      </c>
      <c r="E444" s="113" t="s">
        <v>166</v>
      </c>
      <c r="F444" s="113" t="s">
        <v>166</v>
      </c>
      <c r="G444" s="113" t="s">
        <v>166</v>
      </c>
      <c r="H444" s="113" t="s">
        <v>166</v>
      </c>
      <c r="I444" s="113" t="s">
        <v>166</v>
      </c>
      <c r="J444" s="113" t="s">
        <v>166</v>
      </c>
      <c r="K444" s="113" t="s">
        <v>166</v>
      </c>
      <c r="L444" s="113" t="s">
        <v>166</v>
      </c>
      <c r="M444" s="113" t="s">
        <v>166</v>
      </c>
      <c r="N444" s="113" t="s">
        <v>166</v>
      </c>
      <c r="O444" s="113" t="s">
        <v>166</v>
      </c>
      <c r="P444" s="113" t="s">
        <v>166</v>
      </c>
      <c r="Q444" s="113" t="s">
        <v>166</v>
      </c>
      <c r="R444" s="113" t="s">
        <v>166</v>
      </c>
      <c r="S444" s="113" t="s">
        <v>166</v>
      </c>
      <c r="T444" s="164"/>
      <c r="U444" s="2"/>
      <c r="V444" s="2"/>
      <c r="W444" s="2"/>
      <c r="X444" s="2"/>
      <c r="Y444" s="133">
        <v>1</v>
      </c>
    </row>
    <row r="445" spans="1:25">
      <c r="A445" s="141"/>
      <c r="B445" s="115" t="s">
        <v>167</v>
      </c>
      <c r="C445" s="104" t="s">
        <v>167</v>
      </c>
      <c r="D445" s="162" t="s">
        <v>168</v>
      </c>
      <c r="E445" s="163" t="s">
        <v>171</v>
      </c>
      <c r="F445" s="163" t="s">
        <v>172</v>
      </c>
      <c r="G445" s="163" t="s">
        <v>173</v>
      </c>
      <c r="H445" s="163" t="s">
        <v>174</v>
      </c>
      <c r="I445" s="163" t="s">
        <v>175</v>
      </c>
      <c r="J445" s="163" t="s">
        <v>176</v>
      </c>
      <c r="K445" s="163" t="s">
        <v>177</v>
      </c>
      <c r="L445" s="163" t="s">
        <v>178</v>
      </c>
      <c r="M445" s="163" t="s">
        <v>179</v>
      </c>
      <c r="N445" s="163" t="s">
        <v>180</v>
      </c>
      <c r="O445" s="163" t="s">
        <v>181</v>
      </c>
      <c r="P445" s="163" t="s">
        <v>190</v>
      </c>
      <c r="Q445" s="163" t="s">
        <v>182</v>
      </c>
      <c r="R445" s="163" t="s">
        <v>191</v>
      </c>
      <c r="S445" s="163" t="s">
        <v>183</v>
      </c>
      <c r="T445" s="164"/>
      <c r="U445" s="2"/>
      <c r="V445" s="2"/>
      <c r="W445" s="2"/>
      <c r="X445" s="2"/>
      <c r="Y445" s="133" t="s">
        <v>3</v>
      </c>
    </row>
    <row r="446" spans="1:25">
      <c r="A446" s="141"/>
      <c r="B446" s="115"/>
      <c r="C446" s="104"/>
      <c r="D446" s="105" t="s">
        <v>184</v>
      </c>
      <c r="E446" s="106" t="s">
        <v>184</v>
      </c>
      <c r="F446" s="106" t="s">
        <v>144</v>
      </c>
      <c r="G446" s="106" t="s">
        <v>184</v>
      </c>
      <c r="H446" s="106" t="s">
        <v>184</v>
      </c>
      <c r="I446" s="106" t="s">
        <v>185</v>
      </c>
      <c r="J446" s="106" t="s">
        <v>184</v>
      </c>
      <c r="K446" s="106" t="s">
        <v>185</v>
      </c>
      <c r="L446" s="106" t="s">
        <v>184</v>
      </c>
      <c r="M446" s="106" t="s">
        <v>184</v>
      </c>
      <c r="N446" s="106" t="s">
        <v>184</v>
      </c>
      <c r="O446" s="106" t="s">
        <v>144</v>
      </c>
      <c r="P446" s="106" t="s">
        <v>184</v>
      </c>
      <c r="Q446" s="106" t="s">
        <v>184</v>
      </c>
      <c r="R446" s="106" t="s">
        <v>184</v>
      </c>
      <c r="S446" s="106" t="s">
        <v>144</v>
      </c>
      <c r="T446" s="164"/>
      <c r="U446" s="2"/>
      <c r="V446" s="2"/>
      <c r="W446" s="2"/>
      <c r="X446" s="2"/>
      <c r="Y446" s="133">
        <v>1</v>
      </c>
    </row>
    <row r="447" spans="1:25">
      <c r="A447" s="141"/>
      <c r="B447" s="115"/>
      <c r="C447" s="104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64"/>
      <c r="U447" s="2"/>
      <c r="V447" s="2"/>
      <c r="W447" s="2"/>
      <c r="X447" s="2"/>
      <c r="Y447" s="133">
        <v>1</v>
      </c>
    </row>
    <row r="448" spans="1:25">
      <c r="A448" s="141"/>
      <c r="B448" s="114">
        <v>1</v>
      </c>
      <c r="C448" s="110">
        <v>1</v>
      </c>
      <c r="D448" s="210">
        <v>14.8</v>
      </c>
      <c r="E448" s="210">
        <v>15.9</v>
      </c>
      <c r="F448" s="211">
        <v>20</v>
      </c>
      <c r="G448" s="210">
        <v>17.3</v>
      </c>
      <c r="H448" s="211">
        <v>19.399999999999999</v>
      </c>
      <c r="I448" s="210">
        <v>17.920000000000002</v>
      </c>
      <c r="J448" s="211">
        <v>18.2</v>
      </c>
      <c r="K448" s="210">
        <v>14.199487815903286</v>
      </c>
      <c r="L448" s="210">
        <v>19.600000000000001</v>
      </c>
      <c r="M448" s="210">
        <v>19.100000000000001</v>
      </c>
      <c r="N448" s="210">
        <v>17.899999999999999</v>
      </c>
      <c r="O448" s="213">
        <v>10</v>
      </c>
      <c r="P448" s="210">
        <v>16.940000000000001</v>
      </c>
      <c r="Q448" s="210">
        <v>12.68</v>
      </c>
      <c r="R448" s="210">
        <v>14.6</v>
      </c>
      <c r="S448" s="210">
        <v>13</v>
      </c>
      <c r="T448" s="214"/>
      <c r="U448" s="215"/>
      <c r="V448" s="215"/>
      <c r="W448" s="215"/>
      <c r="X448" s="215"/>
      <c r="Y448" s="216">
        <v>1</v>
      </c>
    </row>
    <row r="449" spans="1:25">
      <c r="A449" s="141"/>
      <c r="B449" s="115">
        <v>1</v>
      </c>
      <c r="C449" s="104">
        <v>2</v>
      </c>
      <c r="D449" s="217">
        <v>15.9</v>
      </c>
      <c r="E449" s="217">
        <v>15.2</v>
      </c>
      <c r="F449" s="221">
        <v>20</v>
      </c>
      <c r="G449" s="217">
        <v>17.399999999999999</v>
      </c>
      <c r="H449" s="221">
        <v>20.6</v>
      </c>
      <c r="I449" s="217">
        <v>17.61</v>
      </c>
      <c r="J449" s="221">
        <v>17.5</v>
      </c>
      <c r="K449" s="217">
        <v>14.095882332468458</v>
      </c>
      <c r="L449" s="217">
        <v>19.399999999999999</v>
      </c>
      <c r="M449" s="217">
        <v>19.8</v>
      </c>
      <c r="N449" s="217">
        <v>17.2</v>
      </c>
      <c r="O449" s="220">
        <v>10</v>
      </c>
      <c r="P449" s="217">
        <v>16.740000000000002</v>
      </c>
      <c r="Q449" s="217">
        <v>13.87</v>
      </c>
      <c r="R449" s="217">
        <v>15.299999999999999</v>
      </c>
      <c r="S449" s="217">
        <v>14</v>
      </c>
      <c r="T449" s="214"/>
      <c r="U449" s="215"/>
      <c r="V449" s="215"/>
      <c r="W449" s="215"/>
      <c r="X449" s="215"/>
      <c r="Y449" s="216" t="e">
        <v>#N/A</v>
      </c>
    </row>
    <row r="450" spans="1:25">
      <c r="A450" s="141"/>
      <c r="B450" s="115">
        <v>1</v>
      </c>
      <c r="C450" s="104">
        <v>3</v>
      </c>
      <c r="D450" s="217">
        <v>15.9</v>
      </c>
      <c r="E450" s="217">
        <v>15.7</v>
      </c>
      <c r="F450" s="221">
        <v>20</v>
      </c>
      <c r="G450" s="217">
        <v>15.7</v>
      </c>
      <c r="H450" s="221">
        <v>19.100000000000001</v>
      </c>
      <c r="I450" s="217">
        <v>17.45</v>
      </c>
      <c r="J450" s="221">
        <v>18.2</v>
      </c>
      <c r="K450" s="221">
        <v>13.50758782325838</v>
      </c>
      <c r="L450" s="222">
        <v>19</v>
      </c>
      <c r="M450" s="222">
        <v>20.3</v>
      </c>
      <c r="N450" s="222">
        <v>17.7</v>
      </c>
      <c r="O450" s="219">
        <v>10</v>
      </c>
      <c r="P450" s="222">
        <v>17.28</v>
      </c>
      <c r="Q450" s="222">
        <v>14.26</v>
      </c>
      <c r="R450" s="222">
        <v>15</v>
      </c>
      <c r="S450" s="222">
        <v>13</v>
      </c>
      <c r="T450" s="214"/>
      <c r="U450" s="215"/>
      <c r="V450" s="215"/>
      <c r="W450" s="215"/>
      <c r="X450" s="215"/>
      <c r="Y450" s="216">
        <v>16</v>
      </c>
    </row>
    <row r="451" spans="1:25">
      <c r="A451" s="141"/>
      <c r="B451" s="115">
        <v>1</v>
      </c>
      <c r="C451" s="104">
        <v>4</v>
      </c>
      <c r="D451" s="217">
        <v>16.600000000000001</v>
      </c>
      <c r="E451" s="217">
        <v>17.100000000000001</v>
      </c>
      <c r="F451" s="221">
        <v>20</v>
      </c>
      <c r="G451" s="217">
        <v>16.3</v>
      </c>
      <c r="H451" s="221">
        <v>20.9</v>
      </c>
      <c r="I451" s="217">
        <v>17.12</v>
      </c>
      <c r="J451" s="221">
        <v>17.7</v>
      </c>
      <c r="K451" s="221">
        <v>13.995491455671496</v>
      </c>
      <c r="L451" s="222">
        <v>17.899999999999999</v>
      </c>
      <c r="M451" s="222">
        <v>18.899999999999999</v>
      </c>
      <c r="N451" s="222">
        <v>17.8</v>
      </c>
      <c r="O451" s="219">
        <v>10</v>
      </c>
      <c r="P451" s="222">
        <v>17.54</v>
      </c>
      <c r="Q451" s="222">
        <v>14.57</v>
      </c>
      <c r="R451" s="222">
        <v>14.8</v>
      </c>
      <c r="S451" s="222">
        <v>14</v>
      </c>
      <c r="T451" s="214"/>
      <c r="U451" s="215"/>
      <c r="V451" s="215"/>
      <c r="W451" s="215"/>
      <c r="X451" s="215"/>
      <c r="Y451" s="216">
        <v>16.892331415298738</v>
      </c>
    </row>
    <row r="452" spans="1:25">
      <c r="A452" s="141"/>
      <c r="B452" s="115">
        <v>1</v>
      </c>
      <c r="C452" s="104">
        <v>5</v>
      </c>
      <c r="D452" s="217">
        <v>15.299999999999999</v>
      </c>
      <c r="E452" s="217">
        <v>18.399999999999999</v>
      </c>
      <c r="F452" s="217">
        <v>20</v>
      </c>
      <c r="G452" s="217">
        <v>16.899999999999999</v>
      </c>
      <c r="H452" s="217">
        <v>19.2</v>
      </c>
      <c r="I452" s="217">
        <v>17.739999999999998</v>
      </c>
      <c r="J452" s="217">
        <v>17.600000000000001</v>
      </c>
      <c r="K452" s="217">
        <v>13.978548577313051</v>
      </c>
      <c r="L452" s="217">
        <v>17.5</v>
      </c>
      <c r="M452" s="217">
        <v>18</v>
      </c>
      <c r="N452" s="217">
        <v>17.5</v>
      </c>
      <c r="O452" s="220">
        <v>10</v>
      </c>
      <c r="P452" s="217">
        <v>17.839999999999996</v>
      </c>
      <c r="Q452" s="217">
        <v>13.72</v>
      </c>
      <c r="R452" s="217">
        <v>14.1</v>
      </c>
      <c r="S452" s="217">
        <v>13</v>
      </c>
      <c r="T452" s="214"/>
      <c r="U452" s="215"/>
      <c r="V452" s="215"/>
      <c r="W452" s="215"/>
      <c r="X452" s="215"/>
      <c r="Y452" s="224"/>
    </row>
    <row r="453" spans="1:25">
      <c r="A453" s="141"/>
      <c r="B453" s="115">
        <v>1</v>
      </c>
      <c r="C453" s="104">
        <v>6</v>
      </c>
      <c r="D453" s="217">
        <v>16</v>
      </c>
      <c r="E453" s="217">
        <v>18.3</v>
      </c>
      <c r="F453" s="217">
        <v>20</v>
      </c>
      <c r="G453" s="217">
        <v>17.7</v>
      </c>
      <c r="H453" s="217">
        <v>19.8</v>
      </c>
      <c r="I453" s="217">
        <v>16.93</v>
      </c>
      <c r="J453" s="217">
        <v>17.5</v>
      </c>
      <c r="K453" s="217">
        <v>14.572829372271771</v>
      </c>
      <c r="L453" s="217">
        <v>19.3</v>
      </c>
      <c r="M453" s="217">
        <v>18.8</v>
      </c>
      <c r="N453" s="217">
        <v>17.100000000000001</v>
      </c>
      <c r="O453" s="220">
        <v>10</v>
      </c>
      <c r="P453" s="217">
        <v>17.78</v>
      </c>
      <c r="Q453" s="217">
        <v>14.37</v>
      </c>
      <c r="R453" s="217">
        <v>13.9</v>
      </c>
      <c r="S453" s="217">
        <v>14</v>
      </c>
      <c r="T453" s="214"/>
      <c r="U453" s="215"/>
      <c r="V453" s="215"/>
      <c r="W453" s="215"/>
      <c r="X453" s="215"/>
      <c r="Y453" s="224"/>
    </row>
    <row r="454" spans="1:25">
      <c r="A454" s="141"/>
      <c r="B454" s="116" t="s">
        <v>186</v>
      </c>
      <c r="C454" s="108"/>
      <c r="D454" s="225">
        <v>15.75</v>
      </c>
      <c r="E454" s="225">
        <v>16.766666666666666</v>
      </c>
      <c r="F454" s="225">
        <v>20</v>
      </c>
      <c r="G454" s="225">
        <v>16.883333333333333</v>
      </c>
      <c r="H454" s="225">
        <v>19.833333333333332</v>
      </c>
      <c r="I454" s="225">
        <v>17.46166666666667</v>
      </c>
      <c r="J454" s="225">
        <v>17.783333333333335</v>
      </c>
      <c r="K454" s="225">
        <v>14.058304562814406</v>
      </c>
      <c r="L454" s="225">
        <v>18.783333333333335</v>
      </c>
      <c r="M454" s="225">
        <v>19.149999999999999</v>
      </c>
      <c r="N454" s="225">
        <v>17.533333333333331</v>
      </c>
      <c r="O454" s="225">
        <v>10</v>
      </c>
      <c r="P454" s="225">
        <v>17.353333333333335</v>
      </c>
      <c r="Q454" s="225">
        <v>13.911666666666667</v>
      </c>
      <c r="R454" s="225">
        <v>14.616666666666667</v>
      </c>
      <c r="S454" s="225">
        <v>13.5</v>
      </c>
      <c r="T454" s="214"/>
      <c r="U454" s="215"/>
      <c r="V454" s="215"/>
      <c r="W454" s="215"/>
      <c r="X454" s="215"/>
      <c r="Y454" s="224"/>
    </row>
    <row r="455" spans="1:25">
      <c r="A455" s="141"/>
      <c r="B455" s="2" t="s">
        <v>187</v>
      </c>
      <c r="C455" s="135"/>
      <c r="D455" s="222">
        <v>15.9</v>
      </c>
      <c r="E455" s="222">
        <v>16.5</v>
      </c>
      <c r="F455" s="222">
        <v>20</v>
      </c>
      <c r="G455" s="222">
        <v>17.100000000000001</v>
      </c>
      <c r="H455" s="222">
        <v>19.600000000000001</v>
      </c>
      <c r="I455" s="222">
        <v>17.53</v>
      </c>
      <c r="J455" s="222">
        <v>17.649999999999999</v>
      </c>
      <c r="K455" s="222">
        <v>14.045686894069977</v>
      </c>
      <c r="L455" s="222">
        <v>19.149999999999999</v>
      </c>
      <c r="M455" s="222">
        <v>19</v>
      </c>
      <c r="N455" s="222">
        <v>17.600000000000001</v>
      </c>
      <c r="O455" s="222">
        <v>10</v>
      </c>
      <c r="P455" s="222">
        <v>17.41</v>
      </c>
      <c r="Q455" s="222">
        <v>14.065</v>
      </c>
      <c r="R455" s="222">
        <v>14.7</v>
      </c>
      <c r="S455" s="222">
        <v>13.5</v>
      </c>
      <c r="T455" s="214"/>
      <c r="U455" s="215"/>
      <c r="V455" s="215"/>
      <c r="W455" s="215"/>
      <c r="X455" s="215"/>
      <c r="Y455" s="224"/>
    </row>
    <row r="456" spans="1:25">
      <c r="A456" s="141"/>
      <c r="B456" s="2" t="s">
        <v>188</v>
      </c>
      <c r="C456" s="135"/>
      <c r="D456" s="222">
        <v>0.62209324059983195</v>
      </c>
      <c r="E456" s="222">
        <v>1.3764689123502452</v>
      </c>
      <c r="F456" s="222">
        <v>0</v>
      </c>
      <c r="G456" s="222">
        <v>0.75476265585061009</v>
      </c>
      <c r="H456" s="222">
        <v>0.75542482529148225</v>
      </c>
      <c r="I456" s="222">
        <v>0.37658553698551239</v>
      </c>
      <c r="J456" s="222">
        <v>0.33115957885386066</v>
      </c>
      <c r="K456" s="222">
        <v>0.34631662107139149</v>
      </c>
      <c r="L456" s="222">
        <v>0.87044050150867147</v>
      </c>
      <c r="M456" s="222">
        <v>0.80684571015777262</v>
      </c>
      <c r="N456" s="222">
        <v>0.32659863237108988</v>
      </c>
      <c r="O456" s="222">
        <v>0</v>
      </c>
      <c r="P456" s="222">
        <v>0.44858295405272069</v>
      </c>
      <c r="Q456" s="222">
        <v>0.68121704813272743</v>
      </c>
      <c r="R456" s="222">
        <v>0.53447793842839431</v>
      </c>
      <c r="S456" s="222">
        <v>0.54772255750516607</v>
      </c>
      <c r="T456" s="214"/>
      <c r="U456" s="215"/>
      <c r="V456" s="215"/>
      <c r="W456" s="215"/>
      <c r="X456" s="215"/>
      <c r="Y456" s="224"/>
    </row>
    <row r="457" spans="1:25">
      <c r="A457" s="141"/>
      <c r="B457" s="2" t="s">
        <v>96</v>
      </c>
      <c r="C457" s="135"/>
      <c r="D457" s="109">
        <v>3.9497983530148058E-2</v>
      </c>
      <c r="E457" s="109">
        <v>8.2095561372778042E-2</v>
      </c>
      <c r="F457" s="109">
        <v>0</v>
      </c>
      <c r="G457" s="109">
        <v>4.470459955679823E-2</v>
      </c>
      <c r="H457" s="109">
        <v>3.808864665335205E-2</v>
      </c>
      <c r="I457" s="109">
        <v>2.1566414258977512E-2</v>
      </c>
      <c r="J457" s="109">
        <v>1.8621906964603221E-2</v>
      </c>
      <c r="K457" s="109">
        <v>2.4634309174623583E-2</v>
      </c>
      <c r="L457" s="109">
        <v>4.6341109219627578E-2</v>
      </c>
      <c r="M457" s="109">
        <v>4.2132935256280556E-2</v>
      </c>
      <c r="N457" s="109">
        <v>1.8627298424206649E-2</v>
      </c>
      <c r="O457" s="109">
        <v>0</v>
      </c>
      <c r="P457" s="109">
        <v>2.5849958935039608E-2</v>
      </c>
      <c r="Q457" s="109">
        <v>4.8967321059019582E-2</v>
      </c>
      <c r="R457" s="109">
        <v>3.656633558233028E-2</v>
      </c>
      <c r="S457" s="109">
        <v>4.0572041296678969E-2</v>
      </c>
      <c r="T457" s="164"/>
      <c r="U457" s="2"/>
      <c r="V457" s="2"/>
      <c r="W457" s="2"/>
      <c r="X457" s="2"/>
      <c r="Y457" s="137"/>
    </row>
    <row r="458" spans="1:25">
      <c r="A458" s="141"/>
      <c r="B458" s="117" t="s">
        <v>189</v>
      </c>
      <c r="C458" s="135"/>
      <c r="D458" s="109">
        <v>-6.7624260216927357E-2</v>
      </c>
      <c r="E458" s="109">
        <v>-7.4391595536814625E-3</v>
      </c>
      <c r="F458" s="109">
        <v>0.18396919337533046</v>
      </c>
      <c r="G458" s="109">
        <v>-5.3267259232525621E-4</v>
      </c>
      <c r="H458" s="109">
        <v>0.17410278343053598</v>
      </c>
      <c r="I458" s="109">
        <v>3.370376991611157E-2</v>
      </c>
      <c r="J458" s="109">
        <v>5.2745941109564765E-2</v>
      </c>
      <c r="K458" s="109">
        <v>-0.16777002432699506</v>
      </c>
      <c r="L458" s="109">
        <v>0.11194440077833123</v>
      </c>
      <c r="M458" s="109">
        <v>0.13365050265687883</v>
      </c>
      <c r="N458" s="109">
        <v>3.7946326192372926E-2</v>
      </c>
      <c r="O458" s="109">
        <v>-0.40801540331233477</v>
      </c>
      <c r="P458" s="109">
        <v>2.7290603451995077E-2</v>
      </c>
      <c r="Q458" s="109">
        <v>-0.17645076190800979</v>
      </c>
      <c r="R458" s="109">
        <v>-0.13471584784152935</v>
      </c>
      <c r="S458" s="109">
        <v>-0.20082079447165202</v>
      </c>
      <c r="T458" s="164"/>
      <c r="U458" s="2"/>
      <c r="V458" s="2"/>
      <c r="W458" s="2"/>
      <c r="X458" s="2"/>
      <c r="Y458" s="137"/>
    </row>
    <row r="459" spans="1:25">
      <c r="B459" s="147"/>
      <c r="C459" s="116"/>
      <c r="D459" s="132"/>
      <c r="E459" s="132"/>
      <c r="F459" s="132"/>
      <c r="G459" s="132"/>
      <c r="H459" s="132"/>
      <c r="I459" s="132"/>
      <c r="J459" s="132"/>
      <c r="K459" s="132"/>
      <c r="L459" s="132"/>
      <c r="M459" s="132"/>
      <c r="N459" s="132"/>
      <c r="O459" s="132"/>
      <c r="P459" s="132"/>
      <c r="Q459" s="132"/>
      <c r="R459" s="132"/>
      <c r="S459" s="132"/>
    </row>
    <row r="460" spans="1:25">
      <c r="B460" s="151" t="s">
        <v>354</v>
      </c>
      <c r="Y460" s="133" t="s">
        <v>67</v>
      </c>
    </row>
    <row r="461" spans="1:25">
      <c r="A461" s="124" t="s">
        <v>20</v>
      </c>
      <c r="B461" s="114" t="s">
        <v>141</v>
      </c>
      <c r="C461" s="111" t="s">
        <v>142</v>
      </c>
      <c r="D461" s="112" t="s">
        <v>166</v>
      </c>
      <c r="E461" s="113" t="s">
        <v>166</v>
      </c>
      <c r="F461" s="113" t="s">
        <v>166</v>
      </c>
      <c r="G461" s="113" t="s">
        <v>166</v>
      </c>
      <c r="H461" s="113" t="s">
        <v>166</v>
      </c>
      <c r="I461" s="113" t="s">
        <v>166</v>
      </c>
      <c r="J461" s="113" t="s">
        <v>166</v>
      </c>
      <c r="K461" s="113" t="s">
        <v>166</v>
      </c>
      <c r="L461" s="113" t="s">
        <v>166</v>
      </c>
      <c r="M461" s="113" t="s">
        <v>166</v>
      </c>
      <c r="N461" s="113" t="s">
        <v>166</v>
      </c>
      <c r="O461" s="113" t="s">
        <v>166</v>
      </c>
      <c r="P461" s="113" t="s">
        <v>166</v>
      </c>
      <c r="Q461" s="113" t="s">
        <v>166</v>
      </c>
      <c r="R461" s="113" t="s">
        <v>166</v>
      </c>
      <c r="S461" s="113" t="s">
        <v>166</v>
      </c>
      <c r="T461" s="113" t="s">
        <v>166</v>
      </c>
      <c r="U461" s="120" t="s">
        <v>166</v>
      </c>
      <c r="V461" s="173"/>
      <c r="W461" s="2"/>
      <c r="X461" s="2"/>
      <c r="Y461" s="133">
        <v>1</v>
      </c>
    </row>
    <row r="462" spans="1:25">
      <c r="A462" s="141"/>
      <c r="B462" s="115" t="s">
        <v>167</v>
      </c>
      <c r="C462" s="104" t="s">
        <v>167</v>
      </c>
      <c r="D462" s="162" t="s">
        <v>168</v>
      </c>
      <c r="E462" s="163" t="s">
        <v>169</v>
      </c>
      <c r="F462" s="163" t="s">
        <v>170</v>
      </c>
      <c r="G462" s="163" t="s">
        <v>171</v>
      </c>
      <c r="H462" s="163" t="s">
        <v>192</v>
      </c>
      <c r="I462" s="163" t="s">
        <v>173</v>
      </c>
      <c r="J462" s="163" t="s">
        <v>174</v>
      </c>
      <c r="K462" s="163" t="s">
        <v>175</v>
      </c>
      <c r="L462" s="163" t="s">
        <v>176</v>
      </c>
      <c r="M462" s="163" t="s">
        <v>177</v>
      </c>
      <c r="N462" s="163" t="s">
        <v>178</v>
      </c>
      <c r="O462" s="163" t="s">
        <v>179</v>
      </c>
      <c r="P462" s="163" t="s">
        <v>180</v>
      </c>
      <c r="Q462" s="163" t="s">
        <v>181</v>
      </c>
      <c r="R462" s="163" t="s">
        <v>190</v>
      </c>
      <c r="S462" s="163" t="s">
        <v>182</v>
      </c>
      <c r="T462" s="163" t="s">
        <v>191</v>
      </c>
      <c r="U462" s="166" t="s">
        <v>183</v>
      </c>
      <c r="V462" s="173"/>
      <c r="W462" s="2"/>
      <c r="X462" s="2"/>
      <c r="Y462" s="133" t="s">
        <v>3</v>
      </c>
    </row>
    <row r="463" spans="1:25">
      <c r="A463" s="141"/>
      <c r="B463" s="115"/>
      <c r="C463" s="104"/>
      <c r="D463" s="105" t="s">
        <v>184</v>
      </c>
      <c r="E463" s="106" t="s">
        <v>184</v>
      </c>
      <c r="F463" s="106" t="s">
        <v>184</v>
      </c>
      <c r="G463" s="106" t="s">
        <v>184</v>
      </c>
      <c r="H463" s="106" t="s">
        <v>144</v>
      </c>
      <c r="I463" s="106" t="s">
        <v>184</v>
      </c>
      <c r="J463" s="106" t="s">
        <v>184</v>
      </c>
      <c r="K463" s="106" t="s">
        <v>185</v>
      </c>
      <c r="L463" s="106" t="s">
        <v>184</v>
      </c>
      <c r="M463" s="106" t="s">
        <v>185</v>
      </c>
      <c r="N463" s="106" t="s">
        <v>184</v>
      </c>
      <c r="O463" s="106" t="s">
        <v>184</v>
      </c>
      <c r="P463" s="106" t="s">
        <v>144</v>
      </c>
      <c r="Q463" s="106" t="s">
        <v>144</v>
      </c>
      <c r="R463" s="106" t="s">
        <v>184</v>
      </c>
      <c r="S463" s="106" t="s">
        <v>184</v>
      </c>
      <c r="T463" s="106" t="s">
        <v>144</v>
      </c>
      <c r="U463" s="167" t="s">
        <v>144</v>
      </c>
      <c r="V463" s="173"/>
      <c r="W463" s="2"/>
      <c r="X463" s="2"/>
      <c r="Y463" s="133">
        <v>1</v>
      </c>
    </row>
    <row r="464" spans="1:25">
      <c r="A464" s="141"/>
      <c r="B464" s="115"/>
      <c r="C464" s="104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74"/>
      <c r="V464" s="173"/>
      <c r="W464" s="2"/>
      <c r="X464" s="2"/>
      <c r="Y464" s="133">
        <v>2</v>
      </c>
    </row>
    <row r="465" spans="1:25">
      <c r="A465" s="141"/>
      <c r="B465" s="114">
        <v>1</v>
      </c>
      <c r="C465" s="110">
        <v>1</v>
      </c>
      <c r="D465" s="213">
        <v>16</v>
      </c>
      <c r="E465" s="209">
        <v>23.3</v>
      </c>
      <c r="F465" s="211">
        <v>23</v>
      </c>
      <c r="G465" s="213">
        <v>21.8</v>
      </c>
      <c r="H465" s="211">
        <v>21.36</v>
      </c>
      <c r="I465" s="210">
        <v>20.7</v>
      </c>
      <c r="J465" s="211">
        <v>21</v>
      </c>
      <c r="K465" s="210">
        <v>22.151020408163301</v>
      </c>
      <c r="L465" s="210">
        <v>21.8</v>
      </c>
      <c r="M465" s="213">
        <v>13.760633739059671</v>
      </c>
      <c r="N465" s="210">
        <v>20.100000000000001</v>
      </c>
      <c r="O465" s="210">
        <v>20.5</v>
      </c>
      <c r="P465" s="210">
        <v>23</v>
      </c>
      <c r="Q465" s="213">
        <v>30</v>
      </c>
      <c r="R465" s="213">
        <v>16.64</v>
      </c>
      <c r="S465" s="210">
        <v>20.53</v>
      </c>
      <c r="T465" s="210">
        <v>22</v>
      </c>
      <c r="U465" s="259">
        <v>20</v>
      </c>
      <c r="V465" s="261"/>
      <c r="W465" s="215"/>
      <c r="X465" s="215"/>
      <c r="Y465" s="216">
        <v>1</v>
      </c>
    </row>
    <row r="466" spans="1:25">
      <c r="A466" s="141"/>
      <c r="B466" s="115">
        <v>1</v>
      </c>
      <c r="C466" s="104">
        <v>2</v>
      </c>
      <c r="D466" s="220">
        <v>15.5</v>
      </c>
      <c r="E466" s="217">
        <v>22</v>
      </c>
      <c r="F466" s="221">
        <v>23</v>
      </c>
      <c r="G466" s="220">
        <v>23.6</v>
      </c>
      <c r="H466" s="221">
        <v>21.69</v>
      </c>
      <c r="I466" s="217">
        <v>19.100000000000001</v>
      </c>
      <c r="J466" s="221">
        <v>21.2</v>
      </c>
      <c r="K466" s="217">
        <v>22.348691099476401</v>
      </c>
      <c r="L466" s="217">
        <v>22.4</v>
      </c>
      <c r="M466" s="220">
        <v>13.320826573882469</v>
      </c>
      <c r="N466" s="217">
        <v>20.3</v>
      </c>
      <c r="O466" s="217">
        <v>21.8</v>
      </c>
      <c r="P466" s="217">
        <v>23</v>
      </c>
      <c r="Q466" s="220">
        <v>30</v>
      </c>
      <c r="R466" s="220">
        <v>17.8</v>
      </c>
      <c r="S466" s="217">
        <v>22.09</v>
      </c>
      <c r="T466" s="217">
        <v>21</v>
      </c>
      <c r="U466" s="272">
        <v>20</v>
      </c>
      <c r="V466" s="261"/>
      <c r="W466" s="215"/>
      <c r="X466" s="215"/>
      <c r="Y466" s="216" t="e">
        <v>#N/A</v>
      </c>
    </row>
    <row r="467" spans="1:25">
      <c r="A467" s="141"/>
      <c r="B467" s="115">
        <v>1</v>
      </c>
      <c r="C467" s="104">
        <v>3</v>
      </c>
      <c r="D467" s="220">
        <v>15</v>
      </c>
      <c r="E467" s="217">
        <v>21.7</v>
      </c>
      <c r="F467" s="221">
        <v>22</v>
      </c>
      <c r="G467" s="220">
        <v>22.7</v>
      </c>
      <c r="H467" s="221">
        <v>21.66</v>
      </c>
      <c r="I467" s="217">
        <v>21.9</v>
      </c>
      <c r="J467" s="221">
        <v>20.7</v>
      </c>
      <c r="K467" s="221">
        <v>21.666310160427798</v>
      </c>
      <c r="L467" s="222">
        <v>22.1</v>
      </c>
      <c r="M467" s="219">
        <v>13.631450061678409</v>
      </c>
      <c r="N467" s="222">
        <v>20.3</v>
      </c>
      <c r="O467" s="222">
        <v>21.4</v>
      </c>
      <c r="P467" s="222">
        <v>23</v>
      </c>
      <c r="Q467" s="219">
        <v>30</v>
      </c>
      <c r="R467" s="219">
        <v>17.34</v>
      </c>
      <c r="S467" s="222">
        <v>22.97</v>
      </c>
      <c r="T467" s="217">
        <v>21</v>
      </c>
      <c r="U467" s="272">
        <v>20</v>
      </c>
      <c r="V467" s="261"/>
      <c r="W467" s="215"/>
      <c r="X467" s="215"/>
      <c r="Y467" s="216">
        <v>16</v>
      </c>
    </row>
    <row r="468" spans="1:25">
      <c r="A468" s="141"/>
      <c r="B468" s="115">
        <v>1</v>
      </c>
      <c r="C468" s="104">
        <v>4</v>
      </c>
      <c r="D468" s="220">
        <v>16</v>
      </c>
      <c r="E468" s="217">
        <v>21.7</v>
      </c>
      <c r="F468" s="221">
        <v>22</v>
      </c>
      <c r="G468" s="220">
        <v>26.8</v>
      </c>
      <c r="H468" s="221">
        <v>21.37</v>
      </c>
      <c r="I468" s="217">
        <v>23</v>
      </c>
      <c r="J468" s="221">
        <v>21.1</v>
      </c>
      <c r="K468" s="221">
        <v>21.6930875576037</v>
      </c>
      <c r="L468" s="222">
        <v>21.1</v>
      </c>
      <c r="M468" s="219">
        <v>14.00626058360179</v>
      </c>
      <c r="N468" s="218">
        <v>25.2</v>
      </c>
      <c r="O468" s="222">
        <v>20.399999999999999</v>
      </c>
      <c r="P468" s="222">
        <v>23</v>
      </c>
      <c r="Q468" s="219">
        <v>30</v>
      </c>
      <c r="R468" s="219">
        <v>15.840000000000002</v>
      </c>
      <c r="S468" s="222">
        <v>23.95</v>
      </c>
      <c r="T468" s="217">
        <v>23</v>
      </c>
      <c r="U468" s="272">
        <v>20</v>
      </c>
      <c r="V468" s="261"/>
      <c r="W468" s="215"/>
      <c r="X468" s="215"/>
      <c r="Y468" s="216">
        <v>21.493413173592849</v>
      </c>
    </row>
    <row r="469" spans="1:25">
      <c r="A469" s="141"/>
      <c r="B469" s="115">
        <v>1</v>
      </c>
      <c r="C469" s="104">
        <v>5</v>
      </c>
      <c r="D469" s="220">
        <v>15.5</v>
      </c>
      <c r="E469" s="217">
        <v>22.1</v>
      </c>
      <c r="F469" s="217">
        <v>21</v>
      </c>
      <c r="G469" s="220">
        <v>29.8</v>
      </c>
      <c r="H469" s="217">
        <v>21.38</v>
      </c>
      <c r="I469" s="217">
        <v>21</v>
      </c>
      <c r="J469" s="223">
        <v>20</v>
      </c>
      <c r="K469" s="217">
        <v>22.203652968036501</v>
      </c>
      <c r="L469" s="217">
        <v>21</v>
      </c>
      <c r="M469" s="220">
        <v>14.122119422355535</v>
      </c>
      <c r="N469" s="217">
        <v>24.8</v>
      </c>
      <c r="O469" s="217">
        <v>20.2</v>
      </c>
      <c r="P469" s="217">
        <v>22</v>
      </c>
      <c r="Q469" s="220">
        <v>30</v>
      </c>
      <c r="R469" s="220">
        <v>15.740000000000002</v>
      </c>
      <c r="S469" s="217">
        <v>20.76</v>
      </c>
      <c r="T469" s="217">
        <v>21</v>
      </c>
      <c r="U469" s="272">
        <v>20</v>
      </c>
      <c r="V469" s="261"/>
      <c r="W469" s="215"/>
      <c r="X469" s="215"/>
      <c r="Y469" s="224"/>
    </row>
    <row r="470" spans="1:25">
      <c r="A470" s="141"/>
      <c r="B470" s="115">
        <v>1</v>
      </c>
      <c r="C470" s="104">
        <v>6</v>
      </c>
      <c r="D470" s="220">
        <v>15.5</v>
      </c>
      <c r="E470" s="217">
        <v>22.2</v>
      </c>
      <c r="F470" s="217">
        <v>21</v>
      </c>
      <c r="G470" s="220">
        <v>29.8</v>
      </c>
      <c r="H470" s="217">
        <v>21.26</v>
      </c>
      <c r="I470" s="217">
        <v>20.2</v>
      </c>
      <c r="J470" s="217">
        <v>21.4</v>
      </c>
      <c r="K470" s="217">
        <v>21.653465346534698</v>
      </c>
      <c r="L470" s="217">
        <v>21.3</v>
      </c>
      <c r="M470" s="220">
        <v>14.211339982577581</v>
      </c>
      <c r="N470" s="217">
        <v>20.7</v>
      </c>
      <c r="O470" s="217">
        <v>20.9</v>
      </c>
      <c r="P470" s="217">
        <v>22</v>
      </c>
      <c r="Q470" s="220">
        <v>30</v>
      </c>
      <c r="R470" s="220">
        <v>15.8</v>
      </c>
      <c r="S470" s="217">
        <v>21.39</v>
      </c>
      <c r="T470" s="217">
        <v>22</v>
      </c>
      <c r="U470" s="273">
        <v>21</v>
      </c>
      <c r="V470" s="261"/>
      <c r="W470" s="215"/>
      <c r="X470" s="215"/>
      <c r="Y470" s="224"/>
    </row>
    <row r="471" spans="1:25">
      <c r="A471" s="141"/>
      <c r="B471" s="116" t="s">
        <v>186</v>
      </c>
      <c r="C471" s="108"/>
      <c r="D471" s="225">
        <v>15.583333333333334</v>
      </c>
      <c r="E471" s="225">
        <v>22.166666666666668</v>
      </c>
      <c r="F471" s="225">
        <v>22</v>
      </c>
      <c r="G471" s="225">
        <v>25.75</v>
      </c>
      <c r="H471" s="225">
        <v>21.453333333333333</v>
      </c>
      <c r="I471" s="225">
        <v>20.983333333333331</v>
      </c>
      <c r="J471" s="225">
        <v>20.900000000000002</v>
      </c>
      <c r="K471" s="225">
        <v>21.952704590040398</v>
      </c>
      <c r="L471" s="225">
        <v>21.616666666666671</v>
      </c>
      <c r="M471" s="225">
        <v>13.84210506052591</v>
      </c>
      <c r="N471" s="225">
        <v>21.900000000000002</v>
      </c>
      <c r="O471" s="225">
        <v>20.866666666666664</v>
      </c>
      <c r="P471" s="225">
        <v>22.666666666666668</v>
      </c>
      <c r="Q471" s="225">
        <v>30</v>
      </c>
      <c r="R471" s="225">
        <v>16.526666666666667</v>
      </c>
      <c r="S471" s="225">
        <v>21.948333333333334</v>
      </c>
      <c r="T471" s="225">
        <v>21.666666666666668</v>
      </c>
      <c r="U471" s="265">
        <v>20.166666666666668</v>
      </c>
      <c r="V471" s="261"/>
      <c r="W471" s="215"/>
      <c r="X471" s="215"/>
      <c r="Y471" s="224"/>
    </row>
    <row r="472" spans="1:25">
      <c r="A472" s="141"/>
      <c r="B472" s="2" t="s">
        <v>187</v>
      </c>
      <c r="C472" s="135"/>
      <c r="D472" s="222">
        <v>15.5</v>
      </c>
      <c r="E472" s="222">
        <v>22.05</v>
      </c>
      <c r="F472" s="222">
        <v>22</v>
      </c>
      <c r="G472" s="222">
        <v>25.200000000000003</v>
      </c>
      <c r="H472" s="222">
        <v>21.375</v>
      </c>
      <c r="I472" s="222">
        <v>20.85</v>
      </c>
      <c r="J472" s="222">
        <v>21.05</v>
      </c>
      <c r="K472" s="222">
        <v>21.922053982883501</v>
      </c>
      <c r="L472" s="222">
        <v>21.55</v>
      </c>
      <c r="M472" s="222">
        <v>13.88344716133073</v>
      </c>
      <c r="N472" s="222">
        <v>20.5</v>
      </c>
      <c r="O472" s="222">
        <v>20.7</v>
      </c>
      <c r="P472" s="222">
        <v>23</v>
      </c>
      <c r="Q472" s="222">
        <v>30</v>
      </c>
      <c r="R472" s="222">
        <v>16.240000000000002</v>
      </c>
      <c r="S472" s="222">
        <v>21.740000000000002</v>
      </c>
      <c r="T472" s="222">
        <v>21.5</v>
      </c>
      <c r="U472" s="266">
        <v>20</v>
      </c>
      <c r="V472" s="261"/>
      <c r="W472" s="215"/>
      <c r="X472" s="215"/>
      <c r="Y472" s="224"/>
    </row>
    <row r="473" spans="1:25">
      <c r="A473" s="141"/>
      <c r="B473" s="2" t="s">
        <v>188</v>
      </c>
      <c r="C473" s="135"/>
      <c r="D473" s="107">
        <v>0.3763863263545405</v>
      </c>
      <c r="E473" s="107">
        <v>0.59217114643206592</v>
      </c>
      <c r="F473" s="107">
        <v>0.89442719099991586</v>
      </c>
      <c r="G473" s="107">
        <v>3.5618815252616121</v>
      </c>
      <c r="H473" s="107">
        <v>0.17727567985109152</v>
      </c>
      <c r="I473" s="107">
        <v>1.3526517166908358</v>
      </c>
      <c r="J473" s="107">
        <v>0.49799598391954908</v>
      </c>
      <c r="K473" s="107">
        <v>0.31561890484892313</v>
      </c>
      <c r="L473" s="107">
        <v>0.57067211835402143</v>
      </c>
      <c r="M473" s="107">
        <v>0.33598627104328044</v>
      </c>
      <c r="N473" s="107">
        <v>2.412467616362941</v>
      </c>
      <c r="O473" s="107">
        <v>0.62503333244449222</v>
      </c>
      <c r="P473" s="107">
        <v>0.5163977794943222</v>
      </c>
      <c r="Q473" s="107">
        <v>0</v>
      </c>
      <c r="R473" s="107">
        <v>0.88477492429807569</v>
      </c>
      <c r="S473" s="107">
        <v>1.327108385425495</v>
      </c>
      <c r="T473" s="107">
        <v>0.81649658092772603</v>
      </c>
      <c r="U473" s="169">
        <v>0.40824829046386302</v>
      </c>
      <c r="V473" s="249"/>
      <c r="W473" s="227"/>
      <c r="X473" s="227"/>
      <c r="Y473" s="134"/>
    </row>
    <row r="474" spans="1:25">
      <c r="A474" s="141"/>
      <c r="B474" s="2" t="s">
        <v>96</v>
      </c>
      <c r="C474" s="135"/>
      <c r="D474" s="109">
        <v>2.4153133242002599E-2</v>
      </c>
      <c r="E474" s="109">
        <v>2.6714487808965379E-2</v>
      </c>
      <c r="F474" s="109">
        <v>4.0655781409087086E-2</v>
      </c>
      <c r="G474" s="109">
        <v>0.13832549612666453</v>
      </c>
      <c r="H474" s="109">
        <v>8.263316338615205E-3</v>
      </c>
      <c r="I474" s="109">
        <v>6.4463147737450488E-2</v>
      </c>
      <c r="J474" s="109">
        <v>2.3827559039212871E-2</v>
      </c>
      <c r="K474" s="109">
        <v>1.4377221884182532E-2</v>
      </c>
      <c r="L474" s="109">
        <v>2.6399635390317099E-2</v>
      </c>
      <c r="M474" s="109">
        <v>2.427277278810909E-2</v>
      </c>
      <c r="N474" s="109">
        <v>0.11015833864670962</v>
      </c>
      <c r="O474" s="109">
        <v>2.9953674078809535E-2</v>
      </c>
      <c r="P474" s="109">
        <v>2.2782254977690684E-2</v>
      </c>
      <c r="Q474" s="109">
        <v>0</v>
      </c>
      <c r="R474" s="109">
        <v>5.3536199533969889E-2</v>
      </c>
      <c r="S474" s="109">
        <v>6.04651098227122E-2</v>
      </c>
      <c r="T474" s="109">
        <v>3.7684457581279661E-2</v>
      </c>
      <c r="U474" s="171">
        <v>2.0243716882505602E-2</v>
      </c>
      <c r="V474" s="173"/>
      <c r="W474" s="2"/>
      <c r="X474" s="2"/>
      <c r="Y474" s="137"/>
    </row>
    <row r="475" spans="1:25">
      <c r="A475" s="141"/>
      <c r="B475" s="117" t="s">
        <v>189</v>
      </c>
      <c r="C475" s="135"/>
      <c r="D475" s="109">
        <v>-0.274971675858385</v>
      </c>
      <c r="E475" s="109">
        <v>3.1323712415345373E-2</v>
      </c>
      <c r="F475" s="109">
        <v>2.3569398788162221E-2</v>
      </c>
      <c r="G475" s="109">
        <v>0.19804145539978091</v>
      </c>
      <c r="H475" s="109">
        <v>-1.8647499089980979E-3</v>
      </c>
      <c r="I475" s="109">
        <v>-2.3731914337654425E-2</v>
      </c>
      <c r="J475" s="109">
        <v>-2.7609071151245668E-2</v>
      </c>
      <c r="K475" s="109">
        <v>2.1368938136444582E-2</v>
      </c>
      <c r="L475" s="109">
        <v>5.7344774456415948E-3</v>
      </c>
      <c r="M475" s="109">
        <v>-0.35598385660158705</v>
      </c>
      <c r="N475" s="109">
        <v>1.8916810611852686E-2</v>
      </c>
      <c r="O475" s="109">
        <v>-2.9159933876682587E-2</v>
      </c>
      <c r="P475" s="109">
        <v>5.4586653296894605E-2</v>
      </c>
      <c r="Q475" s="109">
        <v>0.3957764528929486</v>
      </c>
      <c r="R475" s="109">
        <v>-0.231082260728529</v>
      </c>
      <c r="S475" s="109">
        <v>2.1165561563735613E-2</v>
      </c>
      <c r="T475" s="109">
        <v>8.0607715337963626E-3</v>
      </c>
      <c r="U475" s="171">
        <v>-6.1728051110851112E-2</v>
      </c>
      <c r="V475" s="173"/>
      <c r="W475" s="2"/>
      <c r="X475" s="2"/>
      <c r="Y475" s="137"/>
    </row>
    <row r="476" spans="1:25">
      <c r="B476" s="147"/>
      <c r="C476" s="116"/>
      <c r="D476" s="132"/>
      <c r="E476" s="132"/>
      <c r="F476" s="132"/>
      <c r="G476" s="132"/>
      <c r="H476" s="132"/>
      <c r="I476" s="132"/>
      <c r="J476" s="132"/>
      <c r="K476" s="132"/>
      <c r="L476" s="132"/>
      <c r="M476" s="132"/>
      <c r="N476" s="132"/>
      <c r="O476" s="132"/>
      <c r="P476" s="132"/>
      <c r="Q476" s="132"/>
      <c r="R476" s="132"/>
      <c r="S476" s="132"/>
      <c r="T476" s="132"/>
      <c r="U476" s="132"/>
    </row>
    <row r="477" spans="1:25">
      <c r="B477" s="151" t="s">
        <v>355</v>
      </c>
      <c r="Y477" s="133" t="s">
        <v>67</v>
      </c>
    </row>
    <row r="478" spans="1:25">
      <c r="A478" s="124" t="s">
        <v>23</v>
      </c>
      <c r="B478" s="114" t="s">
        <v>141</v>
      </c>
      <c r="C478" s="111" t="s">
        <v>142</v>
      </c>
      <c r="D478" s="112" t="s">
        <v>166</v>
      </c>
      <c r="E478" s="113" t="s">
        <v>166</v>
      </c>
      <c r="F478" s="113" t="s">
        <v>166</v>
      </c>
      <c r="G478" s="113" t="s">
        <v>166</v>
      </c>
      <c r="H478" s="113" t="s">
        <v>166</v>
      </c>
      <c r="I478" s="113" t="s">
        <v>166</v>
      </c>
      <c r="J478" s="164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133">
        <v>1</v>
      </c>
    </row>
    <row r="479" spans="1:25">
      <c r="A479" s="141"/>
      <c r="B479" s="115" t="s">
        <v>167</v>
      </c>
      <c r="C479" s="104" t="s">
        <v>167</v>
      </c>
      <c r="D479" s="162" t="s">
        <v>168</v>
      </c>
      <c r="E479" s="163" t="s">
        <v>173</v>
      </c>
      <c r="F479" s="163" t="s">
        <v>175</v>
      </c>
      <c r="G479" s="163" t="s">
        <v>178</v>
      </c>
      <c r="H479" s="163" t="s">
        <v>190</v>
      </c>
      <c r="I479" s="163" t="s">
        <v>191</v>
      </c>
      <c r="J479" s="164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133" t="s">
        <v>3</v>
      </c>
    </row>
    <row r="480" spans="1:25">
      <c r="A480" s="141"/>
      <c r="B480" s="115"/>
      <c r="C480" s="104"/>
      <c r="D480" s="105" t="s">
        <v>184</v>
      </c>
      <c r="E480" s="106" t="s">
        <v>184</v>
      </c>
      <c r="F480" s="106" t="s">
        <v>185</v>
      </c>
      <c r="G480" s="106" t="s">
        <v>184</v>
      </c>
      <c r="H480" s="106" t="s">
        <v>184</v>
      </c>
      <c r="I480" s="106" t="s">
        <v>184</v>
      </c>
      <c r="J480" s="164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33">
        <v>2</v>
      </c>
    </row>
    <row r="481" spans="1:25">
      <c r="A481" s="141"/>
      <c r="B481" s="115"/>
      <c r="C481" s="104"/>
      <c r="D481" s="130"/>
      <c r="E481" s="130"/>
      <c r="F481" s="130"/>
      <c r="G481" s="130"/>
      <c r="H481" s="130"/>
      <c r="I481" s="130"/>
      <c r="J481" s="164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133">
        <v>2</v>
      </c>
    </row>
    <row r="482" spans="1:25">
      <c r="A482" s="141"/>
      <c r="B482" s="114">
        <v>1</v>
      </c>
      <c r="C482" s="110">
        <v>1</v>
      </c>
      <c r="D482" s="118">
        <v>0.18</v>
      </c>
      <c r="E482" s="118">
        <v>0.2</v>
      </c>
      <c r="F482" s="119">
        <v>0.17599999999999999</v>
      </c>
      <c r="G482" s="118">
        <v>0.21</v>
      </c>
      <c r="H482" s="119">
        <v>0.16720000000000002</v>
      </c>
      <c r="I482" s="118">
        <v>0.15</v>
      </c>
      <c r="J482" s="164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133">
        <v>1</v>
      </c>
    </row>
    <row r="483" spans="1:25">
      <c r="A483" s="141"/>
      <c r="B483" s="115">
        <v>1</v>
      </c>
      <c r="C483" s="104">
        <v>2</v>
      </c>
      <c r="D483" s="106">
        <v>0.2</v>
      </c>
      <c r="E483" s="106">
        <v>0.2</v>
      </c>
      <c r="F483" s="121">
        <v>0.17699999999999999</v>
      </c>
      <c r="G483" s="106">
        <v>0.22</v>
      </c>
      <c r="H483" s="121">
        <v>0.16540000000000002</v>
      </c>
      <c r="I483" s="106">
        <v>0.14000000000000001</v>
      </c>
      <c r="J483" s="164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133">
        <v>7</v>
      </c>
    </row>
    <row r="484" spans="1:25">
      <c r="A484" s="141"/>
      <c r="B484" s="115">
        <v>1</v>
      </c>
      <c r="C484" s="104">
        <v>3</v>
      </c>
      <c r="D484" s="106">
        <v>0.18</v>
      </c>
      <c r="E484" s="106">
        <v>0.2</v>
      </c>
      <c r="F484" s="121">
        <v>0.16700000000000001</v>
      </c>
      <c r="G484" s="106">
        <v>0.22</v>
      </c>
      <c r="H484" s="121">
        <v>0.16740000000000002</v>
      </c>
      <c r="I484" s="106">
        <v>0.14000000000000001</v>
      </c>
      <c r="J484" s="164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133">
        <v>16</v>
      </c>
    </row>
    <row r="485" spans="1:25">
      <c r="A485" s="141"/>
      <c r="B485" s="115">
        <v>1</v>
      </c>
      <c r="C485" s="104">
        <v>4</v>
      </c>
      <c r="D485" s="106">
        <v>0.2</v>
      </c>
      <c r="E485" s="106">
        <v>0.2</v>
      </c>
      <c r="F485" s="121">
        <v>0.17100000000000001</v>
      </c>
      <c r="G485" s="106">
        <v>0.2</v>
      </c>
      <c r="H485" s="121">
        <v>0.17020000000000002</v>
      </c>
      <c r="I485" s="106">
        <v>0.15</v>
      </c>
      <c r="J485" s="164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133">
        <v>0.18112222222222221</v>
      </c>
    </row>
    <row r="486" spans="1:25">
      <c r="A486" s="141"/>
      <c r="B486" s="115">
        <v>1</v>
      </c>
      <c r="C486" s="104">
        <v>5</v>
      </c>
      <c r="D486" s="106">
        <v>0.2</v>
      </c>
      <c r="E486" s="106">
        <v>0.2</v>
      </c>
      <c r="F486" s="106">
        <v>0.17399999999999999</v>
      </c>
      <c r="G486" s="106">
        <v>0.21</v>
      </c>
      <c r="H486" s="106">
        <v>0.16899999999999998</v>
      </c>
      <c r="I486" s="106">
        <v>0.11</v>
      </c>
      <c r="J486" s="164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134"/>
    </row>
    <row r="487" spans="1:25">
      <c r="A487" s="141"/>
      <c r="B487" s="115">
        <v>1</v>
      </c>
      <c r="C487" s="104">
        <v>6</v>
      </c>
      <c r="D487" s="106">
        <v>0.2</v>
      </c>
      <c r="E487" s="106">
        <v>0.2</v>
      </c>
      <c r="F487" s="106">
        <v>0.17100000000000001</v>
      </c>
      <c r="G487" s="106">
        <v>0.23</v>
      </c>
      <c r="H487" s="106">
        <v>0.17519999999999997</v>
      </c>
      <c r="I487" s="106">
        <v>0.13</v>
      </c>
      <c r="J487" s="164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134"/>
    </row>
    <row r="488" spans="1:25">
      <c r="A488" s="141"/>
      <c r="B488" s="116" t="s">
        <v>186</v>
      </c>
      <c r="C488" s="108"/>
      <c r="D488" s="122">
        <v>0.19333333333333333</v>
      </c>
      <c r="E488" s="122">
        <v>0.19999999999999998</v>
      </c>
      <c r="F488" s="122">
        <v>0.17266666666666666</v>
      </c>
      <c r="G488" s="122">
        <v>0.215</v>
      </c>
      <c r="H488" s="122">
        <v>0.16906666666666667</v>
      </c>
      <c r="I488" s="122">
        <v>0.13666666666666669</v>
      </c>
      <c r="J488" s="164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134"/>
    </row>
    <row r="489" spans="1:25">
      <c r="A489" s="141"/>
      <c r="B489" s="2" t="s">
        <v>187</v>
      </c>
      <c r="C489" s="135"/>
      <c r="D489" s="107">
        <v>0.2</v>
      </c>
      <c r="E489" s="107">
        <v>0.2</v>
      </c>
      <c r="F489" s="107">
        <v>0.17249999999999999</v>
      </c>
      <c r="G489" s="107">
        <v>0.215</v>
      </c>
      <c r="H489" s="107">
        <v>0.16820000000000002</v>
      </c>
      <c r="I489" s="107">
        <v>0.14000000000000001</v>
      </c>
      <c r="J489" s="164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134"/>
    </row>
    <row r="490" spans="1:25">
      <c r="A490" s="141"/>
      <c r="B490" s="2" t="s">
        <v>188</v>
      </c>
      <c r="C490" s="135"/>
      <c r="D490" s="107">
        <v>1.0327955589886454E-2</v>
      </c>
      <c r="E490" s="107">
        <v>3.0404709722440586E-17</v>
      </c>
      <c r="F490" s="107">
        <v>3.7237973450050406E-3</v>
      </c>
      <c r="G490" s="107">
        <v>1.0488088481701517E-2</v>
      </c>
      <c r="H490" s="107">
        <v>3.423838002398265E-3</v>
      </c>
      <c r="I490" s="107">
        <v>1.5055453054181435E-2</v>
      </c>
      <c r="J490" s="226"/>
      <c r="K490" s="227"/>
      <c r="L490" s="227"/>
      <c r="M490" s="227"/>
      <c r="N490" s="227"/>
      <c r="O490" s="227"/>
      <c r="P490" s="227"/>
      <c r="Q490" s="227"/>
      <c r="R490" s="227"/>
      <c r="S490" s="227"/>
      <c r="T490" s="227"/>
      <c r="U490" s="227"/>
      <c r="V490" s="227"/>
      <c r="W490" s="227"/>
      <c r="X490" s="227"/>
      <c r="Y490" s="134"/>
    </row>
    <row r="491" spans="1:25">
      <c r="A491" s="141"/>
      <c r="B491" s="2" t="s">
        <v>96</v>
      </c>
      <c r="C491" s="135"/>
      <c r="D491" s="109">
        <v>5.3420459947688556E-2</v>
      </c>
      <c r="E491" s="109">
        <v>1.5202354861220294E-16</v>
      </c>
      <c r="F491" s="109">
        <v>2.1566393889990584E-2</v>
      </c>
      <c r="G491" s="109">
        <v>4.8781806891634964E-2</v>
      </c>
      <c r="H491" s="109">
        <v>2.0251407742891945E-2</v>
      </c>
      <c r="I491" s="109">
        <v>0.1101618516159617</v>
      </c>
      <c r="J491" s="164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137"/>
    </row>
    <row r="492" spans="1:25">
      <c r="A492" s="141"/>
      <c r="B492" s="117" t="s">
        <v>189</v>
      </c>
      <c r="C492" s="135"/>
      <c r="D492" s="109">
        <v>6.7419176737623543E-2</v>
      </c>
      <c r="E492" s="109">
        <v>0.10422673455616227</v>
      </c>
      <c r="F492" s="109">
        <v>-4.6684252499846646E-2</v>
      </c>
      <c r="G492" s="109">
        <v>0.18704373964787435</v>
      </c>
      <c r="H492" s="109">
        <v>-6.6560333721857434E-2</v>
      </c>
      <c r="I492" s="109">
        <v>-0.24544506471995564</v>
      </c>
      <c r="J492" s="164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37"/>
    </row>
    <row r="493" spans="1:25">
      <c r="B493" s="147"/>
      <c r="C493" s="116"/>
      <c r="D493" s="132"/>
      <c r="E493" s="132"/>
      <c r="F493" s="132"/>
      <c r="G493" s="132"/>
      <c r="H493" s="132"/>
      <c r="I493" s="132"/>
    </row>
    <row r="494" spans="1:25">
      <c r="B494" s="151" t="s">
        <v>356</v>
      </c>
      <c r="Y494" s="133" t="s">
        <v>67</v>
      </c>
    </row>
    <row r="495" spans="1:25">
      <c r="A495" s="124" t="s">
        <v>55</v>
      </c>
      <c r="B495" s="114" t="s">
        <v>141</v>
      </c>
      <c r="C495" s="111" t="s">
        <v>142</v>
      </c>
      <c r="D495" s="112" t="s">
        <v>166</v>
      </c>
      <c r="E495" s="113" t="s">
        <v>166</v>
      </c>
      <c r="F495" s="113" t="s">
        <v>166</v>
      </c>
      <c r="G495" s="113" t="s">
        <v>166</v>
      </c>
      <c r="H495" s="113" t="s">
        <v>166</v>
      </c>
      <c r="I495" s="113" t="s">
        <v>166</v>
      </c>
      <c r="J495" s="113" t="s">
        <v>166</v>
      </c>
      <c r="K495" s="113" t="s">
        <v>166</v>
      </c>
      <c r="L495" s="113" t="s">
        <v>166</v>
      </c>
      <c r="M495" s="113" t="s">
        <v>166</v>
      </c>
      <c r="N495" s="113" t="s">
        <v>166</v>
      </c>
      <c r="O495" s="113" t="s">
        <v>166</v>
      </c>
      <c r="P495" s="113" t="s">
        <v>166</v>
      </c>
      <c r="Q495" s="113" t="s">
        <v>166</v>
      </c>
      <c r="R495" s="113" t="s">
        <v>166</v>
      </c>
      <c r="S495" s="113" t="s">
        <v>166</v>
      </c>
      <c r="T495" s="113" t="s">
        <v>166</v>
      </c>
      <c r="U495" s="120" t="s">
        <v>166</v>
      </c>
      <c r="V495" s="173"/>
      <c r="W495" s="2"/>
      <c r="X495" s="2"/>
      <c r="Y495" s="133">
        <v>1</v>
      </c>
    </row>
    <row r="496" spans="1:25">
      <c r="A496" s="141"/>
      <c r="B496" s="115" t="s">
        <v>167</v>
      </c>
      <c r="C496" s="104" t="s">
        <v>167</v>
      </c>
      <c r="D496" s="162" t="s">
        <v>169</v>
      </c>
      <c r="E496" s="163" t="s">
        <v>170</v>
      </c>
      <c r="F496" s="163" t="s">
        <v>171</v>
      </c>
      <c r="G496" s="163" t="s">
        <v>172</v>
      </c>
      <c r="H496" s="163" t="s">
        <v>192</v>
      </c>
      <c r="I496" s="163" t="s">
        <v>173</v>
      </c>
      <c r="J496" s="163" t="s">
        <v>174</v>
      </c>
      <c r="K496" s="163" t="s">
        <v>175</v>
      </c>
      <c r="L496" s="163" t="s">
        <v>176</v>
      </c>
      <c r="M496" s="163" t="s">
        <v>177</v>
      </c>
      <c r="N496" s="163" t="s">
        <v>178</v>
      </c>
      <c r="O496" s="163" t="s">
        <v>179</v>
      </c>
      <c r="P496" s="163" t="s">
        <v>180</v>
      </c>
      <c r="Q496" s="163" t="s">
        <v>181</v>
      </c>
      <c r="R496" s="163" t="s">
        <v>190</v>
      </c>
      <c r="S496" s="163" t="s">
        <v>182</v>
      </c>
      <c r="T496" s="163" t="s">
        <v>191</v>
      </c>
      <c r="U496" s="166" t="s">
        <v>183</v>
      </c>
      <c r="V496" s="173"/>
      <c r="W496" s="2"/>
      <c r="X496" s="2"/>
      <c r="Y496" s="133" t="s">
        <v>1</v>
      </c>
    </row>
    <row r="497" spans="1:25">
      <c r="A497" s="141"/>
      <c r="B497" s="115"/>
      <c r="C497" s="104"/>
      <c r="D497" s="105" t="s">
        <v>144</v>
      </c>
      <c r="E497" s="106" t="s">
        <v>144</v>
      </c>
      <c r="F497" s="106" t="s">
        <v>184</v>
      </c>
      <c r="G497" s="106" t="s">
        <v>144</v>
      </c>
      <c r="H497" s="106" t="s">
        <v>144</v>
      </c>
      <c r="I497" s="106" t="s">
        <v>184</v>
      </c>
      <c r="J497" s="106" t="s">
        <v>144</v>
      </c>
      <c r="K497" s="106" t="s">
        <v>185</v>
      </c>
      <c r="L497" s="106" t="s">
        <v>184</v>
      </c>
      <c r="M497" s="106" t="s">
        <v>185</v>
      </c>
      <c r="N497" s="106" t="s">
        <v>144</v>
      </c>
      <c r="O497" s="106" t="s">
        <v>184</v>
      </c>
      <c r="P497" s="106" t="s">
        <v>144</v>
      </c>
      <c r="Q497" s="106" t="s">
        <v>144</v>
      </c>
      <c r="R497" s="106" t="s">
        <v>144</v>
      </c>
      <c r="S497" s="106" t="s">
        <v>144</v>
      </c>
      <c r="T497" s="106" t="s">
        <v>144</v>
      </c>
      <c r="U497" s="167" t="s">
        <v>144</v>
      </c>
      <c r="V497" s="173"/>
      <c r="W497" s="2"/>
      <c r="X497" s="2"/>
      <c r="Y497" s="133">
        <v>3</v>
      </c>
    </row>
    <row r="498" spans="1:25">
      <c r="A498" s="141"/>
      <c r="B498" s="115"/>
      <c r="C498" s="104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74"/>
      <c r="V498" s="173"/>
      <c r="W498" s="2"/>
      <c r="X498" s="2"/>
      <c r="Y498" s="133">
        <v>3</v>
      </c>
    </row>
    <row r="499" spans="1:25">
      <c r="A499" s="141"/>
      <c r="B499" s="114">
        <v>1</v>
      </c>
      <c r="C499" s="110">
        <v>1</v>
      </c>
      <c r="D499" s="199">
        <v>0.25359999999999999</v>
      </c>
      <c r="E499" s="196">
        <v>0.23200000000000001</v>
      </c>
      <c r="F499" s="197">
        <v>0.25</v>
      </c>
      <c r="G499" s="199">
        <v>0.27</v>
      </c>
      <c r="H499" s="197">
        <v>0.26200000000000001</v>
      </c>
      <c r="I499" s="196">
        <v>0.22999999999999998</v>
      </c>
      <c r="J499" s="197">
        <v>0.22</v>
      </c>
      <c r="K499" s="196">
        <v>0.24395918367346897</v>
      </c>
      <c r="L499" s="196">
        <v>0.22999999999999998</v>
      </c>
      <c r="M499" s="196">
        <v>0.25965922984449802</v>
      </c>
      <c r="N499" s="196">
        <v>0.247</v>
      </c>
      <c r="O499" s="196">
        <v>0.22999999999999998</v>
      </c>
      <c r="P499" s="196">
        <v>0.23860000000000001</v>
      </c>
      <c r="Q499" s="196">
        <v>0.22999999999999998</v>
      </c>
      <c r="R499" s="196">
        <v>0.26276893016523956</v>
      </c>
      <c r="S499" s="196">
        <v>0.25669999999999998</v>
      </c>
      <c r="T499" s="196">
        <v>0.25</v>
      </c>
      <c r="U499" s="251">
        <v>0.26</v>
      </c>
      <c r="V499" s="252"/>
      <c r="W499" s="201"/>
      <c r="X499" s="201"/>
      <c r="Y499" s="202">
        <v>1</v>
      </c>
    </row>
    <row r="500" spans="1:25">
      <c r="A500" s="141"/>
      <c r="B500" s="115">
        <v>1</v>
      </c>
      <c r="C500" s="104">
        <v>2</v>
      </c>
      <c r="D500" s="206">
        <v>0.23749999999999999</v>
      </c>
      <c r="E500" s="206">
        <v>0.245</v>
      </c>
      <c r="F500" s="205">
        <v>0.26</v>
      </c>
      <c r="G500" s="206">
        <v>0.25</v>
      </c>
      <c r="H500" s="205">
        <v>0.27700000000000002</v>
      </c>
      <c r="I500" s="206">
        <v>0.21</v>
      </c>
      <c r="J500" s="205">
        <v>0.22999999999999998</v>
      </c>
      <c r="K500" s="206">
        <v>0.244031413612565</v>
      </c>
      <c r="L500" s="206">
        <v>0.22999999999999998</v>
      </c>
      <c r="M500" s="206">
        <v>0.25433859557910099</v>
      </c>
      <c r="N500" s="206">
        <v>0.245</v>
      </c>
      <c r="O500" s="206">
        <v>0.24</v>
      </c>
      <c r="P500" s="206">
        <v>0.24520000000000003</v>
      </c>
      <c r="Q500" s="206">
        <v>0.22</v>
      </c>
      <c r="R500" s="206">
        <v>0.26286903871668088</v>
      </c>
      <c r="S500" s="206">
        <v>0.2525</v>
      </c>
      <c r="T500" s="206">
        <v>0.24</v>
      </c>
      <c r="U500" s="253">
        <v>0.26</v>
      </c>
      <c r="V500" s="252"/>
      <c r="W500" s="201"/>
      <c r="X500" s="201"/>
      <c r="Y500" s="202" t="e">
        <v>#N/A</v>
      </c>
    </row>
    <row r="501" spans="1:25">
      <c r="A501" s="141"/>
      <c r="B501" s="115">
        <v>1</v>
      </c>
      <c r="C501" s="104">
        <v>3</v>
      </c>
      <c r="D501" s="206">
        <v>0.2248</v>
      </c>
      <c r="E501" s="206">
        <v>0.22699999999999998</v>
      </c>
      <c r="F501" s="205">
        <v>0.26</v>
      </c>
      <c r="G501" s="206">
        <v>0.25</v>
      </c>
      <c r="H501" s="205">
        <v>0.26200000000000001</v>
      </c>
      <c r="I501" s="206">
        <v>0.24</v>
      </c>
      <c r="J501" s="205">
        <v>0.22999999999999998</v>
      </c>
      <c r="K501" s="205">
        <v>0.24008556149732596</v>
      </c>
      <c r="L501" s="123">
        <v>0.22999999999999998</v>
      </c>
      <c r="M501" s="123">
        <v>0.2554862310962579</v>
      </c>
      <c r="N501" s="123">
        <v>0.24099999999999999</v>
      </c>
      <c r="O501" s="274">
        <v>0.25</v>
      </c>
      <c r="P501" s="123">
        <v>0.24340000000000001</v>
      </c>
      <c r="Q501" s="123">
        <v>0.22999999999999998</v>
      </c>
      <c r="R501" s="123">
        <v>0.27501220600651322</v>
      </c>
      <c r="S501" s="123">
        <v>0.24729999999999999</v>
      </c>
      <c r="T501" s="206">
        <v>0.24</v>
      </c>
      <c r="U501" s="253">
        <v>0.26</v>
      </c>
      <c r="V501" s="252"/>
      <c r="W501" s="201"/>
      <c r="X501" s="201"/>
      <c r="Y501" s="202">
        <v>16</v>
      </c>
    </row>
    <row r="502" spans="1:25">
      <c r="A502" s="141"/>
      <c r="B502" s="115">
        <v>1</v>
      </c>
      <c r="C502" s="104">
        <v>4</v>
      </c>
      <c r="D502" s="206">
        <v>0.23670000000000002</v>
      </c>
      <c r="E502" s="206">
        <v>0.22300000000000003</v>
      </c>
      <c r="F502" s="205">
        <v>0.27</v>
      </c>
      <c r="G502" s="206">
        <v>0.25</v>
      </c>
      <c r="H502" s="205">
        <v>0.27400000000000002</v>
      </c>
      <c r="I502" s="206">
        <v>0.25</v>
      </c>
      <c r="J502" s="205">
        <v>0.22999999999999998</v>
      </c>
      <c r="K502" s="205">
        <v>0.23903225806451597</v>
      </c>
      <c r="L502" s="123">
        <v>0.22</v>
      </c>
      <c r="M502" s="123">
        <v>0.25623875860336498</v>
      </c>
      <c r="N502" s="123">
        <v>0.254</v>
      </c>
      <c r="O502" s="123">
        <v>0.22999999999999998</v>
      </c>
      <c r="P502" s="123">
        <v>0.23909999999999998</v>
      </c>
      <c r="Q502" s="123">
        <v>0.22999999999999998</v>
      </c>
      <c r="R502" s="123">
        <v>0.26271687371849006</v>
      </c>
      <c r="S502" s="274">
        <v>0.23839999999999997</v>
      </c>
      <c r="T502" s="206">
        <v>0.26</v>
      </c>
      <c r="U502" s="253">
        <v>0.26</v>
      </c>
      <c r="V502" s="252"/>
      <c r="W502" s="201"/>
      <c r="X502" s="201"/>
      <c r="Y502" s="202">
        <v>0.24467440256416373</v>
      </c>
    </row>
    <row r="503" spans="1:25">
      <c r="A503" s="141"/>
      <c r="B503" s="115">
        <v>1</v>
      </c>
      <c r="C503" s="104">
        <v>5</v>
      </c>
      <c r="D503" s="206">
        <v>0.23470000000000002</v>
      </c>
      <c r="E503" s="206">
        <v>0.22100000000000003</v>
      </c>
      <c r="F503" s="206">
        <v>0.28000000000000003</v>
      </c>
      <c r="G503" s="206">
        <v>0.25</v>
      </c>
      <c r="H503" s="206">
        <v>0.26900000000000002</v>
      </c>
      <c r="I503" s="206">
        <v>0.24</v>
      </c>
      <c r="J503" s="206">
        <v>0.22</v>
      </c>
      <c r="K503" s="206">
        <v>0.24451141552511402</v>
      </c>
      <c r="L503" s="206">
        <v>0.22999999999999998</v>
      </c>
      <c r="M503" s="206">
        <v>0.25563687946285157</v>
      </c>
      <c r="N503" s="206">
        <v>0.254</v>
      </c>
      <c r="O503" s="206">
        <v>0.22</v>
      </c>
      <c r="P503" s="206">
        <v>0.23679999999999998</v>
      </c>
      <c r="Q503" s="206">
        <v>0.22</v>
      </c>
      <c r="R503" s="206">
        <v>0.25791366542033545</v>
      </c>
      <c r="S503" s="206">
        <v>0.25110000000000005</v>
      </c>
      <c r="T503" s="206">
        <v>0.24</v>
      </c>
      <c r="U503" s="253">
        <v>0.25</v>
      </c>
      <c r="V503" s="252"/>
      <c r="W503" s="201"/>
      <c r="X503" s="201"/>
      <c r="Y503" s="136"/>
    </row>
    <row r="504" spans="1:25">
      <c r="A504" s="141"/>
      <c r="B504" s="115">
        <v>1</v>
      </c>
      <c r="C504" s="104">
        <v>6</v>
      </c>
      <c r="D504" s="206">
        <v>0.2339</v>
      </c>
      <c r="E504" s="206">
        <v>0.245</v>
      </c>
      <c r="F504" s="206">
        <v>0.28000000000000003</v>
      </c>
      <c r="G504" s="206">
        <v>0.25</v>
      </c>
      <c r="H504" s="206">
        <v>0.27300000000000002</v>
      </c>
      <c r="I504" s="206">
        <v>0.25</v>
      </c>
      <c r="J504" s="206">
        <v>0.22999999999999998</v>
      </c>
      <c r="K504" s="206">
        <v>0.23402970297029699</v>
      </c>
      <c r="L504" s="206">
        <v>0.22999999999999998</v>
      </c>
      <c r="M504" s="206">
        <v>0.25762517354717401</v>
      </c>
      <c r="N504" s="206">
        <v>0.247</v>
      </c>
      <c r="O504" s="206">
        <v>0.22999999999999998</v>
      </c>
      <c r="P504" s="206">
        <v>0.23519999999999999</v>
      </c>
      <c r="Q504" s="206">
        <v>0.21</v>
      </c>
      <c r="R504" s="206">
        <v>0.26962035942588369</v>
      </c>
      <c r="S504" s="206">
        <v>0.25230000000000002</v>
      </c>
      <c r="T504" s="206">
        <v>0.25</v>
      </c>
      <c r="U504" s="253">
        <v>0.26</v>
      </c>
      <c r="V504" s="252"/>
      <c r="W504" s="201"/>
      <c r="X504" s="201"/>
      <c r="Y504" s="136"/>
    </row>
    <row r="505" spans="1:25">
      <c r="A505" s="141"/>
      <c r="B505" s="116" t="s">
        <v>186</v>
      </c>
      <c r="C505" s="108"/>
      <c r="D505" s="208">
        <v>0.23686666666666667</v>
      </c>
      <c r="E505" s="208">
        <v>0.23216666666666672</v>
      </c>
      <c r="F505" s="208">
        <v>0.26666666666666666</v>
      </c>
      <c r="G505" s="208">
        <v>0.25333333333333335</v>
      </c>
      <c r="H505" s="208">
        <v>0.26950000000000007</v>
      </c>
      <c r="I505" s="208">
        <v>0.23666666666666666</v>
      </c>
      <c r="J505" s="208">
        <v>0.22666666666666666</v>
      </c>
      <c r="K505" s="208">
        <v>0.24094158922388112</v>
      </c>
      <c r="L505" s="208">
        <v>0.2283333333333333</v>
      </c>
      <c r="M505" s="208">
        <v>0.2564974780222079</v>
      </c>
      <c r="N505" s="208">
        <v>0.248</v>
      </c>
      <c r="O505" s="208">
        <v>0.23333333333333331</v>
      </c>
      <c r="P505" s="208">
        <v>0.23971666666666669</v>
      </c>
      <c r="Q505" s="208">
        <v>0.2233333333333333</v>
      </c>
      <c r="R505" s="208">
        <v>0.26515017890885717</v>
      </c>
      <c r="S505" s="208">
        <v>0.24971666666666667</v>
      </c>
      <c r="T505" s="208">
        <v>0.24666666666666667</v>
      </c>
      <c r="U505" s="254">
        <v>0.25833333333333336</v>
      </c>
      <c r="V505" s="252"/>
      <c r="W505" s="201"/>
      <c r="X505" s="201"/>
      <c r="Y505" s="136"/>
    </row>
    <row r="506" spans="1:25">
      <c r="A506" s="141"/>
      <c r="B506" s="2" t="s">
        <v>187</v>
      </c>
      <c r="C506" s="135"/>
      <c r="D506" s="123">
        <v>0.23570000000000002</v>
      </c>
      <c r="E506" s="123">
        <v>0.22949999999999998</v>
      </c>
      <c r="F506" s="123">
        <v>0.26500000000000001</v>
      </c>
      <c r="G506" s="123">
        <v>0.25</v>
      </c>
      <c r="H506" s="123">
        <v>0.27100000000000002</v>
      </c>
      <c r="I506" s="123">
        <v>0.24</v>
      </c>
      <c r="J506" s="123">
        <v>0.22999999999999998</v>
      </c>
      <c r="K506" s="123">
        <v>0.24202237258539747</v>
      </c>
      <c r="L506" s="123">
        <v>0.22999999999999998</v>
      </c>
      <c r="M506" s="123">
        <v>0.2559378190331083</v>
      </c>
      <c r="N506" s="123">
        <v>0.247</v>
      </c>
      <c r="O506" s="123">
        <v>0.22999999999999998</v>
      </c>
      <c r="P506" s="123">
        <v>0.23885000000000001</v>
      </c>
      <c r="Q506" s="123">
        <v>0.22499999999999998</v>
      </c>
      <c r="R506" s="123">
        <v>0.26281898444096019</v>
      </c>
      <c r="S506" s="123">
        <v>0.25170000000000003</v>
      </c>
      <c r="T506" s="123">
        <v>0.245</v>
      </c>
      <c r="U506" s="170">
        <v>0.26</v>
      </c>
      <c r="V506" s="252"/>
      <c r="W506" s="201"/>
      <c r="X506" s="201"/>
      <c r="Y506" s="136"/>
    </row>
    <row r="507" spans="1:25">
      <c r="A507" s="141"/>
      <c r="B507" s="2" t="s">
        <v>188</v>
      </c>
      <c r="C507" s="135"/>
      <c r="D507" s="123">
        <v>9.3758555165204312E-3</v>
      </c>
      <c r="E507" s="123">
        <v>1.0628577828979116E-2</v>
      </c>
      <c r="F507" s="123">
        <v>1.2110601416389978E-2</v>
      </c>
      <c r="G507" s="123">
        <v>8.1649658092772682E-3</v>
      </c>
      <c r="H507" s="123">
        <v>6.3482280992415577E-3</v>
      </c>
      <c r="I507" s="123">
        <v>1.5055453054181623E-2</v>
      </c>
      <c r="J507" s="123">
        <v>5.163977794943213E-3</v>
      </c>
      <c r="K507" s="123">
        <v>4.0877634805184717E-3</v>
      </c>
      <c r="L507" s="123">
        <v>4.0824829046386228E-3</v>
      </c>
      <c r="M507" s="123">
        <v>1.8846395490509408E-3</v>
      </c>
      <c r="N507" s="123">
        <v>5.1380930314660562E-3</v>
      </c>
      <c r="O507" s="123">
        <v>1.0327955589886447E-2</v>
      </c>
      <c r="P507" s="123">
        <v>3.8514499434195914E-3</v>
      </c>
      <c r="Q507" s="123">
        <v>8.1649658092772543E-3</v>
      </c>
      <c r="R507" s="123">
        <v>6.1058028154219405E-3</v>
      </c>
      <c r="S507" s="123">
        <v>6.3088562090656969E-3</v>
      </c>
      <c r="T507" s="123">
        <v>8.1649658092772665E-3</v>
      </c>
      <c r="U507" s="170">
        <v>4.0824829046386332E-3</v>
      </c>
      <c r="V507" s="173"/>
      <c r="W507" s="2"/>
      <c r="X507" s="2"/>
      <c r="Y507" s="136"/>
    </row>
    <row r="508" spans="1:25">
      <c r="A508" s="141"/>
      <c r="B508" s="2" t="s">
        <v>96</v>
      </c>
      <c r="C508" s="135"/>
      <c r="D508" s="109">
        <v>3.9582840627021242E-2</v>
      </c>
      <c r="E508" s="109">
        <v>4.5779947576363736E-2</v>
      </c>
      <c r="F508" s="109">
        <v>4.5414755311462419E-2</v>
      </c>
      <c r="G508" s="109">
        <v>3.2230128194515532E-2</v>
      </c>
      <c r="H508" s="109">
        <v>2.3555577362677389E-2</v>
      </c>
      <c r="I508" s="109">
        <v>6.361459036978151E-2</v>
      </c>
      <c r="J508" s="109">
        <v>2.2782254977690646E-2</v>
      </c>
      <c r="K508" s="109">
        <v>1.6965786162886777E-2</v>
      </c>
      <c r="L508" s="109">
        <v>1.7879487173599811E-2</v>
      </c>
      <c r="M508" s="109">
        <v>7.3475948519375542E-3</v>
      </c>
      <c r="N508" s="109">
        <v>2.071811706236313E-2</v>
      </c>
      <c r="O508" s="109">
        <v>4.4262666813799062E-2</v>
      </c>
      <c r="P508" s="109">
        <v>1.6066675700839566E-2</v>
      </c>
      <c r="Q508" s="109">
        <v>3.6559548399748905E-2</v>
      </c>
      <c r="R508" s="109">
        <v>2.3027715238769467E-2</v>
      </c>
      <c r="S508" s="109">
        <v>2.5264057434688767E-2</v>
      </c>
      <c r="T508" s="109">
        <v>3.3101212740313239E-2</v>
      </c>
      <c r="U508" s="171">
        <v>1.5803159630859223E-2</v>
      </c>
      <c r="V508" s="173"/>
      <c r="W508" s="2"/>
      <c r="X508" s="2"/>
      <c r="Y508" s="137"/>
    </row>
    <row r="509" spans="1:25">
      <c r="A509" s="141"/>
      <c r="B509" s="117" t="s">
        <v>189</v>
      </c>
      <c r="C509" s="135"/>
      <c r="D509" s="109">
        <v>-3.1910718144900985E-2</v>
      </c>
      <c r="E509" s="109">
        <v>-5.1119920050553547E-2</v>
      </c>
      <c r="F509" s="109">
        <v>8.9883796065408417E-2</v>
      </c>
      <c r="G509" s="109">
        <v>3.5389606262138162E-2</v>
      </c>
      <c r="H509" s="109">
        <v>0.10146381139860372</v>
      </c>
      <c r="I509" s="109">
        <v>-3.2728130991950044E-2</v>
      </c>
      <c r="J509" s="109">
        <v>-7.3598773344402901E-2</v>
      </c>
      <c r="K509" s="109">
        <v>-1.5256247899915532E-2</v>
      </c>
      <c r="L509" s="109">
        <v>-6.6786999618994147E-2</v>
      </c>
      <c r="M509" s="109">
        <v>4.8321668855178634E-2</v>
      </c>
      <c r="N509" s="109">
        <v>1.3591930340829839E-2</v>
      </c>
      <c r="O509" s="109">
        <v>-4.6351678442767774E-2</v>
      </c>
      <c r="P509" s="109">
        <v>-2.0262585074451778E-2</v>
      </c>
      <c r="Q509" s="109">
        <v>-8.722232079522052E-2</v>
      </c>
      <c r="R509" s="109">
        <v>8.3685813187277969E-2</v>
      </c>
      <c r="S509" s="109">
        <v>2.0608057278000969E-2</v>
      </c>
      <c r="T509" s="109">
        <v>8.1425113605029242E-3</v>
      </c>
      <c r="U509" s="171">
        <v>5.5824927438364425E-2</v>
      </c>
      <c r="V509" s="173"/>
      <c r="W509" s="2"/>
      <c r="X509" s="2"/>
      <c r="Y509" s="137"/>
    </row>
    <row r="510" spans="1:25">
      <c r="B510" s="147"/>
      <c r="C510" s="116"/>
      <c r="D510" s="132"/>
      <c r="E510" s="132"/>
      <c r="F510" s="132"/>
      <c r="G510" s="132"/>
      <c r="H510" s="132"/>
      <c r="I510" s="132"/>
      <c r="J510" s="132"/>
      <c r="K510" s="132"/>
      <c r="L510" s="132"/>
      <c r="M510" s="132"/>
      <c r="N510" s="132"/>
      <c r="O510" s="132"/>
      <c r="P510" s="132"/>
      <c r="Q510" s="132"/>
      <c r="R510" s="132"/>
      <c r="S510" s="132"/>
      <c r="T510" s="132"/>
      <c r="U510" s="132"/>
    </row>
    <row r="511" spans="1:25">
      <c r="B511" s="151" t="s">
        <v>357</v>
      </c>
      <c r="Y511" s="133" t="s">
        <v>67</v>
      </c>
    </row>
    <row r="512" spans="1:25">
      <c r="A512" s="124" t="s">
        <v>56</v>
      </c>
      <c r="B512" s="114" t="s">
        <v>141</v>
      </c>
      <c r="C512" s="111" t="s">
        <v>142</v>
      </c>
      <c r="D512" s="112" t="s">
        <v>166</v>
      </c>
      <c r="E512" s="113" t="s">
        <v>166</v>
      </c>
      <c r="F512" s="113" t="s">
        <v>166</v>
      </c>
      <c r="G512" s="113" t="s">
        <v>166</v>
      </c>
      <c r="H512" s="113" t="s">
        <v>166</v>
      </c>
      <c r="I512" s="113" t="s">
        <v>166</v>
      </c>
      <c r="J512" s="113" t="s">
        <v>166</v>
      </c>
      <c r="K512" s="113" t="s">
        <v>166</v>
      </c>
      <c r="L512" s="113" t="s">
        <v>166</v>
      </c>
      <c r="M512" s="113" t="s">
        <v>166</v>
      </c>
      <c r="N512" s="113" t="s">
        <v>166</v>
      </c>
      <c r="O512" s="113" t="s">
        <v>166</v>
      </c>
      <c r="P512" s="113" t="s">
        <v>166</v>
      </c>
      <c r="Q512" s="113" t="s">
        <v>166</v>
      </c>
      <c r="R512" s="113" t="s">
        <v>166</v>
      </c>
      <c r="S512" s="113" t="s">
        <v>166</v>
      </c>
      <c r="T512" s="113" t="s">
        <v>166</v>
      </c>
      <c r="U512" s="113" t="s">
        <v>166</v>
      </c>
      <c r="V512" s="120" t="s">
        <v>166</v>
      </c>
      <c r="W512" s="173"/>
      <c r="X512" s="2"/>
      <c r="Y512" s="133">
        <v>1</v>
      </c>
    </row>
    <row r="513" spans="1:25">
      <c r="A513" s="141"/>
      <c r="B513" s="115" t="s">
        <v>167</v>
      </c>
      <c r="C513" s="104" t="s">
        <v>167</v>
      </c>
      <c r="D513" s="162" t="s">
        <v>168</v>
      </c>
      <c r="E513" s="163" t="s">
        <v>169</v>
      </c>
      <c r="F513" s="163" t="s">
        <v>170</v>
      </c>
      <c r="G513" s="163" t="s">
        <v>171</v>
      </c>
      <c r="H513" s="163" t="s">
        <v>172</v>
      </c>
      <c r="I513" s="163" t="s">
        <v>192</v>
      </c>
      <c r="J513" s="163" t="s">
        <v>173</v>
      </c>
      <c r="K513" s="163" t="s">
        <v>174</v>
      </c>
      <c r="L513" s="163" t="s">
        <v>175</v>
      </c>
      <c r="M513" s="163" t="s">
        <v>176</v>
      </c>
      <c r="N513" s="163" t="s">
        <v>177</v>
      </c>
      <c r="O513" s="163" t="s">
        <v>178</v>
      </c>
      <c r="P513" s="163" t="s">
        <v>179</v>
      </c>
      <c r="Q513" s="163" t="s">
        <v>180</v>
      </c>
      <c r="R513" s="163" t="s">
        <v>181</v>
      </c>
      <c r="S513" s="163" t="s">
        <v>190</v>
      </c>
      <c r="T513" s="163" t="s">
        <v>182</v>
      </c>
      <c r="U513" s="163" t="s">
        <v>191</v>
      </c>
      <c r="V513" s="166" t="s">
        <v>183</v>
      </c>
      <c r="W513" s="173"/>
      <c r="X513" s="2"/>
      <c r="Y513" s="133" t="s">
        <v>1</v>
      </c>
    </row>
    <row r="514" spans="1:25">
      <c r="A514" s="141"/>
      <c r="B514" s="115"/>
      <c r="C514" s="104"/>
      <c r="D514" s="105" t="s">
        <v>144</v>
      </c>
      <c r="E514" s="106" t="s">
        <v>144</v>
      </c>
      <c r="F514" s="106" t="s">
        <v>144</v>
      </c>
      <c r="G514" s="106" t="s">
        <v>184</v>
      </c>
      <c r="H514" s="106" t="s">
        <v>144</v>
      </c>
      <c r="I514" s="106" t="s">
        <v>144</v>
      </c>
      <c r="J514" s="106" t="s">
        <v>184</v>
      </c>
      <c r="K514" s="106" t="s">
        <v>184</v>
      </c>
      <c r="L514" s="106" t="s">
        <v>185</v>
      </c>
      <c r="M514" s="106" t="s">
        <v>184</v>
      </c>
      <c r="N514" s="106" t="s">
        <v>185</v>
      </c>
      <c r="O514" s="106" t="s">
        <v>184</v>
      </c>
      <c r="P514" s="106" t="s">
        <v>184</v>
      </c>
      <c r="Q514" s="106" t="s">
        <v>144</v>
      </c>
      <c r="R514" s="106" t="s">
        <v>144</v>
      </c>
      <c r="S514" s="106" t="s">
        <v>144</v>
      </c>
      <c r="T514" s="106" t="s">
        <v>184</v>
      </c>
      <c r="U514" s="106" t="s">
        <v>144</v>
      </c>
      <c r="V514" s="167" t="s">
        <v>144</v>
      </c>
      <c r="W514" s="173"/>
      <c r="X514" s="2"/>
      <c r="Y514" s="133">
        <v>3</v>
      </c>
    </row>
    <row r="515" spans="1:25">
      <c r="A515" s="141"/>
      <c r="B515" s="115"/>
      <c r="C515" s="104"/>
      <c r="D515" s="130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74"/>
      <c r="W515" s="173"/>
      <c r="X515" s="2"/>
      <c r="Y515" s="133">
        <v>3</v>
      </c>
    </row>
    <row r="516" spans="1:25">
      <c r="A516" s="141"/>
      <c r="B516" s="114">
        <v>1</v>
      </c>
      <c r="C516" s="110">
        <v>1</v>
      </c>
      <c r="D516" s="196">
        <v>5.0799999999999998E-2</v>
      </c>
      <c r="E516" s="199">
        <v>5.1599999999999993E-2</v>
      </c>
      <c r="F516" s="197">
        <v>4.8299999999999996E-2</v>
      </c>
      <c r="G516" s="196">
        <v>5.3999999999999999E-2</v>
      </c>
      <c r="H516" s="250">
        <v>5.5999999999999994E-2</v>
      </c>
      <c r="I516" s="196">
        <v>4.8080000000000005E-2</v>
      </c>
      <c r="J516" s="197">
        <v>4.53E-2</v>
      </c>
      <c r="K516" s="196">
        <v>4.9700000000000008E-2</v>
      </c>
      <c r="L516" s="196">
        <v>4.6963265306122506E-2</v>
      </c>
      <c r="M516" s="196">
        <v>4.9000000000000002E-2</v>
      </c>
      <c r="N516" s="196">
        <v>5.3342476645475381E-2</v>
      </c>
      <c r="O516" s="196">
        <v>5.0199999999999995E-2</v>
      </c>
      <c r="P516" s="196">
        <v>5.0100000000000006E-2</v>
      </c>
      <c r="Q516" s="196">
        <v>4.58E-2</v>
      </c>
      <c r="R516" s="196">
        <v>5.0600000000000006E-2</v>
      </c>
      <c r="S516" s="196">
        <v>5.1654149628252814E-2</v>
      </c>
      <c r="T516" s="196">
        <v>5.2670000000000008E-2</v>
      </c>
      <c r="U516" s="251">
        <v>4.7300000000000002E-2</v>
      </c>
      <c r="V516" s="251">
        <v>4.5600000000000002E-2</v>
      </c>
      <c r="W516" s="252"/>
      <c r="X516" s="201"/>
      <c r="Y516" s="202">
        <v>1</v>
      </c>
    </row>
    <row r="517" spans="1:25">
      <c r="A517" s="141"/>
      <c r="B517" s="115">
        <v>1</v>
      </c>
      <c r="C517" s="104">
        <v>2</v>
      </c>
      <c r="D517" s="206">
        <v>4.9600000000000005E-2</v>
      </c>
      <c r="E517" s="206">
        <v>4.8299999999999996E-2</v>
      </c>
      <c r="F517" s="205">
        <v>4.87E-2</v>
      </c>
      <c r="G517" s="206">
        <v>5.1799999999999999E-2</v>
      </c>
      <c r="H517" s="205">
        <v>5.3899999999999997E-2</v>
      </c>
      <c r="I517" s="206">
        <v>4.8799999999999996E-2</v>
      </c>
      <c r="J517" s="205">
        <v>4.24E-2</v>
      </c>
      <c r="K517" s="206">
        <v>5.0799999999999998E-2</v>
      </c>
      <c r="L517" s="206">
        <v>4.6798952879581204E-2</v>
      </c>
      <c r="M517" s="206">
        <v>4.8500000000000001E-2</v>
      </c>
      <c r="N517" s="206">
        <v>5.2791630208058375E-2</v>
      </c>
      <c r="O517" s="206">
        <v>4.9000000000000002E-2</v>
      </c>
      <c r="P517" s="206">
        <v>5.1299999999999998E-2</v>
      </c>
      <c r="Q517" s="206">
        <v>4.6600000000000003E-2</v>
      </c>
      <c r="R517" s="206">
        <v>4.8899999999999999E-2</v>
      </c>
      <c r="S517" s="206">
        <v>5.2227815985130127E-2</v>
      </c>
      <c r="T517" s="206">
        <v>4.9640000000000004E-2</v>
      </c>
      <c r="U517" s="270">
        <v>4.5899999999999996E-2</v>
      </c>
      <c r="V517" s="253">
        <v>4.5899999999999996E-2</v>
      </c>
      <c r="W517" s="252"/>
      <c r="X517" s="201"/>
      <c r="Y517" s="202" t="e">
        <v>#N/A</v>
      </c>
    </row>
    <row r="518" spans="1:25">
      <c r="A518" s="141"/>
      <c r="B518" s="115">
        <v>1</v>
      </c>
      <c r="C518" s="104">
        <v>3</v>
      </c>
      <c r="D518" s="206">
        <v>5.04E-2</v>
      </c>
      <c r="E518" s="206">
        <v>4.7800000000000002E-2</v>
      </c>
      <c r="F518" s="205">
        <v>4.7300000000000002E-2</v>
      </c>
      <c r="G518" s="206">
        <v>5.4299999999999994E-2</v>
      </c>
      <c r="H518" s="205">
        <v>5.3799999999999994E-2</v>
      </c>
      <c r="I518" s="206">
        <v>4.8579999999999998E-2</v>
      </c>
      <c r="J518" s="205">
        <v>4.4499999999999998E-2</v>
      </c>
      <c r="K518" s="205">
        <v>4.8399999999999999E-2</v>
      </c>
      <c r="L518" s="123">
        <v>4.6871657754010698E-2</v>
      </c>
      <c r="M518" s="123">
        <v>4.8299999999999996E-2</v>
      </c>
      <c r="N518" s="123">
        <v>5.2929128318220421E-2</v>
      </c>
      <c r="O518" s="123">
        <v>4.82E-2</v>
      </c>
      <c r="P518" s="123">
        <v>5.2600000000000001E-2</v>
      </c>
      <c r="Q518" s="123">
        <v>4.6700000000000005E-2</v>
      </c>
      <c r="R518" s="123">
        <v>5.0100000000000006E-2</v>
      </c>
      <c r="S518" s="123">
        <v>5.5517755576208201E-2</v>
      </c>
      <c r="T518" s="206">
        <v>4.9579999999999999E-2</v>
      </c>
      <c r="U518" s="270">
        <v>4.5699999999999998E-2</v>
      </c>
      <c r="V518" s="253">
        <v>4.4900000000000002E-2</v>
      </c>
      <c r="W518" s="252"/>
      <c r="X518" s="201"/>
      <c r="Y518" s="202">
        <v>16</v>
      </c>
    </row>
    <row r="519" spans="1:25">
      <c r="A519" s="141"/>
      <c r="B519" s="115">
        <v>1</v>
      </c>
      <c r="C519" s="104">
        <v>4</v>
      </c>
      <c r="D519" s="206">
        <v>5.1199999999999996E-2</v>
      </c>
      <c r="E519" s="206">
        <v>4.8299999999999996E-2</v>
      </c>
      <c r="F519" s="205">
        <v>4.6399999999999997E-2</v>
      </c>
      <c r="G519" s="206">
        <v>5.3200000000000004E-2</v>
      </c>
      <c r="H519" s="205">
        <v>5.2999999999999999E-2</v>
      </c>
      <c r="I519" s="206">
        <v>4.8080000000000005E-2</v>
      </c>
      <c r="J519" s="205">
        <v>4.7199999999999999E-2</v>
      </c>
      <c r="K519" s="205">
        <v>4.9799999999999997E-2</v>
      </c>
      <c r="L519" s="123">
        <v>4.5855299539170495E-2</v>
      </c>
      <c r="M519" s="123">
        <v>4.7699999999999999E-2</v>
      </c>
      <c r="N519" s="123">
        <v>5.3014341447297643E-2</v>
      </c>
      <c r="O519" s="123">
        <v>5.4399999999999997E-2</v>
      </c>
      <c r="P519" s="123">
        <v>4.9399999999999999E-2</v>
      </c>
      <c r="Q519" s="123">
        <v>4.5699999999999998E-2</v>
      </c>
      <c r="R519" s="123">
        <v>5.0100000000000006E-2</v>
      </c>
      <c r="S519" s="123">
        <v>5.1828587360594806E-2</v>
      </c>
      <c r="T519" s="206">
        <v>5.1670000000000001E-2</v>
      </c>
      <c r="U519" s="270">
        <v>4.82E-2</v>
      </c>
      <c r="V519" s="253">
        <v>4.5499999999999999E-2</v>
      </c>
      <c r="W519" s="252"/>
      <c r="X519" s="201"/>
      <c r="Y519" s="202">
        <v>4.9241283099051021E-2</v>
      </c>
    </row>
    <row r="520" spans="1:25">
      <c r="A520" s="141"/>
      <c r="B520" s="115">
        <v>1</v>
      </c>
      <c r="C520" s="104">
        <v>5</v>
      </c>
      <c r="D520" s="206">
        <v>4.9200000000000001E-2</v>
      </c>
      <c r="E520" s="206">
        <v>4.7800000000000002E-2</v>
      </c>
      <c r="F520" s="206">
        <v>4.7300000000000002E-2</v>
      </c>
      <c r="G520" s="206">
        <v>5.2200000000000003E-2</v>
      </c>
      <c r="H520" s="206">
        <v>5.2600000000000001E-2</v>
      </c>
      <c r="I520" s="206">
        <v>4.8570000000000002E-2</v>
      </c>
      <c r="J520" s="206">
        <v>4.5699999999999998E-2</v>
      </c>
      <c r="K520" s="206">
        <v>4.7399999999999998E-2</v>
      </c>
      <c r="L520" s="206">
        <v>4.7218264840182697E-2</v>
      </c>
      <c r="M520" s="206">
        <v>4.8399999999999999E-2</v>
      </c>
      <c r="N520" s="206">
        <v>5.2721533408170838E-2</v>
      </c>
      <c r="O520" s="206">
        <v>5.2700000000000004E-2</v>
      </c>
      <c r="P520" s="206">
        <v>4.8000000000000001E-2</v>
      </c>
      <c r="Q520" s="206">
        <v>4.5100000000000001E-2</v>
      </c>
      <c r="R520" s="206">
        <v>4.9299999999999997E-2</v>
      </c>
      <c r="S520" s="206">
        <v>5.1346435873605975E-2</v>
      </c>
      <c r="T520" s="206">
        <v>5.1929999999999997E-2</v>
      </c>
      <c r="U520" s="270">
        <v>4.5399999999999996E-2</v>
      </c>
      <c r="V520" s="253">
        <v>4.5499999999999999E-2</v>
      </c>
      <c r="W520" s="252"/>
      <c r="X520" s="201"/>
      <c r="Y520" s="136"/>
    </row>
    <row r="521" spans="1:25">
      <c r="A521" s="141"/>
      <c r="B521" s="115">
        <v>1</v>
      </c>
      <c r="C521" s="104">
        <v>6</v>
      </c>
      <c r="D521" s="206">
        <v>0.05</v>
      </c>
      <c r="E521" s="206">
        <v>4.8000000000000001E-2</v>
      </c>
      <c r="F521" s="206">
        <v>4.8799999999999996E-2</v>
      </c>
      <c r="G521" s="206">
        <v>5.5199999999999999E-2</v>
      </c>
      <c r="H521" s="206">
        <v>5.3799999999999994E-2</v>
      </c>
      <c r="I521" s="206">
        <v>4.7109999999999999E-2</v>
      </c>
      <c r="J521" s="206">
        <v>4.4499999999999998E-2</v>
      </c>
      <c r="K521" s="206">
        <v>4.9700000000000008E-2</v>
      </c>
      <c r="L521" s="206">
        <v>4.5873267326732706E-2</v>
      </c>
      <c r="M521" s="206">
        <v>4.8500000000000001E-2</v>
      </c>
      <c r="N521" s="206">
        <v>5.3119754875299852E-2</v>
      </c>
      <c r="O521" s="206">
        <v>5.0900000000000001E-2</v>
      </c>
      <c r="P521" s="206">
        <v>5.0100000000000006E-2</v>
      </c>
      <c r="Q521" s="206">
        <v>4.4499999999999998E-2</v>
      </c>
      <c r="R521" s="206">
        <v>4.6800000000000001E-2</v>
      </c>
      <c r="S521" s="206">
        <v>5.5301956319702632E-2</v>
      </c>
      <c r="T521" s="206">
        <v>5.1160000000000011E-2</v>
      </c>
      <c r="U521" s="270">
        <v>4.6099999999999995E-2</v>
      </c>
      <c r="V521" s="253">
        <v>4.5899999999999996E-2</v>
      </c>
      <c r="W521" s="252"/>
      <c r="X521" s="201"/>
      <c r="Y521" s="136"/>
    </row>
    <row r="522" spans="1:25">
      <c r="A522" s="141"/>
      <c r="B522" s="116" t="s">
        <v>186</v>
      </c>
      <c r="C522" s="108"/>
      <c r="D522" s="208">
        <v>5.0199999999999995E-2</v>
      </c>
      <c r="E522" s="208">
        <v>4.8633333333333334E-2</v>
      </c>
      <c r="F522" s="208">
        <v>4.7800000000000002E-2</v>
      </c>
      <c r="G522" s="208">
        <v>5.3449999999999998E-2</v>
      </c>
      <c r="H522" s="208">
        <v>5.3850000000000002E-2</v>
      </c>
      <c r="I522" s="208">
        <v>4.8203333333333327E-2</v>
      </c>
      <c r="J522" s="208">
        <v>4.4933333333333325E-2</v>
      </c>
      <c r="K522" s="208">
        <v>4.9300000000000004E-2</v>
      </c>
      <c r="L522" s="208">
        <v>4.6596784607633383E-2</v>
      </c>
      <c r="M522" s="208">
        <v>4.8399999999999999E-2</v>
      </c>
      <c r="N522" s="208">
        <v>5.2986477483753743E-2</v>
      </c>
      <c r="O522" s="208">
        <v>5.0900000000000001E-2</v>
      </c>
      <c r="P522" s="208">
        <v>5.0249999999999996E-2</v>
      </c>
      <c r="Q522" s="208">
        <v>4.5733333333333327E-2</v>
      </c>
      <c r="R522" s="208">
        <v>4.9300000000000004E-2</v>
      </c>
      <c r="S522" s="208">
        <v>5.2979450123915757E-2</v>
      </c>
      <c r="T522" s="208">
        <v>5.1108333333333332E-2</v>
      </c>
      <c r="U522" s="208">
        <v>4.6433333333333326E-2</v>
      </c>
      <c r="V522" s="254">
        <v>4.555E-2</v>
      </c>
      <c r="W522" s="252"/>
      <c r="X522" s="201"/>
      <c r="Y522" s="136"/>
    </row>
    <row r="523" spans="1:25">
      <c r="A523" s="141"/>
      <c r="B523" s="2" t="s">
        <v>187</v>
      </c>
      <c r="C523" s="135"/>
      <c r="D523" s="123">
        <v>5.0200000000000002E-2</v>
      </c>
      <c r="E523" s="123">
        <v>4.8149999999999998E-2</v>
      </c>
      <c r="F523" s="123">
        <v>4.7799999999999995E-2</v>
      </c>
      <c r="G523" s="123">
        <v>5.3600000000000002E-2</v>
      </c>
      <c r="H523" s="123">
        <v>5.3799999999999994E-2</v>
      </c>
      <c r="I523" s="123">
        <v>4.8325000000000007E-2</v>
      </c>
      <c r="J523" s="123">
        <v>4.4899999999999995E-2</v>
      </c>
      <c r="K523" s="123">
        <v>4.9700000000000008E-2</v>
      </c>
      <c r="L523" s="123">
        <v>4.6835305316795951E-2</v>
      </c>
      <c r="M523" s="123">
        <v>4.845E-2</v>
      </c>
      <c r="N523" s="123">
        <v>5.2971734882759032E-2</v>
      </c>
      <c r="O523" s="123">
        <v>5.0549999999999998E-2</v>
      </c>
      <c r="P523" s="123">
        <v>5.0100000000000006E-2</v>
      </c>
      <c r="Q523" s="123">
        <v>4.5749999999999999E-2</v>
      </c>
      <c r="R523" s="123">
        <v>4.9700000000000001E-2</v>
      </c>
      <c r="S523" s="123">
        <v>5.202820167286247E-2</v>
      </c>
      <c r="T523" s="123">
        <v>5.1415000000000002E-2</v>
      </c>
      <c r="U523" s="123">
        <v>4.5999999999999999E-2</v>
      </c>
      <c r="V523" s="170">
        <v>4.555E-2</v>
      </c>
      <c r="W523" s="252"/>
      <c r="X523" s="201"/>
      <c r="Y523" s="136"/>
    </row>
    <row r="524" spans="1:25">
      <c r="A524" s="141"/>
      <c r="B524" s="2" t="s">
        <v>188</v>
      </c>
      <c r="C524" s="135"/>
      <c r="D524" s="123">
        <v>7.4833147735478567E-4</v>
      </c>
      <c r="E524" s="123">
        <v>1.4706007842601805E-3</v>
      </c>
      <c r="F524" s="123">
        <v>9.5078914592037643E-4</v>
      </c>
      <c r="G524" s="123">
        <v>1.2988456413292519E-3</v>
      </c>
      <c r="H524" s="123">
        <v>1.1760102040373609E-3</v>
      </c>
      <c r="I524" s="123">
        <v>6.0961189839656648E-4</v>
      </c>
      <c r="J524" s="123">
        <v>1.5908069231263314E-3</v>
      </c>
      <c r="K524" s="123">
        <v>1.203328716519307E-3</v>
      </c>
      <c r="L524" s="123">
        <v>5.8485047680782167E-4</v>
      </c>
      <c r="M524" s="123">
        <v>4.1952353926806173E-4</v>
      </c>
      <c r="N524" s="123">
        <v>2.2659409415427161E-4</v>
      </c>
      <c r="O524" s="123">
        <v>2.3186202793903099E-3</v>
      </c>
      <c r="P524" s="123">
        <v>1.578290214124132E-3</v>
      </c>
      <c r="Q524" s="123">
        <v>8.5009803356240652E-4</v>
      </c>
      <c r="R524" s="123">
        <v>1.3696714934611166E-3</v>
      </c>
      <c r="S524" s="123">
        <v>1.9052362332641053E-3</v>
      </c>
      <c r="T524" s="123">
        <v>1.2588791310791795E-3</v>
      </c>
      <c r="U524" s="123">
        <v>1.0838204033264327E-3</v>
      </c>
      <c r="V524" s="170">
        <v>3.6742346141747462E-4</v>
      </c>
      <c r="W524" s="173"/>
      <c r="X524" s="2"/>
      <c r="Y524" s="136"/>
    </row>
    <row r="525" spans="1:25">
      <c r="A525" s="141"/>
      <c r="B525" s="2" t="s">
        <v>96</v>
      </c>
      <c r="C525" s="135"/>
      <c r="D525" s="109">
        <v>1.4907001540931986E-2</v>
      </c>
      <c r="E525" s="109">
        <v>3.0238535659907754E-2</v>
      </c>
      <c r="F525" s="109">
        <v>1.9890986316325864E-2</v>
      </c>
      <c r="G525" s="109">
        <v>2.4300199089415379E-2</v>
      </c>
      <c r="H525" s="109">
        <v>2.18386296014366E-2</v>
      </c>
      <c r="I525" s="109">
        <v>1.2646675162089066E-2</v>
      </c>
      <c r="J525" s="109">
        <v>3.5403714906372369E-2</v>
      </c>
      <c r="K525" s="109">
        <v>2.4408290395929146E-2</v>
      </c>
      <c r="L525" s="109">
        <v>1.2551305454497235E-2</v>
      </c>
      <c r="M525" s="109">
        <v>8.6678417204144979E-3</v>
      </c>
      <c r="N525" s="109">
        <v>4.2764513686298156E-3</v>
      </c>
      <c r="O525" s="109">
        <v>4.5552461284681919E-2</v>
      </c>
      <c r="P525" s="109">
        <v>3.1408760480082232E-2</v>
      </c>
      <c r="Q525" s="109">
        <v>1.8588149421918512E-2</v>
      </c>
      <c r="R525" s="109">
        <v>2.7782383234505405E-2</v>
      </c>
      <c r="S525" s="109">
        <v>3.5961797051646857E-2</v>
      </c>
      <c r="T525" s="109">
        <v>2.4631582541904704E-2</v>
      </c>
      <c r="U525" s="109">
        <v>2.334143007881765E-2</v>
      </c>
      <c r="V525" s="171">
        <v>8.0663767599884664E-3</v>
      </c>
      <c r="W525" s="173"/>
      <c r="X525" s="2"/>
      <c r="Y525" s="137"/>
    </row>
    <row r="526" spans="1:25">
      <c r="A526" s="141"/>
      <c r="B526" s="117" t="s">
        <v>189</v>
      </c>
      <c r="C526" s="135"/>
      <c r="D526" s="109">
        <v>1.9469779027091461E-2</v>
      </c>
      <c r="E526" s="109">
        <v>-1.2346342894736684E-2</v>
      </c>
      <c r="F526" s="109">
        <v>-2.926981200209211E-2</v>
      </c>
      <c r="G526" s="109">
        <v>8.5471308545777669E-2</v>
      </c>
      <c r="H526" s="109">
        <v>9.3594573717308283E-2</v>
      </c>
      <c r="I526" s="109">
        <v>-2.1078852954132254E-2</v>
      </c>
      <c r="J526" s="109">
        <v>-8.7486545731395027E-2</v>
      </c>
      <c r="K526" s="109">
        <v>1.1924323911476353E-3</v>
      </c>
      <c r="L526" s="109">
        <v>-5.3704906228745353E-2</v>
      </c>
      <c r="M526" s="109">
        <v>-1.7084914244796301E-2</v>
      </c>
      <c r="N526" s="109">
        <v>7.6058017764669028E-2</v>
      </c>
      <c r="O526" s="109">
        <v>3.368549307727009E-2</v>
      </c>
      <c r="P526" s="109">
        <v>2.048518717353276E-2</v>
      </c>
      <c r="Q526" s="109">
        <v>-7.1240015388333799E-2</v>
      </c>
      <c r="R526" s="109">
        <v>1.1924323911476353E-3</v>
      </c>
      <c r="S526" s="109">
        <v>7.591530499611987E-2</v>
      </c>
      <c r="T526" s="109">
        <v>3.7916360354108836E-2</v>
      </c>
      <c r="U526" s="109">
        <v>-5.702430133815517E-2</v>
      </c>
      <c r="V526" s="171">
        <v>-7.4963178591951785E-2</v>
      </c>
      <c r="W526" s="173"/>
      <c r="X526" s="2"/>
      <c r="Y526" s="137"/>
    </row>
    <row r="527" spans="1:25">
      <c r="B527" s="147"/>
      <c r="C527" s="116"/>
      <c r="D527" s="132"/>
      <c r="E527" s="132"/>
      <c r="F527" s="132"/>
      <c r="G527" s="132"/>
      <c r="H527" s="132"/>
      <c r="I527" s="132"/>
      <c r="J527" s="132"/>
      <c r="K527" s="132"/>
      <c r="L527" s="132"/>
      <c r="M527" s="132"/>
      <c r="N527" s="132"/>
      <c r="O527" s="132"/>
      <c r="P527" s="132"/>
      <c r="Q527" s="132"/>
      <c r="R527" s="132"/>
      <c r="S527" s="132"/>
      <c r="T527" s="132"/>
      <c r="U527" s="132"/>
      <c r="V527" s="132"/>
    </row>
    <row r="528" spans="1:25">
      <c r="B528" s="151" t="s">
        <v>358</v>
      </c>
      <c r="Y528" s="133" t="s">
        <v>67</v>
      </c>
    </row>
    <row r="529" spans="1:25">
      <c r="A529" s="124" t="s">
        <v>26</v>
      </c>
      <c r="B529" s="114" t="s">
        <v>141</v>
      </c>
      <c r="C529" s="111" t="s">
        <v>142</v>
      </c>
      <c r="D529" s="112" t="s">
        <v>166</v>
      </c>
      <c r="E529" s="113" t="s">
        <v>166</v>
      </c>
      <c r="F529" s="113" t="s">
        <v>166</v>
      </c>
      <c r="G529" s="113" t="s">
        <v>166</v>
      </c>
      <c r="H529" s="113" t="s">
        <v>166</v>
      </c>
      <c r="I529" s="113" t="s">
        <v>166</v>
      </c>
      <c r="J529" s="113" t="s">
        <v>166</v>
      </c>
      <c r="K529" s="113" t="s">
        <v>166</v>
      </c>
      <c r="L529" s="113" t="s">
        <v>166</v>
      </c>
      <c r="M529" s="113" t="s">
        <v>166</v>
      </c>
      <c r="N529" s="113" t="s">
        <v>166</v>
      </c>
      <c r="O529" s="113" t="s">
        <v>166</v>
      </c>
      <c r="P529" s="113" t="s">
        <v>166</v>
      </c>
      <c r="Q529" s="113" t="s">
        <v>166</v>
      </c>
      <c r="R529" s="113" t="s">
        <v>166</v>
      </c>
      <c r="S529" s="113" t="s">
        <v>166</v>
      </c>
      <c r="T529" s="113" t="s">
        <v>166</v>
      </c>
      <c r="U529" s="113" t="s">
        <v>166</v>
      </c>
      <c r="V529" s="120" t="s">
        <v>166</v>
      </c>
      <c r="W529" s="173"/>
      <c r="X529" s="2"/>
      <c r="Y529" s="133">
        <v>1</v>
      </c>
    </row>
    <row r="530" spans="1:25">
      <c r="A530" s="141"/>
      <c r="B530" s="115" t="s">
        <v>167</v>
      </c>
      <c r="C530" s="104" t="s">
        <v>167</v>
      </c>
      <c r="D530" s="162" t="s">
        <v>168</v>
      </c>
      <c r="E530" s="163" t="s">
        <v>169</v>
      </c>
      <c r="F530" s="163" t="s">
        <v>170</v>
      </c>
      <c r="G530" s="163" t="s">
        <v>171</v>
      </c>
      <c r="H530" s="163" t="s">
        <v>172</v>
      </c>
      <c r="I530" s="163" t="s">
        <v>192</v>
      </c>
      <c r="J530" s="163" t="s">
        <v>173</v>
      </c>
      <c r="K530" s="163" t="s">
        <v>174</v>
      </c>
      <c r="L530" s="163" t="s">
        <v>175</v>
      </c>
      <c r="M530" s="163" t="s">
        <v>176</v>
      </c>
      <c r="N530" s="163" t="s">
        <v>177</v>
      </c>
      <c r="O530" s="163" t="s">
        <v>178</v>
      </c>
      <c r="P530" s="163" t="s">
        <v>179</v>
      </c>
      <c r="Q530" s="163" t="s">
        <v>180</v>
      </c>
      <c r="R530" s="163" t="s">
        <v>181</v>
      </c>
      <c r="S530" s="163" t="s">
        <v>190</v>
      </c>
      <c r="T530" s="163" t="s">
        <v>182</v>
      </c>
      <c r="U530" s="163" t="s">
        <v>191</v>
      </c>
      <c r="V530" s="166" t="s">
        <v>183</v>
      </c>
      <c r="W530" s="173"/>
      <c r="X530" s="2"/>
      <c r="Y530" s="133" t="s">
        <v>3</v>
      </c>
    </row>
    <row r="531" spans="1:25">
      <c r="A531" s="141"/>
      <c r="B531" s="115"/>
      <c r="C531" s="104"/>
      <c r="D531" s="105" t="s">
        <v>184</v>
      </c>
      <c r="E531" s="106" t="s">
        <v>184</v>
      </c>
      <c r="F531" s="106" t="s">
        <v>184</v>
      </c>
      <c r="G531" s="106" t="s">
        <v>184</v>
      </c>
      <c r="H531" s="106" t="s">
        <v>144</v>
      </c>
      <c r="I531" s="106" t="s">
        <v>184</v>
      </c>
      <c r="J531" s="106" t="s">
        <v>184</v>
      </c>
      <c r="K531" s="106" t="s">
        <v>184</v>
      </c>
      <c r="L531" s="106" t="s">
        <v>185</v>
      </c>
      <c r="M531" s="106" t="s">
        <v>184</v>
      </c>
      <c r="N531" s="106" t="s">
        <v>185</v>
      </c>
      <c r="O531" s="106" t="s">
        <v>184</v>
      </c>
      <c r="P531" s="106" t="s">
        <v>184</v>
      </c>
      <c r="Q531" s="106" t="s">
        <v>184</v>
      </c>
      <c r="R531" s="106" t="s">
        <v>144</v>
      </c>
      <c r="S531" s="106" t="s">
        <v>184</v>
      </c>
      <c r="T531" s="106" t="s">
        <v>184</v>
      </c>
      <c r="U531" s="106" t="s">
        <v>184</v>
      </c>
      <c r="V531" s="167" t="s">
        <v>144</v>
      </c>
      <c r="W531" s="173"/>
      <c r="X531" s="2"/>
      <c r="Y531" s="133">
        <v>2</v>
      </c>
    </row>
    <row r="532" spans="1:25">
      <c r="A532" s="141"/>
      <c r="B532" s="115"/>
      <c r="C532" s="104"/>
      <c r="D532" s="130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74"/>
      <c r="W532" s="173"/>
      <c r="X532" s="2"/>
      <c r="Y532" s="133">
        <v>3</v>
      </c>
    </row>
    <row r="533" spans="1:25">
      <c r="A533" s="141"/>
      <c r="B533" s="114">
        <v>1</v>
      </c>
      <c r="C533" s="110">
        <v>1</v>
      </c>
      <c r="D533" s="118">
        <v>2.5</v>
      </c>
      <c r="E533" s="154">
        <v>2.9</v>
      </c>
      <c r="F533" s="119">
        <v>2.5</v>
      </c>
      <c r="G533" s="118">
        <v>2.7</v>
      </c>
      <c r="H533" s="153">
        <v>2</v>
      </c>
      <c r="I533" s="154">
        <v>2.1139999999999999</v>
      </c>
      <c r="J533" s="153">
        <v>1.7</v>
      </c>
      <c r="K533" s="118">
        <v>2.44</v>
      </c>
      <c r="L533" s="118">
        <v>2.52</v>
      </c>
      <c r="M533" s="118">
        <v>2.57</v>
      </c>
      <c r="N533" s="118">
        <v>2.5249916775293721</v>
      </c>
      <c r="O533" s="118">
        <v>2.6</v>
      </c>
      <c r="P533" s="118">
        <v>2.56</v>
      </c>
      <c r="Q533" s="118">
        <v>2.5</v>
      </c>
      <c r="R533" s="152">
        <v>2</v>
      </c>
      <c r="S533" s="118">
        <v>2.6420000000000003</v>
      </c>
      <c r="T533" s="118">
        <v>2.62</v>
      </c>
      <c r="U533" s="160">
        <v>3.19</v>
      </c>
      <c r="V533" s="160" t="s">
        <v>131</v>
      </c>
      <c r="W533" s="173"/>
      <c r="X533" s="2"/>
      <c r="Y533" s="133">
        <v>1</v>
      </c>
    </row>
    <row r="534" spans="1:25">
      <c r="A534" s="141"/>
      <c r="B534" s="115">
        <v>1</v>
      </c>
      <c r="C534" s="104">
        <v>2</v>
      </c>
      <c r="D534" s="106">
        <v>2.5</v>
      </c>
      <c r="E534" s="106">
        <v>2.5</v>
      </c>
      <c r="F534" s="121">
        <v>2.4</v>
      </c>
      <c r="G534" s="106">
        <v>2.4</v>
      </c>
      <c r="H534" s="157">
        <v>2</v>
      </c>
      <c r="I534" s="106">
        <v>2.3010000000000002</v>
      </c>
      <c r="J534" s="157">
        <v>0.9</v>
      </c>
      <c r="K534" s="106">
        <v>2.52</v>
      </c>
      <c r="L534" s="106">
        <v>2.4870000000000001</v>
      </c>
      <c r="M534" s="106">
        <v>2.5</v>
      </c>
      <c r="N534" s="106">
        <v>2.6084166396580617</v>
      </c>
      <c r="O534" s="106">
        <v>2.6</v>
      </c>
      <c r="P534" s="106">
        <v>2.4500000000000002</v>
      </c>
      <c r="Q534" s="106">
        <v>2.5</v>
      </c>
      <c r="R534" s="155">
        <v>1</v>
      </c>
      <c r="S534" s="106">
        <v>2.7299999999999995</v>
      </c>
      <c r="T534" s="106">
        <v>2.38</v>
      </c>
      <c r="U534" s="161">
        <v>3.27</v>
      </c>
      <c r="V534" s="175" t="s">
        <v>131</v>
      </c>
      <c r="W534" s="173"/>
      <c r="X534" s="2"/>
      <c r="Y534" s="133">
        <v>8</v>
      </c>
    </row>
    <row r="535" spans="1:25">
      <c r="A535" s="141"/>
      <c r="B535" s="115">
        <v>1</v>
      </c>
      <c r="C535" s="104">
        <v>3</v>
      </c>
      <c r="D535" s="106">
        <v>2.5</v>
      </c>
      <c r="E535" s="106">
        <v>2.5</v>
      </c>
      <c r="F535" s="159">
        <v>2.7</v>
      </c>
      <c r="G535" s="106">
        <v>2.7</v>
      </c>
      <c r="H535" s="159">
        <v>1</v>
      </c>
      <c r="I535" s="106">
        <v>2.2570000000000001</v>
      </c>
      <c r="J535" s="157">
        <v>0.8</v>
      </c>
      <c r="K535" s="121">
        <v>2.42</v>
      </c>
      <c r="L535" s="107">
        <v>2.48</v>
      </c>
      <c r="M535" s="107">
        <v>2.4900000000000002</v>
      </c>
      <c r="N535" s="107">
        <v>2.5958213161555643</v>
      </c>
      <c r="O535" s="107">
        <v>2.6</v>
      </c>
      <c r="P535" s="107">
        <v>2.59</v>
      </c>
      <c r="Q535" s="107">
        <v>2.5</v>
      </c>
      <c r="R535" s="157">
        <v>1</v>
      </c>
      <c r="S535" s="107">
        <v>2.33</v>
      </c>
      <c r="T535" s="106">
        <v>2.63</v>
      </c>
      <c r="U535" s="161">
        <v>3.1</v>
      </c>
      <c r="V535" s="175" t="s">
        <v>131</v>
      </c>
      <c r="W535" s="173"/>
      <c r="X535" s="2"/>
      <c r="Y535" s="133">
        <v>16</v>
      </c>
    </row>
    <row r="536" spans="1:25">
      <c r="A536" s="141"/>
      <c r="B536" s="115">
        <v>1</v>
      </c>
      <c r="C536" s="104">
        <v>4</v>
      </c>
      <c r="D536" s="106">
        <v>2.5</v>
      </c>
      <c r="E536" s="106">
        <v>2.5</v>
      </c>
      <c r="F536" s="121">
        <v>2.4</v>
      </c>
      <c r="G536" s="156">
        <v>2.1</v>
      </c>
      <c r="H536" s="157">
        <v>2</v>
      </c>
      <c r="I536" s="106">
        <v>2.3570000000000002</v>
      </c>
      <c r="J536" s="157">
        <v>1.6</v>
      </c>
      <c r="K536" s="121">
        <v>2.5</v>
      </c>
      <c r="L536" s="107">
        <v>2.4129999999999998</v>
      </c>
      <c r="M536" s="107">
        <v>2.54</v>
      </c>
      <c r="N536" s="107">
        <v>2.7166663246150415</v>
      </c>
      <c r="O536" s="107">
        <v>2.6</v>
      </c>
      <c r="P536" s="107">
        <v>2.41</v>
      </c>
      <c r="Q536" s="107">
        <v>2.5</v>
      </c>
      <c r="R536" s="157">
        <v>2</v>
      </c>
      <c r="S536" s="107">
        <v>2.7060000000000004</v>
      </c>
      <c r="T536" s="106">
        <v>2.62</v>
      </c>
      <c r="U536" s="161">
        <v>2.98</v>
      </c>
      <c r="V536" s="175" t="s">
        <v>131</v>
      </c>
      <c r="W536" s="173"/>
      <c r="X536" s="2"/>
      <c r="Y536" s="133">
        <v>2.5003480172669823</v>
      </c>
    </row>
    <row r="537" spans="1:25">
      <c r="A537" s="141"/>
      <c r="B537" s="115">
        <v>1</v>
      </c>
      <c r="C537" s="104">
        <v>5</v>
      </c>
      <c r="D537" s="106">
        <v>2.5</v>
      </c>
      <c r="E537" s="106">
        <v>2.4</v>
      </c>
      <c r="F537" s="106">
        <v>2.4</v>
      </c>
      <c r="G537" s="106">
        <v>2.6</v>
      </c>
      <c r="H537" s="155">
        <v>2</v>
      </c>
      <c r="I537" s="106">
        <v>2.2669999999999999</v>
      </c>
      <c r="J537" s="155">
        <v>0.5</v>
      </c>
      <c r="K537" s="106">
        <v>2.4</v>
      </c>
      <c r="L537" s="106">
        <v>2.5289999999999999</v>
      </c>
      <c r="M537" s="106">
        <v>2.41</v>
      </c>
      <c r="N537" s="106">
        <v>2.5266305361123669</v>
      </c>
      <c r="O537" s="106">
        <v>2.6</v>
      </c>
      <c r="P537" s="106">
        <v>2.31</v>
      </c>
      <c r="Q537" s="106">
        <v>2.5</v>
      </c>
      <c r="R537" s="155">
        <v>1</v>
      </c>
      <c r="S537" s="106">
        <v>2.508</v>
      </c>
      <c r="T537" s="106">
        <v>2.56</v>
      </c>
      <c r="U537" s="161">
        <v>2.8</v>
      </c>
      <c r="V537" s="175" t="s">
        <v>131</v>
      </c>
      <c r="W537" s="173"/>
      <c r="X537" s="2"/>
      <c r="Y537" s="134"/>
    </row>
    <row r="538" spans="1:25">
      <c r="A538" s="141"/>
      <c r="B538" s="115">
        <v>1</v>
      </c>
      <c r="C538" s="104">
        <v>6</v>
      </c>
      <c r="D538" s="106">
        <v>2.5</v>
      </c>
      <c r="E538" s="106">
        <v>2.5</v>
      </c>
      <c r="F538" s="106">
        <v>2.2999999999999998</v>
      </c>
      <c r="G538" s="106">
        <v>2.6</v>
      </c>
      <c r="H538" s="155">
        <v>2</v>
      </c>
      <c r="I538" s="106">
        <v>2.27</v>
      </c>
      <c r="J538" s="155">
        <v>0.8</v>
      </c>
      <c r="K538" s="106">
        <v>2.46</v>
      </c>
      <c r="L538" s="106">
        <v>2.3679999999999999</v>
      </c>
      <c r="M538" s="106">
        <v>2.52</v>
      </c>
      <c r="N538" s="106">
        <v>2.6813069563561265</v>
      </c>
      <c r="O538" s="106">
        <v>2.7</v>
      </c>
      <c r="P538" s="106">
        <v>2.46</v>
      </c>
      <c r="Q538" s="106">
        <v>2.4</v>
      </c>
      <c r="R538" s="155">
        <v>1</v>
      </c>
      <c r="S538" s="106">
        <v>2.4</v>
      </c>
      <c r="T538" s="106">
        <v>2.68</v>
      </c>
      <c r="U538" s="161">
        <v>2.92</v>
      </c>
      <c r="V538" s="175" t="s">
        <v>131</v>
      </c>
      <c r="W538" s="173"/>
      <c r="X538" s="2"/>
      <c r="Y538" s="134"/>
    </row>
    <row r="539" spans="1:25">
      <c r="A539" s="141"/>
      <c r="B539" s="116" t="s">
        <v>186</v>
      </c>
      <c r="C539" s="108"/>
      <c r="D539" s="122">
        <v>2.5</v>
      </c>
      <c r="E539" s="122">
        <v>2.5500000000000003</v>
      </c>
      <c r="F539" s="122">
        <v>2.4499999999999997</v>
      </c>
      <c r="G539" s="122">
        <v>2.5166666666666666</v>
      </c>
      <c r="H539" s="122">
        <v>1.8333333333333333</v>
      </c>
      <c r="I539" s="122">
        <v>2.2609999999999997</v>
      </c>
      <c r="J539" s="122">
        <v>1.05</v>
      </c>
      <c r="K539" s="122">
        <v>2.4566666666666666</v>
      </c>
      <c r="L539" s="122">
        <v>2.4661666666666666</v>
      </c>
      <c r="M539" s="122">
        <v>2.5050000000000003</v>
      </c>
      <c r="N539" s="122">
        <v>2.6089722417377557</v>
      </c>
      <c r="O539" s="122">
        <v>2.6166666666666667</v>
      </c>
      <c r="P539" s="122">
        <v>2.4633333333333334</v>
      </c>
      <c r="Q539" s="122">
        <v>2.4833333333333334</v>
      </c>
      <c r="R539" s="122">
        <v>1.3333333333333333</v>
      </c>
      <c r="S539" s="122">
        <v>2.5526666666666666</v>
      </c>
      <c r="T539" s="122">
        <v>2.5816666666666666</v>
      </c>
      <c r="U539" s="122">
        <v>3.043333333333333</v>
      </c>
      <c r="V539" s="176" t="s">
        <v>543</v>
      </c>
      <c r="W539" s="173"/>
      <c r="X539" s="2"/>
      <c r="Y539" s="134"/>
    </row>
    <row r="540" spans="1:25">
      <c r="A540" s="141"/>
      <c r="B540" s="2" t="s">
        <v>187</v>
      </c>
      <c r="C540" s="135"/>
      <c r="D540" s="107">
        <v>2.5</v>
      </c>
      <c r="E540" s="107">
        <v>2.5</v>
      </c>
      <c r="F540" s="107">
        <v>2.4</v>
      </c>
      <c r="G540" s="107">
        <v>2.6</v>
      </c>
      <c r="H540" s="107">
        <v>2</v>
      </c>
      <c r="I540" s="107">
        <v>2.2685</v>
      </c>
      <c r="J540" s="107">
        <v>0.85000000000000009</v>
      </c>
      <c r="K540" s="107">
        <v>2.4500000000000002</v>
      </c>
      <c r="L540" s="107">
        <v>2.4835000000000003</v>
      </c>
      <c r="M540" s="107">
        <v>2.5099999999999998</v>
      </c>
      <c r="N540" s="107">
        <v>2.6021189779068132</v>
      </c>
      <c r="O540" s="107">
        <v>2.6</v>
      </c>
      <c r="P540" s="107">
        <v>2.4550000000000001</v>
      </c>
      <c r="Q540" s="107">
        <v>2.5</v>
      </c>
      <c r="R540" s="107">
        <v>1</v>
      </c>
      <c r="S540" s="107">
        <v>2.5750000000000002</v>
      </c>
      <c r="T540" s="107">
        <v>2.62</v>
      </c>
      <c r="U540" s="107">
        <v>3.04</v>
      </c>
      <c r="V540" s="169" t="s">
        <v>543</v>
      </c>
      <c r="W540" s="173"/>
      <c r="X540" s="2"/>
      <c r="Y540" s="134"/>
    </row>
    <row r="541" spans="1:25">
      <c r="A541" s="141"/>
      <c r="B541" s="2" t="s">
        <v>188</v>
      </c>
      <c r="C541" s="135"/>
      <c r="D541" s="123">
        <v>0</v>
      </c>
      <c r="E541" s="123">
        <v>0.17606816861659008</v>
      </c>
      <c r="F541" s="123">
        <v>0.13784048752090236</v>
      </c>
      <c r="G541" s="123">
        <v>0.23166067138525409</v>
      </c>
      <c r="H541" s="123">
        <v>0.40824829046386274</v>
      </c>
      <c r="I541" s="123">
        <v>8.069448556128242E-2</v>
      </c>
      <c r="J541" s="123">
        <v>0.48476798574163321</v>
      </c>
      <c r="K541" s="123">
        <v>4.6332134277050852E-2</v>
      </c>
      <c r="L541" s="123">
        <v>6.3142431586585848E-2</v>
      </c>
      <c r="M541" s="123">
        <v>5.4680892457969171E-2</v>
      </c>
      <c r="N541" s="123">
        <v>7.8532125417687212E-2</v>
      </c>
      <c r="O541" s="123">
        <v>4.0824829046386339E-2</v>
      </c>
      <c r="P541" s="123">
        <v>0.10191499726078912</v>
      </c>
      <c r="Q541" s="123">
        <v>4.0824829046386339E-2</v>
      </c>
      <c r="R541" s="123">
        <v>0.51639777949432231</v>
      </c>
      <c r="S541" s="123">
        <v>0.16602489773123388</v>
      </c>
      <c r="T541" s="123">
        <v>0.10590876576878178</v>
      </c>
      <c r="U541" s="123">
        <v>0.17580291996058167</v>
      </c>
      <c r="V541" s="170" t="s">
        <v>543</v>
      </c>
      <c r="W541" s="173"/>
      <c r="X541" s="2"/>
      <c r="Y541" s="136"/>
    </row>
    <row r="542" spans="1:25">
      <c r="A542" s="141"/>
      <c r="B542" s="2" t="s">
        <v>96</v>
      </c>
      <c r="C542" s="135"/>
      <c r="D542" s="109">
        <v>0</v>
      </c>
      <c r="E542" s="109">
        <v>6.9046340633956885E-2</v>
      </c>
      <c r="F542" s="109">
        <v>5.6261423477919334E-2</v>
      </c>
      <c r="G542" s="109">
        <v>9.2050597901425474E-2</v>
      </c>
      <c r="H542" s="109">
        <v>0.2226808857075615</v>
      </c>
      <c r="I542" s="109">
        <v>3.5689732667528715E-2</v>
      </c>
      <c r="J542" s="109">
        <v>0.46168379594441256</v>
      </c>
      <c r="K542" s="109">
        <v>1.885975615076697E-2</v>
      </c>
      <c r="L542" s="109">
        <v>2.5603472968812265E-2</v>
      </c>
      <c r="M542" s="109">
        <v>2.1828699584019628E-2</v>
      </c>
      <c r="N542" s="109">
        <v>3.0100789943774717E-2</v>
      </c>
      <c r="O542" s="109">
        <v>1.560184549543427E-2</v>
      </c>
      <c r="P542" s="109">
        <v>4.1372799970550385E-2</v>
      </c>
      <c r="Q542" s="109">
        <v>1.64395284750549E-2</v>
      </c>
      <c r="R542" s="109">
        <v>0.38729833462074176</v>
      </c>
      <c r="S542" s="109">
        <v>6.5039787567733306E-2</v>
      </c>
      <c r="T542" s="109">
        <v>4.102340830294969E-2</v>
      </c>
      <c r="U542" s="109">
        <v>5.7766567347398143E-2</v>
      </c>
      <c r="V542" s="171" t="s">
        <v>543</v>
      </c>
      <c r="W542" s="173"/>
      <c r="X542" s="2"/>
      <c r="Y542" s="137"/>
    </row>
    <row r="543" spans="1:25">
      <c r="A543" s="141"/>
      <c r="B543" s="117" t="s">
        <v>189</v>
      </c>
      <c r="C543" s="135"/>
      <c r="D543" s="109">
        <v>-1.3918753092723168E-4</v>
      </c>
      <c r="E543" s="109">
        <v>1.9858028718454213E-2</v>
      </c>
      <c r="F543" s="109">
        <v>-2.0136403780308787E-2</v>
      </c>
      <c r="G543" s="109">
        <v>6.5265512188665831E-3</v>
      </c>
      <c r="H543" s="109">
        <v>-0.26676873752268004</v>
      </c>
      <c r="I543" s="109">
        <v>-9.5725881202970764E-2</v>
      </c>
      <c r="J543" s="109">
        <v>-0.58005845876298945</v>
      </c>
      <c r="K543" s="109">
        <v>-1.7470108280391194E-2</v>
      </c>
      <c r="L543" s="109">
        <v>-1.3670637193008761E-2</v>
      </c>
      <c r="M543" s="109">
        <v>1.8605340940109905E-3</v>
      </c>
      <c r="N543" s="109">
        <v>4.3443642133268234E-2</v>
      </c>
      <c r="O543" s="109">
        <v>4.6520983717629472E-2</v>
      </c>
      <c r="P543" s="109">
        <v>-1.4803812780473713E-2</v>
      </c>
      <c r="Q543" s="109">
        <v>-6.8049262807210464E-3</v>
      </c>
      <c r="R543" s="109">
        <v>-0.4667409000164946</v>
      </c>
      <c r="S543" s="109">
        <v>2.0924546918421161E-2</v>
      </c>
      <c r="T543" s="109">
        <v>3.2522932343062472E-2</v>
      </c>
      <c r="U543" s="109">
        <v>0.21716389571235095</v>
      </c>
      <c r="V543" s="171" t="s">
        <v>543</v>
      </c>
      <c r="W543" s="173"/>
      <c r="X543" s="2"/>
      <c r="Y543" s="137"/>
    </row>
    <row r="544" spans="1:25">
      <c r="B544" s="147"/>
      <c r="C544" s="116"/>
      <c r="D544" s="132"/>
      <c r="E544" s="132"/>
      <c r="F544" s="132"/>
      <c r="G544" s="132"/>
      <c r="H544" s="132"/>
      <c r="I544" s="132"/>
      <c r="J544" s="132"/>
      <c r="K544" s="132"/>
      <c r="L544" s="132"/>
      <c r="M544" s="132"/>
      <c r="N544" s="132"/>
      <c r="O544" s="132"/>
      <c r="P544" s="132"/>
      <c r="Q544" s="132"/>
      <c r="R544" s="132"/>
      <c r="S544" s="132"/>
      <c r="T544" s="132"/>
      <c r="U544" s="132"/>
      <c r="V544" s="132"/>
    </row>
    <row r="545" spans="1:25">
      <c r="B545" s="151" t="s">
        <v>359</v>
      </c>
      <c r="Y545" s="133" t="s">
        <v>67</v>
      </c>
    </row>
    <row r="546" spans="1:25">
      <c r="A546" s="124" t="s">
        <v>57</v>
      </c>
      <c r="B546" s="114" t="s">
        <v>141</v>
      </c>
      <c r="C546" s="111" t="s">
        <v>142</v>
      </c>
      <c r="D546" s="112" t="s">
        <v>166</v>
      </c>
      <c r="E546" s="113" t="s">
        <v>166</v>
      </c>
      <c r="F546" s="113" t="s">
        <v>166</v>
      </c>
      <c r="G546" s="113" t="s">
        <v>166</v>
      </c>
      <c r="H546" s="113" t="s">
        <v>166</v>
      </c>
      <c r="I546" s="113" t="s">
        <v>166</v>
      </c>
      <c r="J546" s="113" t="s">
        <v>166</v>
      </c>
      <c r="K546" s="113" t="s">
        <v>166</v>
      </c>
      <c r="L546" s="113" t="s">
        <v>166</v>
      </c>
      <c r="M546" s="113" t="s">
        <v>166</v>
      </c>
      <c r="N546" s="113" t="s">
        <v>166</v>
      </c>
      <c r="O546" s="113" t="s">
        <v>166</v>
      </c>
      <c r="P546" s="113" t="s">
        <v>166</v>
      </c>
      <c r="Q546" s="113" t="s">
        <v>166</v>
      </c>
      <c r="R546" s="113" t="s">
        <v>166</v>
      </c>
      <c r="S546" s="113" t="s">
        <v>166</v>
      </c>
      <c r="T546" s="113" t="s">
        <v>166</v>
      </c>
      <c r="U546" s="113" t="s">
        <v>166</v>
      </c>
      <c r="V546" s="120" t="s">
        <v>166</v>
      </c>
      <c r="W546" s="173"/>
      <c r="X546" s="2"/>
      <c r="Y546" s="133">
        <v>1</v>
      </c>
    </row>
    <row r="547" spans="1:25">
      <c r="A547" s="141"/>
      <c r="B547" s="115" t="s">
        <v>167</v>
      </c>
      <c r="C547" s="104" t="s">
        <v>167</v>
      </c>
      <c r="D547" s="162" t="s">
        <v>168</v>
      </c>
      <c r="E547" s="163" t="s">
        <v>169</v>
      </c>
      <c r="F547" s="163" t="s">
        <v>170</v>
      </c>
      <c r="G547" s="163" t="s">
        <v>171</v>
      </c>
      <c r="H547" s="163" t="s">
        <v>172</v>
      </c>
      <c r="I547" s="163" t="s">
        <v>192</v>
      </c>
      <c r="J547" s="163" t="s">
        <v>173</v>
      </c>
      <c r="K547" s="163" t="s">
        <v>174</v>
      </c>
      <c r="L547" s="163" t="s">
        <v>175</v>
      </c>
      <c r="M547" s="163" t="s">
        <v>176</v>
      </c>
      <c r="N547" s="163" t="s">
        <v>177</v>
      </c>
      <c r="O547" s="163" t="s">
        <v>178</v>
      </c>
      <c r="P547" s="163" t="s">
        <v>179</v>
      </c>
      <c r="Q547" s="163" t="s">
        <v>180</v>
      </c>
      <c r="R547" s="163" t="s">
        <v>181</v>
      </c>
      <c r="S547" s="163" t="s">
        <v>190</v>
      </c>
      <c r="T547" s="163" t="s">
        <v>182</v>
      </c>
      <c r="U547" s="163" t="s">
        <v>191</v>
      </c>
      <c r="V547" s="166" t="s">
        <v>183</v>
      </c>
      <c r="W547" s="173"/>
      <c r="X547" s="2"/>
      <c r="Y547" s="133" t="s">
        <v>1</v>
      </c>
    </row>
    <row r="548" spans="1:25">
      <c r="A548" s="141"/>
      <c r="B548" s="115"/>
      <c r="C548" s="104"/>
      <c r="D548" s="105" t="s">
        <v>144</v>
      </c>
      <c r="E548" s="106" t="s">
        <v>144</v>
      </c>
      <c r="F548" s="106" t="s">
        <v>144</v>
      </c>
      <c r="G548" s="106" t="s">
        <v>184</v>
      </c>
      <c r="H548" s="106" t="s">
        <v>144</v>
      </c>
      <c r="I548" s="106" t="s">
        <v>144</v>
      </c>
      <c r="J548" s="106" t="s">
        <v>184</v>
      </c>
      <c r="K548" s="106" t="s">
        <v>184</v>
      </c>
      <c r="L548" s="106" t="s">
        <v>185</v>
      </c>
      <c r="M548" s="106" t="s">
        <v>184</v>
      </c>
      <c r="N548" s="106" t="s">
        <v>185</v>
      </c>
      <c r="O548" s="106" t="s">
        <v>144</v>
      </c>
      <c r="P548" s="106" t="s">
        <v>184</v>
      </c>
      <c r="Q548" s="106" t="s">
        <v>144</v>
      </c>
      <c r="R548" s="106" t="s">
        <v>144</v>
      </c>
      <c r="S548" s="106" t="s">
        <v>144</v>
      </c>
      <c r="T548" s="106" t="s">
        <v>144</v>
      </c>
      <c r="U548" s="106" t="s">
        <v>144</v>
      </c>
      <c r="V548" s="167" t="s">
        <v>144</v>
      </c>
      <c r="W548" s="173"/>
      <c r="X548" s="2"/>
      <c r="Y548" s="133">
        <v>3</v>
      </c>
    </row>
    <row r="549" spans="1:25">
      <c r="A549" s="141"/>
      <c r="B549" s="115"/>
      <c r="C549" s="104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74"/>
      <c r="W549" s="173"/>
      <c r="X549" s="2"/>
      <c r="Y549" s="133">
        <v>3</v>
      </c>
    </row>
    <row r="550" spans="1:25">
      <c r="A550" s="141"/>
      <c r="B550" s="114">
        <v>1</v>
      </c>
      <c r="C550" s="110">
        <v>1</v>
      </c>
      <c r="D550" s="196">
        <v>0.11</v>
      </c>
      <c r="E550" s="199">
        <v>9.5100000000000004E-2</v>
      </c>
      <c r="F550" s="197">
        <v>0.105</v>
      </c>
      <c r="G550" s="196">
        <v>9.4E-2</v>
      </c>
      <c r="H550" s="197">
        <v>0.11</v>
      </c>
      <c r="I550" s="196">
        <v>0.11700000000000001</v>
      </c>
      <c r="J550" s="197">
        <v>0.1</v>
      </c>
      <c r="K550" s="196">
        <v>0.09</v>
      </c>
      <c r="L550" s="196">
        <v>9.4348979591836704E-2</v>
      </c>
      <c r="M550" s="196">
        <v>0.1</v>
      </c>
      <c r="N550" s="196">
        <v>9.7186370890685825E-2</v>
      </c>
      <c r="O550" s="196">
        <v>9.8000000000000004E-2</v>
      </c>
      <c r="P550" s="196">
        <v>0.1</v>
      </c>
      <c r="Q550" s="196">
        <v>9.9500000000000005E-2</v>
      </c>
      <c r="R550" s="196">
        <v>0.1</v>
      </c>
      <c r="S550" s="196">
        <v>0.11059584569732939</v>
      </c>
      <c r="T550" s="196">
        <v>9.3700000000000006E-2</v>
      </c>
      <c r="U550" s="251">
        <v>0.1</v>
      </c>
      <c r="V550" s="275">
        <v>0.2</v>
      </c>
      <c r="W550" s="252"/>
      <c r="X550" s="201"/>
      <c r="Y550" s="202">
        <v>1</v>
      </c>
    </row>
    <row r="551" spans="1:25">
      <c r="A551" s="141"/>
      <c r="B551" s="115">
        <v>1</v>
      </c>
      <c r="C551" s="104">
        <v>2</v>
      </c>
      <c r="D551" s="204">
        <v>0.1</v>
      </c>
      <c r="E551" s="206">
        <v>8.8900000000000007E-2</v>
      </c>
      <c r="F551" s="205">
        <v>0.109</v>
      </c>
      <c r="G551" s="206">
        <v>9.5000000000000001E-2</v>
      </c>
      <c r="H551" s="205">
        <v>0.11</v>
      </c>
      <c r="I551" s="206">
        <v>0.11919999999999999</v>
      </c>
      <c r="J551" s="205">
        <v>0.1</v>
      </c>
      <c r="K551" s="204">
        <v>0.1</v>
      </c>
      <c r="L551" s="206">
        <v>9.6621989528795804E-2</v>
      </c>
      <c r="M551" s="206">
        <v>0.1</v>
      </c>
      <c r="N551" s="206">
        <v>9.5535018565029467E-2</v>
      </c>
      <c r="O551" s="206">
        <v>9.6000000000000002E-2</v>
      </c>
      <c r="P551" s="206">
        <v>0.1</v>
      </c>
      <c r="Q551" s="206">
        <v>0.1018</v>
      </c>
      <c r="R551" s="206">
        <v>0.1</v>
      </c>
      <c r="S551" s="206">
        <v>0.10881320474777448</v>
      </c>
      <c r="T551" s="206">
        <v>8.9700000000000002E-2</v>
      </c>
      <c r="U551" s="270">
        <v>0.1</v>
      </c>
      <c r="V551" s="276">
        <v>0.18</v>
      </c>
      <c r="W551" s="252"/>
      <c r="X551" s="201"/>
      <c r="Y551" s="202" t="e">
        <v>#N/A</v>
      </c>
    </row>
    <row r="552" spans="1:25">
      <c r="A552" s="141"/>
      <c r="B552" s="115">
        <v>1</v>
      </c>
      <c r="C552" s="104">
        <v>3</v>
      </c>
      <c r="D552" s="206">
        <v>0.11</v>
      </c>
      <c r="E552" s="206">
        <v>8.7500000000000008E-2</v>
      </c>
      <c r="F552" s="205">
        <v>0.11</v>
      </c>
      <c r="G552" s="206">
        <v>9.4E-2</v>
      </c>
      <c r="H552" s="205">
        <v>0.1</v>
      </c>
      <c r="I552" s="204">
        <v>0.1308</v>
      </c>
      <c r="J552" s="205">
        <v>0.1</v>
      </c>
      <c r="K552" s="205">
        <v>0.09</v>
      </c>
      <c r="L552" s="123">
        <v>9.2791443850267399E-2</v>
      </c>
      <c r="M552" s="123">
        <v>0.09</v>
      </c>
      <c r="N552" s="123">
        <v>9.5206687347289626E-2</v>
      </c>
      <c r="O552" s="123">
        <v>9.5000000000000001E-2</v>
      </c>
      <c r="P552" s="123">
        <v>0.1</v>
      </c>
      <c r="Q552" s="123">
        <v>0.10050000000000001</v>
      </c>
      <c r="R552" s="123">
        <v>0.1</v>
      </c>
      <c r="S552" s="123">
        <v>0.12140986646884273</v>
      </c>
      <c r="T552" s="206">
        <v>8.7400000000000005E-2</v>
      </c>
      <c r="U552" s="270">
        <v>0.1</v>
      </c>
      <c r="V552" s="276">
        <v>0.2</v>
      </c>
      <c r="W552" s="252"/>
      <c r="X552" s="201"/>
      <c r="Y552" s="202">
        <v>16</v>
      </c>
    </row>
    <row r="553" spans="1:25">
      <c r="A553" s="141"/>
      <c r="B553" s="115">
        <v>1</v>
      </c>
      <c r="C553" s="104">
        <v>4</v>
      </c>
      <c r="D553" s="206">
        <v>0.11</v>
      </c>
      <c r="E553" s="206">
        <v>8.8099999999999998E-2</v>
      </c>
      <c r="F553" s="205">
        <v>0.105</v>
      </c>
      <c r="G553" s="206">
        <v>0.11799999999999998</v>
      </c>
      <c r="H553" s="205">
        <v>0.1</v>
      </c>
      <c r="I553" s="206">
        <v>0.12439999999999998</v>
      </c>
      <c r="J553" s="274">
        <v>0.11</v>
      </c>
      <c r="K553" s="205">
        <v>0.09</v>
      </c>
      <c r="L553" s="123">
        <v>9.2258064516129001E-2</v>
      </c>
      <c r="M553" s="123">
        <v>0.09</v>
      </c>
      <c r="N553" s="123">
        <v>9.5510817103632142E-2</v>
      </c>
      <c r="O553" s="123">
        <v>9.8000000000000004E-2</v>
      </c>
      <c r="P553" s="123">
        <v>0.1</v>
      </c>
      <c r="Q553" s="123">
        <v>9.9400000000000016E-2</v>
      </c>
      <c r="R553" s="123">
        <v>0.1</v>
      </c>
      <c r="S553" s="123">
        <v>0.10682225519287837</v>
      </c>
      <c r="T553" s="206">
        <v>9.0399999999999994E-2</v>
      </c>
      <c r="U553" s="271">
        <v>0.11</v>
      </c>
      <c r="V553" s="276">
        <v>0.18</v>
      </c>
      <c r="W553" s="252"/>
      <c r="X553" s="201"/>
      <c r="Y553" s="202">
        <v>0.10059779674123054</v>
      </c>
    </row>
    <row r="554" spans="1:25">
      <c r="A554" s="141"/>
      <c r="B554" s="115">
        <v>1</v>
      </c>
      <c r="C554" s="104">
        <v>5</v>
      </c>
      <c r="D554" s="206">
        <v>0.11</v>
      </c>
      <c r="E554" s="206">
        <v>8.5800000000000001E-2</v>
      </c>
      <c r="F554" s="206">
        <v>0.109</v>
      </c>
      <c r="G554" s="206">
        <v>0.122</v>
      </c>
      <c r="H554" s="206">
        <v>0.1</v>
      </c>
      <c r="I554" s="206">
        <v>0.12570000000000001</v>
      </c>
      <c r="J554" s="206">
        <v>0.1</v>
      </c>
      <c r="K554" s="206">
        <v>0.09</v>
      </c>
      <c r="L554" s="206">
        <v>9.52694063926941E-2</v>
      </c>
      <c r="M554" s="206">
        <v>0.09</v>
      </c>
      <c r="N554" s="206">
        <v>9.5302372443626188E-2</v>
      </c>
      <c r="O554" s="206">
        <v>0.10100000000000001</v>
      </c>
      <c r="P554" s="206">
        <v>0.1</v>
      </c>
      <c r="Q554" s="206">
        <v>9.8400000000000001E-2</v>
      </c>
      <c r="R554" s="206">
        <v>0.1</v>
      </c>
      <c r="S554" s="206">
        <v>0.11369525222551929</v>
      </c>
      <c r="T554" s="206">
        <v>9.0399999999999994E-2</v>
      </c>
      <c r="U554" s="270">
        <v>0.1</v>
      </c>
      <c r="V554" s="276">
        <v>0.19</v>
      </c>
      <c r="W554" s="252"/>
      <c r="X554" s="201"/>
      <c r="Y554" s="136"/>
    </row>
    <row r="555" spans="1:25">
      <c r="A555" s="141"/>
      <c r="B555" s="115">
        <v>1</v>
      </c>
      <c r="C555" s="104">
        <v>6</v>
      </c>
      <c r="D555" s="206">
        <v>0.11</v>
      </c>
      <c r="E555" s="206">
        <v>8.6599999999999996E-2</v>
      </c>
      <c r="F555" s="206">
        <v>0.106</v>
      </c>
      <c r="G555" s="206">
        <v>0.11799999999999998</v>
      </c>
      <c r="H555" s="206">
        <v>0.1</v>
      </c>
      <c r="I555" s="206">
        <v>0.12379999999999999</v>
      </c>
      <c r="J555" s="206">
        <v>0.1</v>
      </c>
      <c r="K555" s="206">
        <v>0.09</v>
      </c>
      <c r="L555" s="206">
        <v>9.1774257425742606E-2</v>
      </c>
      <c r="M555" s="206">
        <v>0.09</v>
      </c>
      <c r="N555" s="206">
        <v>9.6800334759185591E-2</v>
      </c>
      <c r="O555" s="206">
        <v>9.7000000000000003E-2</v>
      </c>
      <c r="P555" s="206">
        <v>0.1</v>
      </c>
      <c r="Q555" s="206">
        <v>9.6100000000000005E-2</v>
      </c>
      <c r="R555" s="206">
        <v>0.1</v>
      </c>
      <c r="S555" s="206">
        <v>0.12021988130563799</v>
      </c>
      <c r="T555" s="206">
        <v>9.0700000000000003E-2</v>
      </c>
      <c r="U555" s="270">
        <v>0.1</v>
      </c>
      <c r="V555" s="276">
        <v>0.19</v>
      </c>
      <c r="W555" s="252"/>
      <c r="X555" s="201"/>
      <c r="Y555" s="136"/>
    </row>
    <row r="556" spans="1:25">
      <c r="A556" s="141"/>
      <c r="B556" s="116" t="s">
        <v>186</v>
      </c>
      <c r="C556" s="108"/>
      <c r="D556" s="208">
        <v>0.10833333333333334</v>
      </c>
      <c r="E556" s="208">
        <v>8.8666666666666671E-2</v>
      </c>
      <c r="F556" s="208">
        <v>0.10733333333333334</v>
      </c>
      <c r="G556" s="208">
        <v>0.10683333333333334</v>
      </c>
      <c r="H556" s="208">
        <v>0.10333333333333333</v>
      </c>
      <c r="I556" s="208">
        <v>0.12348333333333333</v>
      </c>
      <c r="J556" s="208">
        <v>0.10166666666666667</v>
      </c>
      <c r="K556" s="208">
        <v>9.166666666666666E-2</v>
      </c>
      <c r="L556" s="208">
        <v>9.3844023550910927E-2</v>
      </c>
      <c r="M556" s="208">
        <v>9.3333333333333324E-2</v>
      </c>
      <c r="N556" s="208">
        <v>9.5923600184908142E-2</v>
      </c>
      <c r="O556" s="208">
        <v>9.7499999999999989E-2</v>
      </c>
      <c r="P556" s="208">
        <v>9.9999999999999992E-2</v>
      </c>
      <c r="Q556" s="208">
        <v>9.9283333333333335E-2</v>
      </c>
      <c r="R556" s="208">
        <v>9.9999999999999992E-2</v>
      </c>
      <c r="S556" s="208">
        <v>0.11359271760633037</v>
      </c>
      <c r="T556" s="208">
        <v>9.0383333333333329E-2</v>
      </c>
      <c r="U556" s="208">
        <v>0.10166666666666667</v>
      </c>
      <c r="V556" s="254">
        <v>0.18999999999999997</v>
      </c>
      <c r="W556" s="252"/>
      <c r="X556" s="201"/>
      <c r="Y556" s="136"/>
    </row>
    <row r="557" spans="1:25">
      <c r="A557" s="141"/>
      <c r="B557" s="2" t="s">
        <v>187</v>
      </c>
      <c r="C557" s="135"/>
      <c r="D557" s="123">
        <v>0.11</v>
      </c>
      <c r="E557" s="123">
        <v>8.7800000000000003E-2</v>
      </c>
      <c r="F557" s="123">
        <v>0.1075</v>
      </c>
      <c r="G557" s="123">
        <v>0.10649999999999998</v>
      </c>
      <c r="H557" s="123">
        <v>0.1</v>
      </c>
      <c r="I557" s="123">
        <v>0.12409999999999999</v>
      </c>
      <c r="J557" s="123">
        <v>0.1</v>
      </c>
      <c r="K557" s="123">
        <v>0.09</v>
      </c>
      <c r="L557" s="123">
        <v>9.3570211721052052E-2</v>
      </c>
      <c r="M557" s="123">
        <v>0.09</v>
      </c>
      <c r="N557" s="123">
        <v>9.5522917834330812E-2</v>
      </c>
      <c r="O557" s="123">
        <v>9.7500000000000003E-2</v>
      </c>
      <c r="P557" s="123">
        <v>0.1</v>
      </c>
      <c r="Q557" s="123">
        <v>9.9450000000000011E-2</v>
      </c>
      <c r="R557" s="123">
        <v>0.1</v>
      </c>
      <c r="S557" s="123">
        <v>0.11214554896142434</v>
      </c>
      <c r="T557" s="123">
        <v>9.0399999999999994E-2</v>
      </c>
      <c r="U557" s="123">
        <v>0.1</v>
      </c>
      <c r="V557" s="170">
        <v>0.19</v>
      </c>
      <c r="W557" s="252"/>
      <c r="X557" s="201"/>
      <c r="Y557" s="136"/>
    </row>
    <row r="558" spans="1:25">
      <c r="A558" s="141"/>
      <c r="B558" s="2" t="s">
        <v>188</v>
      </c>
      <c r="C558" s="135"/>
      <c r="D558" s="123">
        <v>4.0824829046386272E-3</v>
      </c>
      <c r="E558" s="123">
        <v>3.3350662162341957E-3</v>
      </c>
      <c r="F558" s="123">
        <v>2.250925735484553E-3</v>
      </c>
      <c r="G558" s="123">
        <v>1.377558226234615E-2</v>
      </c>
      <c r="H558" s="123">
        <v>5.1639777949432199E-3</v>
      </c>
      <c r="I558" s="123">
        <v>4.8942483249899233E-3</v>
      </c>
      <c r="J558" s="123">
        <v>4.082482904638628E-3</v>
      </c>
      <c r="K558" s="123">
        <v>4.0824829046386332E-3</v>
      </c>
      <c r="L558" s="123">
        <v>1.8926655130957881E-3</v>
      </c>
      <c r="M558" s="123">
        <v>5.1639777949432277E-3</v>
      </c>
      <c r="N558" s="123">
        <v>8.4670264436571623E-4</v>
      </c>
      <c r="O558" s="123">
        <v>2.073644135332774E-3</v>
      </c>
      <c r="P558" s="123">
        <v>1.5202354861220293E-17</v>
      </c>
      <c r="Q558" s="123">
        <v>1.9384701872008931E-3</v>
      </c>
      <c r="R558" s="123">
        <v>1.5202354861220293E-17</v>
      </c>
      <c r="S558" s="123">
        <v>6.044861852520002E-3</v>
      </c>
      <c r="T558" s="123">
        <v>2.0232811635229214E-3</v>
      </c>
      <c r="U558" s="123">
        <v>4.082482904638628E-3</v>
      </c>
      <c r="V558" s="170">
        <v>8.9442719099991665E-3</v>
      </c>
      <c r="W558" s="173"/>
      <c r="X558" s="2"/>
      <c r="Y558" s="136"/>
    </row>
    <row r="559" spans="1:25">
      <c r="A559" s="141"/>
      <c r="B559" s="2" t="s">
        <v>96</v>
      </c>
      <c r="C559" s="135"/>
      <c r="D559" s="109">
        <v>3.7684457581279633E-2</v>
      </c>
      <c r="E559" s="109">
        <v>3.7613528754521001E-2</v>
      </c>
      <c r="F559" s="109">
        <v>2.0971357784017573E-2</v>
      </c>
      <c r="G559" s="109">
        <v>0.12894460775987035</v>
      </c>
      <c r="H559" s="109">
        <v>4.9973978660740839E-2</v>
      </c>
      <c r="I559" s="109">
        <v>3.9634889931083196E-2</v>
      </c>
      <c r="J559" s="109">
        <v>4.0155569553822573E-2</v>
      </c>
      <c r="K559" s="109">
        <v>4.4536177141512368E-2</v>
      </c>
      <c r="L559" s="109">
        <v>2.016820508627282E-2</v>
      </c>
      <c r="M559" s="109">
        <v>5.5328333517248876E-2</v>
      </c>
      <c r="N559" s="109">
        <v>8.826843891738434E-3</v>
      </c>
      <c r="O559" s="109">
        <v>2.1268144977772043E-2</v>
      </c>
      <c r="P559" s="109">
        <v>1.5202354861220294E-16</v>
      </c>
      <c r="Q559" s="109">
        <v>1.952462837536572E-2</v>
      </c>
      <c r="R559" s="109">
        <v>1.5202354861220294E-16</v>
      </c>
      <c r="S559" s="109">
        <v>5.3215223474705649E-2</v>
      </c>
      <c r="T559" s="109">
        <v>2.2385555930550485E-2</v>
      </c>
      <c r="U559" s="109">
        <v>4.0155569553822573E-2</v>
      </c>
      <c r="V559" s="171">
        <v>4.7075115315785093E-2</v>
      </c>
      <c r="W559" s="173"/>
      <c r="X559" s="2"/>
      <c r="Y559" s="137"/>
    </row>
    <row r="560" spans="1:25">
      <c r="A560" s="141"/>
      <c r="B560" s="117" t="s">
        <v>189</v>
      </c>
      <c r="C560" s="135"/>
      <c r="D560" s="109">
        <v>7.6895686015878262E-2</v>
      </c>
      <c r="E560" s="109">
        <v>-0.11860230006085049</v>
      </c>
      <c r="F560" s="109">
        <v>6.6955110452654676E-2</v>
      </c>
      <c r="G560" s="109">
        <v>6.1984822671042883E-2</v>
      </c>
      <c r="H560" s="109">
        <v>2.7192808199760776E-2</v>
      </c>
      <c r="I560" s="109">
        <v>0.22749540579871397</v>
      </c>
      <c r="J560" s="109">
        <v>1.0625182261055022E-2</v>
      </c>
      <c r="K560" s="109">
        <v>-8.878057337118006E-2</v>
      </c>
      <c r="L560" s="109">
        <v>-6.7136392735245076E-2</v>
      </c>
      <c r="M560" s="109">
        <v>-7.2212947432474306E-2</v>
      </c>
      <c r="N560" s="109">
        <v>-4.6464204065481796E-2</v>
      </c>
      <c r="O560" s="109">
        <v>-3.0793882585709809E-2</v>
      </c>
      <c r="P560" s="109">
        <v>-5.9424436776509548E-3</v>
      </c>
      <c r="Q560" s="109">
        <v>-1.3066522831294392E-2</v>
      </c>
      <c r="R560" s="109">
        <v>-5.9424436776509548E-3</v>
      </c>
      <c r="S560" s="109">
        <v>0.1291769927976345</v>
      </c>
      <c r="T560" s="109">
        <v>-0.10153764534398357</v>
      </c>
      <c r="U560" s="109">
        <v>1.0625182261055022E-2</v>
      </c>
      <c r="V560" s="171">
        <v>0.8887093570124629</v>
      </c>
      <c r="W560" s="173"/>
      <c r="X560" s="2"/>
      <c r="Y560" s="137"/>
    </row>
    <row r="561" spans="1:25">
      <c r="B561" s="147"/>
      <c r="C561" s="116"/>
      <c r="D561" s="132"/>
      <c r="E561" s="132"/>
      <c r="F561" s="132"/>
      <c r="G561" s="132"/>
      <c r="H561" s="132"/>
      <c r="I561" s="132"/>
      <c r="J561" s="132"/>
      <c r="K561" s="132"/>
      <c r="L561" s="132"/>
      <c r="M561" s="132"/>
      <c r="N561" s="132"/>
      <c r="O561" s="132"/>
      <c r="P561" s="132"/>
      <c r="Q561" s="132"/>
      <c r="R561" s="132"/>
      <c r="S561" s="132"/>
      <c r="T561" s="132"/>
      <c r="U561" s="132"/>
      <c r="V561" s="132"/>
    </row>
    <row r="562" spans="1:25">
      <c r="B562" s="151" t="s">
        <v>360</v>
      </c>
      <c r="Y562" s="133" t="s">
        <v>67</v>
      </c>
    </row>
    <row r="563" spans="1:25">
      <c r="A563" s="124" t="s">
        <v>29</v>
      </c>
      <c r="B563" s="114" t="s">
        <v>141</v>
      </c>
      <c r="C563" s="111" t="s">
        <v>142</v>
      </c>
      <c r="D563" s="112" t="s">
        <v>166</v>
      </c>
      <c r="E563" s="113" t="s">
        <v>166</v>
      </c>
      <c r="F563" s="113" t="s">
        <v>166</v>
      </c>
      <c r="G563" s="113" t="s">
        <v>166</v>
      </c>
      <c r="H563" s="113" t="s">
        <v>166</v>
      </c>
      <c r="I563" s="113" t="s">
        <v>166</v>
      </c>
      <c r="J563" s="113" t="s">
        <v>166</v>
      </c>
      <c r="K563" s="113" t="s">
        <v>166</v>
      </c>
      <c r="L563" s="113" t="s">
        <v>166</v>
      </c>
      <c r="M563" s="113" t="s">
        <v>166</v>
      </c>
      <c r="N563" s="113" t="s">
        <v>166</v>
      </c>
      <c r="O563" s="113" t="s">
        <v>166</v>
      </c>
      <c r="P563" s="113" t="s">
        <v>166</v>
      </c>
      <c r="Q563" s="113" t="s">
        <v>166</v>
      </c>
      <c r="R563" s="113" t="s">
        <v>166</v>
      </c>
      <c r="S563" s="113" t="s">
        <v>166</v>
      </c>
      <c r="T563" s="113" t="s">
        <v>166</v>
      </c>
      <c r="U563" s="120" t="s">
        <v>166</v>
      </c>
      <c r="V563" s="173"/>
      <c r="W563" s="2"/>
      <c r="X563" s="2"/>
      <c r="Y563" s="133">
        <v>1</v>
      </c>
    </row>
    <row r="564" spans="1:25">
      <c r="A564" s="141"/>
      <c r="B564" s="115" t="s">
        <v>167</v>
      </c>
      <c r="C564" s="104" t="s">
        <v>167</v>
      </c>
      <c r="D564" s="162" t="s">
        <v>168</v>
      </c>
      <c r="E564" s="163" t="s">
        <v>169</v>
      </c>
      <c r="F564" s="163" t="s">
        <v>171</v>
      </c>
      <c r="G564" s="163" t="s">
        <v>172</v>
      </c>
      <c r="H564" s="163" t="s">
        <v>192</v>
      </c>
      <c r="I564" s="163" t="s">
        <v>173</v>
      </c>
      <c r="J564" s="163" t="s">
        <v>174</v>
      </c>
      <c r="K564" s="163" t="s">
        <v>175</v>
      </c>
      <c r="L564" s="163" t="s">
        <v>176</v>
      </c>
      <c r="M564" s="163" t="s">
        <v>177</v>
      </c>
      <c r="N564" s="163" t="s">
        <v>178</v>
      </c>
      <c r="O564" s="163" t="s">
        <v>179</v>
      </c>
      <c r="P564" s="163" t="s">
        <v>180</v>
      </c>
      <c r="Q564" s="163" t="s">
        <v>181</v>
      </c>
      <c r="R564" s="163" t="s">
        <v>190</v>
      </c>
      <c r="S564" s="163" t="s">
        <v>182</v>
      </c>
      <c r="T564" s="163" t="s">
        <v>191</v>
      </c>
      <c r="U564" s="166" t="s">
        <v>183</v>
      </c>
      <c r="V564" s="173"/>
      <c r="W564" s="2"/>
      <c r="X564" s="2"/>
      <c r="Y564" s="133" t="s">
        <v>3</v>
      </c>
    </row>
    <row r="565" spans="1:25">
      <c r="A565" s="141"/>
      <c r="B565" s="115"/>
      <c r="C565" s="104"/>
      <c r="D565" s="105" t="s">
        <v>184</v>
      </c>
      <c r="E565" s="106" t="s">
        <v>184</v>
      </c>
      <c r="F565" s="106" t="s">
        <v>184</v>
      </c>
      <c r="G565" s="106" t="s">
        <v>144</v>
      </c>
      <c r="H565" s="106" t="s">
        <v>184</v>
      </c>
      <c r="I565" s="106" t="s">
        <v>184</v>
      </c>
      <c r="J565" s="106" t="s">
        <v>184</v>
      </c>
      <c r="K565" s="106" t="s">
        <v>185</v>
      </c>
      <c r="L565" s="106" t="s">
        <v>184</v>
      </c>
      <c r="M565" s="106" t="s">
        <v>185</v>
      </c>
      <c r="N565" s="106" t="s">
        <v>184</v>
      </c>
      <c r="O565" s="106" t="s">
        <v>184</v>
      </c>
      <c r="P565" s="106" t="s">
        <v>184</v>
      </c>
      <c r="Q565" s="106" t="s">
        <v>144</v>
      </c>
      <c r="R565" s="106" t="s">
        <v>184</v>
      </c>
      <c r="S565" s="106" t="s">
        <v>184</v>
      </c>
      <c r="T565" s="106" t="s">
        <v>184</v>
      </c>
      <c r="U565" s="167" t="s">
        <v>144</v>
      </c>
      <c r="V565" s="173"/>
      <c r="W565" s="2"/>
      <c r="X565" s="2"/>
      <c r="Y565" s="133">
        <v>1</v>
      </c>
    </row>
    <row r="566" spans="1:25">
      <c r="A566" s="141"/>
      <c r="B566" s="115"/>
      <c r="C566" s="104"/>
      <c r="D566" s="130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74"/>
      <c r="V566" s="173"/>
      <c r="W566" s="2"/>
      <c r="X566" s="2"/>
      <c r="Y566" s="133">
        <v>2</v>
      </c>
    </row>
    <row r="567" spans="1:25">
      <c r="A567" s="141"/>
      <c r="B567" s="114">
        <v>1</v>
      </c>
      <c r="C567" s="110">
        <v>1</v>
      </c>
      <c r="D567" s="209">
        <v>13.5</v>
      </c>
      <c r="E567" s="209">
        <v>15.5</v>
      </c>
      <c r="F567" s="211">
        <v>13.4</v>
      </c>
      <c r="G567" s="210">
        <v>15</v>
      </c>
      <c r="H567" s="212">
        <v>10.62</v>
      </c>
      <c r="I567" s="213">
        <v>1.6</v>
      </c>
      <c r="J567" s="211">
        <v>14.3</v>
      </c>
      <c r="K567" s="210">
        <v>13.715306122449</v>
      </c>
      <c r="L567" s="210">
        <v>14.6</v>
      </c>
      <c r="M567" s="210">
        <v>14.917546548447623</v>
      </c>
      <c r="N567" s="210">
        <v>16.399999999999999</v>
      </c>
      <c r="O567" s="210">
        <v>14.8</v>
      </c>
      <c r="P567" s="210">
        <v>15.6</v>
      </c>
      <c r="Q567" s="213">
        <v>9</v>
      </c>
      <c r="R567" s="210">
        <v>14.079999999999998</v>
      </c>
      <c r="S567" s="210">
        <v>13.09</v>
      </c>
      <c r="T567" s="210">
        <v>14.6</v>
      </c>
      <c r="U567" s="259">
        <v>17</v>
      </c>
      <c r="V567" s="261"/>
      <c r="W567" s="215"/>
      <c r="X567" s="215"/>
      <c r="Y567" s="216">
        <v>1</v>
      </c>
    </row>
    <row r="568" spans="1:25">
      <c r="A568" s="141"/>
      <c r="B568" s="115">
        <v>1</v>
      </c>
      <c r="C568" s="104">
        <v>2</v>
      </c>
      <c r="D568" s="217">
        <v>15</v>
      </c>
      <c r="E568" s="217">
        <v>13.8</v>
      </c>
      <c r="F568" s="221">
        <v>13.6</v>
      </c>
      <c r="G568" s="217">
        <v>15</v>
      </c>
      <c r="H568" s="219">
        <v>10.8</v>
      </c>
      <c r="I568" s="220">
        <v>4.0999999999999996</v>
      </c>
      <c r="J568" s="221">
        <v>15</v>
      </c>
      <c r="K568" s="217">
        <v>13.336125654450299</v>
      </c>
      <c r="L568" s="217">
        <v>14.3</v>
      </c>
      <c r="M568" s="217">
        <v>15.195565612107211</v>
      </c>
      <c r="N568" s="217">
        <v>16.5</v>
      </c>
      <c r="O568" s="217">
        <v>14.9</v>
      </c>
      <c r="P568" s="217">
        <v>15.6</v>
      </c>
      <c r="Q568" s="220">
        <v>9</v>
      </c>
      <c r="R568" s="217">
        <v>13.86</v>
      </c>
      <c r="S568" s="217">
        <v>13.25</v>
      </c>
      <c r="T568" s="217">
        <v>14.3</v>
      </c>
      <c r="U568" s="273">
        <v>19</v>
      </c>
      <c r="V568" s="261"/>
      <c r="W568" s="215"/>
      <c r="X568" s="215"/>
      <c r="Y568" s="216">
        <v>9</v>
      </c>
    </row>
    <row r="569" spans="1:25">
      <c r="A569" s="141"/>
      <c r="B569" s="115">
        <v>1</v>
      </c>
      <c r="C569" s="104">
        <v>3</v>
      </c>
      <c r="D569" s="217">
        <v>15</v>
      </c>
      <c r="E569" s="217">
        <v>13.5</v>
      </c>
      <c r="F569" s="221">
        <v>13.5</v>
      </c>
      <c r="G569" s="217">
        <v>15</v>
      </c>
      <c r="H569" s="219">
        <v>10.29</v>
      </c>
      <c r="I569" s="220">
        <v>2.1</v>
      </c>
      <c r="J569" s="221">
        <v>14.6</v>
      </c>
      <c r="K569" s="221">
        <v>13.216042780748699</v>
      </c>
      <c r="L569" s="222">
        <v>14.7</v>
      </c>
      <c r="M569" s="222">
        <v>14.676119596145924</v>
      </c>
      <c r="N569" s="222">
        <v>16.100000000000001</v>
      </c>
      <c r="O569" s="222">
        <v>15</v>
      </c>
      <c r="P569" s="222">
        <v>15.5</v>
      </c>
      <c r="Q569" s="219">
        <v>9</v>
      </c>
      <c r="R569" s="222">
        <v>14.540000000000001</v>
      </c>
      <c r="S569" s="222">
        <v>13.09</v>
      </c>
      <c r="T569" s="217">
        <v>13.6</v>
      </c>
      <c r="U569" s="272">
        <v>18</v>
      </c>
      <c r="V569" s="261"/>
      <c r="W569" s="215"/>
      <c r="X569" s="215"/>
      <c r="Y569" s="216">
        <v>16</v>
      </c>
    </row>
    <row r="570" spans="1:25">
      <c r="A570" s="141"/>
      <c r="B570" s="115">
        <v>1</v>
      </c>
      <c r="C570" s="104">
        <v>4</v>
      </c>
      <c r="D570" s="217">
        <v>14.5</v>
      </c>
      <c r="E570" s="217">
        <v>13</v>
      </c>
      <c r="F570" s="221">
        <v>12.9</v>
      </c>
      <c r="G570" s="217">
        <v>15</v>
      </c>
      <c r="H570" s="219">
        <v>11.06</v>
      </c>
      <c r="I570" s="220">
        <v>8.6999999999999993</v>
      </c>
      <c r="J570" s="221">
        <v>15</v>
      </c>
      <c r="K570" s="221">
        <v>13.1124423963134</v>
      </c>
      <c r="L570" s="222">
        <v>14.8</v>
      </c>
      <c r="M570" s="222">
        <v>14.918022378041863</v>
      </c>
      <c r="N570" s="222">
        <v>17</v>
      </c>
      <c r="O570" s="222">
        <v>14.3</v>
      </c>
      <c r="P570" s="222">
        <v>15.7</v>
      </c>
      <c r="Q570" s="219">
        <v>9</v>
      </c>
      <c r="R570" s="222">
        <v>14.3</v>
      </c>
      <c r="S570" s="222">
        <v>13.39</v>
      </c>
      <c r="T570" s="217">
        <v>13.9</v>
      </c>
      <c r="U570" s="272">
        <v>15</v>
      </c>
      <c r="V570" s="261"/>
      <c r="W570" s="215"/>
      <c r="X570" s="215"/>
      <c r="Y570" s="216">
        <v>14.540788823055136</v>
      </c>
    </row>
    <row r="571" spans="1:25">
      <c r="A571" s="141"/>
      <c r="B571" s="115">
        <v>1</v>
      </c>
      <c r="C571" s="104">
        <v>5</v>
      </c>
      <c r="D571" s="217">
        <v>15.5</v>
      </c>
      <c r="E571" s="217">
        <v>13.5</v>
      </c>
      <c r="F571" s="217">
        <v>13</v>
      </c>
      <c r="G571" s="223">
        <v>14</v>
      </c>
      <c r="H571" s="220">
        <v>11.04</v>
      </c>
      <c r="I571" s="220">
        <v>1.4</v>
      </c>
      <c r="J571" s="217">
        <v>14.3</v>
      </c>
      <c r="K571" s="217">
        <v>13.3415525114155</v>
      </c>
      <c r="L571" s="217">
        <v>14.5</v>
      </c>
      <c r="M571" s="217">
        <v>14.876920663674083</v>
      </c>
      <c r="N571" s="217">
        <v>16.2</v>
      </c>
      <c r="O571" s="217">
        <v>13.8</v>
      </c>
      <c r="P571" s="217">
        <v>16</v>
      </c>
      <c r="Q571" s="220">
        <v>9</v>
      </c>
      <c r="R571" s="217">
        <v>13.279999999999998</v>
      </c>
      <c r="S571" s="217">
        <v>13.29</v>
      </c>
      <c r="T571" s="217">
        <v>12.7</v>
      </c>
      <c r="U571" s="272">
        <v>16</v>
      </c>
      <c r="V571" s="261"/>
      <c r="W571" s="215"/>
      <c r="X571" s="215"/>
      <c r="Y571" s="224"/>
    </row>
    <row r="572" spans="1:25">
      <c r="A572" s="141"/>
      <c r="B572" s="115">
        <v>1</v>
      </c>
      <c r="C572" s="104">
        <v>6</v>
      </c>
      <c r="D572" s="217">
        <v>15</v>
      </c>
      <c r="E572" s="217">
        <v>13.2</v>
      </c>
      <c r="F572" s="217">
        <v>13.5</v>
      </c>
      <c r="G572" s="217">
        <v>15</v>
      </c>
      <c r="H572" s="220">
        <v>9.65</v>
      </c>
      <c r="I572" s="220">
        <v>4.8</v>
      </c>
      <c r="J572" s="217">
        <v>14.7</v>
      </c>
      <c r="K572" s="217">
        <v>13.0485148514851</v>
      </c>
      <c r="L572" s="217">
        <v>14.8</v>
      </c>
      <c r="M572" s="223">
        <v>15.868081214517778</v>
      </c>
      <c r="N572" s="217">
        <v>17.100000000000001</v>
      </c>
      <c r="O572" s="217">
        <v>14.3</v>
      </c>
      <c r="P572" s="217">
        <v>15.5</v>
      </c>
      <c r="Q572" s="223">
        <v>8</v>
      </c>
      <c r="R572" s="217">
        <v>14</v>
      </c>
      <c r="S572" s="217">
        <v>13.83</v>
      </c>
      <c r="T572" s="217">
        <v>12.9</v>
      </c>
      <c r="U572" s="272">
        <v>15</v>
      </c>
      <c r="V572" s="261"/>
      <c r="W572" s="215"/>
      <c r="X572" s="215"/>
      <c r="Y572" s="224"/>
    </row>
    <row r="573" spans="1:25">
      <c r="A573" s="141"/>
      <c r="B573" s="116" t="s">
        <v>186</v>
      </c>
      <c r="C573" s="108"/>
      <c r="D573" s="225">
        <v>14.75</v>
      </c>
      <c r="E573" s="225">
        <v>13.75</v>
      </c>
      <c r="F573" s="225">
        <v>13.316666666666668</v>
      </c>
      <c r="G573" s="225">
        <v>14.833333333333334</v>
      </c>
      <c r="H573" s="225">
        <v>10.576666666666666</v>
      </c>
      <c r="I573" s="225">
        <v>3.7833333333333332</v>
      </c>
      <c r="J573" s="225">
        <v>14.65</v>
      </c>
      <c r="K573" s="225">
        <v>13.294997386143665</v>
      </c>
      <c r="L573" s="225">
        <v>14.616666666666665</v>
      </c>
      <c r="M573" s="225">
        <v>15.075376002155744</v>
      </c>
      <c r="N573" s="225">
        <v>16.55</v>
      </c>
      <c r="O573" s="225">
        <v>14.516666666666666</v>
      </c>
      <c r="P573" s="225">
        <v>15.65</v>
      </c>
      <c r="Q573" s="225">
        <v>8.8333333333333339</v>
      </c>
      <c r="R573" s="225">
        <v>14.01</v>
      </c>
      <c r="S573" s="225">
        <v>13.323333333333332</v>
      </c>
      <c r="T573" s="225">
        <v>13.666666666666666</v>
      </c>
      <c r="U573" s="265">
        <v>16.666666666666668</v>
      </c>
      <c r="V573" s="261"/>
      <c r="W573" s="215"/>
      <c r="X573" s="215"/>
      <c r="Y573" s="224"/>
    </row>
    <row r="574" spans="1:25">
      <c r="A574" s="141"/>
      <c r="B574" s="2" t="s">
        <v>187</v>
      </c>
      <c r="C574" s="135"/>
      <c r="D574" s="222">
        <v>15</v>
      </c>
      <c r="E574" s="222">
        <v>13.5</v>
      </c>
      <c r="F574" s="222">
        <v>13.45</v>
      </c>
      <c r="G574" s="222">
        <v>15</v>
      </c>
      <c r="H574" s="222">
        <v>10.71</v>
      </c>
      <c r="I574" s="222">
        <v>3.0999999999999996</v>
      </c>
      <c r="J574" s="222">
        <v>14.649999999999999</v>
      </c>
      <c r="K574" s="222">
        <v>13.2760842175995</v>
      </c>
      <c r="L574" s="222">
        <v>14.649999999999999</v>
      </c>
      <c r="M574" s="222">
        <v>14.917784463244743</v>
      </c>
      <c r="N574" s="222">
        <v>16.45</v>
      </c>
      <c r="O574" s="222">
        <v>14.55</v>
      </c>
      <c r="P574" s="222">
        <v>15.6</v>
      </c>
      <c r="Q574" s="222">
        <v>9</v>
      </c>
      <c r="R574" s="222">
        <v>14.04</v>
      </c>
      <c r="S574" s="222">
        <v>13.27</v>
      </c>
      <c r="T574" s="222">
        <v>13.75</v>
      </c>
      <c r="U574" s="266">
        <v>16.5</v>
      </c>
      <c r="V574" s="261"/>
      <c r="W574" s="215"/>
      <c r="X574" s="215"/>
      <c r="Y574" s="224"/>
    </row>
    <row r="575" spans="1:25">
      <c r="A575" s="141"/>
      <c r="B575" s="2" t="s">
        <v>188</v>
      </c>
      <c r="C575" s="135"/>
      <c r="D575" s="107">
        <v>0.68920243760451105</v>
      </c>
      <c r="E575" s="107">
        <v>0.9005553841935543</v>
      </c>
      <c r="F575" s="107">
        <v>0.29268868558020239</v>
      </c>
      <c r="G575" s="107">
        <v>0.40824829046386302</v>
      </c>
      <c r="H575" s="107">
        <v>0.53683020282643068</v>
      </c>
      <c r="I575" s="107">
        <v>2.7780688736362644</v>
      </c>
      <c r="J575" s="107">
        <v>0.31464265445104511</v>
      </c>
      <c r="K575" s="107">
        <v>0.2369945745683982</v>
      </c>
      <c r="L575" s="107">
        <v>0.19407902170679514</v>
      </c>
      <c r="M575" s="107">
        <v>0.42220554109048558</v>
      </c>
      <c r="N575" s="107">
        <v>0.41352146256270694</v>
      </c>
      <c r="O575" s="107">
        <v>0.46224091842530179</v>
      </c>
      <c r="P575" s="107">
        <v>0.18708286933869706</v>
      </c>
      <c r="Q575" s="107">
        <v>0.40824829046386302</v>
      </c>
      <c r="R575" s="107">
        <v>0.43020925141145089</v>
      </c>
      <c r="S575" s="107">
        <v>0.27442060175334271</v>
      </c>
      <c r="T575" s="107">
        <v>0.75542482529148258</v>
      </c>
      <c r="U575" s="169">
        <v>1.6329931618554521</v>
      </c>
      <c r="V575" s="249"/>
      <c r="W575" s="227"/>
      <c r="X575" s="227"/>
      <c r="Y575" s="134"/>
    </row>
    <row r="576" spans="1:25">
      <c r="A576" s="141"/>
      <c r="B576" s="2" t="s">
        <v>96</v>
      </c>
      <c r="C576" s="135"/>
      <c r="D576" s="109">
        <v>4.6725588990136339E-2</v>
      </c>
      <c r="E576" s="109">
        <v>6.5494937032258491E-2</v>
      </c>
      <c r="F576" s="109">
        <v>2.1979125325171642E-2</v>
      </c>
      <c r="G576" s="109">
        <v>2.7522356660485147E-2</v>
      </c>
      <c r="H576" s="109">
        <v>5.0756085990522913E-2</v>
      </c>
      <c r="I576" s="109">
        <v>0.73429133223866028</v>
      </c>
      <c r="J576" s="109">
        <v>2.1477314296999665E-2</v>
      </c>
      <c r="K576" s="109">
        <v>1.7825845894140536E-2</v>
      </c>
      <c r="L576" s="109">
        <v>1.3277926228515062E-2</v>
      </c>
      <c r="M576" s="109">
        <v>2.8006302531367121E-2</v>
      </c>
      <c r="N576" s="109">
        <v>2.4986191091402231E-2</v>
      </c>
      <c r="O576" s="109">
        <v>3.1842083932856612E-2</v>
      </c>
      <c r="P576" s="109">
        <v>1.1954176954549332E-2</v>
      </c>
      <c r="Q576" s="109">
        <v>4.6216787599682604E-2</v>
      </c>
      <c r="R576" s="109">
        <v>3.070729845906145E-2</v>
      </c>
      <c r="S576" s="109">
        <v>2.0596992876157821E-2</v>
      </c>
      <c r="T576" s="109">
        <v>5.5274987216449946E-2</v>
      </c>
      <c r="U576" s="171">
        <v>9.7979589711327114E-2</v>
      </c>
      <c r="V576" s="173"/>
      <c r="W576" s="2"/>
      <c r="X576" s="2"/>
      <c r="Y576" s="137"/>
    </row>
    <row r="577" spans="1:25">
      <c r="A577" s="141"/>
      <c r="B577" s="117" t="s">
        <v>189</v>
      </c>
      <c r="C577" s="135"/>
      <c r="D577" s="109">
        <v>1.4387883593574236E-2</v>
      </c>
      <c r="E577" s="109">
        <v>-5.4384176311074728E-2</v>
      </c>
      <c r="F577" s="109">
        <v>-8.4185402269755905E-2</v>
      </c>
      <c r="G577" s="109">
        <v>2.0118888585628492E-2</v>
      </c>
      <c r="H577" s="109">
        <v>-0.2726208464084946</v>
      </c>
      <c r="I577" s="109">
        <v>-0.73981237336074424</v>
      </c>
      <c r="J577" s="109">
        <v>7.5106776031095279E-3</v>
      </c>
      <c r="K577" s="109">
        <v>-8.5675643327974615E-2</v>
      </c>
      <c r="L577" s="109">
        <v>5.2182756062877367E-3</v>
      </c>
      <c r="M577" s="109">
        <v>3.6764661505364504E-2</v>
      </c>
      <c r="N577" s="109">
        <v>0.13817759142194275</v>
      </c>
      <c r="O577" s="109">
        <v>-1.658930384177193E-3</v>
      </c>
      <c r="P577" s="109">
        <v>7.6282737507758602E-2</v>
      </c>
      <c r="Q577" s="109">
        <v>-0.39251347084226618</v>
      </c>
      <c r="R577" s="109">
        <v>-3.6503440735865977E-2</v>
      </c>
      <c r="S577" s="109">
        <v>-8.3726921870391768E-2</v>
      </c>
      <c r="T577" s="109">
        <v>-6.0115181303128873E-2</v>
      </c>
      <c r="U577" s="171">
        <v>0.14620099841081857</v>
      </c>
      <c r="V577" s="173"/>
      <c r="W577" s="2"/>
      <c r="X577" s="2"/>
      <c r="Y577" s="137"/>
    </row>
    <row r="578" spans="1:25">
      <c r="B578" s="147"/>
      <c r="C578" s="116"/>
      <c r="D578" s="132"/>
      <c r="E578" s="132"/>
      <c r="F578" s="132"/>
      <c r="G578" s="132"/>
      <c r="H578" s="132"/>
      <c r="I578" s="132"/>
      <c r="J578" s="132"/>
      <c r="K578" s="132"/>
      <c r="L578" s="132"/>
      <c r="M578" s="132"/>
      <c r="N578" s="132"/>
      <c r="O578" s="132"/>
      <c r="P578" s="132"/>
      <c r="Q578" s="132"/>
      <c r="R578" s="132"/>
      <c r="S578" s="132"/>
      <c r="T578" s="132"/>
      <c r="U578" s="132"/>
    </row>
    <row r="579" spans="1:25">
      <c r="B579" s="151" t="s">
        <v>361</v>
      </c>
      <c r="Y579" s="133" t="s">
        <v>67</v>
      </c>
    </row>
    <row r="580" spans="1:25">
      <c r="A580" s="124" t="s">
        <v>31</v>
      </c>
      <c r="B580" s="114" t="s">
        <v>141</v>
      </c>
      <c r="C580" s="111" t="s">
        <v>142</v>
      </c>
      <c r="D580" s="112" t="s">
        <v>166</v>
      </c>
      <c r="E580" s="113" t="s">
        <v>166</v>
      </c>
      <c r="F580" s="113" t="s">
        <v>166</v>
      </c>
      <c r="G580" s="113" t="s">
        <v>166</v>
      </c>
      <c r="H580" s="113" t="s">
        <v>166</v>
      </c>
      <c r="I580" s="113" t="s">
        <v>166</v>
      </c>
      <c r="J580" s="164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133">
        <v>1</v>
      </c>
    </row>
    <row r="581" spans="1:25">
      <c r="A581" s="141"/>
      <c r="B581" s="115" t="s">
        <v>167</v>
      </c>
      <c r="C581" s="104" t="s">
        <v>167</v>
      </c>
      <c r="D581" s="162" t="s">
        <v>168</v>
      </c>
      <c r="E581" s="163" t="s">
        <v>173</v>
      </c>
      <c r="F581" s="163" t="s">
        <v>178</v>
      </c>
      <c r="G581" s="163" t="s">
        <v>190</v>
      </c>
      <c r="H581" s="163" t="s">
        <v>182</v>
      </c>
      <c r="I581" s="163" t="s">
        <v>191</v>
      </c>
      <c r="J581" s="164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133" t="s">
        <v>3</v>
      </c>
    </row>
    <row r="582" spans="1:25">
      <c r="A582" s="141"/>
      <c r="B582" s="115"/>
      <c r="C582" s="104"/>
      <c r="D582" s="105" t="s">
        <v>184</v>
      </c>
      <c r="E582" s="106" t="s">
        <v>184</v>
      </c>
      <c r="F582" s="106" t="s">
        <v>184</v>
      </c>
      <c r="G582" s="106" t="s">
        <v>184</v>
      </c>
      <c r="H582" s="106" t="s">
        <v>184</v>
      </c>
      <c r="I582" s="106" t="s">
        <v>184</v>
      </c>
      <c r="J582" s="164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133">
        <v>1</v>
      </c>
    </row>
    <row r="583" spans="1:25">
      <c r="A583" s="141"/>
      <c r="B583" s="115"/>
      <c r="C583" s="104"/>
      <c r="D583" s="130"/>
      <c r="E583" s="130"/>
      <c r="F583" s="130"/>
      <c r="G583" s="130"/>
      <c r="H583" s="130"/>
      <c r="I583" s="130"/>
      <c r="J583" s="164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133">
        <v>1</v>
      </c>
    </row>
    <row r="584" spans="1:25">
      <c r="A584" s="141"/>
      <c r="B584" s="114">
        <v>1</v>
      </c>
      <c r="C584" s="110">
        <v>1</v>
      </c>
      <c r="D584" s="210">
        <v>12.4</v>
      </c>
      <c r="E584" s="210">
        <v>13.6</v>
      </c>
      <c r="F584" s="211">
        <v>15.7</v>
      </c>
      <c r="G584" s="210">
        <v>15.16</v>
      </c>
      <c r="H584" s="211">
        <v>11.75</v>
      </c>
      <c r="I584" s="210">
        <v>12.1</v>
      </c>
      <c r="J584" s="214"/>
      <c r="K584" s="215"/>
      <c r="L584" s="215"/>
      <c r="M584" s="215"/>
      <c r="N584" s="215"/>
      <c r="O584" s="215"/>
      <c r="P584" s="215"/>
      <c r="Q584" s="215"/>
      <c r="R584" s="215"/>
      <c r="S584" s="215"/>
      <c r="T584" s="215"/>
      <c r="U584" s="215"/>
      <c r="V584" s="215"/>
      <c r="W584" s="215"/>
      <c r="X584" s="215"/>
      <c r="Y584" s="216">
        <v>1</v>
      </c>
    </row>
    <row r="585" spans="1:25">
      <c r="A585" s="141"/>
      <c r="B585" s="115">
        <v>1</v>
      </c>
      <c r="C585" s="104">
        <v>2</v>
      </c>
      <c r="D585" s="217">
        <v>12.8</v>
      </c>
      <c r="E585" s="217">
        <v>13.4</v>
      </c>
      <c r="F585" s="221">
        <v>15.7</v>
      </c>
      <c r="G585" s="217">
        <v>15</v>
      </c>
      <c r="H585" s="221">
        <v>12.96</v>
      </c>
      <c r="I585" s="217">
        <v>12.1</v>
      </c>
      <c r="J585" s="214"/>
      <c r="K585" s="215"/>
      <c r="L585" s="215"/>
      <c r="M585" s="215"/>
      <c r="N585" s="215"/>
      <c r="O585" s="215"/>
      <c r="P585" s="215"/>
      <c r="Q585" s="215"/>
      <c r="R585" s="215"/>
      <c r="S585" s="215"/>
      <c r="T585" s="215"/>
      <c r="U585" s="215"/>
      <c r="V585" s="215"/>
      <c r="W585" s="215"/>
      <c r="X585" s="215"/>
      <c r="Y585" s="216">
        <v>10</v>
      </c>
    </row>
    <row r="586" spans="1:25">
      <c r="A586" s="141"/>
      <c r="B586" s="115">
        <v>1</v>
      </c>
      <c r="C586" s="104">
        <v>3</v>
      </c>
      <c r="D586" s="217">
        <v>13.1</v>
      </c>
      <c r="E586" s="217">
        <v>13</v>
      </c>
      <c r="F586" s="221">
        <v>15.2</v>
      </c>
      <c r="G586" s="217">
        <v>15.379999999999999</v>
      </c>
      <c r="H586" s="221">
        <v>12.14</v>
      </c>
      <c r="I586" s="217">
        <v>11.3</v>
      </c>
      <c r="J586" s="214"/>
      <c r="K586" s="215"/>
      <c r="L586" s="215"/>
      <c r="M586" s="215"/>
      <c r="N586" s="215"/>
      <c r="O586" s="215"/>
      <c r="P586" s="215"/>
      <c r="Q586" s="215"/>
      <c r="R586" s="215"/>
      <c r="S586" s="215"/>
      <c r="T586" s="215"/>
      <c r="U586" s="215"/>
      <c r="V586" s="215"/>
      <c r="W586" s="215"/>
      <c r="X586" s="215"/>
      <c r="Y586" s="216">
        <v>16</v>
      </c>
    </row>
    <row r="587" spans="1:25">
      <c r="A587" s="141"/>
      <c r="B587" s="115">
        <v>1</v>
      </c>
      <c r="C587" s="104">
        <v>4</v>
      </c>
      <c r="D587" s="217">
        <v>12.9</v>
      </c>
      <c r="E587" s="217">
        <v>13</v>
      </c>
      <c r="F587" s="221">
        <v>13.3</v>
      </c>
      <c r="G587" s="217">
        <v>15.659999999999998</v>
      </c>
      <c r="H587" s="221">
        <v>13.02</v>
      </c>
      <c r="I587" s="217">
        <v>11.8</v>
      </c>
      <c r="J587" s="214"/>
      <c r="K587" s="215"/>
      <c r="L587" s="215"/>
      <c r="M587" s="215"/>
      <c r="N587" s="215"/>
      <c r="O587" s="215"/>
      <c r="P587" s="215"/>
      <c r="Q587" s="215"/>
      <c r="R587" s="215"/>
      <c r="S587" s="215"/>
      <c r="T587" s="215"/>
      <c r="U587" s="215"/>
      <c r="V587" s="215"/>
      <c r="W587" s="215"/>
      <c r="X587" s="215"/>
      <c r="Y587" s="216">
        <v>13.403333333333334</v>
      </c>
    </row>
    <row r="588" spans="1:25">
      <c r="A588" s="141"/>
      <c r="B588" s="115">
        <v>1</v>
      </c>
      <c r="C588" s="104">
        <v>5</v>
      </c>
      <c r="D588" s="217">
        <v>12.4</v>
      </c>
      <c r="E588" s="217">
        <v>14.1</v>
      </c>
      <c r="F588" s="217">
        <v>13.1</v>
      </c>
      <c r="G588" s="217">
        <v>15.720000000000002</v>
      </c>
      <c r="H588" s="217">
        <v>11.77</v>
      </c>
      <c r="I588" s="217">
        <v>11.1</v>
      </c>
      <c r="J588" s="214"/>
      <c r="K588" s="215"/>
      <c r="L588" s="215"/>
      <c r="M588" s="215"/>
      <c r="N588" s="215"/>
      <c r="O588" s="215"/>
      <c r="P588" s="215"/>
      <c r="Q588" s="215"/>
      <c r="R588" s="215"/>
      <c r="S588" s="215"/>
      <c r="T588" s="215"/>
      <c r="U588" s="215"/>
      <c r="V588" s="215"/>
      <c r="W588" s="215"/>
      <c r="X588" s="215"/>
      <c r="Y588" s="224"/>
    </row>
    <row r="589" spans="1:25">
      <c r="A589" s="141"/>
      <c r="B589" s="115">
        <v>1</v>
      </c>
      <c r="C589" s="104">
        <v>6</v>
      </c>
      <c r="D589" s="217">
        <v>13</v>
      </c>
      <c r="E589" s="217">
        <v>13.7</v>
      </c>
      <c r="F589" s="217">
        <v>15.6</v>
      </c>
      <c r="G589" s="217">
        <v>15.779999999999998</v>
      </c>
      <c r="H589" s="217">
        <v>12.58</v>
      </c>
      <c r="I589" s="217">
        <v>11.2</v>
      </c>
      <c r="J589" s="214"/>
      <c r="K589" s="215"/>
      <c r="L589" s="215"/>
      <c r="M589" s="215"/>
      <c r="N589" s="215"/>
      <c r="O589" s="215"/>
      <c r="P589" s="215"/>
      <c r="Q589" s="215"/>
      <c r="R589" s="215"/>
      <c r="S589" s="215"/>
      <c r="T589" s="215"/>
      <c r="U589" s="215"/>
      <c r="V589" s="215"/>
      <c r="W589" s="215"/>
      <c r="X589" s="215"/>
      <c r="Y589" s="224"/>
    </row>
    <row r="590" spans="1:25">
      <c r="A590" s="141"/>
      <c r="B590" s="116" t="s">
        <v>186</v>
      </c>
      <c r="C590" s="108"/>
      <c r="D590" s="225">
        <v>12.766666666666666</v>
      </c>
      <c r="E590" s="225">
        <v>13.466666666666667</v>
      </c>
      <c r="F590" s="225">
        <v>14.766666666666664</v>
      </c>
      <c r="G590" s="225">
        <v>15.450000000000001</v>
      </c>
      <c r="H590" s="225">
        <v>12.37</v>
      </c>
      <c r="I590" s="225">
        <v>11.6</v>
      </c>
      <c r="J590" s="214"/>
      <c r="K590" s="215"/>
      <c r="L590" s="215"/>
      <c r="M590" s="215"/>
      <c r="N590" s="215"/>
      <c r="O590" s="215"/>
      <c r="P590" s="215"/>
      <c r="Q590" s="215"/>
      <c r="R590" s="215"/>
      <c r="S590" s="215"/>
      <c r="T590" s="215"/>
      <c r="U590" s="215"/>
      <c r="V590" s="215"/>
      <c r="W590" s="215"/>
      <c r="X590" s="215"/>
      <c r="Y590" s="224"/>
    </row>
    <row r="591" spans="1:25">
      <c r="A591" s="141"/>
      <c r="B591" s="2" t="s">
        <v>187</v>
      </c>
      <c r="C591" s="135"/>
      <c r="D591" s="222">
        <v>12.850000000000001</v>
      </c>
      <c r="E591" s="222">
        <v>13.5</v>
      </c>
      <c r="F591" s="222">
        <v>15.399999999999999</v>
      </c>
      <c r="G591" s="222">
        <v>15.52</v>
      </c>
      <c r="H591" s="222">
        <v>12.36</v>
      </c>
      <c r="I591" s="222">
        <v>11.55</v>
      </c>
      <c r="J591" s="214"/>
      <c r="K591" s="215"/>
      <c r="L591" s="215"/>
      <c r="M591" s="215"/>
      <c r="N591" s="215"/>
      <c r="O591" s="215"/>
      <c r="P591" s="215"/>
      <c r="Q591" s="215"/>
      <c r="R591" s="215"/>
      <c r="S591" s="215"/>
      <c r="T591" s="215"/>
      <c r="U591" s="215"/>
      <c r="V591" s="215"/>
      <c r="W591" s="215"/>
      <c r="X591" s="215"/>
      <c r="Y591" s="224"/>
    </row>
    <row r="592" spans="1:25">
      <c r="A592" s="141"/>
      <c r="B592" s="2" t="s">
        <v>188</v>
      </c>
      <c r="C592" s="135"/>
      <c r="D592" s="222">
        <v>0.30110906108363217</v>
      </c>
      <c r="E592" s="222">
        <v>0.42739521132865593</v>
      </c>
      <c r="F592" s="222">
        <v>1.2290918056299398</v>
      </c>
      <c r="G592" s="222">
        <v>0.3216830738475368</v>
      </c>
      <c r="H592" s="222">
        <v>0.56780278266313577</v>
      </c>
      <c r="I592" s="222">
        <v>0.45607017003965522</v>
      </c>
      <c r="J592" s="214"/>
      <c r="K592" s="215"/>
      <c r="L592" s="215"/>
      <c r="M592" s="215"/>
      <c r="N592" s="215"/>
      <c r="O592" s="215"/>
      <c r="P592" s="215"/>
      <c r="Q592" s="215"/>
      <c r="R592" s="215"/>
      <c r="S592" s="215"/>
      <c r="T592" s="215"/>
      <c r="U592" s="215"/>
      <c r="V592" s="215"/>
      <c r="W592" s="215"/>
      <c r="X592" s="215"/>
      <c r="Y592" s="224"/>
    </row>
    <row r="593" spans="1:25">
      <c r="A593" s="141"/>
      <c r="B593" s="2" t="s">
        <v>96</v>
      </c>
      <c r="C593" s="135"/>
      <c r="D593" s="109">
        <v>2.358556614232106E-2</v>
      </c>
      <c r="E593" s="109">
        <v>3.1737268167969498E-2</v>
      </c>
      <c r="F593" s="109">
        <v>8.3234208056203615E-2</v>
      </c>
      <c r="G593" s="109">
        <v>2.0820910928643157E-2</v>
      </c>
      <c r="H593" s="109">
        <v>4.5901599245200958E-2</v>
      </c>
      <c r="I593" s="109">
        <v>3.9316393968935798E-2</v>
      </c>
      <c r="J593" s="164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137"/>
    </row>
    <row r="594" spans="1:25">
      <c r="A594" s="141"/>
      <c r="B594" s="117" t="s">
        <v>189</v>
      </c>
      <c r="C594" s="135"/>
      <c r="D594" s="109">
        <v>-4.7500621735886761E-2</v>
      </c>
      <c r="E594" s="109">
        <v>4.7251927381248837E-3</v>
      </c>
      <c r="F594" s="109">
        <v>0.10171599104700291</v>
      </c>
      <c r="G594" s="109">
        <v>0.15269833374782382</v>
      </c>
      <c r="H594" s="109">
        <v>-7.7095249937826571E-2</v>
      </c>
      <c r="I594" s="109">
        <v>-0.13454364585923906</v>
      </c>
      <c r="J594" s="164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137"/>
    </row>
    <row r="595" spans="1:25">
      <c r="B595" s="147"/>
      <c r="C595" s="116"/>
      <c r="D595" s="132"/>
      <c r="E595" s="132"/>
      <c r="F595" s="132"/>
      <c r="G595" s="132"/>
      <c r="H595" s="132"/>
      <c r="I595" s="132"/>
    </row>
    <row r="596" spans="1:25">
      <c r="B596" s="151" t="s">
        <v>362</v>
      </c>
      <c r="Y596" s="133" t="s">
        <v>67</v>
      </c>
    </row>
    <row r="597" spans="1:25">
      <c r="A597" s="124" t="s">
        <v>34</v>
      </c>
      <c r="B597" s="114" t="s">
        <v>141</v>
      </c>
      <c r="C597" s="111" t="s">
        <v>142</v>
      </c>
      <c r="D597" s="112" t="s">
        <v>166</v>
      </c>
      <c r="E597" s="113" t="s">
        <v>166</v>
      </c>
      <c r="F597" s="113" t="s">
        <v>166</v>
      </c>
      <c r="G597" s="113" t="s">
        <v>166</v>
      </c>
      <c r="H597" s="113" t="s">
        <v>166</v>
      </c>
      <c r="I597" s="113" t="s">
        <v>166</v>
      </c>
      <c r="J597" s="113" t="s">
        <v>166</v>
      </c>
      <c r="K597" s="113" t="s">
        <v>166</v>
      </c>
      <c r="L597" s="113" t="s">
        <v>166</v>
      </c>
      <c r="M597" s="113" t="s">
        <v>166</v>
      </c>
      <c r="N597" s="113" t="s">
        <v>166</v>
      </c>
      <c r="O597" s="113" t="s">
        <v>166</v>
      </c>
      <c r="P597" s="113" t="s">
        <v>166</v>
      </c>
      <c r="Q597" s="113" t="s">
        <v>166</v>
      </c>
      <c r="R597" s="113" t="s">
        <v>166</v>
      </c>
      <c r="S597" s="113" t="s">
        <v>166</v>
      </c>
      <c r="T597" s="113" t="s">
        <v>166</v>
      </c>
      <c r="U597" s="113" t="s">
        <v>166</v>
      </c>
      <c r="V597" s="113" t="s">
        <v>166</v>
      </c>
      <c r="W597" s="120" t="s">
        <v>166</v>
      </c>
      <c r="X597" s="173"/>
      <c r="Y597" s="133">
        <v>1</v>
      </c>
    </row>
    <row r="598" spans="1:25">
      <c r="A598" s="141"/>
      <c r="B598" s="115" t="s">
        <v>167</v>
      </c>
      <c r="C598" s="104" t="s">
        <v>167</v>
      </c>
      <c r="D598" s="162" t="s">
        <v>168</v>
      </c>
      <c r="E598" s="163" t="s">
        <v>169</v>
      </c>
      <c r="F598" s="163" t="s">
        <v>170</v>
      </c>
      <c r="G598" s="163" t="s">
        <v>171</v>
      </c>
      <c r="H598" s="163" t="s">
        <v>172</v>
      </c>
      <c r="I598" s="163" t="s">
        <v>192</v>
      </c>
      <c r="J598" s="163" t="s">
        <v>173</v>
      </c>
      <c r="K598" s="163" t="s">
        <v>174</v>
      </c>
      <c r="L598" s="163" t="s">
        <v>175</v>
      </c>
      <c r="M598" s="163" t="s">
        <v>176</v>
      </c>
      <c r="N598" s="163" t="s">
        <v>177</v>
      </c>
      <c r="O598" s="163" t="s">
        <v>178</v>
      </c>
      <c r="P598" s="163" t="s">
        <v>179</v>
      </c>
      <c r="Q598" s="163" t="s">
        <v>180</v>
      </c>
      <c r="R598" s="163" t="s">
        <v>181</v>
      </c>
      <c r="S598" s="163" t="s">
        <v>193</v>
      </c>
      <c r="T598" s="163" t="s">
        <v>190</v>
      </c>
      <c r="U598" s="163" t="s">
        <v>182</v>
      </c>
      <c r="V598" s="163" t="s">
        <v>191</v>
      </c>
      <c r="W598" s="166" t="s">
        <v>183</v>
      </c>
      <c r="X598" s="173"/>
      <c r="Y598" s="133" t="s">
        <v>3</v>
      </c>
    </row>
    <row r="599" spans="1:25">
      <c r="A599" s="141"/>
      <c r="B599" s="115"/>
      <c r="C599" s="104"/>
      <c r="D599" s="105" t="s">
        <v>144</v>
      </c>
      <c r="E599" s="106" t="s">
        <v>144</v>
      </c>
      <c r="F599" s="106" t="s">
        <v>144</v>
      </c>
      <c r="G599" s="106" t="s">
        <v>184</v>
      </c>
      <c r="H599" s="106" t="s">
        <v>144</v>
      </c>
      <c r="I599" s="106" t="s">
        <v>184</v>
      </c>
      <c r="J599" s="106" t="s">
        <v>184</v>
      </c>
      <c r="K599" s="106" t="s">
        <v>144</v>
      </c>
      <c r="L599" s="106" t="s">
        <v>185</v>
      </c>
      <c r="M599" s="106" t="s">
        <v>184</v>
      </c>
      <c r="N599" s="106" t="s">
        <v>185</v>
      </c>
      <c r="O599" s="106" t="s">
        <v>144</v>
      </c>
      <c r="P599" s="106" t="s">
        <v>184</v>
      </c>
      <c r="Q599" s="106" t="s">
        <v>184</v>
      </c>
      <c r="R599" s="106" t="s">
        <v>144</v>
      </c>
      <c r="S599" s="106" t="s">
        <v>144</v>
      </c>
      <c r="T599" s="106" t="s">
        <v>144</v>
      </c>
      <c r="U599" s="106" t="s">
        <v>184</v>
      </c>
      <c r="V599" s="106" t="s">
        <v>184</v>
      </c>
      <c r="W599" s="167" t="s">
        <v>144</v>
      </c>
      <c r="X599" s="173"/>
      <c r="Y599" s="133">
        <v>0</v>
      </c>
    </row>
    <row r="600" spans="1:25">
      <c r="A600" s="141"/>
      <c r="B600" s="115"/>
      <c r="C600" s="104"/>
      <c r="D600" s="130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68"/>
      <c r="X600" s="173"/>
      <c r="Y600" s="133">
        <v>0</v>
      </c>
    </row>
    <row r="601" spans="1:25">
      <c r="A601" s="141"/>
      <c r="B601" s="114">
        <v>1</v>
      </c>
      <c r="C601" s="110">
        <v>1</v>
      </c>
      <c r="D601" s="228">
        <v>256</v>
      </c>
      <c r="E601" s="256">
        <v>236</v>
      </c>
      <c r="F601" s="229">
        <v>218</v>
      </c>
      <c r="G601" s="228">
        <v>241.2</v>
      </c>
      <c r="H601" s="229">
        <v>245</v>
      </c>
      <c r="I601" s="228">
        <v>218.1</v>
      </c>
      <c r="J601" s="229">
        <v>242</v>
      </c>
      <c r="K601" s="228">
        <v>223</v>
      </c>
      <c r="L601" s="228">
        <v>210.12244897959201</v>
      </c>
      <c r="M601" s="228">
        <v>228</v>
      </c>
      <c r="N601" s="228">
        <v>247.92304930895497</v>
      </c>
      <c r="O601" s="228">
        <v>220</v>
      </c>
      <c r="P601" s="228">
        <v>234</v>
      </c>
      <c r="Q601" s="228">
        <v>253.00000000000003</v>
      </c>
      <c r="R601" s="228">
        <v>235</v>
      </c>
      <c r="S601" s="228">
        <v>213</v>
      </c>
      <c r="T601" s="228">
        <v>230.41400000000004</v>
      </c>
      <c r="U601" s="232">
        <v>228.7</v>
      </c>
      <c r="V601" s="232">
        <v>212</v>
      </c>
      <c r="W601" s="232">
        <v>245</v>
      </c>
      <c r="X601" s="234"/>
      <c r="Y601" s="235">
        <v>1</v>
      </c>
    </row>
    <row r="602" spans="1:25">
      <c r="A602" s="141"/>
      <c r="B602" s="115">
        <v>1</v>
      </c>
      <c r="C602" s="104">
        <v>2</v>
      </c>
      <c r="D602" s="236">
        <v>242</v>
      </c>
      <c r="E602" s="236">
        <v>221</v>
      </c>
      <c r="F602" s="237">
        <v>218</v>
      </c>
      <c r="G602" s="236">
        <v>231.4</v>
      </c>
      <c r="H602" s="237">
        <v>240</v>
      </c>
      <c r="I602" s="236">
        <v>237</v>
      </c>
      <c r="J602" s="237">
        <v>227</v>
      </c>
      <c r="K602" s="236">
        <v>233</v>
      </c>
      <c r="L602" s="236">
        <v>214.052356020942</v>
      </c>
      <c r="M602" s="236">
        <v>223</v>
      </c>
      <c r="N602" s="236">
        <v>243.14065437914482</v>
      </c>
      <c r="O602" s="236">
        <v>211</v>
      </c>
      <c r="P602" s="236">
        <v>237</v>
      </c>
      <c r="Q602" s="236">
        <v>245</v>
      </c>
      <c r="R602" s="236">
        <v>231</v>
      </c>
      <c r="S602" s="236">
        <v>214</v>
      </c>
      <c r="T602" s="236">
        <v>233.15</v>
      </c>
      <c r="U602" s="239">
        <v>227.6</v>
      </c>
      <c r="V602" s="239">
        <v>212</v>
      </c>
      <c r="W602" s="240">
        <v>245</v>
      </c>
      <c r="X602" s="234"/>
      <c r="Y602" s="235">
        <v>24</v>
      </c>
    </row>
    <row r="603" spans="1:25">
      <c r="A603" s="141"/>
      <c r="B603" s="115">
        <v>1</v>
      </c>
      <c r="C603" s="104">
        <v>3</v>
      </c>
      <c r="D603" s="236">
        <v>234</v>
      </c>
      <c r="E603" s="236">
        <v>218</v>
      </c>
      <c r="F603" s="237">
        <v>215</v>
      </c>
      <c r="G603" s="236">
        <v>236.1</v>
      </c>
      <c r="H603" s="237">
        <v>236</v>
      </c>
      <c r="I603" s="236">
        <v>234.5</v>
      </c>
      <c r="J603" s="237">
        <v>245</v>
      </c>
      <c r="K603" s="237">
        <v>235</v>
      </c>
      <c r="L603" s="241">
        <v>214.27807486630999</v>
      </c>
      <c r="M603" s="241">
        <v>225</v>
      </c>
      <c r="N603" s="241">
        <v>245.41458985586175</v>
      </c>
      <c r="O603" s="241">
        <v>210</v>
      </c>
      <c r="P603" s="241">
        <v>243</v>
      </c>
      <c r="Q603" s="241">
        <v>246.00000000000003</v>
      </c>
      <c r="R603" s="241">
        <v>233</v>
      </c>
      <c r="S603" s="241">
        <v>216</v>
      </c>
      <c r="T603" s="236">
        <v>247.63600000000002</v>
      </c>
      <c r="U603" s="239">
        <v>235.2</v>
      </c>
      <c r="V603" s="239">
        <v>206</v>
      </c>
      <c r="W603" s="240">
        <v>245</v>
      </c>
      <c r="X603" s="234"/>
      <c r="Y603" s="235">
        <v>16</v>
      </c>
    </row>
    <row r="604" spans="1:25">
      <c r="A604" s="141"/>
      <c r="B604" s="115">
        <v>1</v>
      </c>
      <c r="C604" s="104">
        <v>4</v>
      </c>
      <c r="D604" s="236">
        <v>258</v>
      </c>
      <c r="E604" s="236">
        <v>221</v>
      </c>
      <c r="F604" s="237">
        <v>211</v>
      </c>
      <c r="G604" s="236">
        <v>241.8</v>
      </c>
      <c r="H604" s="237">
        <v>228</v>
      </c>
      <c r="I604" s="236">
        <v>231</v>
      </c>
      <c r="J604" s="237">
        <v>259</v>
      </c>
      <c r="K604" s="237">
        <v>236</v>
      </c>
      <c r="L604" s="241">
        <v>205.677419354839</v>
      </c>
      <c r="M604" s="241">
        <v>222</v>
      </c>
      <c r="N604" s="241">
        <v>243.05393691104169</v>
      </c>
      <c r="O604" s="241">
        <v>216</v>
      </c>
      <c r="P604" s="241">
        <v>229</v>
      </c>
      <c r="Q604" s="241">
        <v>252</v>
      </c>
      <c r="R604" s="241">
        <v>240</v>
      </c>
      <c r="S604" s="241">
        <v>221</v>
      </c>
      <c r="T604" s="236">
        <v>230.798</v>
      </c>
      <c r="U604" s="239">
        <v>249.7</v>
      </c>
      <c r="V604" s="239">
        <v>217</v>
      </c>
      <c r="W604" s="240">
        <v>244</v>
      </c>
      <c r="X604" s="234"/>
      <c r="Y604" s="235">
        <v>230.54625527514776</v>
      </c>
    </row>
    <row r="605" spans="1:25">
      <c r="A605" s="141"/>
      <c r="B605" s="115">
        <v>1</v>
      </c>
      <c r="C605" s="104">
        <v>5</v>
      </c>
      <c r="D605" s="236">
        <v>252</v>
      </c>
      <c r="E605" s="236">
        <v>222</v>
      </c>
      <c r="F605" s="236">
        <v>217</v>
      </c>
      <c r="G605" s="236">
        <v>240</v>
      </c>
      <c r="H605" s="236">
        <v>238</v>
      </c>
      <c r="I605" s="236">
        <v>237.7</v>
      </c>
      <c r="J605" s="236">
        <v>246.00000000000003</v>
      </c>
      <c r="K605" s="236">
        <v>227</v>
      </c>
      <c r="L605" s="236">
        <v>214.75799086757999</v>
      </c>
      <c r="M605" s="236">
        <v>224</v>
      </c>
      <c r="N605" s="236">
        <v>247.94306025439164</v>
      </c>
      <c r="O605" s="236">
        <v>218</v>
      </c>
      <c r="P605" s="236">
        <v>223</v>
      </c>
      <c r="Q605" s="236">
        <v>248.99999999999997</v>
      </c>
      <c r="R605" s="236">
        <v>231</v>
      </c>
      <c r="S605" s="236">
        <v>221</v>
      </c>
      <c r="T605" s="236">
        <v>226.596</v>
      </c>
      <c r="U605" s="239">
        <v>229.2</v>
      </c>
      <c r="V605" s="239">
        <v>206</v>
      </c>
      <c r="W605" s="240">
        <v>241</v>
      </c>
      <c r="X605" s="234"/>
      <c r="Y605" s="244"/>
    </row>
    <row r="606" spans="1:25">
      <c r="A606" s="141"/>
      <c r="B606" s="115">
        <v>1</v>
      </c>
      <c r="C606" s="104">
        <v>6</v>
      </c>
      <c r="D606" s="236">
        <v>244</v>
      </c>
      <c r="E606" s="236">
        <v>219</v>
      </c>
      <c r="F606" s="236">
        <v>217</v>
      </c>
      <c r="G606" s="236">
        <v>245.2</v>
      </c>
      <c r="H606" s="236">
        <v>237</v>
      </c>
      <c r="I606" s="236">
        <v>217.1</v>
      </c>
      <c r="J606" s="236">
        <v>223</v>
      </c>
      <c r="K606" s="236">
        <v>232</v>
      </c>
      <c r="L606" s="236">
        <v>204.05940594059399</v>
      </c>
      <c r="M606" s="236">
        <v>225</v>
      </c>
      <c r="N606" s="236">
        <v>245.51484627848311</v>
      </c>
      <c r="O606" s="236">
        <v>213</v>
      </c>
      <c r="P606" s="236">
        <v>233</v>
      </c>
      <c r="Q606" s="236">
        <v>241</v>
      </c>
      <c r="R606" s="236">
        <v>219</v>
      </c>
      <c r="S606" s="236">
        <v>217</v>
      </c>
      <c r="T606" s="243">
        <v>257.32400000000001</v>
      </c>
      <c r="U606" s="239">
        <v>247.6</v>
      </c>
      <c r="V606" s="239">
        <v>212</v>
      </c>
      <c r="W606" s="245">
        <v>247</v>
      </c>
      <c r="X606" s="234"/>
      <c r="Y606" s="244"/>
    </row>
    <row r="607" spans="1:25">
      <c r="A607" s="141"/>
      <c r="B607" s="116" t="s">
        <v>186</v>
      </c>
      <c r="C607" s="108"/>
      <c r="D607" s="246">
        <v>247.66666666666666</v>
      </c>
      <c r="E607" s="246">
        <v>222.83333333333334</v>
      </c>
      <c r="F607" s="246">
        <v>216</v>
      </c>
      <c r="G607" s="246">
        <v>239.28333333333333</v>
      </c>
      <c r="H607" s="246">
        <v>237.33333333333334</v>
      </c>
      <c r="I607" s="246">
        <v>229.23333333333332</v>
      </c>
      <c r="J607" s="246">
        <v>240.33333333333334</v>
      </c>
      <c r="K607" s="246">
        <v>231</v>
      </c>
      <c r="L607" s="246">
        <v>210.49128267164281</v>
      </c>
      <c r="M607" s="246">
        <v>224.5</v>
      </c>
      <c r="N607" s="246">
        <v>245.49835616464634</v>
      </c>
      <c r="O607" s="246">
        <v>214.66666666666666</v>
      </c>
      <c r="P607" s="246">
        <v>233.16666666666666</v>
      </c>
      <c r="Q607" s="246">
        <v>247.66666666666666</v>
      </c>
      <c r="R607" s="246">
        <v>231.5</v>
      </c>
      <c r="S607" s="246">
        <v>217</v>
      </c>
      <c r="T607" s="246">
        <v>237.65300000000002</v>
      </c>
      <c r="U607" s="246">
        <v>236.33333333333334</v>
      </c>
      <c r="V607" s="246">
        <v>210.83333333333334</v>
      </c>
      <c r="W607" s="267">
        <v>244.5</v>
      </c>
      <c r="X607" s="234"/>
      <c r="Y607" s="244"/>
    </row>
    <row r="608" spans="1:25">
      <c r="A608" s="141"/>
      <c r="B608" s="2" t="s">
        <v>187</v>
      </c>
      <c r="C608" s="135"/>
      <c r="D608" s="241">
        <v>248</v>
      </c>
      <c r="E608" s="241">
        <v>221</v>
      </c>
      <c r="F608" s="241">
        <v>217</v>
      </c>
      <c r="G608" s="241">
        <v>240.6</v>
      </c>
      <c r="H608" s="241">
        <v>237.5</v>
      </c>
      <c r="I608" s="241">
        <v>232.75</v>
      </c>
      <c r="J608" s="241">
        <v>243.5</v>
      </c>
      <c r="K608" s="241">
        <v>232.5</v>
      </c>
      <c r="L608" s="241">
        <v>212.08740250026699</v>
      </c>
      <c r="M608" s="241">
        <v>224.5</v>
      </c>
      <c r="N608" s="241">
        <v>245.46471806717244</v>
      </c>
      <c r="O608" s="241">
        <v>214.5</v>
      </c>
      <c r="P608" s="241">
        <v>233.5</v>
      </c>
      <c r="Q608" s="241">
        <v>247.5</v>
      </c>
      <c r="R608" s="241">
        <v>232</v>
      </c>
      <c r="S608" s="241">
        <v>216.5</v>
      </c>
      <c r="T608" s="241">
        <v>231.97399999999999</v>
      </c>
      <c r="U608" s="241">
        <v>232.2</v>
      </c>
      <c r="V608" s="241">
        <v>212</v>
      </c>
      <c r="W608" s="248">
        <v>245</v>
      </c>
      <c r="X608" s="234"/>
      <c r="Y608" s="244"/>
    </row>
    <row r="609" spans="1:25">
      <c r="A609" s="141"/>
      <c r="B609" s="2" t="s">
        <v>188</v>
      </c>
      <c r="C609" s="135"/>
      <c r="D609" s="241">
        <v>9.2448183685060386</v>
      </c>
      <c r="E609" s="241">
        <v>6.6156380392723015</v>
      </c>
      <c r="F609" s="241">
        <v>2.6832815729997477</v>
      </c>
      <c r="G609" s="241">
        <v>4.854036121277491</v>
      </c>
      <c r="H609" s="241">
        <v>5.5737479909542609</v>
      </c>
      <c r="I609" s="241">
        <v>9.3170095345377142</v>
      </c>
      <c r="J609" s="241">
        <v>13.29160135825126</v>
      </c>
      <c r="K609" s="241">
        <v>5.0199601592044534</v>
      </c>
      <c r="L609" s="241">
        <v>4.6883727232938117</v>
      </c>
      <c r="M609" s="241">
        <v>2.0736441353327719</v>
      </c>
      <c r="N609" s="241">
        <v>2.1631896285608709</v>
      </c>
      <c r="O609" s="241">
        <v>3.9832984656772412</v>
      </c>
      <c r="P609" s="241">
        <v>6.823977334858804</v>
      </c>
      <c r="Q609" s="241">
        <v>4.5460605656619553</v>
      </c>
      <c r="R609" s="241">
        <v>6.9785385289471611</v>
      </c>
      <c r="S609" s="241">
        <v>3.40587727318528</v>
      </c>
      <c r="T609" s="241">
        <v>12.070931480213117</v>
      </c>
      <c r="U609" s="241">
        <v>9.9228356162271822</v>
      </c>
      <c r="V609" s="241">
        <v>4.2150523919242886</v>
      </c>
      <c r="W609" s="248">
        <v>1.9748417658131499</v>
      </c>
      <c r="X609" s="234"/>
      <c r="Y609" s="244"/>
    </row>
    <row r="610" spans="1:25">
      <c r="A610" s="141"/>
      <c r="B610" s="2" t="s">
        <v>96</v>
      </c>
      <c r="C610" s="135"/>
      <c r="D610" s="109">
        <v>3.7327665014156283E-2</v>
      </c>
      <c r="E610" s="109">
        <v>2.9688727176988637E-2</v>
      </c>
      <c r="F610" s="109">
        <v>1.2422599874998832E-2</v>
      </c>
      <c r="G610" s="109">
        <v>2.0285725936940131E-2</v>
      </c>
      <c r="H610" s="109">
        <v>2.3484893220312896E-2</v>
      </c>
      <c r="I610" s="109">
        <v>4.0644217832795031E-2</v>
      </c>
      <c r="J610" s="109">
        <v>5.5304860020462934E-2</v>
      </c>
      <c r="K610" s="109">
        <v>2.1731429260625341E-2</v>
      </c>
      <c r="L610" s="109">
        <v>2.2273476905014959E-2</v>
      </c>
      <c r="M610" s="109">
        <v>9.2367222063820583E-3</v>
      </c>
      <c r="N610" s="109">
        <v>8.8114220492380921E-3</v>
      </c>
      <c r="O610" s="109">
        <v>1.855573819414864E-2</v>
      </c>
      <c r="P610" s="109">
        <v>2.926652180782904E-2</v>
      </c>
      <c r="Q610" s="109">
        <v>1.8355560830398205E-2</v>
      </c>
      <c r="R610" s="109">
        <v>3.0144874855063331E-2</v>
      </c>
      <c r="S610" s="109">
        <v>1.5695286973204055E-2</v>
      </c>
      <c r="T610" s="109">
        <v>5.0792253749008497E-2</v>
      </c>
      <c r="U610" s="109">
        <v>4.198661050589781E-2</v>
      </c>
      <c r="V610" s="109">
        <v>1.9992343360905714E-2</v>
      </c>
      <c r="W610" s="171">
        <v>8.0770624368635986E-3</v>
      </c>
      <c r="X610" s="173"/>
      <c r="Y610" s="137"/>
    </row>
    <row r="611" spans="1:25">
      <c r="A611" s="141"/>
      <c r="B611" s="117" t="s">
        <v>189</v>
      </c>
      <c r="C611" s="135"/>
      <c r="D611" s="109">
        <v>7.4260201585518493E-2</v>
      </c>
      <c r="E611" s="109">
        <v>-3.3454986864173364E-2</v>
      </c>
      <c r="F611" s="109">
        <v>-6.3094736706034937E-2</v>
      </c>
      <c r="G611" s="109">
        <v>3.789728897464939E-2</v>
      </c>
      <c r="H611" s="109">
        <v>2.9439116458801262E-2</v>
      </c>
      <c r="I611" s="109">
        <v>-5.6948309147225595E-3</v>
      </c>
      <c r="J611" s="109">
        <v>4.2451689560106365E-2</v>
      </c>
      <c r="K611" s="109">
        <v>1.9681288004904651E-3</v>
      </c>
      <c r="L611" s="109">
        <v>-8.6988932349259529E-2</v>
      </c>
      <c r="M611" s="109">
        <v>-2.6225779585670517E-2</v>
      </c>
      <c r="N611" s="109">
        <v>6.4855101947562943E-2</v>
      </c>
      <c r="O611" s="109">
        <v>-6.8878102528837193E-2</v>
      </c>
      <c r="P611" s="109">
        <v>1.1366098262544089E-2</v>
      </c>
      <c r="Q611" s="109">
        <v>7.4260201585518493E-2</v>
      </c>
      <c r="R611" s="109">
        <v>4.1368909840413526E-3</v>
      </c>
      <c r="S611" s="109">
        <v>-5.8757212338933162E-2</v>
      </c>
      <c r="T611" s="109">
        <v>3.0825678414817981E-2</v>
      </c>
      <c r="U611" s="109">
        <v>2.5101592091699487E-2</v>
      </c>
      <c r="V611" s="109">
        <v>-8.5505279269393553E-2</v>
      </c>
      <c r="W611" s="172">
        <v>6.0524707756363316E-2</v>
      </c>
      <c r="X611" s="173"/>
      <c r="Y611" s="137"/>
    </row>
    <row r="612" spans="1:25">
      <c r="B612" s="147"/>
      <c r="C612" s="116"/>
      <c r="D612" s="132"/>
      <c r="E612" s="132"/>
      <c r="F612" s="132"/>
      <c r="G612" s="132"/>
      <c r="H612" s="132"/>
      <c r="I612" s="132"/>
      <c r="J612" s="132"/>
      <c r="K612" s="132"/>
      <c r="L612" s="132"/>
      <c r="M612" s="132"/>
      <c r="N612" s="132"/>
      <c r="O612" s="132"/>
      <c r="P612" s="132"/>
      <c r="Q612" s="132"/>
      <c r="R612" s="132"/>
      <c r="S612" s="132"/>
      <c r="T612" s="132"/>
      <c r="U612" s="132"/>
      <c r="V612" s="132"/>
      <c r="W612" s="132"/>
    </row>
    <row r="613" spans="1:25">
      <c r="B613" s="151" t="s">
        <v>363</v>
      </c>
      <c r="Y613" s="133" t="s">
        <v>67</v>
      </c>
    </row>
    <row r="614" spans="1:25">
      <c r="A614" s="124" t="s">
        <v>58</v>
      </c>
      <c r="B614" s="114" t="s">
        <v>141</v>
      </c>
      <c r="C614" s="111" t="s">
        <v>142</v>
      </c>
      <c r="D614" s="112" t="s">
        <v>166</v>
      </c>
      <c r="E614" s="113" t="s">
        <v>166</v>
      </c>
      <c r="F614" s="113" t="s">
        <v>166</v>
      </c>
      <c r="G614" s="113" t="s">
        <v>166</v>
      </c>
      <c r="H614" s="113" t="s">
        <v>166</v>
      </c>
      <c r="I614" s="113" t="s">
        <v>166</v>
      </c>
      <c r="J614" s="113" t="s">
        <v>166</v>
      </c>
      <c r="K614" s="113" t="s">
        <v>166</v>
      </c>
      <c r="L614" s="113" t="s">
        <v>166</v>
      </c>
      <c r="M614" s="113" t="s">
        <v>166</v>
      </c>
      <c r="N614" s="113" t="s">
        <v>166</v>
      </c>
      <c r="O614" s="113" t="s">
        <v>166</v>
      </c>
      <c r="P614" s="113" t="s">
        <v>166</v>
      </c>
      <c r="Q614" s="113" t="s">
        <v>166</v>
      </c>
      <c r="R614" s="113" t="s">
        <v>166</v>
      </c>
      <c r="S614" s="113" t="s">
        <v>166</v>
      </c>
      <c r="T614" s="164"/>
      <c r="U614" s="2"/>
      <c r="V614" s="2"/>
      <c r="W614" s="2"/>
      <c r="X614" s="2"/>
      <c r="Y614" s="133">
        <v>1</v>
      </c>
    </row>
    <row r="615" spans="1:25">
      <c r="A615" s="141"/>
      <c r="B615" s="115" t="s">
        <v>167</v>
      </c>
      <c r="C615" s="104" t="s">
        <v>167</v>
      </c>
      <c r="D615" s="162" t="s">
        <v>168</v>
      </c>
      <c r="E615" s="163" t="s">
        <v>169</v>
      </c>
      <c r="F615" s="163" t="s">
        <v>170</v>
      </c>
      <c r="G615" s="163" t="s">
        <v>171</v>
      </c>
      <c r="H615" s="163" t="s">
        <v>172</v>
      </c>
      <c r="I615" s="163" t="s">
        <v>174</v>
      </c>
      <c r="J615" s="163" t="s">
        <v>175</v>
      </c>
      <c r="K615" s="163" t="s">
        <v>176</v>
      </c>
      <c r="L615" s="163" t="s">
        <v>177</v>
      </c>
      <c r="M615" s="163" t="s">
        <v>178</v>
      </c>
      <c r="N615" s="163" t="s">
        <v>179</v>
      </c>
      <c r="O615" s="163" t="s">
        <v>180</v>
      </c>
      <c r="P615" s="163" t="s">
        <v>181</v>
      </c>
      <c r="Q615" s="163" t="s">
        <v>190</v>
      </c>
      <c r="R615" s="163" t="s">
        <v>182</v>
      </c>
      <c r="S615" s="163" t="s">
        <v>191</v>
      </c>
      <c r="T615" s="164"/>
      <c r="U615" s="2"/>
      <c r="V615" s="2"/>
      <c r="W615" s="2"/>
      <c r="X615" s="2"/>
      <c r="Y615" s="133" t="s">
        <v>1</v>
      </c>
    </row>
    <row r="616" spans="1:25">
      <c r="A616" s="141"/>
      <c r="B616" s="115"/>
      <c r="C616" s="104"/>
      <c r="D616" s="105" t="s">
        <v>144</v>
      </c>
      <c r="E616" s="106" t="s">
        <v>144</v>
      </c>
      <c r="F616" s="106" t="s">
        <v>144</v>
      </c>
      <c r="G616" s="106" t="s">
        <v>184</v>
      </c>
      <c r="H616" s="106" t="s">
        <v>144</v>
      </c>
      <c r="I616" s="106" t="s">
        <v>184</v>
      </c>
      <c r="J616" s="106" t="s">
        <v>185</v>
      </c>
      <c r="K616" s="106" t="s">
        <v>184</v>
      </c>
      <c r="L616" s="106" t="s">
        <v>185</v>
      </c>
      <c r="M616" s="106" t="s">
        <v>144</v>
      </c>
      <c r="N616" s="106" t="s">
        <v>184</v>
      </c>
      <c r="O616" s="106" t="s">
        <v>144</v>
      </c>
      <c r="P616" s="106" t="s">
        <v>144</v>
      </c>
      <c r="Q616" s="106" t="s">
        <v>144</v>
      </c>
      <c r="R616" s="106" t="s">
        <v>144</v>
      </c>
      <c r="S616" s="106" t="s">
        <v>144</v>
      </c>
      <c r="T616" s="164"/>
      <c r="U616" s="2"/>
      <c r="V616" s="2"/>
      <c r="W616" s="2"/>
      <c r="X616" s="2"/>
      <c r="Y616" s="133">
        <v>3</v>
      </c>
    </row>
    <row r="617" spans="1:25">
      <c r="A617" s="141"/>
      <c r="B617" s="115"/>
      <c r="C617" s="104"/>
      <c r="D617" s="130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64"/>
      <c r="U617" s="2"/>
      <c r="V617" s="2"/>
      <c r="W617" s="2"/>
      <c r="X617" s="2"/>
      <c r="Y617" s="133">
        <v>3</v>
      </c>
    </row>
    <row r="618" spans="1:25">
      <c r="A618" s="141"/>
      <c r="B618" s="114">
        <v>1</v>
      </c>
      <c r="C618" s="110">
        <v>1</v>
      </c>
      <c r="D618" s="196">
        <v>4.4999999999999998E-2</v>
      </c>
      <c r="E618" s="199">
        <v>4.2999999999999997E-2</v>
      </c>
      <c r="F618" s="197">
        <v>4.0099999999999997E-2</v>
      </c>
      <c r="G618" s="196">
        <v>4.2999999999999997E-2</v>
      </c>
      <c r="H618" s="197">
        <v>4.8000000000000001E-2</v>
      </c>
      <c r="I618" s="196">
        <v>4.4000000000000004E-2</v>
      </c>
      <c r="J618" s="197">
        <v>4.1444897959183699E-2</v>
      </c>
      <c r="K618" s="196">
        <v>4.1000000000000002E-2</v>
      </c>
      <c r="L618" s="196">
        <v>4.1685322500936407E-2</v>
      </c>
      <c r="M618" s="195">
        <v>3.4000000000000002E-2</v>
      </c>
      <c r="N618" s="196">
        <v>4.2999999999999997E-2</v>
      </c>
      <c r="O618" s="196">
        <v>3.73E-2</v>
      </c>
      <c r="P618" s="196">
        <v>4.2999999999999997E-2</v>
      </c>
      <c r="Q618" s="196">
        <v>4.4296330598708286E-2</v>
      </c>
      <c r="R618" s="196">
        <v>4.3499999999999997E-2</v>
      </c>
      <c r="S618" s="196">
        <v>4.1000000000000002E-2</v>
      </c>
      <c r="T618" s="200"/>
      <c r="U618" s="201"/>
      <c r="V618" s="201"/>
      <c r="W618" s="201"/>
      <c r="X618" s="201"/>
      <c r="Y618" s="202">
        <v>1</v>
      </c>
    </row>
    <row r="619" spans="1:25">
      <c r="A619" s="141"/>
      <c r="B619" s="115">
        <v>1</v>
      </c>
      <c r="C619" s="104">
        <v>2</v>
      </c>
      <c r="D619" s="204">
        <v>0.04</v>
      </c>
      <c r="E619" s="206">
        <v>3.9599999999999996E-2</v>
      </c>
      <c r="F619" s="205">
        <v>4.0599999999999997E-2</v>
      </c>
      <c r="G619" s="206">
        <v>4.2999999999999997E-2</v>
      </c>
      <c r="H619" s="205">
        <v>4.7E-2</v>
      </c>
      <c r="I619" s="206">
        <v>4.4999999999999998E-2</v>
      </c>
      <c r="J619" s="205">
        <v>4.2421989528795799E-2</v>
      </c>
      <c r="K619" s="206">
        <v>4.1000000000000002E-2</v>
      </c>
      <c r="L619" s="206">
        <v>4.1588024703872552E-2</v>
      </c>
      <c r="M619" s="203">
        <v>3.3000000000000002E-2</v>
      </c>
      <c r="N619" s="206">
        <v>4.4999999999999998E-2</v>
      </c>
      <c r="O619" s="206">
        <v>3.6999999999999998E-2</v>
      </c>
      <c r="P619" s="206">
        <v>4.1000000000000002E-2</v>
      </c>
      <c r="Q619" s="206">
        <v>4.4057937161808301E-2</v>
      </c>
      <c r="R619" s="206">
        <v>4.1800000000000004E-2</v>
      </c>
      <c r="S619" s="206">
        <v>3.9E-2</v>
      </c>
      <c r="T619" s="200"/>
      <c r="U619" s="201"/>
      <c r="V619" s="201"/>
      <c r="W619" s="201"/>
      <c r="X619" s="201"/>
      <c r="Y619" s="202" t="e">
        <v>#N/A</v>
      </c>
    </row>
    <row r="620" spans="1:25">
      <c r="A620" s="141"/>
      <c r="B620" s="115">
        <v>1</v>
      </c>
      <c r="C620" s="104">
        <v>3</v>
      </c>
      <c r="D620" s="206">
        <v>4.4999999999999998E-2</v>
      </c>
      <c r="E620" s="206">
        <v>3.85E-2</v>
      </c>
      <c r="F620" s="205">
        <v>3.9100000000000003E-2</v>
      </c>
      <c r="G620" s="206">
        <v>3.9E-2</v>
      </c>
      <c r="H620" s="205">
        <v>4.7E-2</v>
      </c>
      <c r="I620" s="206">
        <v>4.2999999999999997E-2</v>
      </c>
      <c r="J620" s="205">
        <v>4.1914438502673804E-2</v>
      </c>
      <c r="K620" s="205">
        <v>4.1000000000000002E-2</v>
      </c>
      <c r="L620" s="123">
        <v>4.1880362209018196E-2</v>
      </c>
      <c r="M620" s="207">
        <v>3.4000000000000002E-2</v>
      </c>
      <c r="N620" s="123">
        <v>4.5999999999999999E-2</v>
      </c>
      <c r="O620" s="123">
        <v>3.7100000000000001E-2</v>
      </c>
      <c r="P620" s="123">
        <v>4.2999999999999997E-2</v>
      </c>
      <c r="Q620" s="123">
        <v>4.5710382614766926E-2</v>
      </c>
      <c r="R620" s="123">
        <v>3.9800000000000002E-2</v>
      </c>
      <c r="S620" s="123">
        <v>4.1000000000000002E-2</v>
      </c>
      <c r="T620" s="200"/>
      <c r="U620" s="201"/>
      <c r="V620" s="201"/>
      <c r="W620" s="201"/>
      <c r="X620" s="201"/>
      <c r="Y620" s="202">
        <v>16</v>
      </c>
    </row>
    <row r="621" spans="1:25">
      <c r="A621" s="141"/>
      <c r="B621" s="115">
        <v>1</v>
      </c>
      <c r="C621" s="104">
        <v>4</v>
      </c>
      <c r="D621" s="206">
        <v>4.4999999999999998E-2</v>
      </c>
      <c r="E621" s="206">
        <v>4.02E-2</v>
      </c>
      <c r="F621" s="205">
        <v>3.8800000000000001E-2</v>
      </c>
      <c r="G621" s="206">
        <v>4.8000000000000001E-2</v>
      </c>
      <c r="H621" s="205">
        <v>4.5999999999999999E-2</v>
      </c>
      <c r="I621" s="206">
        <v>4.4000000000000004E-2</v>
      </c>
      <c r="J621" s="205">
        <v>4.1164055299539197E-2</v>
      </c>
      <c r="K621" s="205">
        <v>0.04</v>
      </c>
      <c r="L621" s="123">
        <v>4.1252163036012195E-2</v>
      </c>
      <c r="M621" s="207">
        <v>3.4999999999999996E-2</v>
      </c>
      <c r="N621" s="123">
        <v>4.2000000000000003E-2</v>
      </c>
      <c r="O621" s="123">
        <v>3.6900000000000002E-2</v>
      </c>
      <c r="P621" s="123">
        <v>4.2000000000000003E-2</v>
      </c>
      <c r="Q621" s="123">
        <v>4.4278103333915117E-2</v>
      </c>
      <c r="R621" s="123">
        <v>4.1500000000000002E-2</v>
      </c>
      <c r="S621" s="123">
        <v>0.04</v>
      </c>
      <c r="T621" s="200"/>
      <c r="U621" s="201"/>
      <c r="V621" s="201"/>
      <c r="W621" s="201"/>
      <c r="X621" s="201"/>
      <c r="Y621" s="202">
        <v>4.2191861133980733E-2</v>
      </c>
    </row>
    <row r="622" spans="1:25">
      <c r="A622" s="141"/>
      <c r="B622" s="115">
        <v>1</v>
      </c>
      <c r="C622" s="104">
        <v>5</v>
      </c>
      <c r="D622" s="206">
        <v>4.4999999999999998E-2</v>
      </c>
      <c r="E622" s="206">
        <v>0.04</v>
      </c>
      <c r="F622" s="206">
        <v>3.8600000000000002E-2</v>
      </c>
      <c r="G622" s="206">
        <v>4.9000000000000002E-2</v>
      </c>
      <c r="H622" s="206">
        <v>4.5999999999999999E-2</v>
      </c>
      <c r="I622" s="206">
        <v>4.2999999999999997E-2</v>
      </c>
      <c r="J622" s="206">
        <v>4.2315981735159804E-2</v>
      </c>
      <c r="K622" s="206">
        <v>4.1000000000000002E-2</v>
      </c>
      <c r="L622" s="206">
        <v>4.1539787040963963E-2</v>
      </c>
      <c r="M622" s="203">
        <v>3.3000000000000002E-2</v>
      </c>
      <c r="N622" s="206">
        <v>4.1000000000000002E-2</v>
      </c>
      <c r="O622" s="206">
        <v>3.7599999999999995E-2</v>
      </c>
      <c r="P622" s="206">
        <v>4.2000000000000003E-2</v>
      </c>
      <c r="Q622" s="206">
        <v>4.375574829813228E-2</v>
      </c>
      <c r="R622" s="206">
        <v>4.1599999999999998E-2</v>
      </c>
      <c r="S622" s="206">
        <v>4.1000000000000002E-2</v>
      </c>
      <c r="T622" s="200"/>
      <c r="U622" s="201"/>
      <c r="V622" s="201"/>
      <c r="W622" s="201"/>
      <c r="X622" s="201"/>
      <c r="Y622" s="136"/>
    </row>
    <row r="623" spans="1:25">
      <c r="A623" s="141"/>
      <c r="B623" s="115">
        <v>1</v>
      </c>
      <c r="C623" s="104">
        <v>6</v>
      </c>
      <c r="D623" s="206">
        <v>4.4999999999999998E-2</v>
      </c>
      <c r="E623" s="206">
        <v>3.9399999999999998E-2</v>
      </c>
      <c r="F623" s="206">
        <v>4.0299999999999996E-2</v>
      </c>
      <c r="G623" s="206">
        <v>4.8000000000000001E-2</v>
      </c>
      <c r="H623" s="206">
        <v>4.5999999999999999E-2</v>
      </c>
      <c r="I623" s="206">
        <v>4.4000000000000004E-2</v>
      </c>
      <c r="J623" s="206">
        <v>4.0468316831683199E-2</v>
      </c>
      <c r="K623" s="206">
        <v>0.04</v>
      </c>
      <c r="L623" s="206">
        <v>4.1252601181365624E-2</v>
      </c>
      <c r="M623" s="204">
        <v>0.03</v>
      </c>
      <c r="N623" s="206">
        <v>4.2999999999999997E-2</v>
      </c>
      <c r="O623" s="206">
        <v>3.7499999999999999E-2</v>
      </c>
      <c r="P623" s="206">
        <v>4.1000000000000002E-2</v>
      </c>
      <c r="Q623" s="206">
        <v>4.6001059521731502E-2</v>
      </c>
      <c r="R623" s="206">
        <v>4.19E-2</v>
      </c>
      <c r="S623" s="206">
        <v>4.1000000000000002E-2</v>
      </c>
      <c r="T623" s="200"/>
      <c r="U623" s="201"/>
      <c r="V623" s="201"/>
      <c r="W623" s="201"/>
      <c r="X623" s="201"/>
      <c r="Y623" s="136"/>
    </row>
    <row r="624" spans="1:25">
      <c r="A624" s="141"/>
      <c r="B624" s="116" t="s">
        <v>186</v>
      </c>
      <c r="C624" s="108"/>
      <c r="D624" s="208">
        <v>4.416666666666666E-2</v>
      </c>
      <c r="E624" s="208">
        <v>4.0116666666666669E-2</v>
      </c>
      <c r="F624" s="208">
        <v>3.9583333333333331E-2</v>
      </c>
      <c r="G624" s="208">
        <v>4.4999999999999991E-2</v>
      </c>
      <c r="H624" s="208">
        <v>4.6666666666666662E-2</v>
      </c>
      <c r="I624" s="208">
        <v>4.3833333333333335E-2</v>
      </c>
      <c r="J624" s="208">
        <v>4.1621613309505916E-2</v>
      </c>
      <c r="K624" s="208">
        <v>4.066666666666667E-2</v>
      </c>
      <c r="L624" s="208">
        <v>4.1533043445361482E-2</v>
      </c>
      <c r="M624" s="208">
        <v>3.3166666666666671E-2</v>
      </c>
      <c r="N624" s="208">
        <v>4.3333333333333335E-2</v>
      </c>
      <c r="O624" s="208">
        <v>3.7233333333333334E-2</v>
      </c>
      <c r="P624" s="208">
        <v>4.2000000000000003E-2</v>
      </c>
      <c r="Q624" s="208">
        <v>4.4683260254843732E-2</v>
      </c>
      <c r="R624" s="208">
        <v>4.1683333333333329E-2</v>
      </c>
      <c r="S624" s="208">
        <v>4.0500000000000001E-2</v>
      </c>
      <c r="T624" s="200"/>
      <c r="U624" s="201"/>
      <c r="V624" s="201"/>
      <c r="W624" s="201"/>
      <c r="X624" s="201"/>
      <c r="Y624" s="136"/>
    </row>
    <row r="625" spans="1:25">
      <c r="A625" s="141"/>
      <c r="B625" s="2" t="s">
        <v>187</v>
      </c>
      <c r="C625" s="135"/>
      <c r="D625" s="123">
        <v>4.4999999999999998E-2</v>
      </c>
      <c r="E625" s="123">
        <v>3.9800000000000002E-2</v>
      </c>
      <c r="F625" s="123">
        <v>3.9599999999999996E-2</v>
      </c>
      <c r="G625" s="123">
        <v>4.5499999999999999E-2</v>
      </c>
      <c r="H625" s="123">
        <v>4.65E-2</v>
      </c>
      <c r="I625" s="123">
        <v>4.4000000000000004E-2</v>
      </c>
      <c r="J625" s="123">
        <v>4.1679668230928751E-2</v>
      </c>
      <c r="K625" s="123">
        <v>4.1000000000000002E-2</v>
      </c>
      <c r="L625" s="123">
        <v>4.1563905872418261E-2</v>
      </c>
      <c r="M625" s="123">
        <v>3.3500000000000002E-2</v>
      </c>
      <c r="N625" s="123">
        <v>4.2999999999999997E-2</v>
      </c>
      <c r="O625" s="123">
        <v>3.7199999999999997E-2</v>
      </c>
      <c r="P625" s="123">
        <v>4.2000000000000003E-2</v>
      </c>
      <c r="Q625" s="123">
        <v>4.4287216966311702E-2</v>
      </c>
      <c r="R625" s="123">
        <v>4.1700000000000001E-2</v>
      </c>
      <c r="S625" s="123">
        <v>4.1000000000000002E-2</v>
      </c>
      <c r="T625" s="200"/>
      <c r="U625" s="201"/>
      <c r="V625" s="201"/>
      <c r="W625" s="201"/>
      <c r="X625" s="201"/>
      <c r="Y625" s="136"/>
    </row>
    <row r="626" spans="1:25">
      <c r="A626" s="141"/>
      <c r="B626" s="2" t="s">
        <v>188</v>
      </c>
      <c r="C626" s="135"/>
      <c r="D626" s="123">
        <v>2.0412414523193144E-3</v>
      </c>
      <c r="E626" s="123">
        <v>1.5315569420255534E-3</v>
      </c>
      <c r="F626" s="123">
        <v>8.5186070848857788E-4</v>
      </c>
      <c r="G626" s="123">
        <v>3.949683531626301E-3</v>
      </c>
      <c r="H626" s="123">
        <v>8.1649658092772682E-4</v>
      </c>
      <c r="I626" s="123">
        <v>7.527726527090825E-4</v>
      </c>
      <c r="J626" s="123">
        <v>7.4554364191321886E-4</v>
      </c>
      <c r="K626" s="123">
        <v>5.1639777949432275E-4</v>
      </c>
      <c r="L626" s="123">
        <v>2.4675060973188142E-4</v>
      </c>
      <c r="M626" s="123">
        <v>1.7224014243685086E-3</v>
      </c>
      <c r="N626" s="123">
        <v>1.8618986725025244E-3</v>
      </c>
      <c r="O626" s="123">
        <v>2.8047578623949969E-4</v>
      </c>
      <c r="P626" s="123">
        <v>8.9442719099991363E-4</v>
      </c>
      <c r="Q626" s="123">
        <v>9.3346123004265052E-4</v>
      </c>
      <c r="R626" s="123">
        <v>1.1788412389574191E-3</v>
      </c>
      <c r="S626" s="123">
        <v>8.366600265340764E-4</v>
      </c>
      <c r="T626" s="164"/>
      <c r="U626" s="2"/>
      <c r="V626" s="2"/>
      <c r="W626" s="2"/>
      <c r="X626" s="2"/>
      <c r="Y626" s="136"/>
    </row>
    <row r="627" spans="1:25">
      <c r="A627" s="141"/>
      <c r="B627" s="2" t="s">
        <v>96</v>
      </c>
      <c r="C627" s="135"/>
      <c r="D627" s="109">
        <v>4.6216787599682597E-2</v>
      </c>
      <c r="E627" s="109">
        <v>3.8177572298102702E-2</v>
      </c>
      <c r="F627" s="109">
        <v>2.1520691582869338E-2</v>
      </c>
      <c r="G627" s="109">
        <v>8.7770745147251153E-2</v>
      </c>
      <c r="H627" s="109">
        <v>1.7496355305594149E-2</v>
      </c>
      <c r="I627" s="109">
        <v>1.7173520594123554E-2</v>
      </c>
      <c r="J627" s="109">
        <v>1.7912415753066086E-2</v>
      </c>
      <c r="K627" s="109">
        <v>1.2698306053139083E-2</v>
      </c>
      <c r="L627" s="109">
        <v>5.9410673830462852E-3</v>
      </c>
      <c r="M627" s="109">
        <v>5.1931701237241459E-2</v>
      </c>
      <c r="N627" s="109">
        <v>4.2966892442365949E-2</v>
      </c>
      <c r="O627" s="109">
        <v>7.5329217432273865E-3</v>
      </c>
      <c r="P627" s="109">
        <v>2.1295885499997943E-2</v>
      </c>
      <c r="Q627" s="109">
        <v>2.0890624916776568E-2</v>
      </c>
      <c r="R627" s="109">
        <v>2.8280877384024451E-2</v>
      </c>
      <c r="S627" s="109">
        <v>2.0658272260100651E-2</v>
      </c>
      <c r="T627" s="164"/>
      <c r="U627" s="2"/>
      <c r="V627" s="2"/>
      <c r="W627" s="2"/>
      <c r="X627" s="2"/>
      <c r="Y627" s="137"/>
    </row>
    <row r="628" spans="1:25">
      <c r="A628" s="141"/>
      <c r="B628" s="117" t="s">
        <v>189</v>
      </c>
      <c r="C628" s="135"/>
      <c r="D628" s="109">
        <v>4.6805366713141838E-2</v>
      </c>
      <c r="E628" s="109">
        <v>-4.91847103099875E-2</v>
      </c>
      <c r="F628" s="109">
        <v>-6.1825378889165172E-2</v>
      </c>
      <c r="G628" s="109">
        <v>6.6556411368106749E-2</v>
      </c>
      <c r="H628" s="109">
        <v>0.10605850067803679</v>
      </c>
      <c r="I628" s="109">
        <v>3.890494885115614E-2</v>
      </c>
      <c r="J628" s="109">
        <v>-1.3515588294718439E-2</v>
      </c>
      <c r="K628" s="109">
        <v>-3.6149020837710655E-2</v>
      </c>
      <c r="L628" s="109">
        <v>-1.5614805104879559E-2</v>
      </c>
      <c r="M628" s="109">
        <v>-0.21390842273239508</v>
      </c>
      <c r="N628" s="109">
        <v>2.7054322058177149E-2</v>
      </c>
      <c r="O628" s="109">
        <v>-0.11752332481616634</v>
      </c>
      <c r="P628" s="109">
        <v>-4.5473493897667527E-3</v>
      </c>
      <c r="Q628" s="109">
        <v>5.9049282347406695E-2</v>
      </c>
      <c r="R628" s="109">
        <v>-1.205274635865361E-2</v>
      </c>
      <c r="S628" s="109">
        <v>-4.0099229768703726E-2</v>
      </c>
      <c r="T628" s="164"/>
      <c r="U628" s="2"/>
      <c r="V628" s="2"/>
      <c r="W628" s="2"/>
      <c r="X628" s="2"/>
      <c r="Y628" s="137"/>
    </row>
    <row r="629" spans="1:25">
      <c r="B629" s="147"/>
      <c r="C629" s="116"/>
      <c r="D629" s="132"/>
      <c r="E629" s="132"/>
      <c r="F629" s="132"/>
      <c r="G629" s="132"/>
      <c r="H629" s="132"/>
      <c r="I629" s="132"/>
      <c r="J629" s="132"/>
      <c r="K629" s="132"/>
      <c r="L629" s="132"/>
      <c r="M629" s="132"/>
      <c r="N629" s="132"/>
      <c r="O629" s="132"/>
      <c r="P629" s="132"/>
      <c r="Q629" s="132"/>
      <c r="R629" s="132"/>
      <c r="S629" s="132"/>
    </row>
    <row r="630" spans="1:25">
      <c r="B630" s="151" t="s">
        <v>364</v>
      </c>
      <c r="Y630" s="133" t="s">
        <v>67</v>
      </c>
    </row>
    <row r="631" spans="1:25">
      <c r="A631" s="124" t="s">
        <v>37</v>
      </c>
      <c r="B631" s="114" t="s">
        <v>141</v>
      </c>
      <c r="C631" s="111" t="s">
        <v>142</v>
      </c>
      <c r="D631" s="112" t="s">
        <v>166</v>
      </c>
      <c r="E631" s="113" t="s">
        <v>166</v>
      </c>
      <c r="F631" s="113" t="s">
        <v>166</v>
      </c>
      <c r="G631" s="113" t="s">
        <v>166</v>
      </c>
      <c r="H631" s="113" t="s">
        <v>166</v>
      </c>
      <c r="I631" s="113" t="s">
        <v>166</v>
      </c>
      <c r="J631" s="113" t="s">
        <v>166</v>
      </c>
      <c r="K631" s="113" t="s">
        <v>166</v>
      </c>
      <c r="L631" s="113" t="s">
        <v>166</v>
      </c>
      <c r="M631" s="113" t="s">
        <v>166</v>
      </c>
      <c r="N631" s="113" t="s">
        <v>166</v>
      </c>
      <c r="O631" s="113" t="s">
        <v>166</v>
      </c>
      <c r="P631" s="113" t="s">
        <v>166</v>
      </c>
      <c r="Q631" s="113" t="s">
        <v>166</v>
      </c>
      <c r="R631" s="113" t="s">
        <v>166</v>
      </c>
      <c r="S631" s="113" t="s">
        <v>166</v>
      </c>
      <c r="T631" s="113" t="s">
        <v>166</v>
      </c>
      <c r="U631" s="113" t="s">
        <v>166</v>
      </c>
      <c r="V631" s="120" t="s">
        <v>166</v>
      </c>
      <c r="W631" s="173"/>
      <c r="X631" s="2"/>
      <c r="Y631" s="133">
        <v>1</v>
      </c>
    </row>
    <row r="632" spans="1:25">
      <c r="A632" s="141"/>
      <c r="B632" s="115" t="s">
        <v>167</v>
      </c>
      <c r="C632" s="104" t="s">
        <v>167</v>
      </c>
      <c r="D632" s="162" t="s">
        <v>168</v>
      </c>
      <c r="E632" s="163" t="s">
        <v>169</v>
      </c>
      <c r="F632" s="163" t="s">
        <v>170</v>
      </c>
      <c r="G632" s="163" t="s">
        <v>171</v>
      </c>
      <c r="H632" s="163" t="s">
        <v>172</v>
      </c>
      <c r="I632" s="163" t="s">
        <v>192</v>
      </c>
      <c r="J632" s="163" t="s">
        <v>173</v>
      </c>
      <c r="K632" s="163" t="s">
        <v>174</v>
      </c>
      <c r="L632" s="163" t="s">
        <v>175</v>
      </c>
      <c r="M632" s="163" t="s">
        <v>176</v>
      </c>
      <c r="N632" s="163" t="s">
        <v>177</v>
      </c>
      <c r="O632" s="163" t="s">
        <v>178</v>
      </c>
      <c r="P632" s="163" t="s">
        <v>179</v>
      </c>
      <c r="Q632" s="163" t="s">
        <v>180</v>
      </c>
      <c r="R632" s="163" t="s">
        <v>181</v>
      </c>
      <c r="S632" s="163" t="s">
        <v>193</v>
      </c>
      <c r="T632" s="163" t="s">
        <v>190</v>
      </c>
      <c r="U632" s="163" t="s">
        <v>182</v>
      </c>
      <c r="V632" s="166" t="s">
        <v>183</v>
      </c>
      <c r="W632" s="173"/>
      <c r="X632" s="2"/>
      <c r="Y632" s="133" t="s">
        <v>3</v>
      </c>
    </row>
    <row r="633" spans="1:25">
      <c r="A633" s="141"/>
      <c r="B633" s="115"/>
      <c r="C633" s="104"/>
      <c r="D633" s="105" t="s">
        <v>184</v>
      </c>
      <c r="E633" s="106" t="s">
        <v>184</v>
      </c>
      <c r="F633" s="106" t="s">
        <v>184</v>
      </c>
      <c r="G633" s="106" t="s">
        <v>184</v>
      </c>
      <c r="H633" s="106" t="s">
        <v>144</v>
      </c>
      <c r="I633" s="106" t="s">
        <v>184</v>
      </c>
      <c r="J633" s="106" t="s">
        <v>184</v>
      </c>
      <c r="K633" s="106" t="s">
        <v>184</v>
      </c>
      <c r="L633" s="106" t="s">
        <v>185</v>
      </c>
      <c r="M633" s="106" t="s">
        <v>184</v>
      </c>
      <c r="N633" s="106" t="s">
        <v>185</v>
      </c>
      <c r="O633" s="106" t="s">
        <v>184</v>
      </c>
      <c r="P633" s="106" t="s">
        <v>184</v>
      </c>
      <c r="Q633" s="106" t="s">
        <v>144</v>
      </c>
      <c r="R633" s="106" t="s">
        <v>144</v>
      </c>
      <c r="S633" s="106" t="s">
        <v>144</v>
      </c>
      <c r="T633" s="106" t="s">
        <v>144</v>
      </c>
      <c r="U633" s="106" t="s">
        <v>184</v>
      </c>
      <c r="V633" s="167" t="s">
        <v>144</v>
      </c>
      <c r="W633" s="173"/>
      <c r="X633" s="2"/>
      <c r="Y633" s="133">
        <v>1</v>
      </c>
    </row>
    <row r="634" spans="1:25">
      <c r="A634" s="141"/>
      <c r="B634" s="115"/>
      <c r="C634" s="104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74"/>
      <c r="W634" s="173"/>
      <c r="X634" s="2"/>
      <c r="Y634" s="133">
        <v>2</v>
      </c>
    </row>
    <row r="635" spans="1:25">
      <c r="A635" s="141"/>
      <c r="B635" s="114">
        <v>1</v>
      </c>
      <c r="C635" s="110">
        <v>1</v>
      </c>
      <c r="D635" s="213">
        <v>28</v>
      </c>
      <c r="E635" s="210">
        <v>23</v>
      </c>
      <c r="F635" s="211">
        <v>22.7</v>
      </c>
      <c r="G635" s="210">
        <v>24</v>
      </c>
      <c r="H635" s="211">
        <v>23</v>
      </c>
      <c r="I635" s="209">
        <v>25.27</v>
      </c>
      <c r="J635" s="211">
        <v>23.3</v>
      </c>
      <c r="K635" s="210">
        <v>20.8</v>
      </c>
      <c r="L635" s="210">
        <v>21.229591836734699</v>
      </c>
      <c r="M635" s="210">
        <v>21.8</v>
      </c>
      <c r="N635" s="210">
        <v>20.164257783419984</v>
      </c>
      <c r="O635" s="210">
        <v>20</v>
      </c>
      <c r="P635" s="210">
        <v>21.3</v>
      </c>
      <c r="Q635" s="210">
        <v>25</v>
      </c>
      <c r="R635" s="209">
        <v>27</v>
      </c>
      <c r="S635" s="210">
        <v>21</v>
      </c>
      <c r="T635" s="213">
        <v>28.547879999999999</v>
      </c>
      <c r="U635" s="259">
        <v>20.3</v>
      </c>
      <c r="V635" s="259">
        <v>21</v>
      </c>
      <c r="W635" s="261"/>
      <c r="X635" s="215"/>
      <c r="Y635" s="216">
        <v>1</v>
      </c>
    </row>
    <row r="636" spans="1:25">
      <c r="A636" s="141"/>
      <c r="B636" s="115">
        <v>1</v>
      </c>
      <c r="C636" s="104">
        <v>2</v>
      </c>
      <c r="D636" s="220">
        <v>27</v>
      </c>
      <c r="E636" s="217">
        <v>21</v>
      </c>
      <c r="F636" s="221">
        <v>21.7</v>
      </c>
      <c r="G636" s="217">
        <v>23.3</v>
      </c>
      <c r="H636" s="221">
        <v>20</v>
      </c>
      <c r="I636" s="217">
        <v>22.22</v>
      </c>
      <c r="J636" s="221">
        <v>24.6</v>
      </c>
      <c r="K636" s="217">
        <v>22.6</v>
      </c>
      <c r="L636" s="217">
        <v>21.6251308900524</v>
      </c>
      <c r="M636" s="217">
        <v>21.9</v>
      </c>
      <c r="N636" s="217">
        <v>19.279259374484859</v>
      </c>
      <c r="O636" s="217">
        <v>20</v>
      </c>
      <c r="P636" s="217">
        <v>22.4</v>
      </c>
      <c r="Q636" s="217">
        <v>22</v>
      </c>
      <c r="R636" s="217">
        <v>23</v>
      </c>
      <c r="S636" s="217">
        <v>22</v>
      </c>
      <c r="T636" s="220">
        <v>26.659800000000001</v>
      </c>
      <c r="U636" s="262">
        <v>22.8</v>
      </c>
      <c r="V636" s="272">
        <v>20</v>
      </c>
      <c r="W636" s="261"/>
      <c r="X636" s="215"/>
      <c r="Y636" s="216">
        <v>21</v>
      </c>
    </row>
    <row r="637" spans="1:25">
      <c r="A637" s="141"/>
      <c r="B637" s="115">
        <v>1</v>
      </c>
      <c r="C637" s="104">
        <v>3</v>
      </c>
      <c r="D637" s="220">
        <v>25</v>
      </c>
      <c r="E637" s="217">
        <v>21</v>
      </c>
      <c r="F637" s="221">
        <v>23.1</v>
      </c>
      <c r="G637" s="217">
        <v>23.9</v>
      </c>
      <c r="H637" s="221">
        <v>20</v>
      </c>
      <c r="I637" s="217">
        <v>22.63</v>
      </c>
      <c r="J637" s="221">
        <v>21.4</v>
      </c>
      <c r="K637" s="221">
        <v>21.2</v>
      </c>
      <c r="L637" s="222">
        <v>21.1636363636364</v>
      </c>
      <c r="M637" s="222">
        <v>21.9</v>
      </c>
      <c r="N637" s="222">
        <v>19.287556345950875</v>
      </c>
      <c r="O637" s="222">
        <v>20</v>
      </c>
      <c r="P637" s="222">
        <v>22.5</v>
      </c>
      <c r="Q637" s="222">
        <v>24</v>
      </c>
      <c r="R637" s="222">
        <v>21</v>
      </c>
      <c r="S637" s="222">
        <v>21</v>
      </c>
      <c r="T637" s="220">
        <v>26.486999999999998</v>
      </c>
      <c r="U637" s="262">
        <v>21.9</v>
      </c>
      <c r="V637" s="272">
        <v>21</v>
      </c>
      <c r="W637" s="261"/>
      <c r="X637" s="215"/>
      <c r="Y637" s="216">
        <v>16</v>
      </c>
    </row>
    <row r="638" spans="1:25">
      <c r="A638" s="141"/>
      <c r="B638" s="115">
        <v>1</v>
      </c>
      <c r="C638" s="104">
        <v>4</v>
      </c>
      <c r="D638" s="220">
        <v>26</v>
      </c>
      <c r="E638" s="217">
        <v>21</v>
      </c>
      <c r="F638" s="221">
        <v>23.3</v>
      </c>
      <c r="G638" s="217">
        <v>23.6</v>
      </c>
      <c r="H638" s="221">
        <v>23</v>
      </c>
      <c r="I638" s="217">
        <v>22.83</v>
      </c>
      <c r="J638" s="221">
        <v>22.2</v>
      </c>
      <c r="K638" s="221">
        <v>22.2</v>
      </c>
      <c r="L638" s="222">
        <v>20.899539170506898</v>
      </c>
      <c r="M638" s="222">
        <v>21.9</v>
      </c>
      <c r="N638" s="222">
        <v>19.202566434257388</v>
      </c>
      <c r="O638" s="222">
        <v>21</v>
      </c>
      <c r="P638" s="222">
        <v>21.2</v>
      </c>
      <c r="Q638" s="222">
        <v>24</v>
      </c>
      <c r="R638" s="222">
        <v>23</v>
      </c>
      <c r="S638" s="222">
        <v>21</v>
      </c>
      <c r="T638" s="220">
        <v>21.652000000000001</v>
      </c>
      <c r="U638" s="262">
        <v>20.3</v>
      </c>
      <c r="V638" s="272">
        <v>22</v>
      </c>
      <c r="W638" s="261"/>
      <c r="X638" s="215"/>
      <c r="Y638" s="216">
        <v>21.757014415013725</v>
      </c>
    </row>
    <row r="639" spans="1:25">
      <c r="A639" s="141"/>
      <c r="B639" s="115">
        <v>1</v>
      </c>
      <c r="C639" s="104">
        <v>5</v>
      </c>
      <c r="D639" s="220">
        <v>22</v>
      </c>
      <c r="E639" s="217">
        <v>22</v>
      </c>
      <c r="F639" s="217">
        <v>22</v>
      </c>
      <c r="G639" s="217">
        <v>24.7</v>
      </c>
      <c r="H639" s="217">
        <v>22</v>
      </c>
      <c r="I639" s="217">
        <v>22.01</v>
      </c>
      <c r="J639" s="217">
        <v>22.2</v>
      </c>
      <c r="K639" s="217">
        <v>20.9</v>
      </c>
      <c r="L639" s="217">
        <v>21.118721461187199</v>
      </c>
      <c r="M639" s="217">
        <v>21.8</v>
      </c>
      <c r="N639" s="217">
        <v>20.020605972345791</v>
      </c>
      <c r="O639" s="217">
        <v>21</v>
      </c>
      <c r="P639" s="217">
        <v>20.7</v>
      </c>
      <c r="Q639" s="217">
        <v>23</v>
      </c>
      <c r="R639" s="217">
        <v>21</v>
      </c>
      <c r="S639" s="217">
        <v>22</v>
      </c>
      <c r="T639" s="220">
        <v>26.886800000000001</v>
      </c>
      <c r="U639" s="262">
        <v>21.9</v>
      </c>
      <c r="V639" s="272">
        <v>22</v>
      </c>
      <c r="W639" s="261"/>
      <c r="X639" s="215"/>
      <c r="Y639" s="224"/>
    </row>
    <row r="640" spans="1:25">
      <c r="A640" s="141"/>
      <c r="B640" s="115">
        <v>1</v>
      </c>
      <c r="C640" s="104">
        <v>6</v>
      </c>
      <c r="D640" s="220">
        <v>24</v>
      </c>
      <c r="E640" s="217">
        <v>22</v>
      </c>
      <c r="F640" s="217">
        <v>21.4</v>
      </c>
      <c r="G640" s="217">
        <v>23.8</v>
      </c>
      <c r="H640" s="217">
        <v>22</v>
      </c>
      <c r="I640" s="217">
        <v>23.23</v>
      </c>
      <c r="J640" s="217">
        <v>24.1</v>
      </c>
      <c r="K640" s="217">
        <v>21.7</v>
      </c>
      <c r="L640" s="217">
        <v>20.840594059405898</v>
      </c>
      <c r="M640" s="217">
        <v>22</v>
      </c>
      <c r="N640" s="217">
        <v>17.880010639417499</v>
      </c>
      <c r="O640" s="217">
        <v>21</v>
      </c>
      <c r="P640" s="217">
        <v>21.3</v>
      </c>
      <c r="Q640" s="217">
        <v>24</v>
      </c>
      <c r="R640" s="217">
        <v>20</v>
      </c>
      <c r="S640" s="217">
        <v>21</v>
      </c>
      <c r="T640" s="220">
        <v>32.661000000000001</v>
      </c>
      <c r="U640" s="262">
        <v>20.8</v>
      </c>
      <c r="V640" s="272">
        <v>19</v>
      </c>
      <c r="W640" s="261"/>
      <c r="X640" s="215"/>
      <c r="Y640" s="224"/>
    </row>
    <row r="641" spans="1:25">
      <c r="A641" s="141"/>
      <c r="B641" s="116" t="s">
        <v>186</v>
      </c>
      <c r="C641" s="108"/>
      <c r="D641" s="225">
        <v>25.333333333333332</v>
      </c>
      <c r="E641" s="225">
        <v>21.666666666666668</v>
      </c>
      <c r="F641" s="225">
        <v>22.366666666666664</v>
      </c>
      <c r="G641" s="225">
        <v>23.883333333333329</v>
      </c>
      <c r="H641" s="225">
        <v>21.666666666666668</v>
      </c>
      <c r="I641" s="225">
        <v>23.031666666666666</v>
      </c>
      <c r="J641" s="225">
        <v>22.966666666666669</v>
      </c>
      <c r="K641" s="225">
        <v>21.566666666666666</v>
      </c>
      <c r="L641" s="225">
        <v>21.146202296920581</v>
      </c>
      <c r="M641" s="225">
        <v>21.883333333333336</v>
      </c>
      <c r="N641" s="225">
        <v>19.305709424979398</v>
      </c>
      <c r="O641" s="225">
        <v>20.5</v>
      </c>
      <c r="P641" s="225">
        <v>21.566666666666666</v>
      </c>
      <c r="Q641" s="225">
        <v>23.666666666666668</v>
      </c>
      <c r="R641" s="225">
        <v>22.5</v>
      </c>
      <c r="S641" s="225">
        <v>21.333333333333332</v>
      </c>
      <c r="T641" s="225">
        <v>27.149079999999998</v>
      </c>
      <c r="U641" s="225">
        <v>21.333333333333332</v>
      </c>
      <c r="V641" s="265">
        <v>20.833333333333332</v>
      </c>
      <c r="W641" s="261"/>
      <c r="X641" s="215"/>
      <c r="Y641" s="224"/>
    </row>
    <row r="642" spans="1:25">
      <c r="A642" s="141"/>
      <c r="B642" s="2" t="s">
        <v>187</v>
      </c>
      <c r="C642" s="135"/>
      <c r="D642" s="222">
        <v>25.5</v>
      </c>
      <c r="E642" s="222">
        <v>21.5</v>
      </c>
      <c r="F642" s="222">
        <v>22.35</v>
      </c>
      <c r="G642" s="222">
        <v>23.85</v>
      </c>
      <c r="H642" s="222">
        <v>22</v>
      </c>
      <c r="I642" s="222">
        <v>22.729999999999997</v>
      </c>
      <c r="J642" s="222">
        <v>22.75</v>
      </c>
      <c r="K642" s="222">
        <v>21.45</v>
      </c>
      <c r="L642" s="222">
        <v>21.141178912411799</v>
      </c>
      <c r="M642" s="222">
        <v>21.9</v>
      </c>
      <c r="N642" s="222">
        <v>19.283407860217867</v>
      </c>
      <c r="O642" s="222">
        <v>20.5</v>
      </c>
      <c r="P642" s="222">
        <v>21.3</v>
      </c>
      <c r="Q642" s="222">
        <v>24</v>
      </c>
      <c r="R642" s="222">
        <v>22</v>
      </c>
      <c r="S642" s="222">
        <v>21</v>
      </c>
      <c r="T642" s="222">
        <v>26.773299999999999</v>
      </c>
      <c r="U642" s="222">
        <v>21.35</v>
      </c>
      <c r="V642" s="266">
        <v>21</v>
      </c>
      <c r="W642" s="261"/>
      <c r="X642" s="215"/>
      <c r="Y642" s="224"/>
    </row>
    <row r="643" spans="1:25">
      <c r="A643" s="141"/>
      <c r="B643" s="2" t="s">
        <v>188</v>
      </c>
      <c r="C643" s="135"/>
      <c r="D643" s="107">
        <v>2.1602468994692869</v>
      </c>
      <c r="E643" s="107">
        <v>0.81649658092772603</v>
      </c>
      <c r="F643" s="107">
        <v>0.77888809636986234</v>
      </c>
      <c r="G643" s="107">
        <v>0.47081489639418389</v>
      </c>
      <c r="H643" s="107">
        <v>1.3662601021279464</v>
      </c>
      <c r="I643" s="107">
        <v>1.1793289052112079</v>
      </c>
      <c r="J643" s="107">
        <v>1.2404300329590017</v>
      </c>
      <c r="K643" s="107">
        <v>0.72846871358121301</v>
      </c>
      <c r="L643" s="107">
        <v>0.27986591377068187</v>
      </c>
      <c r="M643" s="107">
        <v>7.5277265270907598E-2</v>
      </c>
      <c r="N643" s="107">
        <v>0.81147606253721971</v>
      </c>
      <c r="O643" s="107">
        <v>0.54772255750516607</v>
      </c>
      <c r="P643" s="107">
        <v>0.72018516137634103</v>
      </c>
      <c r="Q643" s="107">
        <v>1.0327955589886446</v>
      </c>
      <c r="R643" s="107">
        <v>2.5099800796022267</v>
      </c>
      <c r="S643" s="107">
        <v>0.5163977794943222</v>
      </c>
      <c r="T643" s="107">
        <v>3.5581547941594995</v>
      </c>
      <c r="U643" s="107">
        <v>1.0211105065891084</v>
      </c>
      <c r="V643" s="169">
        <v>1.1690451944500122</v>
      </c>
      <c r="W643" s="249"/>
      <c r="X643" s="227"/>
      <c r="Y643" s="134"/>
    </row>
    <row r="644" spans="1:25">
      <c r="A644" s="141"/>
      <c r="B644" s="2" t="s">
        <v>96</v>
      </c>
      <c r="C644" s="135"/>
      <c r="D644" s="109">
        <v>8.527290392641923E-2</v>
      </c>
      <c r="E644" s="109">
        <v>3.7684457581279661E-2</v>
      </c>
      <c r="F644" s="109">
        <v>3.4823610866014716E-2</v>
      </c>
      <c r="G644" s="109">
        <v>1.9713114992080279E-2</v>
      </c>
      <c r="H644" s="109">
        <v>6.3058158559751373E-2</v>
      </c>
      <c r="I644" s="109">
        <v>5.1204670607621738E-2</v>
      </c>
      <c r="J644" s="109">
        <v>5.4010015948867993E-2</v>
      </c>
      <c r="K644" s="109">
        <v>3.377752922324017E-2</v>
      </c>
      <c r="L644" s="109">
        <v>1.3234807358834233E-2</v>
      </c>
      <c r="M644" s="109">
        <v>3.4399359605898363E-3</v>
      </c>
      <c r="N644" s="109">
        <v>4.2032957436273319E-2</v>
      </c>
      <c r="O644" s="109">
        <v>2.6718173536837371E-2</v>
      </c>
      <c r="P644" s="109">
        <v>3.3393438703694329E-2</v>
      </c>
      <c r="Q644" s="109">
        <v>4.3639248971351179E-2</v>
      </c>
      <c r="R644" s="109">
        <v>0.1115546702045434</v>
      </c>
      <c r="S644" s="109">
        <v>2.4206145913796353E-2</v>
      </c>
      <c r="T644" s="109">
        <v>0.13105986627021984</v>
      </c>
      <c r="U644" s="109">
        <v>4.786455499636446E-2</v>
      </c>
      <c r="V644" s="171">
        <v>5.611416933360059E-2</v>
      </c>
      <c r="W644" s="173"/>
      <c r="X644" s="2"/>
      <c r="Y644" s="137"/>
    </row>
    <row r="645" spans="1:25">
      <c r="A645" s="141"/>
      <c r="B645" s="117" t="s">
        <v>189</v>
      </c>
      <c r="C645" s="135"/>
      <c r="D645" s="109">
        <v>0.16437544463139764</v>
      </c>
      <c r="E645" s="109">
        <v>-4.152580249462523E-3</v>
      </c>
      <c r="F645" s="109">
        <v>2.8020951773247038E-2</v>
      </c>
      <c r="G645" s="109">
        <v>9.7730271155784587E-2</v>
      </c>
      <c r="H645" s="109">
        <v>-4.152580249462523E-3</v>
      </c>
      <c r="I645" s="109">
        <v>5.8585807194821315E-2</v>
      </c>
      <c r="J645" s="109">
        <v>5.5598264935569741E-2</v>
      </c>
      <c r="K645" s="109">
        <v>-8.7487991098496032E-3</v>
      </c>
      <c r="L645" s="109">
        <v>-2.8074261773326947E-2</v>
      </c>
      <c r="M645" s="109">
        <v>5.8058939480429839E-3</v>
      </c>
      <c r="N645" s="109">
        <v>-0.11266734227756781</v>
      </c>
      <c r="O645" s="109">
        <v>-5.7775133620645347E-2</v>
      </c>
      <c r="P645" s="109">
        <v>-8.7487991098496032E-3</v>
      </c>
      <c r="Q645" s="109">
        <v>8.7771796958279413E-2</v>
      </c>
      <c r="R645" s="109">
        <v>3.4149243587096478E-2</v>
      </c>
      <c r="S645" s="109">
        <v>-1.9473309784086235E-2</v>
      </c>
      <c r="T645" s="109">
        <v>0.24783113538158097</v>
      </c>
      <c r="U645" s="109">
        <v>-1.9473309784086235E-2</v>
      </c>
      <c r="V645" s="171">
        <v>-4.2454404086021746E-2</v>
      </c>
      <c r="W645" s="173"/>
      <c r="X645" s="2"/>
      <c r="Y645" s="137"/>
    </row>
    <row r="646" spans="1:25">
      <c r="B646" s="147"/>
      <c r="C646" s="116"/>
      <c r="D646" s="132"/>
      <c r="E646" s="132"/>
      <c r="F646" s="132"/>
      <c r="G646" s="132"/>
      <c r="H646" s="132"/>
      <c r="I646" s="132"/>
      <c r="J646" s="132"/>
      <c r="K646" s="132"/>
      <c r="L646" s="132"/>
      <c r="M646" s="132"/>
      <c r="N646" s="132"/>
      <c r="O646" s="132"/>
      <c r="P646" s="132"/>
      <c r="Q646" s="132"/>
      <c r="R646" s="132"/>
      <c r="S646" s="132"/>
      <c r="T646" s="132"/>
      <c r="U646" s="132"/>
      <c r="V646" s="132"/>
    </row>
    <row r="647" spans="1:25">
      <c r="B647" s="151" t="s">
        <v>365</v>
      </c>
      <c r="Y647" s="133" t="s">
        <v>67</v>
      </c>
    </row>
    <row r="648" spans="1:25">
      <c r="A648" s="124" t="s">
        <v>40</v>
      </c>
      <c r="B648" s="114" t="s">
        <v>141</v>
      </c>
      <c r="C648" s="111" t="s">
        <v>142</v>
      </c>
      <c r="D648" s="112" t="s">
        <v>166</v>
      </c>
      <c r="E648" s="113" t="s">
        <v>166</v>
      </c>
      <c r="F648" s="113" t="s">
        <v>166</v>
      </c>
      <c r="G648" s="113" t="s">
        <v>166</v>
      </c>
      <c r="H648" s="113" t="s">
        <v>166</v>
      </c>
      <c r="I648" s="164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133">
        <v>1</v>
      </c>
    </row>
    <row r="649" spans="1:25">
      <c r="A649" s="141"/>
      <c r="B649" s="115" t="s">
        <v>167</v>
      </c>
      <c r="C649" s="104" t="s">
        <v>167</v>
      </c>
      <c r="D649" s="162" t="s">
        <v>168</v>
      </c>
      <c r="E649" s="163" t="s">
        <v>173</v>
      </c>
      <c r="F649" s="163" t="s">
        <v>178</v>
      </c>
      <c r="G649" s="163" t="s">
        <v>190</v>
      </c>
      <c r="H649" s="163" t="s">
        <v>191</v>
      </c>
      <c r="I649" s="164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133" t="s">
        <v>3</v>
      </c>
    </row>
    <row r="650" spans="1:25">
      <c r="A650" s="141"/>
      <c r="B650" s="115"/>
      <c r="C650" s="104"/>
      <c r="D650" s="105" t="s">
        <v>184</v>
      </c>
      <c r="E650" s="106" t="s">
        <v>184</v>
      </c>
      <c r="F650" s="106" t="s">
        <v>184</v>
      </c>
      <c r="G650" s="106" t="s">
        <v>184</v>
      </c>
      <c r="H650" s="106" t="s">
        <v>184</v>
      </c>
      <c r="I650" s="164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133">
        <v>2</v>
      </c>
    </row>
    <row r="651" spans="1:25">
      <c r="A651" s="141"/>
      <c r="B651" s="115"/>
      <c r="C651" s="104"/>
      <c r="D651" s="130"/>
      <c r="E651" s="130"/>
      <c r="F651" s="130"/>
      <c r="G651" s="130"/>
      <c r="H651" s="130"/>
      <c r="I651" s="164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133">
        <v>2</v>
      </c>
    </row>
    <row r="652" spans="1:25">
      <c r="A652" s="141"/>
      <c r="B652" s="114">
        <v>1</v>
      </c>
      <c r="C652" s="110">
        <v>1</v>
      </c>
      <c r="D652" s="118">
        <v>3.32</v>
      </c>
      <c r="E652" s="118">
        <v>4.0999999999999996</v>
      </c>
      <c r="F652" s="119">
        <v>4.33</v>
      </c>
      <c r="G652" s="118">
        <v>3.6139999999999999</v>
      </c>
      <c r="H652" s="119">
        <v>3.14</v>
      </c>
      <c r="I652" s="164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133">
        <v>1</v>
      </c>
    </row>
    <row r="653" spans="1:25">
      <c r="A653" s="141"/>
      <c r="B653" s="115">
        <v>1</v>
      </c>
      <c r="C653" s="104">
        <v>2</v>
      </c>
      <c r="D653" s="106">
        <v>3.54</v>
      </c>
      <c r="E653" s="106">
        <v>4</v>
      </c>
      <c r="F653" s="121">
        <v>4.32</v>
      </c>
      <c r="G653" s="106">
        <v>3.5839999999999996</v>
      </c>
      <c r="H653" s="121">
        <v>3.26</v>
      </c>
      <c r="I653" s="164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133">
        <v>12</v>
      </c>
    </row>
    <row r="654" spans="1:25">
      <c r="A654" s="141"/>
      <c r="B654" s="115">
        <v>1</v>
      </c>
      <c r="C654" s="104">
        <v>3</v>
      </c>
      <c r="D654" s="106">
        <v>3.58</v>
      </c>
      <c r="E654" s="106">
        <v>3.8</v>
      </c>
      <c r="F654" s="121">
        <v>4.22</v>
      </c>
      <c r="G654" s="106">
        <v>3.6799999999999997</v>
      </c>
      <c r="H654" s="121">
        <v>3.06</v>
      </c>
      <c r="I654" s="164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133">
        <v>16</v>
      </c>
    </row>
    <row r="655" spans="1:25">
      <c r="A655" s="141"/>
      <c r="B655" s="115">
        <v>1</v>
      </c>
      <c r="C655" s="104">
        <v>4</v>
      </c>
      <c r="D655" s="106">
        <v>3.68</v>
      </c>
      <c r="E655" s="106">
        <v>3.8</v>
      </c>
      <c r="F655" s="121">
        <v>4.01</v>
      </c>
      <c r="G655" s="106">
        <v>3.746</v>
      </c>
      <c r="H655" s="121">
        <v>3.1</v>
      </c>
      <c r="I655" s="164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133">
        <v>3.6959333333333335</v>
      </c>
    </row>
    <row r="656" spans="1:25">
      <c r="A656" s="141"/>
      <c r="B656" s="115">
        <v>1</v>
      </c>
      <c r="C656" s="104">
        <v>5</v>
      </c>
      <c r="D656" s="106">
        <v>3.46</v>
      </c>
      <c r="E656" s="106">
        <v>4.0999999999999996</v>
      </c>
      <c r="F656" s="106">
        <v>3.92</v>
      </c>
      <c r="G656" s="106">
        <v>3.774</v>
      </c>
      <c r="H656" s="106">
        <v>2.93</v>
      </c>
      <c r="I656" s="164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134"/>
    </row>
    <row r="657" spans="1:25">
      <c r="A657" s="141"/>
      <c r="B657" s="115">
        <v>1</v>
      </c>
      <c r="C657" s="104">
        <v>6</v>
      </c>
      <c r="D657" s="106">
        <v>3.62</v>
      </c>
      <c r="E657" s="106">
        <v>4.0999999999999996</v>
      </c>
      <c r="F657" s="106">
        <v>4.3</v>
      </c>
      <c r="G657" s="106">
        <v>3.81</v>
      </c>
      <c r="H657" s="106">
        <v>2.98</v>
      </c>
      <c r="I657" s="164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134"/>
    </row>
    <row r="658" spans="1:25">
      <c r="A658" s="141"/>
      <c r="B658" s="116" t="s">
        <v>186</v>
      </c>
      <c r="C658" s="108"/>
      <c r="D658" s="122">
        <v>3.5333333333333332</v>
      </c>
      <c r="E658" s="122">
        <v>3.9833333333333329</v>
      </c>
      <c r="F658" s="122">
        <v>4.1833333333333345</v>
      </c>
      <c r="G658" s="122">
        <v>3.7013333333333329</v>
      </c>
      <c r="H658" s="122">
        <v>3.0783333333333331</v>
      </c>
      <c r="I658" s="164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134"/>
    </row>
    <row r="659" spans="1:25">
      <c r="A659" s="141"/>
      <c r="B659" s="2" t="s">
        <v>187</v>
      </c>
      <c r="C659" s="135"/>
      <c r="D659" s="107">
        <v>3.56</v>
      </c>
      <c r="E659" s="107">
        <v>4.05</v>
      </c>
      <c r="F659" s="107">
        <v>4.26</v>
      </c>
      <c r="G659" s="107">
        <v>3.7130000000000001</v>
      </c>
      <c r="H659" s="107">
        <v>3.08</v>
      </c>
      <c r="I659" s="164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134"/>
    </row>
    <row r="660" spans="1:25">
      <c r="A660" s="141"/>
      <c r="B660" s="2" t="s">
        <v>188</v>
      </c>
      <c r="C660" s="135"/>
      <c r="D660" s="107">
        <v>0.12816655830077786</v>
      </c>
      <c r="E660" s="107">
        <v>0.14719601443879737</v>
      </c>
      <c r="F660" s="107">
        <v>0.1758029199605817</v>
      </c>
      <c r="G660" s="107">
        <v>9.0480200412392395E-2</v>
      </c>
      <c r="H660" s="107">
        <v>0.11771434350437777</v>
      </c>
      <c r="I660" s="226"/>
      <c r="J660" s="227"/>
      <c r="K660" s="227"/>
      <c r="L660" s="227"/>
      <c r="M660" s="227"/>
      <c r="N660" s="227"/>
      <c r="O660" s="227"/>
      <c r="P660" s="227"/>
      <c r="Q660" s="227"/>
      <c r="R660" s="227"/>
      <c r="S660" s="227"/>
      <c r="T660" s="227"/>
      <c r="U660" s="227"/>
      <c r="V660" s="227"/>
      <c r="W660" s="227"/>
      <c r="X660" s="227"/>
      <c r="Y660" s="134"/>
    </row>
    <row r="661" spans="1:25">
      <c r="A661" s="141"/>
      <c r="B661" s="2" t="s">
        <v>96</v>
      </c>
      <c r="C661" s="135"/>
      <c r="D661" s="109">
        <v>3.6273554236069205E-2</v>
      </c>
      <c r="E661" s="109">
        <v>3.6952974336099766E-2</v>
      </c>
      <c r="F661" s="109">
        <v>4.2024602381015533E-2</v>
      </c>
      <c r="G661" s="109">
        <v>2.4445299102771722E-2</v>
      </c>
      <c r="H661" s="109">
        <v>3.8239635139483849E-2</v>
      </c>
      <c r="I661" s="164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137"/>
    </row>
    <row r="662" spans="1:25">
      <c r="A662" s="141"/>
      <c r="B662" s="117" t="s">
        <v>189</v>
      </c>
      <c r="C662" s="135"/>
      <c r="D662" s="109">
        <v>-4.3994300041487078E-2</v>
      </c>
      <c r="E662" s="109">
        <v>7.7761142877757372E-2</v>
      </c>
      <c r="F662" s="109">
        <v>0.13187467306408873</v>
      </c>
      <c r="G662" s="109">
        <v>1.4610653150308739E-3</v>
      </c>
      <c r="H662" s="109">
        <v>-0.16710258121539001</v>
      </c>
      <c r="I662" s="164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137"/>
    </row>
    <row r="663" spans="1:25">
      <c r="B663" s="147"/>
      <c r="C663" s="116"/>
      <c r="D663" s="132"/>
      <c r="E663" s="132"/>
      <c r="F663" s="132"/>
      <c r="G663" s="132"/>
      <c r="H663" s="132"/>
    </row>
    <row r="664" spans="1:25">
      <c r="B664" s="151" t="s">
        <v>366</v>
      </c>
      <c r="Y664" s="133" t="s">
        <v>67</v>
      </c>
    </row>
    <row r="665" spans="1:25">
      <c r="A665" s="124" t="s">
        <v>43</v>
      </c>
      <c r="B665" s="114" t="s">
        <v>141</v>
      </c>
      <c r="C665" s="111" t="s">
        <v>142</v>
      </c>
      <c r="D665" s="112" t="s">
        <v>166</v>
      </c>
      <c r="E665" s="113" t="s">
        <v>166</v>
      </c>
      <c r="F665" s="113" t="s">
        <v>166</v>
      </c>
      <c r="G665" s="113" t="s">
        <v>166</v>
      </c>
      <c r="H665" s="113" t="s">
        <v>166</v>
      </c>
      <c r="I665" s="113" t="s">
        <v>166</v>
      </c>
      <c r="J665" s="113" t="s">
        <v>166</v>
      </c>
      <c r="K665" s="113" t="s">
        <v>166</v>
      </c>
      <c r="L665" s="113" t="s">
        <v>166</v>
      </c>
      <c r="M665" s="113" t="s">
        <v>166</v>
      </c>
      <c r="N665" s="113" t="s">
        <v>166</v>
      </c>
      <c r="O665" s="113" t="s">
        <v>166</v>
      </c>
      <c r="P665" s="113" t="s">
        <v>166</v>
      </c>
      <c r="Q665" s="113" t="s">
        <v>166</v>
      </c>
      <c r="R665" s="113" t="s">
        <v>166</v>
      </c>
      <c r="S665" s="113" t="s">
        <v>166</v>
      </c>
      <c r="T665" s="164"/>
      <c r="U665" s="2"/>
      <c r="V665" s="2"/>
      <c r="W665" s="2"/>
      <c r="X665" s="2"/>
      <c r="Y665" s="133">
        <v>1</v>
      </c>
    </row>
    <row r="666" spans="1:25">
      <c r="A666" s="141"/>
      <c r="B666" s="115" t="s">
        <v>167</v>
      </c>
      <c r="C666" s="104" t="s">
        <v>167</v>
      </c>
      <c r="D666" s="162" t="s">
        <v>168</v>
      </c>
      <c r="E666" s="163" t="s">
        <v>169</v>
      </c>
      <c r="F666" s="163" t="s">
        <v>171</v>
      </c>
      <c r="G666" s="163" t="s">
        <v>192</v>
      </c>
      <c r="H666" s="163" t="s">
        <v>173</v>
      </c>
      <c r="I666" s="163" t="s">
        <v>174</v>
      </c>
      <c r="J666" s="163" t="s">
        <v>175</v>
      </c>
      <c r="K666" s="163" t="s">
        <v>176</v>
      </c>
      <c r="L666" s="163" t="s">
        <v>177</v>
      </c>
      <c r="M666" s="163" t="s">
        <v>178</v>
      </c>
      <c r="N666" s="163" t="s">
        <v>179</v>
      </c>
      <c r="O666" s="163" t="s">
        <v>180</v>
      </c>
      <c r="P666" s="163" t="s">
        <v>181</v>
      </c>
      <c r="Q666" s="163" t="s">
        <v>190</v>
      </c>
      <c r="R666" s="163" t="s">
        <v>182</v>
      </c>
      <c r="S666" s="163" t="s">
        <v>191</v>
      </c>
      <c r="T666" s="164"/>
      <c r="U666" s="2"/>
      <c r="V666" s="2"/>
      <c r="W666" s="2"/>
      <c r="X666" s="2"/>
      <c r="Y666" s="133" t="s">
        <v>3</v>
      </c>
    </row>
    <row r="667" spans="1:25">
      <c r="A667" s="141"/>
      <c r="B667" s="115"/>
      <c r="C667" s="104"/>
      <c r="D667" s="105" t="s">
        <v>184</v>
      </c>
      <c r="E667" s="106" t="s">
        <v>184</v>
      </c>
      <c r="F667" s="106" t="s">
        <v>184</v>
      </c>
      <c r="G667" s="106" t="s">
        <v>184</v>
      </c>
      <c r="H667" s="106" t="s">
        <v>184</v>
      </c>
      <c r="I667" s="106" t="s">
        <v>184</v>
      </c>
      <c r="J667" s="106" t="s">
        <v>185</v>
      </c>
      <c r="K667" s="106" t="s">
        <v>184</v>
      </c>
      <c r="L667" s="106" t="s">
        <v>185</v>
      </c>
      <c r="M667" s="106" t="s">
        <v>184</v>
      </c>
      <c r="N667" s="106" t="s">
        <v>184</v>
      </c>
      <c r="O667" s="106" t="s">
        <v>184</v>
      </c>
      <c r="P667" s="106" t="s">
        <v>144</v>
      </c>
      <c r="Q667" s="106" t="s">
        <v>184</v>
      </c>
      <c r="R667" s="106" t="s">
        <v>184</v>
      </c>
      <c r="S667" s="106" t="s">
        <v>184</v>
      </c>
      <c r="T667" s="164"/>
      <c r="U667" s="2"/>
      <c r="V667" s="2"/>
      <c r="W667" s="2"/>
      <c r="X667" s="2"/>
      <c r="Y667" s="133">
        <v>1</v>
      </c>
    </row>
    <row r="668" spans="1:25">
      <c r="A668" s="141"/>
      <c r="B668" s="115"/>
      <c r="C668" s="104"/>
      <c r="D668" s="130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64"/>
      <c r="U668" s="2"/>
      <c r="V668" s="2"/>
      <c r="W668" s="2"/>
      <c r="X668" s="2"/>
      <c r="Y668" s="133">
        <v>2</v>
      </c>
    </row>
    <row r="669" spans="1:25">
      <c r="A669" s="141"/>
      <c r="B669" s="114">
        <v>1</v>
      </c>
      <c r="C669" s="110">
        <v>1</v>
      </c>
      <c r="D669" s="209">
        <v>39.200000000000003</v>
      </c>
      <c r="E669" s="209">
        <v>44.7</v>
      </c>
      <c r="F669" s="211">
        <v>39.700000000000003</v>
      </c>
      <c r="G669" s="213">
        <v>31.559999999999995</v>
      </c>
      <c r="H669" s="211">
        <v>45.3</v>
      </c>
      <c r="I669" s="210">
        <v>42.4</v>
      </c>
      <c r="J669" s="211">
        <v>43.083673469387797</v>
      </c>
      <c r="K669" s="210">
        <v>41.2</v>
      </c>
      <c r="L669" s="210">
        <v>37.441417889755726</v>
      </c>
      <c r="M669" s="210">
        <v>42.4</v>
      </c>
      <c r="N669" s="210">
        <v>43.4</v>
      </c>
      <c r="O669" s="210">
        <v>45.2</v>
      </c>
      <c r="P669" s="213">
        <v>60</v>
      </c>
      <c r="Q669" s="210">
        <v>43.48</v>
      </c>
      <c r="R669" s="210">
        <v>39.049999999999997</v>
      </c>
      <c r="S669" s="210">
        <v>41.6</v>
      </c>
      <c r="T669" s="214"/>
      <c r="U669" s="215"/>
      <c r="V669" s="215"/>
      <c r="W669" s="215"/>
      <c r="X669" s="215"/>
      <c r="Y669" s="216">
        <v>1</v>
      </c>
    </row>
    <row r="670" spans="1:25">
      <c r="A670" s="141"/>
      <c r="B670" s="115">
        <v>1</v>
      </c>
      <c r="C670" s="104">
        <v>2</v>
      </c>
      <c r="D670" s="217">
        <v>43.6</v>
      </c>
      <c r="E670" s="217">
        <v>40.9</v>
      </c>
      <c r="F670" s="221">
        <v>39.200000000000003</v>
      </c>
      <c r="G670" s="220">
        <v>33.97</v>
      </c>
      <c r="H670" s="221">
        <v>45.3</v>
      </c>
      <c r="I670" s="217">
        <v>45</v>
      </c>
      <c r="J670" s="221">
        <v>42.941361256544504</v>
      </c>
      <c r="K670" s="217">
        <v>40.5</v>
      </c>
      <c r="L670" s="217">
        <v>37.007875011730512</v>
      </c>
      <c r="M670" s="217">
        <v>42.1</v>
      </c>
      <c r="N670" s="217">
        <v>44.7</v>
      </c>
      <c r="O670" s="217">
        <v>44.5</v>
      </c>
      <c r="P670" s="220">
        <v>60</v>
      </c>
      <c r="Q670" s="217">
        <v>43.5</v>
      </c>
      <c r="R670" s="217">
        <v>39.85</v>
      </c>
      <c r="S670" s="217">
        <v>41.1</v>
      </c>
      <c r="T670" s="214"/>
      <c r="U670" s="215"/>
      <c r="V670" s="215"/>
      <c r="W670" s="215"/>
      <c r="X670" s="215"/>
      <c r="Y670" s="216" t="e">
        <v>#N/A</v>
      </c>
    </row>
    <row r="671" spans="1:25">
      <c r="A671" s="141"/>
      <c r="B671" s="115">
        <v>1</v>
      </c>
      <c r="C671" s="104">
        <v>3</v>
      </c>
      <c r="D671" s="217">
        <v>42.6</v>
      </c>
      <c r="E671" s="217">
        <v>40.9</v>
      </c>
      <c r="F671" s="221">
        <v>41.3</v>
      </c>
      <c r="G671" s="220">
        <v>34.15</v>
      </c>
      <c r="H671" s="218">
        <v>39.5</v>
      </c>
      <c r="I671" s="217">
        <v>42.6</v>
      </c>
      <c r="J671" s="221">
        <v>42.785026737967897</v>
      </c>
      <c r="K671" s="221">
        <v>41.5</v>
      </c>
      <c r="L671" s="222">
        <v>36.816829082259801</v>
      </c>
      <c r="M671" s="222">
        <v>41.7</v>
      </c>
      <c r="N671" s="222">
        <v>45.4</v>
      </c>
      <c r="O671" s="222">
        <v>44.7</v>
      </c>
      <c r="P671" s="219">
        <v>60</v>
      </c>
      <c r="Q671" s="222">
        <v>44.480000000000004</v>
      </c>
      <c r="R671" s="222">
        <v>39.049999999999997</v>
      </c>
      <c r="S671" s="222">
        <v>36.6</v>
      </c>
      <c r="T671" s="214"/>
      <c r="U671" s="215"/>
      <c r="V671" s="215"/>
      <c r="W671" s="215"/>
      <c r="X671" s="215"/>
      <c r="Y671" s="216">
        <v>16</v>
      </c>
    </row>
    <row r="672" spans="1:25">
      <c r="A672" s="141"/>
      <c r="B672" s="115">
        <v>1</v>
      </c>
      <c r="C672" s="104">
        <v>4</v>
      </c>
      <c r="D672" s="217">
        <v>44.8</v>
      </c>
      <c r="E672" s="217">
        <v>40.6</v>
      </c>
      <c r="F672" s="221">
        <v>43.7</v>
      </c>
      <c r="G672" s="220">
        <v>35.119999999999997</v>
      </c>
      <c r="H672" s="221">
        <v>43</v>
      </c>
      <c r="I672" s="217">
        <v>44.5</v>
      </c>
      <c r="J672" s="221">
        <v>42.218433179723498</v>
      </c>
      <c r="K672" s="221">
        <v>41.7</v>
      </c>
      <c r="L672" s="222">
        <v>37.632631312472306</v>
      </c>
      <c r="M672" s="222">
        <v>43.3</v>
      </c>
      <c r="N672" s="222">
        <v>42.5</v>
      </c>
      <c r="O672" s="222">
        <v>45</v>
      </c>
      <c r="P672" s="219">
        <v>60</v>
      </c>
      <c r="Q672" s="222">
        <v>44.480000000000004</v>
      </c>
      <c r="R672" s="222">
        <v>40.64</v>
      </c>
      <c r="S672" s="222">
        <v>41.1</v>
      </c>
      <c r="T672" s="214"/>
      <c r="U672" s="215"/>
      <c r="V672" s="215"/>
      <c r="W672" s="215"/>
      <c r="X672" s="215"/>
      <c r="Y672" s="216">
        <v>42.131902507149043</v>
      </c>
    </row>
    <row r="673" spans="1:25">
      <c r="A673" s="141"/>
      <c r="B673" s="115">
        <v>1</v>
      </c>
      <c r="C673" s="104">
        <v>5</v>
      </c>
      <c r="D673" s="217">
        <v>43.2</v>
      </c>
      <c r="E673" s="217">
        <v>41.2</v>
      </c>
      <c r="F673" s="217">
        <v>43.7</v>
      </c>
      <c r="G673" s="220">
        <v>32.67</v>
      </c>
      <c r="H673" s="217">
        <v>44.7</v>
      </c>
      <c r="I673" s="217">
        <v>42.1</v>
      </c>
      <c r="J673" s="217">
        <v>42.4684931506849</v>
      </c>
      <c r="K673" s="217">
        <v>40.299999999999997</v>
      </c>
      <c r="L673" s="217">
        <v>37.404194001095384</v>
      </c>
      <c r="M673" s="217">
        <v>41</v>
      </c>
      <c r="N673" s="217">
        <v>41.2</v>
      </c>
      <c r="O673" s="217">
        <v>45.4</v>
      </c>
      <c r="P673" s="220">
        <v>60</v>
      </c>
      <c r="Q673" s="217">
        <v>44.4</v>
      </c>
      <c r="R673" s="217">
        <v>39.67</v>
      </c>
      <c r="S673" s="217">
        <v>38.4</v>
      </c>
      <c r="T673" s="214"/>
      <c r="U673" s="215"/>
      <c r="V673" s="215"/>
      <c r="W673" s="215"/>
      <c r="X673" s="215"/>
      <c r="Y673" s="224"/>
    </row>
    <row r="674" spans="1:25">
      <c r="A674" s="141"/>
      <c r="B674" s="115">
        <v>1</v>
      </c>
      <c r="C674" s="104">
        <v>6</v>
      </c>
      <c r="D674" s="217">
        <v>44.4</v>
      </c>
      <c r="E674" s="217">
        <v>41.5</v>
      </c>
      <c r="F674" s="217">
        <v>44.2</v>
      </c>
      <c r="G674" s="220">
        <v>32</v>
      </c>
      <c r="H674" s="217">
        <v>46.2</v>
      </c>
      <c r="I674" s="217">
        <v>43.8</v>
      </c>
      <c r="J674" s="217">
        <v>41.2594059405941</v>
      </c>
      <c r="K674" s="217">
        <v>40.799999999999997</v>
      </c>
      <c r="L674" s="217">
        <v>37.660469568303192</v>
      </c>
      <c r="M674" s="217">
        <v>43.4</v>
      </c>
      <c r="N674" s="217">
        <v>43.4</v>
      </c>
      <c r="O674" s="217">
        <v>44.2</v>
      </c>
      <c r="P674" s="220">
        <v>60</v>
      </c>
      <c r="Q674" s="217">
        <v>45.42</v>
      </c>
      <c r="R674" s="217">
        <v>39.9</v>
      </c>
      <c r="S674" s="217">
        <v>38.1</v>
      </c>
      <c r="T674" s="214"/>
      <c r="U674" s="215"/>
      <c r="V674" s="215"/>
      <c r="W674" s="215"/>
      <c r="X674" s="215"/>
      <c r="Y674" s="224"/>
    </row>
    <row r="675" spans="1:25">
      <c r="A675" s="141"/>
      <c r="B675" s="116" t="s">
        <v>186</v>
      </c>
      <c r="C675" s="108"/>
      <c r="D675" s="225">
        <v>42.966666666666661</v>
      </c>
      <c r="E675" s="225">
        <v>41.633333333333333</v>
      </c>
      <c r="F675" s="225">
        <v>41.966666666666669</v>
      </c>
      <c r="G675" s="225">
        <v>33.245000000000005</v>
      </c>
      <c r="H675" s="225">
        <v>44</v>
      </c>
      <c r="I675" s="225">
        <v>43.4</v>
      </c>
      <c r="J675" s="225">
        <v>42.459398955817115</v>
      </c>
      <c r="K675" s="225">
        <v>41</v>
      </c>
      <c r="L675" s="225">
        <v>37.327236144269492</v>
      </c>
      <c r="M675" s="225">
        <v>42.31666666666667</v>
      </c>
      <c r="N675" s="225">
        <v>43.43333333333333</v>
      </c>
      <c r="O675" s="225">
        <v>44.833333333333336</v>
      </c>
      <c r="P675" s="225">
        <v>60</v>
      </c>
      <c r="Q675" s="225">
        <v>44.293333333333329</v>
      </c>
      <c r="R675" s="225">
        <v>39.693333333333335</v>
      </c>
      <c r="S675" s="225">
        <v>39.483333333333334</v>
      </c>
      <c r="T675" s="214"/>
      <c r="U675" s="215"/>
      <c r="V675" s="215"/>
      <c r="W675" s="215"/>
      <c r="X675" s="215"/>
      <c r="Y675" s="224"/>
    </row>
    <row r="676" spans="1:25">
      <c r="A676" s="141"/>
      <c r="B676" s="2" t="s">
        <v>187</v>
      </c>
      <c r="C676" s="135"/>
      <c r="D676" s="222">
        <v>43.400000000000006</v>
      </c>
      <c r="E676" s="222">
        <v>41.05</v>
      </c>
      <c r="F676" s="222">
        <v>42.5</v>
      </c>
      <c r="G676" s="222">
        <v>33.32</v>
      </c>
      <c r="H676" s="222">
        <v>45</v>
      </c>
      <c r="I676" s="222">
        <v>43.2</v>
      </c>
      <c r="J676" s="222">
        <v>42.626759944326395</v>
      </c>
      <c r="K676" s="222">
        <v>41</v>
      </c>
      <c r="L676" s="222">
        <v>37.422805945425551</v>
      </c>
      <c r="M676" s="222">
        <v>42.25</v>
      </c>
      <c r="N676" s="222">
        <v>43.4</v>
      </c>
      <c r="O676" s="222">
        <v>44.85</v>
      </c>
      <c r="P676" s="222">
        <v>60</v>
      </c>
      <c r="Q676" s="222">
        <v>44.44</v>
      </c>
      <c r="R676" s="222">
        <v>39.760000000000005</v>
      </c>
      <c r="S676" s="222">
        <v>39.75</v>
      </c>
      <c r="T676" s="214"/>
      <c r="U676" s="215"/>
      <c r="V676" s="215"/>
      <c r="W676" s="215"/>
      <c r="X676" s="215"/>
      <c r="Y676" s="224"/>
    </row>
    <row r="677" spans="1:25">
      <c r="A677" s="141"/>
      <c r="B677" s="2" t="s">
        <v>188</v>
      </c>
      <c r="C677" s="135"/>
      <c r="D677" s="107">
        <v>2.0096434177899969</v>
      </c>
      <c r="E677" s="107">
        <v>1.5331883989473276</v>
      </c>
      <c r="F677" s="107">
        <v>2.2015146301277828</v>
      </c>
      <c r="G677" s="107">
        <v>1.3842073544090134</v>
      </c>
      <c r="H677" s="107">
        <v>2.4478562049270787</v>
      </c>
      <c r="I677" s="107">
        <v>1.2049896265113651</v>
      </c>
      <c r="J677" s="107">
        <v>0.66725860449116781</v>
      </c>
      <c r="K677" s="107">
        <v>0.55856960175075954</v>
      </c>
      <c r="L677" s="107">
        <v>0.34227988790179031</v>
      </c>
      <c r="M677" s="107">
        <v>0.92826002104295324</v>
      </c>
      <c r="N677" s="107">
        <v>1.5055453054181613</v>
      </c>
      <c r="O677" s="107">
        <v>0.45018514709690932</v>
      </c>
      <c r="P677" s="107">
        <v>0</v>
      </c>
      <c r="Q677" s="107">
        <v>0.72681955578167334</v>
      </c>
      <c r="R677" s="107">
        <v>0.5986206366862642</v>
      </c>
      <c r="S677" s="107">
        <v>2.0546694786915651</v>
      </c>
      <c r="T677" s="226"/>
      <c r="U677" s="227"/>
      <c r="V677" s="227"/>
      <c r="W677" s="227"/>
      <c r="X677" s="227"/>
      <c r="Y677" s="134"/>
    </row>
    <row r="678" spans="1:25">
      <c r="A678" s="141"/>
      <c r="B678" s="2" t="s">
        <v>96</v>
      </c>
      <c r="C678" s="135"/>
      <c r="D678" s="109">
        <v>4.6772150918308698E-2</v>
      </c>
      <c r="E678" s="109">
        <v>3.6825982360624364E-2</v>
      </c>
      <c r="F678" s="109">
        <v>5.2458648851337157E-2</v>
      </c>
      <c r="G678" s="109">
        <v>4.1636557509671025E-2</v>
      </c>
      <c r="H678" s="109">
        <v>5.5633095566524515E-2</v>
      </c>
      <c r="I678" s="109">
        <v>2.7764737938049889E-2</v>
      </c>
      <c r="J678" s="109">
        <v>1.5715215497645443E-2</v>
      </c>
      <c r="K678" s="109">
        <v>1.3623648823189257E-2</v>
      </c>
      <c r="L678" s="109">
        <v>9.1697088575988083E-3</v>
      </c>
      <c r="M678" s="109">
        <v>2.1936038307434891E-2</v>
      </c>
      <c r="N678" s="109">
        <v>3.466336083080955E-2</v>
      </c>
      <c r="O678" s="109">
        <v>1.0041304396213591E-2</v>
      </c>
      <c r="P678" s="109">
        <v>0</v>
      </c>
      <c r="Q678" s="109">
        <v>1.640923139181984E-2</v>
      </c>
      <c r="R678" s="109">
        <v>1.5081137974964666E-2</v>
      </c>
      <c r="S678" s="109">
        <v>5.2038906172010936E-2</v>
      </c>
      <c r="T678" s="164"/>
      <c r="U678" s="2"/>
      <c r="V678" s="2"/>
      <c r="W678" s="2"/>
      <c r="X678" s="2"/>
      <c r="Y678" s="137"/>
    </row>
    <row r="679" spans="1:25">
      <c r="A679" s="141"/>
      <c r="B679" s="117" t="s">
        <v>189</v>
      </c>
      <c r="C679" s="135"/>
      <c r="D679" s="109">
        <v>1.9813113337950439E-2</v>
      </c>
      <c r="E679" s="109">
        <v>-1.1833530985957963E-2</v>
      </c>
      <c r="F679" s="109">
        <v>-3.9218699049807793E-3</v>
      </c>
      <c r="G679" s="109">
        <v>-0.2109304820887471</v>
      </c>
      <c r="H679" s="109">
        <v>4.4339262688979586E-2</v>
      </c>
      <c r="I679" s="109">
        <v>3.0098272743220633E-2</v>
      </c>
      <c r="J679" s="109">
        <v>7.7731227212562981E-3</v>
      </c>
      <c r="K679" s="109">
        <v>-2.6865687039814512E-2</v>
      </c>
      <c r="L679" s="109">
        <v>-0.11403867561082204</v>
      </c>
      <c r="M679" s="109">
        <v>4.3853742300452581E-3</v>
      </c>
      <c r="N679" s="109">
        <v>3.088943885131834E-2</v>
      </c>
      <c r="O679" s="109">
        <v>6.411841539142249E-2</v>
      </c>
      <c r="P679" s="109">
        <v>0.42409899457588129</v>
      </c>
      <c r="Q679" s="109">
        <v>5.1301524440239277E-2</v>
      </c>
      <c r="R679" s="109">
        <v>-5.787939847724477E-2</v>
      </c>
      <c r="S679" s="109">
        <v>-6.2863744958260415E-2</v>
      </c>
      <c r="T679" s="164"/>
      <c r="U679" s="2"/>
      <c r="V679" s="2"/>
      <c r="W679" s="2"/>
      <c r="X679" s="2"/>
      <c r="Y679" s="137"/>
    </row>
    <row r="680" spans="1:25">
      <c r="B680" s="147"/>
      <c r="C680" s="116"/>
      <c r="D680" s="132"/>
      <c r="E680" s="132"/>
      <c r="F680" s="132"/>
      <c r="G680" s="132"/>
      <c r="H680" s="132"/>
      <c r="I680" s="132"/>
      <c r="J680" s="132"/>
      <c r="K680" s="132"/>
      <c r="L680" s="132"/>
      <c r="M680" s="132"/>
      <c r="N680" s="132"/>
      <c r="O680" s="132"/>
      <c r="P680" s="132"/>
      <c r="Q680" s="132"/>
      <c r="R680" s="132"/>
      <c r="S680" s="132"/>
    </row>
    <row r="681" spans="1:25">
      <c r="B681" s="151" t="s">
        <v>367</v>
      </c>
      <c r="Y681" s="133" t="s">
        <v>201</v>
      </c>
    </row>
    <row r="682" spans="1:25">
      <c r="A682" s="124" t="s">
        <v>59</v>
      </c>
      <c r="B682" s="114" t="s">
        <v>141</v>
      </c>
      <c r="C682" s="111" t="s">
        <v>142</v>
      </c>
      <c r="D682" s="112" t="s">
        <v>166</v>
      </c>
      <c r="E682" s="113" t="s">
        <v>166</v>
      </c>
      <c r="F682" s="113" t="s">
        <v>166</v>
      </c>
      <c r="G682" s="113" t="s">
        <v>166</v>
      </c>
      <c r="H682" s="113" t="s">
        <v>166</v>
      </c>
      <c r="I682" s="113" t="s">
        <v>166</v>
      </c>
      <c r="J682" s="113" t="s">
        <v>166</v>
      </c>
      <c r="K682" s="113" t="s">
        <v>166</v>
      </c>
      <c r="L682" s="164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133">
        <v>1</v>
      </c>
    </row>
    <row r="683" spans="1:25">
      <c r="A683" s="141"/>
      <c r="B683" s="115" t="s">
        <v>167</v>
      </c>
      <c r="C683" s="104" t="s">
        <v>167</v>
      </c>
      <c r="D683" s="162" t="s">
        <v>168</v>
      </c>
      <c r="E683" s="163" t="s">
        <v>173</v>
      </c>
      <c r="F683" s="163" t="s">
        <v>174</v>
      </c>
      <c r="G683" s="163" t="s">
        <v>176</v>
      </c>
      <c r="H683" s="163" t="s">
        <v>177</v>
      </c>
      <c r="I683" s="163" t="s">
        <v>179</v>
      </c>
      <c r="J683" s="163" t="s">
        <v>180</v>
      </c>
      <c r="K683" s="163" t="s">
        <v>182</v>
      </c>
      <c r="L683" s="164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133" t="s">
        <v>91</v>
      </c>
    </row>
    <row r="684" spans="1:25">
      <c r="A684" s="141"/>
      <c r="B684" s="115"/>
      <c r="C684" s="104"/>
      <c r="D684" s="105" t="s">
        <v>184</v>
      </c>
      <c r="E684" s="106" t="s">
        <v>184</v>
      </c>
      <c r="F684" s="106" t="s">
        <v>184</v>
      </c>
      <c r="G684" s="106" t="s">
        <v>184</v>
      </c>
      <c r="H684" s="106" t="s">
        <v>185</v>
      </c>
      <c r="I684" s="106" t="s">
        <v>184</v>
      </c>
      <c r="J684" s="106" t="s">
        <v>184</v>
      </c>
      <c r="K684" s="106" t="s">
        <v>184</v>
      </c>
      <c r="L684" s="164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133">
        <v>0</v>
      </c>
    </row>
    <row r="685" spans="1:25">
      <c r="A685" s="141"/>
      <c r="B685" s="115"/>
      <c r="C685" s="104"/>
      <c r="D685" s="130"/>
      <c r="E685" s="130"/>
      <c r="F685" s="130"/>
      <c r="G685" s="130"/>
      <c r="H685" s="130"/>
      <c r="I685" s="130"/>
      <c r="J685" s="130"/>
      <c r="K685" s="130"/>
      <c r="L685" s="164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133">
        <v>0</v>
      </c>
    </row>
    <row r="686" spans="1:25">
      <c r="A686" s="141"/>
      <c r="B686" s="114">
        <v>1</v>
      </c>
      <c r="C686" s="110">
        <v>1</v>
      </c>
      <c r="D686" s="230" t="s">
        <v>110</v>
      </c>
      <c r="E686" s="228">
        <v>4</v>
      </c>
      <c r="F686" s="255" t="s">
        <v>132</v>
      </c>
      <c r="G686" s="228">
        <v>4</v>
      </c>
      <c r="H686" s="255" t="s">
        <v>197</v>
      </c>
      <c r="I686" s="230" t="s">
        <v>132</v>
      </c>
      <c r="J686" s="255">
        <v>500</v>
      </c>
      <c r="K686" s="228" t="s">
        <v>131</v>
      </c>
      <c r="L686" s="257"/>
      <c r="M686" s="258"/>
      <c r="N686" s="258"/>
      <c r="O686" s="258"/>
      <c r="P686" s="258"/>
      <c r="Q686" s="258"/>
      <c r="R686" s="258"/>
      <c r="S686" s="258"/>
      <c r="T686" s="258"/>
      <c r="U686" s="258"/>
      <c r="V686" s="258"/>
      <c r="W686" s="258"/>
      <c r="X686" s="258"/>
      <c r="Y686" s="235">
        <v>1</v>
      </c>
    </row>
    <row r="687" spans="1:25">
      <c r="A687" s="141"/>
      <c r="B687" s="115">
        <v>1</v>
      </c>
      <c r="C687" s="104">
        <v>2</v>
      </c>
      <c r="D687" s="238" t="s">
        <v>110</v>
      </c>
      <c r="E687" s="236">
        <v>1</v>
      </c>
      <c r="F687" s="242" t="s">
        <v>132</v>
      </c>
      <c r="G687" s="236">
        <v>5</v>
      </c>
      <c r="H687" s="242" t="s">
        <v>197</v>
      </c>
      <c r="I687" s="238" t="s">
        <v>132</v>
      </c>
      <c r="J687" s="242">
        <v>500</v>
      </c>
      <c r="K687" s="236" t="s">
        <v>131</v>
      </c>
      <c r="L687" s="257"/>
      <c r="M687" s="258"/>
      <c r="N687" s="258"/>
      <c r="O687" s="258"/>
      <c r="P687" s="258"/>
      <c r="Q687" s="258"/>
      <c r="R687" s="258"/>
      <c r="S687" s="258"/>
      <c r="T687" s="258"/>
      <c r="U687" s="258"/>
      <c r="V687" s="258"/>
      <c r="W687" s="258"/>
      <c r="X687" s="258"/>
      <c r="Y687" s="235">
        <v>3</v>
      </c>
    </row>
    <row r="688" spans="1:25">
      <c r="A688" s="141"/>
      <c r="B688" s="115">
        <v>1</v>
      </c>
      <c r="C688" s="104">
        <v>3</v>
      </c>
      <c r="D688" s="238" t="s">
        <v>110</v>
      </c>
      <c r="E688" s="236">
        <v>4</v>
      </c>
      <c r="F688" s="242" t="s">
        <v>132</v>
      </c>
      <c r="G688" s="236">
        <v>4</v>
      </c>
      <c r="H688" s="242" t="s">
        <v>197</v>
      </c>
      <c r="I688" s="238" t="s">
        <v>132</v>
      </c>
      <c r="J688" s="242">
        <v>500</v>
      </c>
      <c r="K688" s="237" t="s">
        <v>131</v>
      </c>
      <c r="L688" s="257"/>
      <c r="M688" s="258"/>
      <c r="N688" s="258"/>
      <c r="O688" s="258"/>
      <c r="P688" s="258"/>
      <c r="Q688" s="258"/>
      <c r="R688" s="258"/>
      <c r="S688" s="258"/>
      <c r="T688" s="258"/>
      <c r="U688" s="258"/>
      <c r="V688" s="258"/>
      <c r="W688" s="258"/>
      <c r="X688" s="258"/>
      <c r="Y688" s="235">
        <v>16</v>
      </c>
    </row>
    <row r="689" spans="1:25">
      <c r="A689" s="141"/>
      <c r="B689" s="115">
        <v>1</v>
      </c>
      <c r="C689" s="104">
        <v>4</v>
      </c>
      <c r="D689" s="238" t="s">
        <v>110</v>
      </c>
      <c r="E689" s="236">
        <v>3</v>
      </c>
      <c r="F689" s="242" t="s">
        <v>132</v>
      </c>
      <c r="G689" s="236">
        <v>4</v>
      </c>
      <c r="H689" s="242" t="s">
        <v>197</v>
      </c>
      <c r="I689" s="238" t="s">
        <v>132</v>
      </c>
      <c r="J689" s="242">
        <v>400.00000000000006</v>
      </c>
      <c r="K689" s="237" t="s">
        <v>131</v>
      </c>
      <c r="L689" s="257"/>
      <c r="M689" s="258"/>
      <c r="N689" s="258"/>
      <c r="O689" s="258"/>
      <c r="P689" s="258"/>
      <c r="Q689" s="258"/>
      <c r="R689" s="258"/>
      <c r="S689" s="258"/>
      <c r="T689" s="258"/>
      <c r="U689" s="258"/>
      <c r="V689" s="258"/>
      <c r="W689" s="258"/>
      <c r="X689" s="258"/>
      <c r="Y689" s="235">
        <v>2.7222222222222214</v>
      </c>
    </row>
    <row r="690" spans="1:25">
      <c r="A690" s="141"/>
      <c r="B690" s="115">
        <v>1</v>
      </c>
      <c r="C690" s="104">
        <v>5</v>
      </c>
      <c r="D690" s="238" t="s">
        <v>110</v>
      </c>
      <c r="E690" s="236">
        <v>2</v>
      </c>
      <c r="F690" s="238" t="s">
        <v>132</v>
      </c>
      <c r="G690" s="236">
        <v>4</v>
      </c>
      <c r="H690" s="238" t="s">
        <v>197</v>
      </c>
      <c r="I690" s="238" t="s">
        <v>132</v>
      </c>
      <c r="J690" s="238">
        <v>400.00000000000006</v>
      </c>
      <c r="K690" s="236" t="s">
        <v>131</v>
      </c>
      <c r="L690" s="257"/>
      <c r="M690" s="258"/>
      <c r="N690" s="258"/>
      <c r="O690" s="258"/>
      <c r="P690" s="258"/>
      <c r="Q690" s="258"/>
      <c r="R690" s="258"/>
      <c r="S690" s="258"/>
      <c r="T690" s="258"/>
      <c r="U690" s="258"/>
      <c r="V690" s="258"/>
      <c r="W690" s="258"/>
      <c r="X690" s="258"/>
      <c r="Y690" s="244"/>
    </row>
    <row r="691" spans="1:25">
      <c r="A691" s="141"/>
      <c r="B691" s="115">
        <v>1</v>
      </c>
      <c r="C691" s="104">
        <v>6</v>
      </c>
      <c r="D691" s="238" t="s">
        <v>110</v>
      </c>
      <c r="E691" s="236">
        <v>7</v>
      </c>
      <c r="F691" s="238" t="s">
        <v>132</v>
      </c>
      <c r="G691" s="236">
        <v>4</v>
      </c>
      <c r="H691" s="238" t="s">
        <v>197</v>
      </c>
      <c r="I691" s="238" t="s">
        <v>132</v>
      </c>
      <c r="J691" s="238">
        <v>300</v>
      </c>
      <c r="K691" s="243">
        <v>8</v>
      </c>
      <c r="L691" s="257"/>
      <c r="M691" s="258"/>
      <c r="N691" s="258"/>
      <c r="O691" s="258"/>
      <c r="P691" s="258"/>
      <c r="Q691" s="258"/>
      <c r="R691" s="258"/>
      <c r="S691" s="258"/>
      <c r="T691" s="258"/>
      <c r="U691" s="258"/>
      <c r="V691" s="258"/>
      <c r="W691" s="258"/>
      <c r="X691" s="258"/>
      <c r="Y691" s="244"/>
    </row>
    <row r="692" spans="1:25">
      <c r="A692" s="141"/>
      <c r="B692" s="116" t="s">
        <v>186</v>
      </c>
      <c r="C692" s="108"/>
      <c r="D692" s="246" t="s">
        <v>543</v>
      </c>
      <c r="E692" s="246">
        <v>3.5</v>
      </c>
      <c r="F692" s="246" t="s">
        <v>543</v>
      </c>
      <c r="G692" s="246">
        <v>4.166666666666667</v>
      </c>
      <c r="H692" s="246" t="s">
        <v>543</v>
      </c>
      <c r="I692" s="246" t="s">
        <v>543</v>
      </c>
      <c r="J692" s="246">
        <v>433.33333333333331</v>
      </c>
      <c r="K692" s="246">
        <v>8</v>
      </c>
      <c r="L692" s="257"/>
      <c r="M692" s="258"/>
      <c r="N692" s="258"/>
      <c r="O692" s="258"/>
      <c r="P692" s="258"/>
      <c r="Q692" s="258"/>
      <c r="R692" s="258"/>
      <c r="S692" s="258"/>
      <c r="T692" s="258"/>
      <c r="U692" s="258"/>
      <c r="V692" s="258"/>
      <c r="W692" s="258"/>
      <c r="X692" s="258"/>
      <c r="Y692" s="244"/>
    </row>
    <row r="693" spans="1:25">
      <c r="A693" s="141"/>
      <c r="B693" s="2" t="s">
        <v>187</v>
      </c>
      <c r="C693" s="135"/>
      <c r="D693" s="241" t="s">
        <v>543</v>
      </c>
      <c r="E693" s="241">
        <v>3.5</v>
      </c>
      <c r="F693" s="241" t="s">
        <v>543</v>
      </c>
      <c r="G693" s="241">
        <v>4</v>
      </c>
      <c r="H693" s="241" t="s">
        <v>543</v>
      </c>
      <c r="I693" s="241" t="s">
        <v>543</v>
      </c>
      <c r="J693" s="241">
        <v>450</v>
      </c>
      <c r="K693" s="241">
        <v>8</v>
      </c>
      <c r="L693" s="257"/>
      <c r="M693" s="258"/>
      <c r="N693" s="258"/>
      <c r="O693" s="258"/>
      <c r="P693" s="258"/>
      <c r="Q693" s="258"/>
      <c r="R693" s="258"/>
      <c r="S693" s="258"/>
      <c r="T693" s="258"/>
      <c r="U693" s="258"/>
      <c r="V693" s="258"/>
      <c r="W693" s="258"/>
      <c r="X693" s="258"/>
      <c r="Y693" s="244"/>
    </row>
    <row r="694" spans="1:25">
      <c r="A694" s="141"/>
      <c r="B694" s="2" t="s">
        <v>188</v>
      </c>
      <c r="C694" s="135"/>
      <c r="D694" s="241" t="s">
        <v>543</v>
      </c>
      <c r="E694" s="241">
        <v>2.0736441353327719</v>
      </c>
      <c r="F694" s="241" t="s">
        <v>543</v>
      </c>
      <c r="G694" s="241">
        <v>0.40824829046386302</v>
      </c>
      <c r="H694" s="241" t="s">
        <v>543</v>
      </c>
      <c r="I694" s="241" t="s">
        <v>543</v>
      </c>
      <c r="J694" s="241">
        <v>81.649658092772512</v>
      </c>
      <c r="K694" s="241" t="s">
        <v>543</v>
      </c>
      <c r="L694" s="257"/>
      <c r="M694" s="258"/>
      <c r="N694" s="258"/>
      <c r="O694" s="258"/>
      <c r="P694" s="258"/>
      <c r="Q694" s="258"/>
      <c r="R694" s="258"/>
      <c r="S694" s="258"/>
      <c r="T694" s="258"/>
      <c r="U694" s="258"/>
      <c r="V694" s="258"/>
      <c r="W694" s="258"/>
      <c r="X694" s="258"/>
      <c r="Y694" s="244"/>
    </row>
    <row r="695" spans="1:25">
      <c r="A695" s="141"/>
      <c r="B695" s="2" t="s">
        <v>96</v>
      </c>
      <c r="C695" s="135"/>
      <c r="D695" s="109" t="s">
        <v>543</v>
      </c>
      <c r="E695" s="109">
        <v>0.5924697529522206</v>
      </c>
      <c r="F695" s="109" t="s">
        <v>543</v>
      </c>
      <c r="G695" s="109">
        <v>9.7979589711327114E-2</v>
      </c>
      <c r="H695" s="109" t="s">
        <v>543</v>
      </c>
      <c r="I695" s="109" t="s">
        <v>543</v>
      </c>
      <c r="J695" s="109">
        <v>0.18842228790639812</v>
      </c>
      <c r="K695" s="109" t="s">
        <v>543</v>
      </c>
      <c r="L695" s="164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137"/>
    </row>
    <row r="696" spans="1:25">
      <c r="A696" s="141"/>
      <c r="B696" s="117" t="s">
        <v>189</v>
      </c>
      <c r="C696" s="135"/>
      <c r="D696" s="109" t="s">
        <v>543</v>
      </c>
      <c r="E696" s="109">
        <v>0.28571428571428603</v>
      </c>
      <c r="F696" s="109" t="s">
        <v>543</v>
      </c>
      <c r="G696" s="109">
        <v>0.53061224489795977</v>
      </c>
      <c r="H696" s="109" t="s">
        <v>543</v>
      </c>
      <c r="I696" s="109" t="s">
        <v>543</v>
      </c>
      <c r="J696" s="109">
        <v>158.1836734693878</v>
      </c>
      <c r="K696" s="109">
        <v>1.9387755102040827</v>
      </c>
      <c r="L696" s="164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137"/>
    </row>
    <row r="697" spans="1:25">
      <c r="B697" s="147"/>
      <c r="C697" s="116"/>
      <c r="D697" s="132"/>
      <c r="E697" s="132"/>
      <c r="F697" s="132"/>
      <c r="G697" s="132"/>
      <c r="H697" s="132"/>
      <c r="I697" s="132"/>
      <c r="J697" s="132"/>
      <c r="K697" s="132"/>
    </row>
    <row r="698" spans="1:25">
      <c r="B698" s="151" t="s">
        <v>368</v>
      </c>
      <c r="Y698" s="133" t="s">
        <v>67</v>
      </c>
    </row>
    <row r="699" spans="1:25">
      <c r="A699" s="124" t="s">
        <v>60</v>
      </c>
      <c r="B699" s="114" t="s">
        <v>141</v>
      </c>
      <c r="C699" s="111" t="s">
        <v>142</v>
      </c>
      <c r="D699" s="112" t="s">
        <v>166</v>
      </c>
      <c r="E699" s="113" t="s">
        <v>166</v>
      </c>
      <c r="F699" s="113" t="s">
        <v>166</v>
      </c>
      <c r="G699" s="113" t="s">
        <v>166</v>
      </c>
      <c r="H699" s="113" t="s">
        <v>166</v>
      </c>
      <c r="I699" s="113" t="s">
        <v>166</v>
      </c>
      <c r="J699" s="113" t="s">
        <v>166</v>
      </c>
      <c r="K699" s="113" t="s">
        <v>166</v>
      </c>
      <c r="L699" s="113" t="s">
        <v>166</v>
      </c>
      <c r="M699" s="113" t="s">
        <v>166</v>
      </c>
      <c r="N699" s="113" t="s">
        <v>166</v>
      </c>
      <c r="O699" s="113" t="s">
        <v>166</v>
      </c>
      <c r="P699" s="113" t="s">
        <v>166</v>
      </c>
      <c r="Q699" s="113" t="s">
        <v>166</v>
      </c>
      <c r="R699" s="113" t="s">
        <v>166</v>
      </c>
      <c r="S699" s="113" t="s">
        <v>166</v>
      </c>
      <c r="T699" s="164"/>
      <c r="U699" s="2"/>
      <c r="V699" s="2"/>
      <c r="W699" s="2"/>
      <c r="X699" s="2"/>
      <c r="Y699" s="133">
        <v>1</v>
      </c>
    </row>
    <row r="700" spans="1:25">
      <c r="A700" s="141"/>
      <c r="B700" s="115" t="s">
        <v>167</v>
      </c>
      <c r="C700" s="104" t="s">
        <v>167</v>
      </c>
      <c r="D700" s="162" t="s">
        <v>168</v>
      </c>
      <c r="E700" s="163" t="s">
        <v>169</v>
      </c>
      <c r="F700" s="163" t="s">
        <v>171</v>
      </c>
      <c r="G700" s="163" t="s">
        <v>172</v>
      </c>
      <c r="H700" s="163" t="s">
        <v>174</v>
      </c>
      <c r="I700" s="163" t="s">
        <v>175</v>
      </c>
      <c r="J700" s="163" t="s">
        <v>176</v>
      </c>
      <c r="K700" s="163" t="s">
        <v>177</v>
      </c>
      <c r="L700" s="163" t="s">
        <v>178</v>
      </c>
      <c r="M700" s="163" t="s">
        <v>179</v>
      </c>
      <c r="N700" s="163" t="s">
        <v>180</v>
      </c>
      <c r="O700" s="163" t="s">
        <v>181</v>
      </c>
      <c r="P700" s="163" t="s">
        <v>193</v>
      </c>
      <c r="Q700" s="163" t="s">
        <v>182</v>
      </c>
      <c r="R700" s="163" t="s">
        <v>191</v>
      </c>
      <c r="S700" s="163" t="s">
        <v>183</v>
      </c>
      <c r="T700" s="164"/>
      <c r="U700" s="2"/>
      <c r="V700" s="2"/>
      <c r="W700" s="2"/>
      <c r="X700" s="2"/>
      <c r="Y700" s="133" t="s">
        <v>1</v>
      </c>
    </row>
    <row r="701" spans="1:25">
      <c r="A701" s="141"/>
      <c r="B701" s="115"/>
      <c r="C701" s="104"/>
      <c r="D701" s="105" t="s">
        <v>144</v>
      </c>
      <c r="E701" s="106" t="s">
        <v>144</v>
      </c>
      <c r="F701" s="106" t="s">
        <v>184</v>
      </c>
      <c r="G701" s="106" t="s">
        <v>144</v>
      </c>
      <c r="H701" s="106" t="s">
        <v>144</v>
      </c>
      <c r="I701" s="106" t="s">
        <v>185</v>
      </c>
      <c r="J701" s="106" t="s">
        <v>184</v>
      </c>
      <c r="K701" s="106" t="s">
        <v>185</v>
      </c>
      <c r="L701" s="106" t="s">
        <v>144</v>
      </c>
      <c r="M701" s="106" t="s">
        <v>184</v>
      </c>
      <c r="N701" s="106" t="s">
        <v>144</v>
      </c>
      <c r="O701" s="106" t="s">
        <v>144</v>
      </c>
      <c r="P701" s="106" t="s">
        <v>144</v>
      </c>
      <c r="Q701" s="106" t="s">
        <v>144</v>
      </c>
      <c r="R701" s="106" t="s">
        <v>144</v>
      </c>
      <c r="S701" s="106" t="s">
        <v>144</v>
      </c>
      <c r="T701" s="164"/>
      <c r="U701" s="2"/>
      <c r="V701" s="2"/>
      <c r="W701" s="2"/>
      <c r="X701" s="2"/>
      <c r="Y701" s="133">
        <v>3</v>
      </c>
    </row>
    <row r="702" spans="1:25">
      <c r="A702" s="141"/>
      <c r="B702" s="115"/>
      <c r="C702" s="104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64"/>
      <c r="U702" s="2"/>
      <c r="V702" s="2"/>
      <c r="W702" s="2"/>
      <c r="X702" s="2"/>
      <c r="Y702" s="133">
        <v>3</v>
      </c>
    </row>
    <row r="703" spans="1:25">
      <c r="A703" s="141"/>
      <c r="B703" s="114">
        <v>1</v>
      </c>
      <c r="C703" s="110">
        <v>1</v>
      </c>
      <c r="D703" s="196">
        <v>4.4999999999999998E-2</v>
      </c>
      <c r="E703" s="196">
        <v>4.99E-2</v>
      </c>
      <c r="F703" s="198" t="s">
        <v>134</v>
      </c>
      <c r="G703" s="196">
        <v>0.06</v>
      </c>
      <c r="H703" s="197">
        <v>0.05</v>
      </c>
      <c r="I703" s="196">
        <v>4.8407142857142899E-2</v>
      </c>
      <c r="J703" s="197">
        <v>0.05</v>
      </c>
      <c r="K703" s="196">
        <v>5.3078971165461203E-2</v>
      </c>
      <c r="L703" s="196">
        <v>4.4999999999999998E-2</v>
      </c>
      <c r="M703" s="196">
        <v>0.05</v>
      </c>
      <c r="N703" s="196">
        <v>4.8399999999999999E-2</v>
      </c>
      <c r="O703" s="196">
        <v>0.05</v>
      </c>
      <c r="P703" s="199">
        <v>3.8900000000000004E-2</v>
      </c>
      <c r="Q703" s="196">
        <v>4.7300000000000002E-2</v>
      </c>
      <c r="R703" s="196">
        <v>0.05</v>
      </c>
      <c r="S703" s="196">
        <v>4.9000000000000002E-2</v>
      </c>
      <c r="T703" s="200"/>
      <c r="U703" s="201"/>
      <c r="V703" s="201"/>
      <c r="W703" s="201"/>
      <c r="X703" s="201"/>
      <c r="Y703" s="202">
        <v>1</v>
      </c>
    </row>
    <row r="704" spans="1:25">
      <c r="A704" s="141"/>
      <c r="B704" s="115">
        <v>1</v>
      </c>
      <c r="C704" s="104">
        <v>2</v>
      </c>
      <c r="D704" s="206">
        <v>0.05</v>
      </c>
      <c r="E704" s="206">
        <v>4.5399999999999996E-2</v>
      </c>
      <c r="F704" s="207" t="s">
        <v>134</v>
      </c>
      <c r="G704" s="206">
        <v>0.05</v>
      </c>
      <c r="H704" s="205">
        <v>0.05</v>
      </c>
      <c r="I704" s="206">
        <v>4.94565445026178E-2</v>
      </c>
      <c r="J704" s="205">
        <v>0.05</v>
      </c>
      <c r="K704" s="206">
        <v>5.1611817936229688E-2</v>
      </c>
      <c r="L704" s="206">
        <v>4.2000000000000003E-2</v>
      </c>
      <c r="M704" s="206">
        <v>0.06</v>
      </c>
      <c r="N704" s="206">
        <v>4.9200000000000001E-2</v>
      </c>
      <c r="O704" s="206">
        <v>0.05</v>
      </c>
      <c r="P704" s="203">
        <v>3.7699999999999997E-2</v>
      </c>
      <c r="Q704" s="206">
        <v>4.5600000000000002E-2</v>
      </c>
      <c r="R704" s="206">
        <v>0.04</v>
      </c>
      <c r="S704" s="206">
        <v>4.9000000000000002E-2</v>
      </c>
      <c r="T704" s="200"/>
      <c r="U704" s="201"/>
      <c r="V704" s="201"/>
      <c r="W704" s="201"/>
      <c r="X704" s="201"/>
      <c r="Y704" s="202">
        <v>26</v>
      </c>
    </row>
    <row r="705" spans="1:25">
      <c r="A705" s="141"/>
      <c r="B705" s="115">
        <v>1</v>
      </c>
      <c r="C705" s="104">
        <v>3</v>
      </c>
      <c r="D705" s="206">
        <v>0.05</v>
      </c>
      <c r="E705" s="206">
        <v>4.3199999999999995E-2</v>
      </c>
      <c r="F705" s="207" t="s">
        <v>134</v>
      </c>
      <c r="G705" s="206">
        <v>0.05</v>
      </c>
      <c r="H705" s="205">
        <v>0.05</v>
      </c>
      <c r="I705" s="206">
        <v>4.9867379679144397E-2</v>
      </c>
      <c r="J705" s="205">
        <v>0.05</v>
      </c>
      <c r="K705" s="205">
        <v>5.1988236481085824E-2</v>
      </c>
      <c r="L705" s="274">
        <v>0.04</v>
      </c>
      <c r="M705" s="123">
        <v>0.06</v>
      </c>
      <c r="N705" s="123">
        <v>4.8799999999999996E-2</v>
      </c>
      <c r="O705" s="123">
        <v>0.05</v>
      </c>
      <c r="P705" s="207">
        <v>3.73E-2</v>
      </c>
      <c r="Q705" s="123">
        <v>4.2799999999999998E-2</v>
      </c>
      <c r="R705" s="123">
        <v>0.05</v>
      </c>
      <c r="S705" s="123">
        <v>4.7E-2</v>
      </c>
      <c r="T705" s="200"/>
      <c r="U705" s="201"/>
      <c r="V705" s="201"/>
      <c r="W705" s="201"/>
      <c r="X705" s="201"/>
      <c r="Y705" s="202">
        <v>16</v>
      </c>
    </row>
    <row r="706" spans="1:25">
      <c r="A706" s="141"/>
      <c r="B706" s="115">
        <v>1</v>
      </c>
      <c r="C706" s="104">
        <v>4</v>
      </c>
      <c r="D706" s="206">
        <v>0.05</v>
      </c>
      <c r="E706" s="206">
        <v>4.2000000000000003E-2</v>
      </c>
      <c r="F706" s="207" t="s">
        <v>134</v>
      </c>
      <c r="G706" s="206">
        <v>0.05</v>
      </c>
      <c r="H706" s="205">
        <v>0.05</v>
      </c>
      <c r="I706" s="206">
        <v>4.7918894009216603E-2</v>
      </c>
      <c r="J706" s="205">
        <v>0.05</v>
      </c>
      <c r="K706" s="205">
        <v>5.1179356968807925E-2</v>
      </c>
      <c r="L706" s="123">
        <v>4.4000000000000004E-2</v>
      </c>
      <c r="M706" s="123">
        <v>0.05</v>
      </c>
      <c r="N706" s="123">
        <v>4.82E-2</v>
      </c>
      <c r="O706" s="123">
        <v>0.05</v>
      </c>
      <c r="P706" s="207">
        <v>3.7900000000000003E-2</v>
      </c>
      <c r="Q706" s="123">
        <v>4.4600000000000001E-2</v>
      </c>
      <c r="R706" s="123">
        <v>0.04</v>
      </c>
      <c r="S706" s="123">
        <v>5.099999999999999E-2</v>
      </c>
      <c r="T706" s="200"/>
      <c r="U706" s="201"/>
      <c r="V706" s="201"/>
      <c r="W706" s="201"/>
      <c r="X706" s="201"/>
      <c r="Y706" s="202">
        <v>4.8618555648399613E-2</v>
      </c>
    </row>
    <row r="707" spans="1:25">
      <c r="A707" s="141"/>
      <c r="B707" s="115">
        <v>1</v>
      </c>
      <c r="C707" s="104">
        <v>5</v>
      </c>
      <c r="D707" s="206">
        <v>4.4999999999999998E-2</v>
      </c>
      <c r="E707" s="206">
        <v>4.4000000000000004E-2</v>
      </c>
      <c r="F707" s="203" t="s">
        <v>134</v>
      </c>
      <c r="G707" s="206">
        <v>0.05</v>
      </c>
      <c r="H707" s="206">
        <v>0.05</v>
      </c>
      <c r="I707" s="206">
        <v>5.0403652968036505E-2</v>
      </c>
      <c r="J707" s="206">
        <v>0.05</v>
      </c>
      <c r="K707" s="206">
        <v>5.1549706333853293E-2</v>
      </c>
      <c r="L707" s="206">
        <v>4.4999999999999998E-2</v>
      </c>
      <c r="M707" s="206">
        <v>0.05</v>
      </c>
      <c r="N707" s="206">
        <v>4.8599999999999997E-2</v>
      </c>
      <c r="O707" s="206">
        <v>0.05</v>
      </c>
      <c r="P707" s="203">
        <v>3.7599999999999995E-2</v>
      </c>
      <c r="Q707" s="206">
        <v>4.41E-2</v>
      </c>
      <c r="R707" s="206">
        <v>0.04</v>
      </c>
      <c r="S707" s="206">
        <v>4.8000000000000001E-2</v>
      </c>
      <c r="T707" s="200"/>
      <c r="U707" s="201"/>
      <c r="V707" s="201"/>
      <c r="W707" s="201"/>
      <c r="X707" s="201"/>
      <c r="Y707" s="136"/>
    </row>
    <row r="708" spans="1:25">
      <c r="A708" s="141"/>
      <c r="B708" s="115">
        <v>1</v>
      </c>
      <c r="C708" s="104">
        <v>6</v>
      </c>
      <c r="D708" s="206">
        <v>0.05</v>
      </c>
      <c r="E708" s="206">
        <v>4.4900000000000002E-2</v>
      </c>
      <c r="F708" s="203" t="s">
        <v>134</v>
      </c>
      <c r="G708" s="206">
        <v>0.06</v>
      </c>
      <c r="H708" s="206">
        <v>0.05</v>
      </c>
      <c r="I708" s="206">
        <v>4.8989108910891102E-2</v>
      </c>
      <c r="J708" s="206">
        <v>0.05</v>
      </c>
      <c r="K708" s="206">
        <v>5.2507862653079565E-2</v>
      </c>
      <c r="L708" s="206">
        <v>4.4000000000000004E-2</v>
      </c>
      <c r="M708" s="206">
        <v>0.05</v>
      </c>
      <c r="N708" s="206">
        <v>4.7800000000000002E-2</v>
      </c>
      <c r="O708" s="206">
        <v>0.05</v>
      </c>
      <c r="P708" s="203">
        <v>3.7399999999999996E-2</v>
      </c>
      <c r="Q708" s="206">
        <v>4.4200000000000003E-2</v>
      </c>
      <c r="R708" s="206">
        <v>0.04</v>
      </c>
      <c r="S708" s="206">
        <v>0.05</v>
      </c>
      <c r="T708" s="200"/>
      <c r="U708" s="201"/>
      <c r="V708" s="201"/>
      <c r="W708" s="201"/>
      <c r="X708" s="201"/>
      <c r="Y708" s="136"/>
    </row>
    <row r="709" spans="1:25">
      <c r="A709" s="141"/>
      <c r="B709" s="116" t="s">
        <v>186</v>
      </c>
      <c r="C709" s="108"/>
      <c r="D709" s="208">
        <v>4.8333333333333332E-2</v>
      </c>
      <c r="E709" s="208">
        <v>4.4900000000000002E-2</v>
      </c>
      <c r="F709" s="208" t="s">
        <v>543</v>
      </c>
      <c r="G709" s="208">
        <v>5.3333333333333337E-2</v>
      </c>
      <c r="H709" s="208">
        <v>4.9999999999999996E-2</v>
      </c>
      <c r="I709" s="208">
        <v>4.9173787154508215E-2</v>
      </c>
      <c r="J709" s="208">
        <v>4.9999999999999996E-2</v>
      </c>
      <c r="K709" s="208">
        <v>5.1985991923086249E-2</v>
      </c>
      <c r="L709" s="208">
        <v>4.3333333333333335E-2</v>
      </c>
      <c r="M709" s="208">
        <v>5.3333333333333323E-2</v>
      </c>
      <c r="N709" s="208">
        <v>4.8499999999999995E-2</v>
      </c>
      <c r="O709" s="208">
        <v>4.9999999999999996E-2</v>
      </c>
      <c r="P709" s="208">
        <v>3.7799999999999993E-2</v>
      </c>
      <c r="Q709" s="208">
        <v>4.476666666666667E-2</v>
      </c>
      <c r="R709" s="208">
        <v>4.3333333333333335E-2</v>
      </c>
      <c r="S709" s="208">
        <v>4.8999999999999995E-2</v>
      </c>
      <c r="T709" s="200"/>
      <c r="U709" s="201"/>
      <c r="V709" s="201"/>
      <c r="W709" s="201"/>
      <c r="X709" s="201"/>
      <c r="Y709" s="136"/>
    </row>
    <row r="710" spans="1:25">
      <c r="A710" s="141"/>
      <c r="B710" s="2" t="s">
        <v>187</v>
      </c>
      <c r="C710" s="135"/>
      <c r="D710" s="123">
        <v>0.05</v>
      </c>
      <c r="E710" s="123">
        <v>4.4450000000000003E-2</v>
      </c>
      <c r="F710" s="123" t="s">
        <v>543</v>
      </c>
      <c r="G710" s="123">
        <v>0.05</v>
      </c>
      <c r="H710" s="123">
        <v>0.05</v>
      </c>
      <c r="I710" s="123">
        <v>4.9222826706754451E-2</v>
      </c>
      <c r="J710" s="123">
        <v>0.05</v>
      </c>
      <c r="K710" s="123">
        <v>5.1800027208657756E-2</v>
      </c>
      <c r="L710" s="123">
        <v>4.4000000000000004E-2</v>
      </c>
      <c r="M710" s="123">
        <v>0.05</v>
      </c>
      <c r="N710" s="123">
        <v>4.8500000000000001E-2</v>
      </c>
      <c r="O710" s="123">
        <v>0.05</v>
      </c>
      <c r="P710" s="123">
        <v>3.7649999999999996E-2</v>
      </c>
      <c r="Q710" s="123">
        <v>4.4400000000000002E-2</v>
      </c>
      <c r="R710" s="123">
        <v>0.04</v>
      </c>
      <c r="S710" s="123">
        <v>4.9000000000000002E-2</v>
      </c>
      <c r="T710" s="200"/>
      <c r="U710" s="201"/>
      <c r="V710" s="201"/>
      <c r="W710" s="201"/>
      <c r="X710" s="201"/>
      <c r="Y710" s="136"/>
    </row>
    <row r="711" spans="1:25">
      <c r="A711" s="141"/>
      <c r="B711" s="2" t="s">
        <v>188</v>
      </c>
      <c r="C711" s="135"/>
      <c r="D711" s="123">
        <v>2.5819888974716134E-3</v>
      </c>
      <c r="E711" s="123">
        <v>2.7334959301231814E-3</v>
      </c>
      <c r="F711" s="123" t="s">
        <v>543</v>
      </c>
      <c r="G711" s="123">
        <v>5.1639777949432199E-3</v>
      </c>
      <c r="H711" s="123">
        <v>7.6011774306101464E-18</v>
      </c>
      <c r="I711" s="123">
        <v>9.2414269091681907E-4</v>
      </c>
      <c r="J711" s="123">
        <v>7.6011774306101464E-18</v>
      </c>
      <c r="K711" s="123">
        <v>6.9970979104239681E-4</v>
      </c>
      <c r="L711" s="123">
        <v>1.9663841605003494E-3</v>
      </c>
      <c r="M711" s="123">
        <v>5.1639777949432199E-3</v>
      </c>
      <c r="N711" s="123">
        <v>4.8579831205964376E-4</v>
      </c>
      <c r="O711" s="123">
        <v>7.6011774306101464E-18</v>
      </c>
      <c r="P711" s="123">
        <v>5.7965506984758029E-4</v>
      </c>
      <c r="Q711" s="123">
        <v>1.5344923156101727E-3</v>
      </c>
      <c r="R711" s="123">
        <v>5.1639777949432242E-3</v>
      </c>
      <c r="S711" s="123">
        <v>1.4142135623730924E-3</v>
      </c>
      <c r="T711" s="164"/>
      <c r="U711" s="2"/>
      <c r="V711" s="2"/>
      <c r="W711" s="2"/>
      <c r="X711" s="2"/>
      <c r="Y711" s="136"/>
    </row>
    <row r="712" spans="1:25">
      <c r="A712" s="141"/>
      <c r="B712" s="2" t="s">
        <v>96</v>
      </c>
      <c r="C712" s="135"/>
      <c r="D712" s="109">
        <v>5.3420459947688556E-2</v>
      </c>
      <c r="E712" s="109">
        <v>6.0879642096284659E-2</v>
      </c>
      <c r="F712" s="109" t="s">
        <v>543</v>
      </c>
      <c r="G712" s="109">
        <v>9.682458365518537E-2</v>
      </c>
      <c r="H712" s="109">
        <v>1.5202354861220294E-16</v>
      </c>
      <c r="I712" s="109">
        <v>1.8793400801388031E-2</v>
      </c>
      <c r="J712" s="109">
        <v>1.5202354861220294E-16</v>
      </c>
      <c r="K712" s="109">
        <v>1.3459583344636837E-2</v>
      </c>
      <c r="L712" s="109">
        <v>4.537809601154652E-2</v>
      </c>
      <c r="M712" s="109">
        <v>9.6824583655185398E-2</v>
      </c>
      <c r="N712" s="109">
        <v>1.0016460042466882E-2</v>
      </c>
      <c r="O712" s="109">
        <v>1.5202354861220294E-16</v>
      </c>
      <c r="P712" s="109">
        <v>1.5334790207607947E-2</v>
      </c>
      <c r="Q712" s="109">
        <v>3.4277564756742498E-2</v>
      </c>
      <c r="R712" s="109">
        <v>0.11916871834484363</v>
      </c>
      <c r="S712" s="109">
        <v>2.8861501272920257E-2</v>
      </c>
      <c r="T712" s="164"/>
      <c r="U712" s="2"/>
      <c r="V712" s="2"/>
      <c r="W712" s="2"/>
      <c r="X712" s="2"/>
      <c r="Y712" s="137"/>
    </row>
    <row r="713" spans="1:25">
      <c r="A713" s="141"/>
      <c r="B713" s="117" t="s">
        <v>189</v>
      </c>
      <c r="C713" s="135"/>
      <c r="D713" s="109">
        <v>-5.8665320526787301E-3</v>
      </c>
      <c r="E713" s="109">
        <v>-7.6484288741350381E-2</v>
      </c>
      <c r="F713" s="109" t="s">
        <v>543</v>
      </c>
      <c r="G713" s="109">
        <v>9.6974861183251271E-2</v>
      </c>
      <c r="H713" s="109">
        <v>2.8413932359297789E-2</v>
      </c>
      <c r="I713" s="109">
        <v>1.1420156331338527E-2</v>
      </c>
      <c r="J713" s="109">
        <v>2.8413932359297789E-2</v>
      </c>
      <c r="K713" s="109">
        <v>6.9262367624396637E-2</v>
      </c>
      <c r="L713" s="109">
        <v>-0.10870792528860851</v>
      </c>
      <c r="M713" s="109">
        <v>9.6974861183250827E-2</v>
      </c>
      <c r="N713" s="109">
        <v>-2.4384856114811893E-3</v>
      </c>
      <c r="O713" s="109">
        <v>2.8413932359297789E-2</v>
      </c>
      <c r="P713" s="109">
        <v>-0.22251906713637093</v>
      </c>
      <c r="Q713" s="109">
        <v>-7.9226725894308569E-2</v>
      </c>
      <c r="R713" s="109">
        <v>-0.10870792528860851</v>
      </c>
      <c r="S713" s="109">
        <v>7.8456537121118775E-3</v>
      </c>
      <c r="T713" s="164"/>
      <c r="U713" s="2"/>
      <c r="V713" s="2"/>
      <c r="W713" s="2"/>
      <c r="X713" s="2"/>
      <c r="Y713" s="137"/>
    </row>
    <row r="714" spans="1:25">
      <c r="B714" s="147"/>
      <c r="C714" s="116"/>
      <c r="D714" s="132"/>
      <c r="E714" s="132"/>
      <c r="F714" s="132"/>
      <c r="G714" s="132"/>
      <c r="H714" s="132"/>
      <c r="I714" s="132"/>
      <c r="J714" s="132"/>
      <c r="K714" s="132"/>
      <c r="L714" s="132"/>
      <c r="M714" s="132"/>
      <c r="N714" s="132"/>
      <c r="O714" s="132"/>
      <c r="P714" s="132"/>
      <c r="Q714" s="132"/>
      <c r="R714" s="132"/>
      <c r="S714" s="132"/>
    </row>
    <row r="715" spans="1:25">
      <c r="B715" s="151" t="s">
        <v>369</v>
      </c>
      <c r="Y715" s="133" t="s">
        <v>67</v>
      </c>
    </row>
    <row r="716" spans="1:25">
      <c r="A716" s="124" t="s">
        <v>6</v>
      </c>
      <c r="B716" s="114" t="s">
        <v>141</v>
      </c>
      <c r="C716" s="111" t="s">
        <v>142</v>
      </c>
      <c r="D716" s="112" t="s">
        <v>166</v>
      </c>
      <c r="E716" s="113" t="s">
        <v>166</v>
      </c>
      <c r="F716" s="113" t="s">
        <v>166</v>
      </c>
      <c r="G716" s="113" t="s">
        <v>166</v>
      </c>
      <c r="H716" s="113" t="s">
        <v>166</v>
      </c>
      <c r="I716" s="113" t="s">
        <v>166</v>
      </c>
      <c r="J716" s="113" t="s">
        <v>166</v>
      </c>
      <c r="K716" s="113" t="s">
        <v>166</v>
      </c>
      <c r="L716" s="113" t="s">
        <v>166</v>
      </c>
      <c r="M716" s="113" t="s">
        <v>166</v>
      </c>
      <c r="N716" s="113" t="s">
        <v>166</v>
      </c>
      <c r="O716" s="113" t="s">
        <v>166</v>
      </c>
      <c r="P716" s="113" t="s">
        <v>166</v>
      </c>
      <c r="Q716" s="113" t="s">
        <v>166</v>
      </c>
      <c r="R716" s="113" t="s">
        <v>166</v>
      </c>
      <c r="S716" s="113" t="s">
        <v>166</v>
      </c>
      <c r="T716" s="113" t="s">
        <v>166</v>
      </c>
      <c r="U716" s="164"/>
      <c r="V716" s="2"/>
      <c r="W716" s="2"/>
      <c r="X716" s="2"/>
      <c r="Y716" s="133">
        <v>1</v>
      </c>
    </row>
    <row r="717" spans="1:25">
      <c r="A717" s="141"/>
      <c r="B717" s="115" t="s">
        <v>167</v>
      </c>
      <c r="C717" s="104" t="s">
        <v>167</v>
      </c>
      <c r="D717" s="162" t="s">
        <v>168</v>
      </c>
      <c r="E717" s="163" t="s">
        <v>169</v>
      </c>
      <c r="F717" s="163" t="s">
        <v>170</v>
      </c>
      <c r="G717" s="163" t="s">
        <v>171</v>
      </c>
      <c r="H717" s="163" t="s">
        <v>172</v>
      </c>
      <c r="I717" s="163" t="s">
        <v>173</v>
      </c>
      <c r="J717" s="163" t="s">
        <v>174</v>
      </c>
      <c r="K717" s="163" t="s">
        <v>175</v>
      </c>
      <c r="L717" s="163" t="s">
        <v>176</v>
      </c>
      <c r="M717" s="163" t="s">
        <v>177</v>
      </c>
      <c r="N717" s="163" t="s">
        <v>178</v>
      </c>
      <c r="O717" s="163" t="s">
        <v>179</v>
      </c>
      <c r="P717" s="163" t="s">
        <v>180</v>
      </c>
      <c r="Q717" s="163" t="s">
        <v>181</v>
      </c>
      <c r="R717" s="163" t="s">
        <v>182</v>
      </c>
      <c r="S717" s="163" t="s">
        <v>191</v>
      </c>
      <c r="T717" s="163" t="s">
        <v>183</v>
      </c>
      <c r="U717" s="164"/>
      <c r="V717" s="2"/>
      <c r="W717" s="2"/>
      <c r="X717" s="2"/>
      <c r="Y717" s="133" t="s">
        <v>3</v>
      </c>
    </row>
    <row r="718" spans="1:25">
      <c r="A718" s="141"/>
      <c r="B718" s="115"/>
      <c r="C718" s="104"/>
      <c r="D718" s="105" t="s">
        <v>184</v>
      </c>
      <c r="E718" s="106" t="s">
        <v>184</v>
      </c>
      <c r="F718" s="106" t="s">
        <v>184</v>
      </c>
      <c r="G718" s="106" t="s">
        <v>184</v>
      </c>
      <c r="H718" s="106" t="s">
        <v>144</v>
      </c>
      <c r="I718" s="106" t="s">
        <v>184</v>
      </c>
      <c r="J718" s="106" t="s">
        <v>184</v>
      </c>
      <c r="K718" s="106" t="s">
        <v>185</v>
      </c>
      <c r="L718" s="106" t="s">
        <v>184</v>
      </c>
      <c r="M718" s="106" t="s">
        <v>185</v>
      </c>
      <c r="N718" s="106" t="s">
        <v>184</v>
      </c>
      <c r="O718" s="106" t="s">
        <v>184</v>
      </c>
      <c r="P718" s="106" t="s">
        <v>184</v>
      </c>
      <c r="Q718" s="106" t="s">
        <v>144</v>
      </c>
      <c r="R718" s="106" t="s">
        <v>184</v>
      </c>
      <c r="S718" s="106" t="s">
        <v>184</v>
      </c>
      <c r="T718" s="106" t="s">
        <v>144</v>
      </c>
      <c r="U718" s="164"/>
      <c r="V718" s="2"/>
      <c r="W718" s="2"/>
      <c r="X718" s="2"/>
      <c r="Y718" s="133">
        <v>2</v>
      </c>
    </row>
    <row r="719" spans="1:25">
      <c r="A719" s="141"/>
      <c r="B719" s="115"/>
      <c r="C719" s="104"/>
      <c r="D719" s="130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64"/>
      <c r="V719" s="2"/>
      <c r="W719" s="2"/>
      <c r="X719" s="2"/>
      <c r="Y719" s="133">
        <v>2</v>
      </c>
    </row>
    <row r="720" spans="1:25">
      <c r="A720" s="141"/>
      <c r="B720" s="114">
        <v>1</v>
      </c>
      <c r="C720" s="110">
        <v>1</v>
      </c>
      <c r="D720" s="118">
        <v>0.8</v>
      </c>
      <c r="E720" s="118">
        <v>1</v>
      </c>
      <c r="F720" s="153">
        <v>2.2000000000000002</v>
      </c>
      <c r="G720" s="118">
        <v>1</v>
      </c>
      <c r="H720" s="153">
        <v>5</v>
      </c>
      <c r="I720" s="152" t="s">
        <v>134</v>
      </c>
      <c r="J720" s="119">
        <v>0.89</v>
      </c>
      <c r="K720" s="118">
        <v>0.77142857142857102</v>
      </c>
      <c r="L720" s="118">
        <v>0.82</v>
      </c>
      <c r="M720" s="118">
        <v>0.82660958490974368</v>
      </c>
      <c r="N720" s="118">
        <v>0.7</v>
      </c>
      <c r="O720" s="118">
        <v>0.88</v>
      </c>
      <c r="P720" s="118">
        <v>0.8</v>
      </c>
      <c r="Q720" s="152" t="s">
        <v>133</v>
      </c>
      <c r="R720" s="118">
        <v>0.79</v>
      </c>
      <c r="S720" s="118">
        <v>0.87</v>
      </c>
      <c r="T720" s="152" t="s">
        <v>133</v>
      </c>
      <c r="U720" s="164"/>
      <c r="V720" s="2"/>
      <c r="W720" s="2"/>
      <c r="X720" s="2"/>
      <c r="Y720" s="133">
        <v>1</v>
      </c>
    </row>
    <row r="721" spans="1:25">
      <c r="A721" s="141"/>
      <c r="B721" s="115">
        <v>1</v>
      </c>
      <c r="C721" s="104">
        <v>2</v>
      </c>
      <c r="D721" s="106">
        <v>0.8</v>
      </c>
      <c r="E721" s="106">
        <v>0.9</v>
      </c>
      <c r="F721" s="157">
        <v>1.8</v>
      </c>
      <c r="G721" s="106">
        <v>0.9</v>
      </c>
      <c r="H721" s="157" t="s">
        <v>133</v>
      </c>
      <c r="I721" s="155" t="s">
        <v>134</v>
      </c>
      <c r="J721" s="121">
        <v>0.92</v>
      </c>
      <c r="K721" s="106">
        <v>0.730890052356021</v>
      </c>
      <c r="L721" s="106">
        <v>0.79</v>
      </c>
      <c r="M721" s="106">
        <v>0.81760188374737752</v>
      </c>
      <c r="N721" s="106">
        <v>0.7</v>
      </c>
      <c r="O721" s="106">
        <v>0.9</v>
      </c>
      <c r="P721" s="106">
        <v>0.8</v>
      </c>
      <c r="Q721" s="155">
        <v>5</v>
      </c>
      <c r="R721" s="106">
        <v>0.75</v>
      </c>
      <c r="S721" s="106">
        <v>0.84</v>
      </c>
      <c r="T721" s="155" t="s">
        <v>133</v>
      </c>
      <c r="U721" s="164"/>
      <c r="V721" s="2"/>
      <c r="W721" s="2"/>
      <c r="X721" s="2"/>
      <c r="Y721" s="133">
        <v>15</v>
      </c>
    </row>
    <row r="722" spans="1:25">
      <c r="A722" s="141"/>
      <c r="B722" s="115">
        <v>1</v>
      </c>
      <c r="C722" s="104">
        <v>3</v>
      </c>
      <c r="D722" s="106">
        <v>0.8</v>
      </c>
      <c r="E722" s="106">
        <v>0.9</v>
      </c>
      <c r="F722" s="157">
        <v>1.7</v>
      </c>
      <c r="G722" s="106">
        <v>0.8</v>
      </c>
      <c r="H722" s="157" t="s">
        <v>133</v>
      </c>
      <c r="I722" s="155" t="s">
        <v>134</v>
      </c>
      <c r="J722" s="121">
        <v>0.87</v>
      </c>
      <c r="K722" s="121">
        <v>0.72620320855614995</v>
      </c>
      <c r="L722" s="107">
        <v>0.82</v>
      </c>
      <c r="M722" s="107">
        <v>0.80992812271685866</v>
      </c>
      <c r="N722" s="107">
        <v>0.8</v>
      </c>
      <c r="O722" s="107">
        <v>0.9</v>
      </c>
      <c r="P722" s="107">
        <v>0.8</v>
      </c>
      <c r="Q722" s="157" t="s">
        <v>133</v>
      </c>
      <c r="R722" s="107">
        <v>0.7</v>
      </c>
      <c r="S722" s="107">
        <v>0.74</v>
      </c>
      <c r="T722" s="155" t="s">
        <v>133</v>
      </c>
      <c r="U722" s="164"/>
      <c r="V722" s="2"/>
      <c r="W722" s="2"/>
      <c r="X722" s="2"/>
      <c r="Y722" s="133">
        <v>16</v>
      </c>
    </row>
    <row r="723" spans="1:25">
      <c r="A723" s="141"/>
      <c r="B723" s="115">
        <v>1</v>
      </c>
      <c r="C723" s="104">
        <v>4</v>
      </c>
      <c r="D723" s="106">
        <v>0.6</v>
      </c>
      <c r="E723" s="106">
        <v>0.8</v>
      </c>
      <c r="F723" s="157">
        <v>2.7</v>
      </c>
      <c r="G723" s="156">
        <v>1.3</v>
      </c>
      <c r="H723" s="157" t="s">
        <v>133</v>
      </c>
      <c r="I723" s="155">
        <v>0.3</v>
      </c>
      <c r="J723" s="121">
        <v>0.9</v>
      </c>
      <c r="K723" s="121">
        <v>0.79447004608294902</v>
      </c>
      <c r="L723" s="107">
        <v>0.79</v>
      </c>
      <c r="M723" s="107">
        <v>0.81188744999809859</v>
      </c>
      <c r="N723" s="107">
        <v>0.8</v>
      </c>
      <c r="O723" s="107">
        <v>0.87</v>
      </c>
      <c r="P723" s="107">
        <v>0.8</v>
      </c>
      <c r="Q723" s="157" t="s">
        <v>133</v>
      </c>
      <c r="R723" s="107">
        <v>0.95</v>
      </c>
      <c r="S723" s="107">
        <v>0.75</v>
      </c>
      <c r="T723" s="155" t="s">
        <v>133</v>
      </c>
      <c r="U723" s="164"/>
      <c r="V723" s="2"/>
      <c r="W723" s="2"/>
      <c r="X723" s="2"/>
      <c r="Y723" s="133">
        <v>0.82014131953184588</v>
      </c>
    </row>
    <row r="724" spans="1:25">
      <c r="A724" s="141"/>
      <c r="B724" s="115">
        <v>1</v>
      </c>
      <c r="C724" s="104">
        <v>5</v>
      </c>
      <c r="D724" s="106">
        <v>0.6</v>
      </c>
      <c r="E724" s="106">
        <v>0.9</v>
      </c>
      <c r="F724" s="155">
        <v>1.4</v>
      </c>
      <c r="G724" s="106">
        <v>1.1000000000000001</v>
      </c>
      <c r="H724" s="155" t="s">
        <v>133</v>
      </c>
      <c r="I724" s="155" t="s">
        <v>134</v>
      </c>
      <c r="J724" s="106">
        <v>0.83</v>
      </c>
      <c r="K724" s="106">
        <v>0.82374429223744305</v>
      </c>
      <c r="L724" s="106">
        <v>0.8</v>
      </c>
      <c r="M724" s="106">
        <v>0.84310753885109668</v>
      </c>
      <c r="N724" s="106">
        <v>0.8</v>
      </c>
      <c r="O724" s="106">
        <v>0.86</v>
      </c>
      <c r="P724" s="106">
        <v>0.8</v>
      </c>
      <c r="Q724" s="155">
        <v>5</v>
      </c>
      <c r="R724" s="106">
        <v>0.65</v>
      </c>
      <c r="S724" s="106">
        <v>0.72</v>
      </c>
      <c r="T724" s="155" t="s">
        <v>133</v>
      </c>
      <c r="U724" s="164"/>
      <c r="V724" s="2"/>
      <c r="W724" s="2"/>
      <c r="X724" s="2"/>
      <c r="Y724" s="134"/>
    </row>
    <row r="725" spans="1:25">
      <c r="A725" s="141"/>
      <c r="B725" s="115">
        <v>1</v>
      </c>
      <c r="C725" s="104">
        <v>6</v>
      </c>
      <c r="D725" s="106">
        <v>0.6</v>
      </c>
      <c r="E725" s="106">
        <v>0.9</v>
      </c>
      <c r="F725" s="155">
        <v>1.4</v>
      </c>
      <c r="G725" s="106">
        <v>1</v>
      </c>
      <c r="H725" s="155" t="s">
        <v>133</v>
      </c>
      <c r="I725" s="155">
        <v>0.1</v>
      </c>
      <c r="J725" s="106">
        <v>0.87</v>
      </c>
      <c r="K725" s="106">
        <v>0.79108910891089101</v>
      </c>
      <c r="L725" s="106">
        <v>0.81</v>
      </c>
      <c r="M725" s="106">
        <v>0.83321514649770623</v>
      </c>
      <c r="N725" s="106">
        <v>0.8</v>
      </c>
      <c r="O725" s="106">
        <v>0.88</v>
      </c>
      <c r="P725" s="106">
        <v>0.8</v>
      </c>
      <c r="Q725" s="155" t="s">
        <v>133</v>
      </c>
      <c r="R725" s="106">
        <v>0.79</v>
      </c>
      <c r="S725" s="106">
        <v>0.76</v>
      </c>
      <c r="T725" s="155" t="s">
        <v>133</v>
      </c>
      <c r="U725" s="164"/>
      <c r="V725" s="2"/>
      <c r="W725" s="2"/>
      <c r="X725" s="2"/>
      <c r="Y725" s="134"/>
    </row>
    <row r="726" spans="1:25">
      <c r="A726" s="141"/>
      <c r="B726" s="116" t="s">
        <v>186</v>
      </c>
      <c r="C726" s="108"/>
      <c r="D726" s="122">
        <v>0.70000000000000007</v>
      </c>
      <c r="E726" s="122">
        <v>0.9</v>
      </c>
      <c r="F726" s="122">
        <v>1.8666666666666669</v>
      </c>
      <c r="G726" s="122">
        <v>1.0166666666666666</v>
      </c>
      <c r="H726" s="122">
        <v>5</v>
      </c>
      <c r="I726" s="122">
        <v>0.2</v>
      </c>
      <c r="J726" s="122">
        <v>0.88</v>
      </c>
      <c r="K726" s="122">
        <v>0.77297087992867086</v>
      </c>
      <c r="L726" s="122">
        <v>0.80500000000000005</v>
      </c>
      <c r="M726" s="122">
        <v>0.82372495445348026</v>
      </c>
      <c r="N726" s="122">
        <v>0.76666666666666661</v>
      </c>
      <c r="O726" s="122">
        <v>0.88166666666666671</v>
      </c>
      <c r="P726" s="122">
        <v>0.79999999999999993</v>
      </c>
      <c r="Q726" s="122">
        <v>5</v>
      </c>
      <c r="R726" s="122">
        <v>0.77166666666666683</v>
      </c>
      <c r="S726" s="122">
        <v>0.77999999999999992</v>
      </c>
      <c r="T726" s="122" t="s">
        <v>543</v>
      </c>
      <c r="U726" s="164"/>
      <c r="V726" s="2"/>
      <c r="W726" s="2"/>
      <c r="X726" s="2"/>
      <c r="Y726" s="134"/>
    </row>
    <row r="727" spans="1:25">
      <c r="A727" s="141"/>
      <c r="B727" s="2" t="s">
        <v>187</v>
      </c>
      <c r="C727" s="135"/>
      <c r="D727" s="107">
        <v>0.7</v>
      </c>
      <c r="E727" s="107">
        <v>0.9</v>
      </c>
      <c r="F727" s="107">
        <v>1.75</v>
      </c>
      <c r="G727" s="107">
        <v>1</v>
      </c>
      <c r="H727" s="107">
        <v>5</v>
      </c>
      <c r="I727" s="107">
        <v>0.2</v>
      </c>
      <c r="J727" s="107">
        <v>0.88</v>
      </c>
      <c r="K727" s="107">
        <v>0.78125884016973102</v>
      </c>
      <c r="L727" s="107">
        <v>0.80500000000000005</v>
      </c>
      <c r="M727" s="107">
        <v>0.8221057343285606</v>
      </c>
      <c r="N727" s="107">
        <v>0.8</v>
      </c>
      <c r="O727" s="107">
        <v>0.88</v>
      </c>
      <c r="P727" s="107">
        <v>0.8</v>
      </c>
      <c r="Q727" s="107">
        <v>5</v>
      </c>
      <c r="R727" s="107">
        <v>0.77</v>
      </c>
      <c r="S727" s="107">
        <v>0.755</v>
      </c>
      <c r="T727" s="107" t="s">
        <v>543</v>
      </c>
      <c r="U727" s="164"/>
      <c r="V727" s="2"/>
      <c r="W727" s="2"/>
      <c r="X727" s="2"/>
      <c r="Y727" s="134"/>
    </row>
    <row r="728" spans="1:25">
      <c r="A728" s="141"/>
      <c r="B728" s="2" t="s">
        <v>188</v>
      </c>
      <c r="C728" s="135"/>
      <c r="D728" s="107">
        <v>0.10954451150103327</v>
      </c>
      <c r="E728" s="107">
        <v>6.3245553203367569E-2</v>
      </c>
      <c r="F728" s="107">
        <v>0.50464508980734901</v>
      </c>
      <c r="G728" s="107">
        <v>0.17224014243685193</v>
      </c>
      <c r="H728" s="107" t="s">
        <v>543</v>
      </c>
      <c r="I728" s="107">
        <v>0.14142135623730948</v>
      </c>
      <c r="J728" s="107">
        <v>3.0983866769659363E-2</v>
      </c>
      <c r="K728" s="107">
        <v>3.8285280760560404E-2</v>
      </c>
      <c r="L728" s="107">
        <v>1.3784048752090187E-2</v>
      </c>
      <c r="M728" s="107">
        <v>1.2977214557893225E-2</v>
      </c>
      <c r="N728" s="107">
        <v>5.1639777949432274E-2</v>
      </c>
      <c r="O728" s="107">
        <v>1.6020819787597233E-2</v>
      </c>
      <c r="P728" s="107">
        <v>1.2161883888976234E-16</v>
      </c>
      <c r="Q728" s="107">
        <v>0</v>
      </c>
      <c r="R728" s="107">
        <v>0.10284292229738715</v>
      </c>
      <c r="S728" s="107">
        <v>6.0332412515993424E-2</v>
      </c>
      <c r="T728" s="107" t="s">
        <v>543</v>
      </c>
      <c r="U728" s="226"/>
      <c r="V728" s="227"/>
      <c r="W728" s="227"/>
      <c r="X728" s="227"/>
      <c r="Y728" s="134"/>
    </row>
    <row r="729" spans="1:25">
      <c r="A729" s="141"/>
      <c r="B729" s="2" t="s">
        <v>96</v>
      </c>
      <c r="C729" s="135"/>
      <c r="D729" s="109">
        <v>0.15649215928719037</v>
      </c>
      <c r="E729" s="109">
        <v>7.0272836892630627E-2</v>
      </c>
      <c r="F729" s="109">
        <v>0.2703455838253655</v>
      </c>
      <c r="G729" s="109">
        <v>0.16941653354444453</v>
      </c>
      <c r="H729" s="109" t="s">
        <v>543</v>
      </c>
      <c r="I729" s="109">
        <v>0.70710678118654735</v>
      </c>
      <c r="J729" s="109">
        <v>3.5208939510976547E-2</v>
      </c>
      <c r="K729" s="109">
        <v>4.9530042792935922E-2</v>
      </c>
      <c r="L729" s="109">
        <v>1.7123041928062344E-2</v>
      </c>
      <c r="M729" s="109">
        <v>1.5754305472635906E-2</v>
      </c>
      <c r="N729" s="109">
        <v>6.7356232107955147E-2</v>
      </c>
      <c r="O729" s="109">
        <v>1.8171062140942041E-2</v>
      </c>
      <c r="P729" s="109">
        <v>1.5202354861220294E-16</v>
      </c>
      <c r="Q729" s="109">
        <v>0</v>
      </c>
      <c r="R729" s="109">
        <v>0.13327376539618202</v>
      </c>
      <c r="S729" s="109">
        <v>7.7349246815376194E-2</v>
      </c>
      <c r="T729" s="109" t="s">
        <v>543</v>
      </c>
      <c r="U729" s="164"/>
      <c r="V729" s="2"/>
      <c r="W729" s="2"/>
      <c r="X729" s="2"/>
      <c r="Y729" s="137"/>
    </row>
    <row r="730" spans="1:25">
      <c r="A730" s="141"/>
      <c r="B730" s="117" t="s">
        <v>189</v>
      </c>
      <c r="C730" s="135"/>
      <c r="D730" s="109">
        <v>-0.1464885583382447</v>
      </c>
      <c r="E730" s="109">
        <v>9.7371853565113797E-2</v>
      </c>
      <c r="F730" s="109">
        <v>1.2760305110980141</v>
      </c>
      <c r="G730" s="109">
        <v>0.23962376050873968</v>
      </c>
      <c r="H730" s="109">
        <v>5.0965102975839658</v>
      </c>
      <c r="I730" s="109">
        <v>-0.75613958809664139</v>
      </c>
      <c r="J730" s="109">
        <v>7.298581237477797E-2</v>
      </c>
      <c r="K730" s="109">
        <v>-5.7515014156463762E-2</v>
      </c>
      <c r="L730" s="109">
        <v>-1.8461842088981495E-2</v>
      </c>
      <c r="M730" s="109">
        <v>4.3695334405051689E-3</v>
      </c>
      <c r="N730" s="109">
        <v>-6.520175437045872E-2</v>
      </c>
      <c r="O730" s="109">
        <v>7.5017982473972733E-2</v>
      </c>
      <c r="P730" s="109">
        <v>-2.4558352386565563E-2</v>
      </c>
      <c r="Q730" s="109">
        <v>5.0965102975839658</v>
      </c>
      <c r="R730" s="109">
        <v>-5.910524407287443E-2</v>
      </c>
      <c r="S730" s="109">
        <v>-4.8944393576901501E-2</v>
      </c>
      <c r="T730" s="109" t="s">
        <v>543</v>
      </c>
      <c r="U730" s="164"/>
      <c r="V730" s="2"/>
      <c r="W730" s="2"/>
      <c r="X730" s="2"/>
      <c r="Y730" s="137"/>
    </row>
    <row r="731" spans="1:25">
      <c r="B731" s="147"/>
      <c r="C731" s="116"/>
      <c r="D731" s="132"/>
      <c r="E731" s="132"/>
      <c r="F731" s="132"/>
      <c r="G731" s="132"/>
      <c r="H731" s="132"/>
      <c r="I731" s="132"/>
      <c r="J731" s="132"/>
      <c r="K731" s="132"/>
      <c r="L731" s="132"/>
      <c r="M731" s="132"/>
      <c r="N731" s="132"/>
      <c r="O731" s="132"/>
      <c r="P731" s="132"/>
      <c r="Q731" s="132"/>
      <c r="R731" s="132"/>
      <c r="S731" s="132"/>
      <c r="T731" s="132"/>
    </row>
    <row r="732" spans="1:25">
      <c r="B732" s="151" t="s">
        <v>370</v>
      </c>
      <c r="Y732" s="133" t="s">
        <v>67</v>
      </c>
    </row>
    <row r="733" spans="1:25">
      <c r="A733" s="124" t="s">
        <v>9</v>
      </c>
      <c r="B733" s="114" t="s">
        <v>141</v>
      </c>
      <c r="C733" s="111" t="s">
        <v>142</v>
      </c>
      <c r="D733" s="112" t="s">
        <v>166</v>
      </c>
      <c r="E733" s="113" t="s">
        <v>166</v>
      </c>
      <c r="F733" s="113" t="s">
        <v>166</v>
      </c>
      <c r="G733" s="113" t="s">
        <v>166</v>
      </c>
      <c r="H733" s="113" t="s">
        <v>166</v>
      </c>
      <c r="I733" s="113" t="s">
        <v>166</v>
      </c>
      <c r="J733" s="113" t="s">
        <v>166</v>
      </c>
      <c r="K733" s="113" t="s">
        <v>166</v>
      </c>
      <c r="L733" s="113" t="s">
        <v>166</v>
      </c>
      <c r="M733" s="113" t="s">
        <v>166</v>
      </c>
      <c r="N733" s="113" t="s">
        <v>166</v>
      </c>
      <c r="O733" s="113" t="s">
        <v>166</v>
      </c>
      <c r="P733" s="113" t="s">
        <v>166</v>
      </c>
      <c r="Q733" s="113" t="s">
        <v>166</v>
      </c>
      <c r="R733" s="113" t="s">
        <v>166</v>
      </c>
      <c r="S733" s="113" t="s">
        <v>166</v>
      </c>
      <c r="T733" s="164"/>
      <c r="U733" s="2"/>
      <c r="V733" s="2"/>
      <c r="W733" s="2"/>
      <c r="X733" s="2"/>
      <c r="Y733" s="133">
        <v>1</v>
      </c>
    </row>
    <row r="734" spans="1:25">
      <c r="A734" s="141"/>
      <c r="B734" s="115" t="s">
        <v>167</v>
      </c>
      <c r="C734" s="104" t="s">
        <v>167</v>
      </c>
      <c r="D734" s="162" t="s">
        <v>168</v>
      </c>
      <c r="E734" s="163" t="s">
        <v>169</v>
      </c>
      <c r="F734" s="163" t="s">
        <v>171</v>
      </c>
      <c r="G734" s="163" t="s">
        <v>172</v>
      </c>
      <c r="H734" s="163" t="s">
        <v>174</v>
      </c>
      <c r="I734" s="163" t="s">
        <v>175</v>
      </c>
      <c r="J734" s="163" t="s">
        <v>176</v>
      </c>
      <c r="K734" s="163" t="s">
        <v>177</v>
      </c>
      <c r="L734" s="163" t="s">
        <v>178</v>
      </c>
      <c r="M734" s="163" t="s">
        <v>179</v>
      </c>
      <c r="N734" s="163" t="s">
        <v>180</v>
      </c>
      <c r="O734" s="163" t="s">
        <v>181</v>
      </c>
      <c r="P734" s="163" t="s">
        <v>190</v>
      </c>
      <c r="Q734" s="163" t="s">
        <v>182</v>
      </c>
      <c r="R734" s="163" t="s">
        <v>191</v>
      </c>
      <c r="S734" s="163" t="s">
        <v>183</v>
      </c>
      <c r="T734" s="164"/>
      <c r="U734" s="2"/>
      <c r="V734" s="2"/>
      <c r="W734" s="2"/>
      <c r="X734" s="2"/>
      <c r="Y734" s="133" t="s">
        <v>3</v>
      </c>
    </row>
    <row r="735" spans="1:25">
      <c r="A735" s="141"/>
      <c r="B735" s="115"/>
      <c r="C735" s="104"/>
      <c r="D735" s="105" t="s">
        <v>144</v>
      </c>
      <c r="E735" s="106" t="s">
        <v>144</v>
      </c>
      <c r="F735" s="106" t="s">
        <v>184</v>
      </c>
      <c r="G735" s="106" t="s">
        <v>144</v>
      </c>
      <c r="H735" s="106" t="s">
        <v>144</v>
      </c>
      <c r="I735" s="106" t="s">
        <v>185</v>
      </c>
      <c r="J735" s="106" t="s">
        <v>144</v>
      </c>
      <c r="K735" s="106" t="s">
        <v>185</v>
      </c>
      <c r="L735" s="106" t="s">
        <v>184</v>
      </c>
      <c r="M735" s="106" t="s">
        <v>184</v>
      </c>
      <c r="N735" s="106" t="s">
        <v>144</v>
      </c>
      <c r="O735" s="106" t="s">
        <v>144</v>
      </c>
      <c r="P735" s="106" t="s">
        <v>144</v>
      </c>
      <c r="Q735" s="106" t="s">
        <v>184</v>
      </c>
      <c r="R735" s="106" t="s">
        <v>184</v>
      </c>
      <c r="S735" s="106" t="s">
        <v>144</v>
      </c>
      <c r="T735" s="164"/>
      <c r="U735" s="2"/>
      <c r="V735" s="2"/>
      <c r="W735" s="2"/>
      <c r="X735" s="2"/>
      <c r="Y735" s="133">
        <v>1</v>
      </c>
    </row>
    <row r="736" spans="1:25">
      <c r="A736" s="141"/>
      <c r="B736" s="115"/>
      <c r="C736" s="104"/>
      <c r="D736" s="130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64"/>
      <c r="U736" s="2"/>
      <c r="V736" s="2"/>
      <c r="W736" s="2"/>
      <c r="X736" s="2"/>
      <c r="Y736" s="133">
        <v>2</v>
      </c>
    </row>
    <row r="737" spans="1:25">
      <c r="A737" s="141"/>
      <c r="B737" s="114">
        <v>1</v>
      </c>
      <c r="C737" s="110">
        <v>1</v>
      </c>
      <c r="D737" s="210">
        <v>51</v>
      </c>
      <c r="E737" s="209">
        <v>54</v>
      </c>
      <c r="F737" s="211">
        <v>51</v>
      </c>
      <c r="G737" s="213">
        <v>58</v>
      </c>
      <c r="H737" s="211">
        <v>48</v>
      </c>
      <c r="I737" s="210">
        <v>49.3</v>
      </c>
      <c r="J737" s="211">
        <v>48</v>
      </c>
      <c r="K737" s="213">
        <v>55.578012376869445</v>
      </c>
      <c r="L737" s="210">
        <v>48.8</v>
      </c>
      <c r="M737" s="210">
        <v>51.5</v>
      </c>
      <c r="N737" s="210">
        <v>49</v>
      </c>
      <c r="O737" s="210">
        <v>52</v>
      </c>
      <c r="P737" s="210">
        <v>48.160079999999994</v>
      </c>
      <c r="Q737" s="209">
        <v>42.02</v>
      </c>
      <c r="R737" s="210">
        <v>50.4</v>
      </c>
      <c r="S737" s="210">
        <v>52</v>
      </c>
      <c r="T737" s="214"/>
      <c r="U737" s="215"/>
      <c r="V737" s="215"/>
      <c r="W737" s="215"/>
      <c r="X737" s="215"/>
      <c r="Y737" s="216">
        <v>1</v>
      </c>
    </row>
    <row r="738" spans="1:25">
      <c r="A738" s="141"/>
      <c r="B738" s="115">
        <v>1</v>
      </c>
      <c r="C738" s="104">
        <v>2</v>
      </c>
      <c r="D738" s="217">
        <v>50</v>
      </c>
      <c r="E738" s="217">
        <v>50</v>
      </c>
      <c r="F738" s="221">
        <v>51</v>
      </c>
      <c r="G738" s="220">
        <v>56</v>
      </c>
      <c r="H738" s="221">
        <v>51</v>
      </c>
      <c r="I738" s="217">
        <v>49.12</v>
      </c>
      <c r="J738" s="221">
        <v>48</v>
      </c>
      <c r="K738" s="220">
        <v>55.617281024530229</v>
      </c>
      <c r="L738" s="217">
        <v>47.8</v>
      </c>
      <c r="M738" s="217">
        <v>52.6</v>
      </c>
      <c r="N738" s="217">
        <v>49</v>
      </c>
      <c r="O738" s="217">
        <v>50</v>
      </c>
      <c r="P738" s="217">
        <v>48.348599999999998</v>
      </c>
      <c r="Q738" s="217">
        <v>45.87</v>
      </c>
      <c r="R738" s="217">
        <v>49.4</v>
      </c>
      <c r="S738" s="217">
        <v>51</v>
      </c>
      <c r="T738" s="214"/>
      <c r="U738" s="215"/>
      <c r="V738" s="215"/>
      <c r="W738" s="215"/>
      <c r="X738" s="215"/>
      <c r="Y738" s="216" t="e">
        <v>#N/A</v>
      </c>
    </row>
    <row r="739" spans="1:25">
      <c r="A739" s="141"/>
      <c r="B739" s="115">
        <v>1</v>
      </c>
      <c r="C739" s="104">
        <v>3</v>
      </c>
      <c r="D739" s="217">
        <v>49</v>
      </c>
      <c r="E739" s="217">
        <v>49</v>
      </c>
      <c r="F739" s="221">
        <v>51</v>
      </c>
      <c r="G739" s="220">
        <v>56</v>
      </c>
      <c r="H739" s="221">
        <v>50</v>
      </c>
      <c r="I739" s="217">
        <v>48.69</v>
      </c>
      <c r="J739" s="221">
        <v>47</v>
      </c>
      <c r="K739" s="219">
        <v>55.402558729430808</v>
      </c>
      <c r="L739" s="222">
        <v>47.2</v>
      </c>
      <c r="M739" s="222">
        <v>54.5</v>
      </c>
      <c r="N739" s="222">
        <v>49</v>
      </c>
      <c r="O739" s="222">
        <v>52</v>
      </c>
      <c r="P739" s="222">
        <v>48.092799999999997</v>
      </c>
      <c r="Q739" s="222">
        <v>49.47</v>
      </c>
      <c r="R739" s="222">
        <v>49.2</v>
      </c>
      <c r="S739" s="222">
        <v>52</v>
      </c>
      <c r="T739" s="214"/>
      <c r="U739" s="215"/>
      <c r="V739" s="215"/>
      <c r="W739" s="215"/>
      <c r="X739" s="215"/>
      <c r="Y739" s="216">
        <v>16</v>
      </c>
    </row>
    <row r="740" spans="1:25">
      <c r="A740" s="141"/>
      <c r="B740" s="115">
        <v>1</v>
      </c>
      <c r="C740" s="104">
        <v>4</v>
      </c>
      <c r="D740" s="217">
        <v>50</v>
      </c>
      <c r="E740" s="217">
        <v>50</v>
      </c>
      <c r="F740" s="221">
        <v>51</v>
      </c>
      <c r="G740" s="220">
        <v>55</v>
      </c>
      <c r="H740" s="221">
        <v>49</v>
      </c>
      <c r="I740" s="217">
        <v>46.59</v>
      </c>
      <c r="J740" s="221">
        <v>47</v>
      </c>
      <c r="K740" s="219">
        <v>55.549753629185325</v>
      </c>
      <c r="L740" s="222">
        <v>52.1</v>
      </c>
      <c r="M740" s="222">
        <v>50.5</v>
      </c>
      <c r="N740" s="222">
        <v>50</v>
      </c>
      <c r="O740" s="222">
        <v>52</v>
      </c>
      <c r="P740" s="222">
        <v>48.095800000000004</v>
      </c>
      <c r="Q740" s="222">
        <v>49.84</v>
      </c>
      <c r="R740" s="222">
        <v>48.9</v>
      </c>
      <c r="S740" s="222">
        <v>51</v>
      </c>
      <c r="T740" s="214"/>
      <c r="U740" s="215"/>
      <c r="V740" s="215"/>
      <c r="W740" s="215"/>
      <c r="X740" s="215"/>
      <c r="Y740" s="216">
        <v>49.31088904761905</v>
      </c>
    </row>
    <row r="741" spans="1:25">
      <c r="A741" s="141"/>
      <c r="B741" s="115">
        <v>1</v>
      </c>
      <c r="C741" s="104">
        <v>5</v>
      </c>
      <c r="D741" s="217">
        <v>48</v>
      </c>
      <c r="E741" s="217">
        <v>49</v>
      </c>
      <c r="F741" s="217">
        <v>50</v>
      </c>
      <c r="G741" s="220">
        <v>55</v>
      </c>
      <c r="H741" s="217">
        <v>48</v>
      </c>
      <c r="I741" s="217">
        <v>46.28</v>
      </c>
      <c r="J741" s="217">
        <v>48</v>
      </c>
      <c r="K741" s="220">
        <v>55.651757023791923</v>
      </c>
      <c r="L741" s="217">
        <v>50.8</v>
      </c>
      <c r="M741" s="217">
        <v>49</v>
      </c>
      <c r="N741" s="217">
        <v>48</v>
      </c>
      <c r="O741" s="217">
        <v>51</v>
      </c>
      <c r="P741" s="217">
        <v>47.582799999999999</v>
      </c>
      <c r="Q741" s="217">
        <v>45.16</v>
      </c>
      <c r="R741" s="217">
        <v>47.5</v>
      </c>
      <c r="S741" s="217">
        <v>50</v>
      </c>
      <c r="T741" s="214"/>
      <c r="U741" s="215"/>
      <c r="V741" s="215"/>
      <c r="W741" s="215"/>
      <c r="X741" s="215"/>
      <c r="Y741" s="224"/>
    </row>
    <row r="742" spans="1:25">
      <c r="A742" s="141"/>
      <c r="B742" s="115">
        <v>1</v>
      </c>
      <c r="C742" s="104">
        <v>6</v>
      </c>
      <c r="D742" s="217">
        <v>49</v>
      </c>
      <c r="E742" s="217">
        <v>50</v>
      </c>
      <c r="F742" s="217">
        <v>52</v>
      </c>
      <c r="G742" s="220">
        <v>57</v>
      </c>
      <c r="H742" s="217">
        <v>49</v>
      </c>
      <c r="I742" s="217">
        <v>43.83</v>
      </c>
      <c r="J742" s="217">
        <v>47</v>
      </c>
      <c r="K742" s="223">
        <v>58.607311004047496</v>
      </c>
      <c r="L742" s="217">
        <v>49.1</v>
      </c>
      <c r="M742" s="217">
        <v>51.1</v>
      </c>
      <c r="N742" s="217">
        <v>47</v>
      </c>
      <c r="O742" s="217">
        <v>49</v>
      </c>
      <c r="P742" s="217">
        <v>48.220600000000005</v>
      </c>
      <c r="Q742" s="217">
        <v>45.83</v>
      </c>
      <c r="R742" s="217">
        <v>48.4</v>
      </c>
      <c r="S742" s="217">
        <v>53</v>
      </c>
      <c r="T742" s="214"/>
      <c r="U742" s="215"/>
      <c r="V742" s="215"/>
      <c r="W742" s="215"/>
      <c r="X742" s="215"/>
      <c r="Y742" s="224"/>
    </row>
    <row r="743" spans="1:25">
      <c r="A743" s="141"/>
      <c r="B743" s="116" t="s">
        <v>186</v>
      </c>
      <c r="C743" s="108"/>
      <c r="D743" s="225">
        <v>49.5</v>
      </c>
      <c r="E743" s="225">
        <v>50.333333333333336</v>
      </c>
      <c r="F743" s="225">
        <v>51</v>
      </c>
      <c r="G743" s="225">
        <v>56.166666666666664</v>
      </c>
      <c r="H743" s="225">
        <v>49.166666666666664</v>
      </c>
      <c r="I743" s="225">
        <v>47.301666666666669</v>
      </c>
      <c r="J743" s="225">
        <v>47.5</v>
      </c>
      <c r="K743" s="225">
        <v>56.067778964642542</v>
      </c>
      <c r="L743" s="225">
        <v>49.300000000000004</v>
      </c>
      <c r="M743" s="225">
        <v>51.533333333333339</v>
      </c>
      <c r="N743" s="225">
        <v>48.666666666666664</v>
      </c>
      <c r="O743" s="225">
        <v>51</v>
      </c>
      <c r="P743" s="225">
        <v>48.083446666666667</v>
      </c>
      <c r="Q743" s="225">
        <v>46.365000000000002</v>
      </c>
      <c r="R743" s="225">
        <v>48.966666666666669</v>
      </c>
      <c r="S743" s="225">
        <v>51.5</v>
      </c>
      <c r="T743" s="214"/>
      <c r="U743" s="215"/>
      <c r="V743" s="215"/>
      <c r="W743" s="215"/>
      <c r="X743" s="215"/>
      <c r="Y743" s="224"/>
    </row>
    <row r="744" spans="1:25">
      <c r="A744" s="141"/>
      <c r="B744" s="2" t="s">
        <v>187</v>
      </c>
      <c r="C744" s="135"/>
      <c r="D744" s="222">
        <v>49.5</v>
      </c>
      <c r="E744" s="222">
        <v>50</v>
      </c>
      <c r="F744" s="222">
        <v>51</v>
      </c>
      <c r="G744" s="222">
        <v>56</v>
      </c>
      <c r="H744" s="222">
        <v>49</v>
      </c>
      <c r="I744" s="222">
        <v>47.64</v>
      </c>
      <c r="J744" s="222">
        <v>47.5</v>
      </c>
      <c r="K744" s="222">
        <v>55.59764670069984</v>
      </c>
      <c r="L744" s="222">
        <v>48.95</v>
      </c>
      <c r="M744" s="222">
        <v>51.3</v>
      </c>
      <c r="N744" s="222">
        <v>49</v>
      </c>
      <c r="O744" s="222">
        <v>51.5</v>
      </c>
      <c r="P744" s="222">
        <v>48.127939999999995</v>
      </c>
      <c r="Q744" s="222">
        <v>45.849999999999994</v>
      </c>
      <c r="R744" s="222">
        <v>49.05</v>
      </c>
      <c r="S744" s="222">
        <v>51.5</v>
      </c>
      <c r="T744" s="214"/>
      <c r="U744" s="215"/>
      <c r="V744" s="215"/>
      <c r="W744" s="215"/>
      <c r="X744" s="215"/>
      <c r="Y744" s="224"/>
    </row>
    <row r="745" spans="1:25">
      <c r="A745" s="141"/>
      <c r="B745" s="2" t="s">
        <v>188</v>
      </c>
      <c r="C745" s="135"/>
      <c r="D745" s="107">
        <v>1.0488088481701516</v>
      </c>
      <c r="E745" s="107">
        <v>1.8618986725025257</v>
      </c>
      <c r="F745" s="107">
        <v>0.63245553203367588</v>
      </c>
      <c r="G745" s="107">
        <v>1.169045194450012</v>
      </c>
      <c r="H745" s="107">
        <v>1.169045194450012</v>
      </c>
      <c r="I745" s="107">
        <v>2.1368146074628616</v>
      </c>
      <c r="J745" s="107">
        <v>0.54772255750516607</v>
      </c>
      <c r="K745" s="107">
        <v>1.247075390542886</v>
      </c>
      <c r="L745" s="107">
        <v>1.8460769214742923</v>
      </c>
      <c r="M745" s="107">
        <v>1.8768768384384382</v>
      </c>
      <c r="N745" s="107">
        <v>1.0327955589886444</v>
      </c>
      <c r="O745" s="107">
        <v>1.2649110640673518</v>
      </c>
      <c r="P745" s="107">
        <v>0.26301223140125385</v>
      </c>
      <c r="Q745" s="107">
        <v>2.918182653639076</v>
      </c>
      <c r="R745" s="107">
        <v>0.97707045122993363</v>
      </c>
      <c r="S745" s="107">
        <v>1.0488088481701516</v>
      </c>
      <c r="T745" s="226"/>
      <c r="U745" s="227"/>
      <c r="V745" s="227"/>
      <c r="W745" s="227"/>
      <c r="X745" s="227"/>
      <c r="Y745" s="134"/>
    </row>
    <row r="746" spans="1:25">
      <c r="A746" s="141"/>
      <c r="B746" s="2" t="s">
        <v>96</v>
      </c>
      <c r="C746" s="135"/>
      <c r="D746" s="109">
        <v>2.1188057538790942E-2</v>
      </c>
      <c r="E746" s="109">
        <v>3.6991364354354815E-2</v>
      </c>
      <c r="F746" s="109">
        <v>1.2401088863405409E-2</v>
      </c>
      <c r="G746" s="109">
        <v>2.0813861028783597E-2</v>
      </c>
      <c r="H746" s="109">
        <v>2.3777190395593464E-2</v>
      </c>
      <c r="I746" s="109">
        <v>4.5174192751408229E-2</v>
      </c>
      <c r="J746" s="109">
        <v>1.1531001210635074E-2</v>
      </c>
      <c r="K746" s="109">
        <v>2.2242282708029446E-2</v>
      </c>
      <c r="L746" s="109">
        <v>3.7445779340249334E-2</v>
      </c>
      <c r="M746" s="109">
        <v>3.6420637227136572E-2</v>
      </c>
      <c r="N746" s="109">
        <v>2.1221826554561188E-2</v>
      </c>
      <c r="O746" s="109">
        <v>2.4802177726810818E-2</v>
      </c>
      <c r="P746" s="109">
        <v>5.4699121971134457E-3</v>
      </c>
      <c r="Q746" s="109">
        <v>6.2939343333097725E-2</v>
      </c>
      <c r="R746" s="109">
        <v>1.9953787295369646E-2</v>
      </c>
      <c r="S746" s="109">
        <v>2.0365220352818479E-2</v>
      </c>
      <c r="T746" s="164"/>
      <c r="U746" s="2"/>
      <c r="V746" s="2"/>
      <c r="W746" s="2"/>
      <c r="X746" s="2"/>
      <c r="Y746" s="137"/>
    </row>
    <row r="747" spans="1:25">
      <c r="A747" s="141"/>
      <c r="B747" s="117" t="s">
        <v>189</v>
      </c>
      <c r="C747" s="135"/>
      <c r="D747" s="109">
        <v>3.8350748898143827E-3</v>
      </c>
      <c r="E747" s="109">
        <v>2.0734655275164826E-2</v>
      </c>
      <c r="F747" s="109">
        <v>3.425431958344527E-2</v>
      </c>
      <c r="G747" s="109">
        <v>0.13903171797261771</v>
      </c>
      <c r="H747" s="109">
        <v>-2.924757264325728E-3</v>
      </c>
      <c r="I747" s="109">
        <v>-4.0746018166739839E-2</v>
      </c>
      <c r="J747" s="109">
        <v>-3.6723918035026504E-2</v>
      </c>
      <c r="K747" s="109">
        <v>0.13702632516924274</v>
      </c>
      <c r="L747" s="109">
        <v>-2.2082440266957271E-4</v>
      </c>
      <c r="M747" s="109">
        <v>4.5070051030069669E-2</v>
      </c>
      <c r="N747" s="109">
        <v>-1.306450549553595E-2</v>
      </c>
      <c r="O747" s="109">
        <v>3.425431958344527E-2</v>
      </c>
      <c r="P747" s="109">
        <v>-2.4891913422348866E-2</v>
      </c>
      <c r="Q747" s="109">
        <v>-5.9741146519873722E-2</v>
      </c>
      <c r="R747" s="109">
        <v>-6.9806565568097945E-3</v>
      </c>
      <c r="S747" s="109">
        <v>4.4394067814655491E-2</v>
      </c>
      <c r="T747" s="164"/>
      <c r="U747" s="2"/>
      <c r="V747" s="2"/>
      <c r="W747" s="2"/>
      <c r="X747" s="2"/>
      <c r="Y747" s="137"/>
    </row>
    <row r="748" spans="1:25">
      <c r="B748" s="147"/>
      <c r="C748" s="116"/>
      <c r="D748" s="132"/>
      <c r="E748" s="132"/>
      <c r="F748" s="132"/>
      <c r="G748" s="132"/>
      <c r="H748" s="132"/>
      <c r="I748" s="132"/>
      <c r="J748" s="132"/>
      <c r="K748" s="132"/>
      <c r="L748" s="132"/>
      <c r="M748" s="132"/>
      <c r="N748" s="132"/>
      <c r="O748" s="132"/>
      <c r="P748" s="132"/>
      <c r="Q748" s="132"/>
      <c r="R748" s="132"/>
      <c r="S748" s="132"/>
    </row>
    <row r="749" spans="1:25">
      <c r="B749" s="151" t="s">
        <v>371</v>
      </c>
      <c r="Y749" s="133" t="s">
        <v>201</v>
      </c>
    </row>
    <row r="750" spans="1:25">
      <c r="A750" s="124" t="s">
        <v>61</v>
      </c>
      <c r="B750" s="114" t="s">
        <v>141</v>
      </c>
      <c r="C750" s="111" t="s">
        <v>142</v>
      </c>
      <c r="D750" s="112" t="s">
        <v>166</v>
      </c>
      <c r="E750" s="113" t="s">
        <v>166</v>
      </c>
      <c r="F750" s="113" t="s">
        <v>166</v>
      </c>
      <c r="G750" s="113" t="s">
        <v>166</v>
      </c>
      <c r="H750" s="113" t="s">
        <v>166</v>
      </c>
      <c r="I750" s="113" t="s">
        <v>166</v>
      </c>
      <c r="J750" s="113" t="s">
        <v>166</v>
      </c>
      <c r="K750" s="113" t="s">
        <v>166</v>
      </c>
      <c r="L750" s="113" t="s">
        <v>166</v>
      </c>
      <c r="M750" s="113" t="s">
        <v>166</v>
      </c>
      <c r="N750" s="113" t="s">
        <v>166</v>
      </c>
      <c r="O750" s="113" t="s">
        <v>166</v>
      </c>
      <c r="P750" s="113" t="s">
        <v>166</v>
      </c>
      <c r="Q750" s="164"/>
      <c r="R750" s="2"/>
      <c r="S750" s="2"/>
      <c r="T750" s="2"/>
      <c r="U750" s="2"/>
      <c r="V750" s="2"/>
      <c r="W750" s="2"/>
      <c r="X750" s="2"/>
      <c r="Y750" s="133">
        <v>1</v>
      </c>
    </row>
    <row r="751" spans="1:25">
      <c r="A751" s="141"/>
      <c r="B751" s="115" t="s">
        <v>167</v>
      </c>
      <c r="C751" s="104" t="s">
        <v>167</v>
      </c>
      <c r="D751" s="162" t="s">
        <v>168</v>
      </c>
      <c r="E751" s="163" t="s">
        <v>169</v>
      </c>
      <c r="F751" s="163" t="s">
        <v>170</v>
      </c>
      <c r="G751" s="163" t="s">
        <v>173</v>
      </c>
      <c r="H751" s="163" t="s">
        <v>174</v>
      </c>
      <c r="I751" s="163" t="s">
        <v>175</v>
      </c>
      <c r="J751" s="163" t="s">
        <v>176</v>
      </c>
      <c r="K751" s="163" t="s">
        <v>177</v>
      </c>
      <c r="L751" s="163" t="s">
        <v>178</v>
      </c>
      <c r="M751" s="163" t="s">
        <v>179</v>
      </c>
      <c r="N751" s="163" t="s">
        <v>180</v>
      </c>
      <c r="O751" s="163" t="s">
        <v>181</v>
      </c>
      <c r="P751" s="163" t="s">
        <v>182</v>
      </c>
      <c r="Q751" s="164"/>
      <c r="R751" s="2"/>
      <c r="S751" s="2"/>
      <c r="T751" s="2"/>
      <c r="U751" s="2"/>
      <c r="V751" s="2"/>
      <c r="W751" s="2"/>
      <c r="X751" s="2"/>
      <c r="Y751" s="133" t="s">
        <v>3</v>
      </c>
    </row>
    <row r="752" spans="1:25">
      <c r="A752" s="141"/>
      <c r="B752" s="115"/>
      <c r="C752" s="104"/>
      <c r="D752" s="105" t="s">
        <v>184</v>
      </c>
      <c r="E752" s="106" t="s">
        <v>184</v>
      </c>
      <c r="F752" s="106" t="s">
        <v>184</v>
      </c>
      <c r="G752" s="106" t="s">
        <v>184</v>
      </c>
      <c r="H752" s="106" t="s">
        <v>184</v>
      </c>
      <c r="I752" s="106" t="s">
        <v>185</v>
      </c>
      <c r="J752" s="106" t="s">
        <v>184</v>
      </c>
      <c r="K752" s="106" t="s">
        <v>185</v>
      </c>
      <c r="L752" s="106" t="s">
        <v>184</v>
      </c>
      <c r="M752" s="106" t="s">
        <v>184</v>
      </c>
      <c r="N752" s="106" t="s">
        <v>184</v>
      </c>
      <c r="O752" s="106" t="s">
        <v>144</v>
      </c>
      <c r="P752" s="106" t="s">
        <v>184</v>
      </c>
      <c r="Q752" s="164"/>
      <c r="R752" s="2"/>
      <c r="S752" s="2"/>
      <c r="T752" s="2"/>
      <c r="U752" s="2"/>
      <c r="V752" s="2"/>
      <c r="W752" s="2"/>
      <c r="X752" s="2"/>
      <c r="Y752" s="133">
        <v>2</v>
      </c>
    </row>
    <row r="753" spans="1:25">
      <c r="A753" s="141"/>
      <c r="B753" s="115"/>
      <c r="C753" s="104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64"/>
      <c r="R753" s="2"/>
      <c r="S753" s="2"/>
      <c r="T753" s="2"/>
      <c r="U753" s="2"/>
      <c r="V753" s="2"/>
      <c r="W753" s="2"/>
      <c r="X753" s="2"/>
      <c r="Y753" s="133">
        <v>2</v>
      </c>
    </row>
    <row r="754" spans="1:25">
      <c r="A754" s="141"/>
      <c r="B754" s="114">
        <v>1</v>
      </c>
      <c r="C754" s="110">
        <v>1</v>
      </c>
      <c r="D754" s="152" t="s">
        <v>133</v>
      </c>
      <c r="E754" s="154">
        <v>5</v>
      </c>
      <c r="F754" s="153" t="s">
        <v>111</v>
      </c>
      <c r="G754" s="118">
        <v>2.2999999999999998</v>
      </c>
      <c r="H754" s="119">
        <v>2</v>
      </c>
      <c r="I754" s="118">
        <v>2.6795918367346898</v>
      </c>
      <c r="J754" s="153">
        <v>4</v>
      </c>
      <c r="K754" s="118">
        <v>2.4484560935107891</v>
      </c>
      <c r="L754" s="118">
        <v>3</v>
      </c>
      <c r="M754" s="118">
        <v>3</v>
      </c>
      <c r="N754" s="118">
        <v>3.1</v>
      </c>
      <c r="O754" s="152" t="s">
        <v>111</v>
      </c>
      <c r="P754" s="118">
        <v>1.78</v>
      </c>
      <c r="Q754" s="164"/>
      <c r="R754" s="2"/>
      <c r="S754" s="2"/>
      <c r="T754" s="2"/>
      <c r="U754" s="2"/>
      <c r="V754" s="2"/>
      <c r="W754" s="2"/>
      <c r="X754" s="2"/>
      <c r="Y754" s="133">
        <v>1</v>
      </c>
    </row>
    <row r="755" spans="1:25">
      <c r="A755" s="141"/>
      <c r="B755" s="115">
        <v>1</v>
      </c>
      <c r="C755" s="104">
        <v>2</v>
      </c>
      <c r="D755" s="155" t="s">
        <v>133</v>
      </c>
      <c r="E755" s="106">
        <v>3</v>
      </c>
      <c r="F755" s="157" t="s">
        <v>111</v>
      </c>
      <c r="G755" s="106">
        <v>3.2</v>
      </c>
      <c r="H755" s="121">
        <v>3</v>
      </c>
      <c r="I755" s="106">
        <v>3.0785340314136098</v>
      </c>
      <c r="J755" s="157">
        <v>4</v>
      </c>
      <c r="K755" s="106">
        <v>2.659348177211307</v>
      </c>
      <c r="L755" s="106">
        <v>3</v>
      </c>
      <c r="M755" s="106">
        <v>3</v>
      </c>
      <c r="N755" s="106">
        <v>3</v>
      </c>
      <c r="O755" s="155" t="s">
        <v>111</v>
      </c>
      <c r="P755" s="106">
        <v>3.02</v>
      </c>
      <c r="Q755" s="164"/>
      <c r="R755" s="2"/>
      <c r="S755" s="2"/>
      <c r="T755" s="2"/>
      <c r="U755" s="2"/>
      <c r="V755" s="2"/>
      <c r="W755" s="2"/>
      <c r="X755" s="2"/>
      <c r="Y755" s="133">
        <v>1</v>
      </c>
    </row>
    <row r="756" spans="1:25">
      <c r="A756" s="141"/>
      <c r="B756" s="115">
        <v>1</v>
      </c>
      <c r="C756" s="104">
        <v>3</v>
      </c>
      <c r="D756" s="155" t="s">
        <v>133</v>
      </c>
      <c r="E756" s="106">
        <v>4</v>
      </c>
      <c r="F756" s="157" t="s">
        <v>111</v>
      </c>
      <c r="G756" s="106">
        <v>2.2999999999999998</v>
      </c>
      <c r="H756" s="121">
        <v>2</v>
      </c>
      <c r="I756" s="106">
        <v>2.8213903743315498</v>
      </c>
      <c r="J756" s="157">
        <v>4</v>
      </c>
      <c r="K756" s="121">
        <v>2.5526688803097453</v>
      </c>
      <c r="L756" s="107">
        <v>3</v>
      </c>
      <c r="M756" s="107">
        <v>3</v>
      </c>
      <c r="N756" s="107">
        <v>3</v>
      </c>
      <c r="O756" s="157" t="s">
        <v>111</v>
      </c>
      <c r="P756" s="107">
        <v>3.45</v>
      </c>
      <c r="Q756" s="164"/>
      <c r="R756" s="2"/>
      <c r="S756" s="2"/>
      <c r="T756" s="2"/>
      <c r="U756" s="2"/>
      <c r="V756" s="2"/>
      <c r="W756" s="2"/>
      <c r="X756" s="2"/>
      <c r="Y756" s="133">
        <v>16</v>
      </c>
    </row>
    <row r="757" spans="1:25">
      <c r="A757" s="141"/>
      <c r="B757" s="115">
        <v>1</v>
      </c>
      <c r="C757" s="104">
        <v>4</v>
      </c>
      <c r="D757" s="155" t="s">
        <v>133</v>
      </c>
      <c r="E757" s="106">
        <v>2</v>
      </c>
      <c r="F757" s="157" t="s">
        <v>111</v>
      </c>
      <c r="G757" s="106">
        <v>2.5</v>
      </c>
      <c r="H757" s="121">
        <v>3</v>
      </c>
      <c r="I757" s="106">
        <v>2.56958525345622</v>
      </c>
      <c r="J757" s="157">
        <v>4</v>
      </c>
      <c r="K757" s="121">
        <v>2.333470941420893</v>
      </c>
      <c r="L757" s="107">
        <v>3</v>
      </c>
      <c r="M757" s="107">
        <v>3</v>
      </c>
      <c r="N757" s="107">
        <v>3.1</v>
      </c>
      <c r="O757" s="157" t="s">
        <v>111</v>
      </c>
      <c r="P757" s="107">
        <v>1.81</v>
      </c>
      <c r="Q757" s="164"/>
      <c r="R757" s="2"/>
      <c r="S757" s="2"/>
      <c r="T757" s="2"/>
      <c r="U757" s="2"/>
      <c r="V757" s="2"/>
      <c r="W757" s="2"/>
      <c r="X757" s="2"/>
      <c r="Y757" s="133">
        <v>2.7152511228865457</v>
      </c>
    </row>
    <row r="758" spans="1:25">
      <c r="A758" s="141"/>
      <c r="B758" s="115">
        <v>1</v>
      </c>
      <c r="C758" s="104">
        <v>5</v>
      </c>
      <c r="D758" s="155" t="s">
        <v>133</v>
      </c>
      <c r="E758" s="106">
        <v>3</v>
      </c>
      <c r="F758" s="155" t="s">
        <v>111</v>
      </c>
      <c r="G758" s="106">
        <v>1.8</v>
      </c>
      <c r="H758" s="106">
        <v>2</v>
      </c>
      <c r="I758" s="106">
        <v>2.8940639269406399</v>
      </c>
      <c r="J758" s="155">
        <v>4</v>
      </c>
      <c r="K758" s="106">
        <v>2.658284032533436</v>
      </c>
      <c r="L758" s="106">
        <v>3</v>
      </c>
      <c r="M758" s="106">
        <v>3</v>
      </c>
      <c r="N758" s="106">
        <v>3.1</v>
      </c>
      <c r="O758" s="155" t="s">
        <v>111</v>
      </c>
      <c r="P758" s="156">
        <v>5.28</v>
      </c>
      <c r="Q758" s="164"/>
      <c r="R758" s="2"/>
      <c r="S758" s="2"/>
      <c r="T758" s="2"/>
      <c r="U758" s="2"/>
      <c r="V758" s="2"/>
      <c r="W758" s="2"/>
      <c r="X758" s="2"/>
      <c r="Y758" s="134"/>
    </row>
    <row r="759" spans="1:25">
      <c r="A759" s="141"/>
      <c r="B759" s="115">
        <v>1</v>
      </c>
      <c r="C759" s="104">
        <v>6</v>
      </c>
      <c r="D759" s="155" t="s">
        <v>133</v>
      </c>
      <c r="E759" s="106">
        <v>4</v>
      </c>
      <c r="F759" s="155" t="s">
        <v>111</v>
      </c>
      <c r="G759" s="106">
        <v>1.9</v>
      </c>
      <c r="H759" s="106">
        <v>2</v>
      </c>
      <c r="I759" s="106">
        <v>2.5613861386138601</v>
      </c>
      <c r="J759" s="156">
        <v>3</v>
      </c>
      <c r="K759" s="106">
        <v>2.3427809493967366</v>
      </c>
      <c r="L759" s="106">
        <v>3</v>
      </c>
      <c r="M759" s="106">
        <v>3</v>
      </c>
      <c r="N759" s="106">
        <v>3</v>
      </c>
      <c r="O759" s="155" t="s">
        <v>111</v>
      </c>
      <c r="P759" s="106">
        <v>1.21</v>
      </c>
      <c r="Q759" s="164"/>
      <c r="R759" s="2"/>
      <c r="S759" s="2"/>
      <c r="T759" s="2"/>
      <c r="U759" s="2"/>
      <c r="V759" s="2"/>
      <c r="W759" s="2"/>
      <c r="X759" s="2"/>
      <c r="Y759" s="134"/>
    </row>
    <row r="760" spans="1:25">
      <c r="A760" s="141"/>
      <c r="B760" s="116" t="s">
        <v>186</v>
      </c>
      <c r="C760" s="108"/>
      <c r="D760" s="122" t="s">
        <v>543</v>
      </c>
      <c r="E760" s="122">
        <v>3.5</v>
      </c>
      <c r="F760" s="122" t="s">
        <v>543</v>
      </c>
      <c r="G760" s="122">
        <v>2.3333333333333335</v>
      </c>
      <c r="H760" s="122">
        <v>2.3333333333333335</v>
      </c>
      <c r="I760" s="122">
        <v>2.7674252602484279</v>
      </c>
      <c r="J760" s="122">
        <v>3.8333333333333335</v>
      </c>
      <c r="K760" s="122">
        <v>2.4991681790638176</v>
      </c>
      <c r="L760" s="122">
        <v>3</v>
      </c>
      <c r="M760" s="122">
        <v>3</v>
      </c>
      <c r="N760" s="122">
        <v>3.0499999999999994</v>
      </c>
      <c r="O760" s="122" t="s">
        <v>543</v>
      </c>
      <c r="P760" s="122">
        <v>2.7583333333333333</v>
      </c>
      <c r="Q760" s="164"/>
      <c r="R760" s="2"/>
      <c r="S760" s="2"/>
      <c r="T760" s="2"/>
      <c r="U760" s="2"/>
      <c r="V760" s="2"/>
      <c r="W760" s="2"/>
      <c r="X760" s="2"/>
      <c r="Y760" s="134"/>
    </row>
    <row r="761" spans="1:25">
      <c r="A761" s="141"/>
      <c r="B761" s="2" t="s">
        <v>187</v>
      </c>
      <c r="C761" s="135"/>
      <c r="D761" s="107" t="s">
        <v>543</v>
      </c>
      <c r="E761" s="107">
        <v>3.5</v>
      </c>
      <c r="F761" s="107" t="s">
        <v>543</v>
      </c>
      <c r="G761" s="107">
        <v>2.2999999999999998</v>
      </c>
      <c r="H761" s="107">
        <v>2</v>
      </c>
      <c r="I761" s="107">
        <v>2.7504911055331198</v>
      </c>
      <c r="J761" s="107">
        <v>4</v>
      </c>
      <c r="K761" s="107">
        <v>2.5005624869102672</v>
      </c>
      <c r="L761" s="107">
        <v>3</v>
      </c>
      <c r="M761" s="107">
        <v>3</v>
      </c>
      <c r="N761" s="107">
        <v>3.05</v>
      </c>
      <c r="O761" s="107" t="s">
        <v>543</v>
      </c>
      <c r="P761" s="107">
        <v>2.415</v>
      </c>
      <c r="Q761" s="164"/>
      <c r="R761" s="2"/>
      <c r="S761" s="2"/>
      <c r="T761" s="2"/>
      <c r="U761" s="2"/>
      <c r="V761" s="2"/>
      <c r="W761" s="2"/>
      <c r="X761" s="2"/>
      <c r="Y761" s="134"/>
    </row>
    <row r="762" spans="1:25">
      <c r="A762" s="141"/>
      <c r="B762" s="2" t="s">
        <v>188</v>
      </c>
      <c r="C762" s="135"/>
      <c r="D762" s="107" t="s">
        <v>543</v>
      </c>
      <c r="E762" s="107">
        <v>1.0488088481701516</v>
      </c>
      <c r="F762" s="107" t="s">
        <v>543</v>
      </c>
      <c r="G762" s="107">
        <v>0.500666222813827</v>
      </c>
      <c r="H762" s="107">
        <v>0.51639777949432275</v>
      </c>
      <c r="I762" s="107">
        <v>0.20250716093665616</v>
      </c>
      <c r="J762" s="107">
        <v>0.40824829046386302</v>
      </c>
      <c r="K762" s="107">
        <v>0.14718836058077328</v>
      </c>
      <c r="L762" s="107">
        <v>0</v>
      </c>
      <c r="M762" s="107">
        <v>0</v>
      </c>
      <c r="N762" s="107">
        <v>5.4772255750516662E-2</v>
      </c>
      <c r="O762" s="107" t="s">
        <v>543</v>
      </c>
      <c r="P762" s="107">
        <v>1.493953368303933</v>
      </c>
      <c r="Q762" s="226"/>
      <c r="R762" s="227"/>
      <c r="S762" s="227"/>
      <c r="T762" s="227"/>
      <c r="U762" s="227"/>
      <c r="V762" s="227"/>
      <c r="W762" s="227"/>
      <c r="X762" s="227"/>
      <c r="Y762" s="134"/>
    </row>
    <row r="763" spans="1:25">
      <c r="A763" s="141"/>
      <c r="B763" s="2" t="s">
        <v>96</v>
      </c>
      <c r="C763" s="135"/>
      <c r="D763" s="109" t="s">
        <v>543</v>
      </c>
      <c r="E763" s="109">
        <v>0.29965967090575762</v>
      </c>
      <c r="F763" s="109" t="s">
        <v>543</v>
      </c>
      <c r="G763" s="109">
        <v>0.214571238348783</v>
      </c>
      <c r="H763" s="109">
        <v>0.22131333406899545</v>
      </c>
      <c r="I763" s="109">
        <v>7.317529540742769E-2</v>
      </c>
      <c r="J763" s="109">
        <v>0.10649955403405122</v>
      </c>
      <c r="K763" s="109">
        <v>5.8894940250043389E-2</v>
      </c>
      <c r="L763" s="109">
        <v>0</v>
      </c>
      <c r="M763" s="109">
        <v>0</v>
      </c>
      <c r="N763" s="109">
        <v>1.7958116639513664E-2</v>
      </c>
      <c r="O763" s="109" t="s">
        <v>543</v>
      </c>
      <c r="P763" s="109">
        <v>0.54161451418873707</v>
      </c>
      <c r="Q763" s="164"/>
      <c r="R763" s="2"/>
      <c r="S763" s="2"/>
      <c r="T763" s="2"/>
      <c r="U763" s="2"/>
      <c r="V763" s="2"/>
      <c r="W763" s="2"/>
      <c r="X763" s="2"/>
      <c r="Y763" s="137"/>
    </row>
    <row r="764" spans="1:25">
      <c r="A764" s="141"/>
      <c r="B764" s="117" t="s">
        <v>189</v>
      </c>
      <c r="C764" s="135"/>
      <c r="D764" s="109" t="s">
        <v>543</v>
      </c>
      <c r="E764" s="109">
        <v>0.289015211336769</v>
      </c>
      <c r="F764" s="109" t="s">
        <v>543</v>
      </c>
      <c r="G764" s="109">
        <v>-0.14065652577548726</v>
      </c>
      <c r="H764" s="109">
        <v>-0.14065652577548726</v>
      </c>
      <c r="I764" s="109">
        <v>1.9215216199383045E-2</v>
      </c>
      <c r="J764" s="109">
        <v>0.4117785647974137</v>
      </c>
      <c r="K764" s="109">
        <v>-7.958120042797856E-2</v>
      </c>
      <c r="L764" s="109">
        <v>0.10487018114580193</v>
      </c>
      <c r="M764" s="109">
        <v>0.10487018114580193</v>
      </c>
      <c r="N764" s="109">
        <v>0.12328468416489846</v>
      </c>
      <c r="O764" s="109" t="s">
        <v>543</v>
      </c>
      <c r="P764" s="109">
        <v>1.5866749886834564E-2</v>
      </c>
      <c r="Q764" s="164"/>
      <c r="R764" s="2"/>
      <c r="S764" s="2"/>
      <c r="T764" s="2"/>
      <c r="U764" s="2"/>
      <c r="V764" s="2"/>
      <c r="W764" s="2"/>
      <c r="X764" s="2"/>
      <c r="Y764" s="137"/>
    </row>
    <row r="765" spans="1:25">
      <c r="B765" s="147"/>
      <c r="C765" s="116"/>
      <c r="D765" s="132"/>
      <c r="E765" s="132"/>
      <c r="F765" s="132"/>
      <c r="G765" s="132"/>
      <c r="H765" s="132"/>
      <c r="I765" s="132"/>
      <c r="J765" s="132"/>
      <c r="K765" s="132"/>
      <c r="L765" s="132"/>
      <c r="M765" s="132"/>
      <c r="N765" s="132"/>
      <c r="O765" s="132"/>
      <c r="P765" s="132"/>
    </row>
    <row r="766" spans="1:25">
      <c r="B766" s="151" t="s">
        <v>372</v>
      </c>
      <c r="Y766" s="133" t="s">
        <v>67</v>
      </c>
    </row>
    <row r="767" spans="1:25">
      <c r="A767" s="124" t="s">
        <v>12</v>
      </c>
      <c r="B767" s="114" t="s">
        <v>141</v>
      </c>
      <c r="C767" s="111" t="s">
        <v>142</v>
      </c>
      <c r="D767" s="112" t="s">
        <v>166</v>
      </c>
      <c r="E767" s="113" t="s">
        <v>166</v>
      </c>
      <c r="F767" s="113" t="s">
        <v>166</v>
      </c>
      <c r="G767" s="113" t="s">
        <v>166</v>
      </c>
      <c r="H767" s="113" t="s">
        <v>166</v>
      </c>
      <c r="I767" s="113" t="s">
        <v>166</v>
      </c>
      <c r="J767" s="164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133">
        <v>1</v>
      </c>
    </row>
    <row r="768" spans="1:25">
      <c r="A768" s="141"/>
      <c r="B768" s="115" t="s">
        <v>167</v>
      </c>
      <c r="C768" s="104" t="s">
        <v>167</v>
      </c>
      <c r="D768" s="162" t="s">
        <v>168</v>
      </c>
      <c r="E768" s="163" t="s">
        <v>173</v>
      </c>
      <c r="F768" s="163" t="s">
        <v>178</v>
      </c>
      <c r="G768" s="163" t="s">
        <v>190</v>
      </c>
      <c r="H768" s="163" t="s">
        <v>182</v>
      </c>
      <c r="I768" s="163" t="s">
        <v>191</v>
      </c>
      <c r="J768" s="164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133" t="s">
        <v>3</v>
      </c>
    </row>
    <row r="769" spans="1:25">
      <c r="A769" s="141"/>
      <c r="B769" s="115"/>
      <c r="C769" s="104"/>
      <c r="D769" s="105" t="s">
        <v>184</v>
      </c>
      <c r="E769" s="106" t="s">
        <v>184</v>
      </c>
      <c r="F769" s="106" t="s">
        <v>184</v>
      </c>
      <c r="G769" s="106" t="s">
        <v>184</v>
      </c>
      <c r="H769" s="106" t="s">
        <v>184</v>
      </c>
      <c r="I769" s="106" t="s">
        <v>184</v>
      </c>
      <c r="J769" s="164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133">
        <v>2</v>
      </c>
    </row>
    <row r="770" spans="1:25">
      <c r="A770" s="141"/>
      <c r="B770" s="115"/>
      <c r="C770" s="104"/>
      <c r="D770" s="130"/>
      <c r="E770" s="130"/>
      <c r="F770" s="130"/>
      <c r="G770" s="130"/>
      <c r="H770" s="130"/>
      <c r="I770" s="130"/>
      <c r="J770" s="164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133">
        <v>2</v>
      </c>
    </row>
    <row r="771" spans="1:25">
      <c r="A771" s="141"/>
      <c r="B771" s="114">
        <v>1</v>
      </c>
      <c r="C771" s="110">
        <v>1</v>
      </c>
      <c r="D771" s="118">
        <v>3.1</v>
      </c>
      <c r="E771" s="118">
        <v>2.8</v>
      </c>
      <c r="F771" s="119">
        <v>3.1</v>
      </c>
      <c r="G771" s="118">
        <v>2.758</v>
      </c>
      <c r="H771" s="119">
        <v>2.3180000000000001</v>
      </c>
      <c r="I771" s="118">
        <v>2.4</v>
      </c>
      <c r="J771" s="164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133">
        <v>1</v>
      </c>
    </row>
    <row r="772" spans="1:25">
      <c r="A772" s="141"/>
      <c r="B772" s="115">
        <v>1</v>
      </c>
      <c r="C772" s="104">
        <v>2</v>
      </c>
      <c r="D772" s="106">
        <v>3.2</v>
      </c>
      <c r="E772" s="106">
        <v>2.9</v>
      </c>
      <c r="F772" s="121">
        <v>3.1</v>
      </c>
      <c r="G772" s="106">
        <v>2.7440000000000002</v>
      </c>
      <c r="H772" s="121">
        <v>2.6669999999999998</v>
      </c>
      <c r="I772" s="106">
        <v>2.2999999999999998</v>
      </c>
      <c r="J772" s="164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133">
        <v>6</v>
      </c>
    </row>
    <row r="773" spans="1:25">
      <c r="A773" s="141"/>
      <c r="B773" s="115">
        <v>1</v>
      </c>
      <c r="C773" s="104">
        <v>3</v>
      </c>
      <c r="D773" s="106">
        <v>3.2</v>
      </c>
      <c r="E773" s="106">
        <v>2.6</v>
      </c>
      <c r="F773" s="121">
        <v>3</v>
      </c>
      <c r="G773" s="106">
        <v>2.8220000000000001</v>
      </c>
      <c r="H773" s="121">
        <v>2.4529999999999998</v>
      </c>
      <c r="I773" s="106">
        <v>2.2000000000000002</v>
      </c>
      <c r="J773" s="164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133">
        <v>16</v>
      </c>
    </row>
    <row r="774" spans="1:25">
      <c r="A774" s="141"/>
      <c r="B774" s="115">
        <v>1</v>
      </c>
      <c r="C774" s="104">
        <v>4</v>
      </c>
      <c r="D774" s="106">
        <v>3.2</v>
      </c>
      <c r="E774" s="106">
        <v>2.7</v>
      </c>
      <c r="F774" s="121">
        <v>3.2</v>
      </c>
      <c r="G774" s="106">
        <v>2.8619999999999997</v>
      </c>
      <c r="H774" s="121">
        <v>2.61</v>
      </c>
      <c r="I774" s="106">
        <v>2.2999999999999998</v>
      </c>
      <c r="J774" s="164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133">
        <v>2.8020277777777776</v>
      </c>
    </row>
    <row r="775" spans="1:25">
      <c r="A775" s="141"/>
      <c r="B775" s="115">
        <v>1</v>
      </c>
      <c r="C775" s="104">
        <v>5</v>
      </c>
      <c r="D775" s="106">
        <v>3.25</v>
      </c>
      <c r="E775" s="106">
        <v>2.9</v>
      </c>
      <c r="F775" s="106">
        <v>3.1</v>
      </c>
      <c r="G775" s="106">
        <v>2.8899999999999997</v>
      </c>
      <c r="H775" s="106">
        <v>2.5110000000000001</v>
      </c>
      <c r="I775" s="106">
        <v>2.2999999999999998</v>
      </c>
      <c r="J775" s="164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134"/>
    </row>
    <row r="776" spans="1:25">
      <c r="A776" s="141"/>
      <c r="B776" s="115">
        <v>1</v>
      </c>
      <c r="C776" s="104">
        <v>6</v>
      </c>
      <c r="D776" s="106">
        <v>3.25</v>
      </c>
      <c r="E776" s="106">
        <v>2.8</v>
      </c>
      <c r="F776" s="106">
        <v>3.2</v>
      </c>
      <c r="G776" s="106">
        <v>2.9080000000000004</v>
      </c>
      <c r="H776" s="106">
        <v>2.93</v>
      </c>
      <c r="I776" s="106">
        <v>2.2999999999999998</v>
      </c>
      <c r="J776" s="164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134"/>
    </row>
    <row r="777" spans="1:25">
      <c r="A777" s="141"/>
      <c r="B777" s="116" t="s">
        <v>186</v>
      </c>
      <c r="C777" s="108"/>
      <c r="D777" s="122">
        <v>3.1999999999999997</v>
      </c>
      <c r="E777" s="122">
        <v>2.7833333333333332</v>
      </c>
      <c r="F777" s="122">
        <v>3.1166666666666667</v>
      </c>
      <c r="G777" s="122">
        <v>2.8306666666666671</v>
      </c>
      <c r="H777" s="122">
        <v>2.5814999999999997</v>
      </c>
      <c r="I777" s="122">
        <v>2.3000000000000003</v>
      </c>
      <c r="J777" s="164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134"/>
    </row>
    <row r="778" spans="1:25">
      <c r="A778" s="141"/>
      <c r="B778" s="2" t="s">
        <v>187</v>
      </c>
      <c r="C778" s="135"/>
      <c r="D778" s="107">
        <v>3.2</v>
      </c>
      <c r="E778" s="107">
        <v>2.8</v>
      </c>
      <c r="F778" s="107">
        <v>3.1</v>
      </c>
      <c r="G778" s="107">
        <v>2.8419999999999996</v>
      </c>
      <c r="H778" s="107">
        <v>2.5605000000000002</v>
      </c>
      <c r="I778" s="107">
        <v>2.2999999999999998</v>
      </c>
      <c r="J778" s="164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134"/>
    </row>
    <row r="779" spans="1:25">
      <c r="A779" s="141"/>
      <c r="B779" s="2" t="s">
        <v>188</v>
      </c>
      <c r="C779" s="135"/>
      <c r="D779" s="107">
        <v>5.4772255750516578E-2</v>
      </c>
      <c r="E779" s="107">
        <v>0.11690451944500112</v>
      </c>
      <c r="F779" s="107">
        <v>7.5277265270908167E-2</v>
      </c>
      <c r="G779" s="107">
        <v>6.8336422694392329E-2</v>
      </c>
      <c r="H779" s="107">
        <v>0.2099949999404748</v>
      </c>
      <c r="I779" s="107">
        <v>6.3245553203367499E-2</v>
      </c>
      <c r="J779" s="226"/>
      <c r="K779" s="227"/>
      <c r="L779" s="227"/>
      <c r="M779" s="227"/>
      <c r="N779" s="227"/>
      <c r="O779" s="227"/>
      <c r="P779" s="227"/>
      <c r="Q779" s="227"/>
      <c r="R779" s="227"/>
      <c r="S779" s="227"/>
      <c r="T779" s="227"/>
      <c r="U779" s="227"/>
      <c r="V779" s="227"/>
      <c r="W779" s="227"/>
      <c r="X779" s="227"/>
      <c r="Y779" s="134"/>
    </row>
    <row r="780" spans="1:25">
      <c r="A780" s="141"/>
      <c r="B780" s="2" t="s">
        <v>96</v>
      </c>
      <c r="C780" s="135"/>
      <c r="D780" s="109">
        <v>1.7116329922036433E-2</v>
      </c>
      <c r="E780" s="109">
        <v>4.2001623752695012E-2</v>
      </c>
      <c r="F780" s="109">
        <v>2.415313324200262E-2</v>
      </c>
      <c r="G780" s="109">
        <v>2.4141458794533319E-2</v>
      </c>
      <c r="H780" s="109">
        <v>8.134611657581825E-2</v>
      </c>
      <c r="I780" s="109">
        <v>2.7498066610159778E-2</v>
      </c>
      <c r="J780" s="164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137"/>
    </row>
    <row r="781" spans="1:25">
      <c r="A781" s="141"/>
      <c r="B781" s="117" t="s">
        <v>189</v>
      </c>
      <c r="C781" s="135"/>
      <c r="D781" s="109">
        <v>0.14203007742408769</v>
      </c>
      <c r="E781" s="109">
        <v>-6.6717555738403655E-3</v>
      </c>
      <c r="F781" s="109">
        <v>0.11228971082450223</v>
      </c>
      <c r="G781" s="109">
        <v>1.0220772654724541E-2</v>
      </c>
      <c r="H781" s="109">
        <v>-7.8702923478036757E-2</v>
      </c>
      <c r="I781" s="109">
        <v>-0.17916588185143678</v>
      </c>
      <c r="J781" s="164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137"/>
    </row>
    <row r="782" spans="1:25">
      <c r="B782" s="147"/>
      <c r="C782" s="116"/>
      <c r="D782" s="132"/>
      <c r="E782" s="132"/>
      <c r="F782" s="132"/>
      <c r="G782" s="132"/>
      <c r="H782" s="132"/>
      <c r="I782" s="132"/>
    </row>
    <row r="783" spans="1:25">
      <c r="B783" s="151" t="s">
        <v>373</v>
      </c>
      <c r="Y783" s="133" t="s">
        <v>67</v>
      </c>
    </row>
    <row r="784" spans="1:25">
      <c r="A784" s="124" t="s">
        <v>15</v>
      </c>
      <c r="B784" s="114" t="s">
        <v>141</v>
      </c>
      <c r="C784" s="111" t="s">
        <v>142</v>
      </c>
      <c r="D784" s="112" t="s">
        <v>166</v>
      </c>
      <c r="E784" s="113" t="s">
        <v>166</v>
      </c>
      <c r="F784" s="113" t="s">
        <v>166</v>
      </c>
      <c r="G784" s="113" t="s">
        <v>166</v>
      </c>
      <c r="H784" s="113" t="s">
        <v>166</v>
      </c>
      <c r="I784" s="113" t="s">
        <v>166</v>
      </c>
      <c r="J784" s="113" t="s">
        <v>166</v>
      </c>
      <c r="K784" s="113" t="s">
        <v>166</v>
      </c>
      <c r="L784" s="113" t="s">
        <v>166</v>
      </c>
      <c r="M784" s="113" t="s">
        <v>166</v>
      </c>
      <c r="N784" s="113" t="s">
        <v>166</v>
      </c>
      <c r="O784" s="113" t="s">
        <v>166</v>
      </c>
      <c r="P784" s="113" t="s">
        <v>166</v>
      </c>
      <c r="Q784" s="113" t="s">
        <v>166</v>
      </c>
      <c r="R784" s="113" t="s">
        <v>166</v>
      </c>
      <c r="S784" s="164"/>
      <c r="T784" s="2"/>
      <c r="U784" s="2"/>
      <c r="V784" s="2"/>
      <c r="W784" s="2"/>
      <c r="X784" s="2"/>
      <c r="Y784" s="133">
        <v>1</v>
      </c>
    </row>
    <row r="785" spans="1:25">
      <c r="A785" s="141"/>
      <c r="B785" s="115" t="s">
        <v>167</v>
      </c>
      <c r="C785" s="104" t="s">
        <v>167</v>
      </c>
      <c r="D785" s="162" t="s">
        <v>168</v>
      </c>
      <c r="E785" s="163" t="s">
        <v>169</v>
      </c>
      <c r="F785" s="163" t="s">
        <v>170</v>
      </c>
      <c r="G785" s="163" t="s">
        <v>171</v>
      </c>
      <c r="H785" s="163" t="s">
        <v>173</v>
      </c>
      <c r="I785" s="163" t="s">
        <v>174</v>
      </c>
      <c r="J785" s="163" t="s">
        <v>175</v>
      </c>
      <c r="K785" s="163" t="s">
        <v>176</v>
      </c>
      <c r="L785" s="163" t="s">
        <v>177</v>
      </c>
      <c r="M785" s="163" t="s">
        <v>178</v>
      </c>
      <c r="N785" s="163" t="s">
        <v>179</v>
      </c>
      <c r="O785" s="163" t="s">
        <v>180</v>
      </c>
      <c r="P785" s="163" t="s">
        <v>181</v>
      </c>
      <c r="Q785" s="163" t="s">
        <v>191</v>
      </c>
      <c r="R785" s="163" t="s">
        <v>183</v>
      </c>
      <c r="S785" s="164"/>
      <c r="T785" s="2"/>
      <c r="U785" s="2"/>
      <c r="V785" s="2"/>
      <c r="W785" s="2"/>
      <c r="X785" s="2"/>
      <c r="Y785" s="133" t="s">
        <v>3</v>
      </c>
    </row>
    <row r="786" spans="1:25">
      <c r="A786" s="141"/>
      <c r="B786" s="115"/>
      <c r="C786" s="104"/>
      <c r="D786" s="105" t="s">
        <v>184</v>
      </c>
      <c r="E786" s="106" t="s">
        <v>184</v>
      </c>
      <c r="F786" s="106" t="s">
        <v>184</v>
      </c>
      <c r="G786" s="106" t="s">
        <v>184</v>
      </c>
      <c r="H786" s="106" t="s">
        <v>184</v>
      </c>
      <c r="I786" s="106" t="s">
        <v>184</v>
      </c>
      <c r="J786" s="106" t="s">
        <v>185</v>
      </c>
      <c r="K786" s="106" t="s">
        <v>184</v>
      </c>
      <c r="L786" s="106" t="s">
        <v>185</v>
      </c>
      <c r="M786" s="106" t="s">
        <v>184</v>
      </c>
      <c r="N786" s="106" t="s">
        <v>184</v>
      </c>
      <c r="O786" s="106" t="s">
        <v>184</v>
      </c>
      <c r="P786" s="106" t="s">
        <v>144</v>
      </c>
      <c r="Q786" s="106" t="s">
        <v>184</v>
      </c>
      <c r="R786" s="106" t="s">
        <v>144</v>
      </c>
      <c r="S786" s="164"/>
      <c r="T786" s="2"/>
      <c r="U786" s="2"/>
      <c r="V786" s="2"/>
      <c r="W786" s="2"/>
      <c r="X786" s="2"/>
      <c r="Y786" s="133">
        <v>2</v>
      </c>
    </row>
    <row r="787" spans="1:25">
      <c r="A787" s="141"/>
      <c r="B787" s="115"/>
      <c r="C787" s="104"/>
      <c r="D787" s="130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64"/>
      <c r="T787" s="2"/>
      <c r="U787" s="2"/>
      <c r="V787" s="2"/>
      <c r="W787" s="2"/>
      <c r="X787" s="2"/>
      <c r="Y787" s="133">
        <v>3</v>
      </c>
    </row>
    <row r="788" spans="1:25">
      <c r="A788" s="141"/>
      <c r="B788" s="114">
        <v>1</v>
      </c>
      <c r="C788" s="110">
        <v>1</v>
      </c>
      <c r="D788" s="152">
        <v>2</v>
      </c>
      <c r="E788" s="118">
        <v>3</v>
      </c>
      <c r="F788" s="119">
        <v>3</v>
      </c>
      <c r="G788" s="118">
        <v>2.9</v>
      </c>
      <c r="H788" s="153" t="s">
        <v>131</v>
      </c>
      <c r="I788" s="118">
        <v>2.8</v>
      </c>
      <c r="J788" s="119">
        <v>2.61</v>
      </c>
      <c r="K788" s="118">
        <v>2.7</v>
      </c>
      <c r="L788" s="118">
        <v>2.8836671708055364</v>
      </c>
      <c r="M788" s="118">
        <v>2.9</v>
      </c>
      <c r="N788" s="118">
        <v>2.9</v>
      </c>
      <c r="O788" s="118">
        <v>3.1</v>
      </c>
      <c r="P788" s="152" t="s">
        <v>111</v>
      </c>
      <c r="Q788" s="154">
        <v>2.9</v>
      </c>
      <c r="R788" s="152" t="s">
        <v>111</v>
      </c>
      <c r="S788" s="164"/>
      <c r="T788" s="2"/>
      <c r="U788" s="2"/>
      <c r="V788" s="2"/>
      <c r="W788" s="2"/>
      <c r="X788" s="2"/>
      <c r="Y788" s="133">
        <v>1</v>
      </c>
    </row>
    <row r="789" spans="1:25">
      <c r="A789" s="141"/>
      <c r="B789" s="115">
        <v>1</v>
      </c>
      <c r="C789" s="104">
        <v>2</v>
      </c>
      <c r="D789" s="155">
        <v>2</v>
      </c>
      <c r="E789" s="106">
        <v>2.7</v>
      </c>
      <c r="F789" s="121">
        <v>3</v>
      </c>
      <c r="G789" s="106">
        <v>2.5</v>
      </c>
      <c r="H789" s="157">
        <v>2</v>
      </c>
      <c r="I789" s="106">
        <v>2.8</v>
      </c>
      <c r="J789" s="121">
        <v>2.57</v>
      </c>
      <c r="K789" s="106">
        <v>2.7</v>
      </c>
      <c r="L789" s="106">
        <v>2.6917562875592123</v>
      </c>
      <c r="M789" s="106">
        <v>2.9</v>
      </c>
      <c r="N789" s="106">
        <v>2.7</v>
      </c>
      <c r="O789" s="106">
        <v>3</v>
      </c>
      <c r="P789" s="155" t="s">
        <v>111</v>
      </c>
      <c r="Q789" s="106">
        <v>2.6</v>
      </c>
      <c r="R789" s="155" t="s">
        <v>111</v>
      </c>
      <c r="S789" s="164"/>
      <c r="T789" s="2"/>
      <c r="U789" s="2"/>
      <c r="V789" s="2"/>
      <c r="W789" s="2"/>
      <c r="X789" s="2"/>
      <c r="Y789" s="133">
        <v>27</v>
      </c>
    </row>
    <row r="790" spans="1:25">
      <c r="A790" s="141"/>
      <c r="B790" s="115">
        <v>1</v>
      </c>
      <c r="C790" s="104">
        <v>3</v>
      </c>
      <c r="D790" s="155">
        <v>2</v>
      </c>
      <c r="E790" s="106">
        <v>2.6</v>
      </c>
      <c r="F790" s="121">
        <v>3</v>
      </c>
      <c r="G790" s="106">
        <v>2.6</v>
      </c>
      <c r="H790" s="157" t="s">
        <v>131</v>
      </c>
      <c r="I790" s="106">
        <v>2.8</v>
      </c>
      <c r="J790" s="121">
        <v>2.56</v>
      </c>
      <c r="K790" s="121">
        <v>2.8</v>
      </c>
      <c r="L790" s="107">
        <v>2.6800882705072571</v>
      </c>
      <c r="M790" s="107">
        <v>2.9</v>
      </c>
      <c r="N790" s="107">
        <v>2.9</v>
      </c>
      <c r="O790" s="107">
        <v>3</v>
      </c>
      <c r="P790" s="157" t="s">
        <v>111</v>
      </c>
      <c r="Q790" s="107">
        <v>2.6</v>
      </c>
      <c r="R790" s="157" t="s">
        <v>111</v>
      </c>
      <c r="S790" s="164"/>
      <c r="T790" s="2"/>
      <c r="U790" s="2"/>
      <c r="V790" s="2"/>
      <c r="W790" s="2"/>
      <c r="X790" s="2"/>
      <c r="Y790" s="133">
        <v>16</v>
      </c>
    </row>
    <row r="791" spans="1:25">
      <c r="A791" s="141"/>
      <c r="B791" s="115">
        <v>1</v>
      </c>
      <c r="C791" s="104">
        <v>4</v>
      </c>
      <c r="D791" s="155">
        <v>2</v>
      </c>
      <c r="E791" s="106">
        <v>2.5</v>
      </c>
      <c r="F791" s="121">
        <v>3</v>
      </c>
      <c r="G791" s="106">
        <v>2.9</v>
      </c>
      <c r="H791" s="157" t="s">
        <v>131</v>
      </c>
      <c r="I791" s="106">
        <v>2.8</v>
      </c>
      <c r="J791" s="121">
        <v>2.5099999999999998</v>
      </c>
      <c r="K791" s="121">
        <v>2.7</v>
      </c>
      <c r="L791" s="107">
        <v>3.160648515483838</v>
      </c>
      <c r="M791" s="107">
        <v>2.8</v>
      </c>
      <c r="N791" s="107">
        <v>2.6</v>
      </c>
      <c r="O791" s="107">
        <v>3.1</v>
      </c>
      <c r="P791" s="157" t="s">
        <v>111</v>
      </c>
      <c r="Q791" s="107">
        <v>2.6</v>
      </c>
      <c r="R791" s="157" t="s">
        <v>111</v>
      </c>
      <c r="S791" s="164"/>
      <c r="T791" s="2"/>
      <c r="U791" s="2"/>
      <c r="V791" s="2"/>
      <c r="W791" s="2"/>
      <c r="X791" s="2"/>
      <c r="Y791" s="133">
        <v>2.7783129351790232</v>
      </c>
    </row>
    <row r="792" spans="1:25">
      <c r="A792" s="141"/>
      <c r="B792" s="115">
        <v>1</v>
      </c>
      <c r="C792" s="104">
        <v>5</v>
      </c>
      <c r="D792" s="155">
        <v>2</v>
      </c>
      <c r="E792" s="106">
        <v>2.6</v>
      </c>
      <c r="F792" s="106">
        <v>3</v>
      </c>
      <c r="G792" s="106">
        <v>3</v>
      </c>
      <c r="H792" s="155" t="s">
        <v>131</v>
      </c>
      <c r="I792" s="156">
        <v>2.6</v>
      </c>
      <c r="J792" s="156">
        <v>3.23</v>
      </c>
      <c r="K792" s="106">
        <v>2.7</v>
      </c>
      <c r="L792" s="156">
        <v>3.4357420436080774</v>
      </c>
      <c r="M792" s="106">
        <v>2.7</v>
      </c>
      <c r="N792" s="106">
        <v>2.5</v>
      </c>
      <c r="O792" s="106">
        <v>3.1</v>
      </c>
      <c r="P792" s="155" t="s">
        <v>111</v>
      </c>
      <c r="Q792" s="106">
        <v>2.6</v>
      </c>
      <c r="R792" s="155" t="s">
        <v>111</v>
      </c>
      <c r="S792" s="164"/>
      <c r="T792" s="2"/>
      <c r="U792" s="2"/>
      <c r="V792" s="2"/>
      <c r="W792" s="2"/>
      <c r="X792" s="2"/>
      <c r="Y792" s="134"/>
    </row>
    <row r="793" spans="1:25">
      <c r="A793" s="141"/>
      <c r="B793" s="115">
        <v>1</v>
      </c>
      <c r="C793" s="104">
        <v>6</v>
      </c>
      <c r="D793" s="155">
        <v>2</v>
      </c>
      <c r="E793" s="106">
        <v>2.7</v>
      </c>
      <c r="F793" s="106">
        <v>3</v>
      </c>
      <c r="G793" s="106">
        <v>3.2</v>
      </c>
      <c r="H793" s="155" t="s">
        <v>131</v>
      </c>
      <c r="I793" s="106">
        <v>2.7</v>
      </c>
      <c r="J793" s="106">
        <v>2.5099999999999998</v>
      </c>
      <c r="K793" s="106">
        <v>2.8</v>
      </c>
      <c r="L793" s="106">
        <v>2.4310511904904226</v>
      </c>
      <c r="M793" s="106">
        <v>3</v>
      </c>
      <c r="N793" s="106">
        <v>2.7</v>
      </c>
      <c r="O793" s="106">
        <v>3</v>
      </c>
      <c r="P793" s="155" t="s">
        <v>111</v>
      </c>
      <c r="Q793" s="106">
        <v>2.4</v>
      </c>
      <c r="R793" s="155" t="s">
        <v>111</v>
      </c>
      <c r="S793" s="164"/>
      <c r="T793" s="2"/>
      <c r="U793" s="2"/>
      <c r="V793" s="2"/>
      <c r="W793" s="2"/>
      <c r="X793" s="2"/>
      <c r="Y793" s="134"/>
    </row>
    <row r="794" spans="1:25">
      <c r="A794" s="141"/>
      <c r="B794" s="116" t="s">
        <v>186</v>
      </c>
      <c r="C794" s="108"/>
      <c r="D794" s="122">
        <v>2</v>
      </c>
      <c r="E794" s="122">
        <v>2.6833333333333336</v>
      </c>
      <c r="F794" s="122">
        <v>3</v>
      </c>
      <c r="G794" s="122">
        <v>2.85</v>
      </c>
      <c r="H794" s="122">
        <v>2</v>
      </c>
      <c r="I794" s="122">
        <v>2.75</v>
      </c>
      <c r="J794" s="122">
        <v>2.665</v>
      </c>
      <c r="K794" s="122">
        <v>2.7333333333333329</v>
      </c>
      <c r="L794" s="122">
        <v>2.880492246409057</v>
      </c>
      <c r="M794" s="122">
        <v>2.8666666666666667</v>
      </c>
      <c r="N794" s="122">
        <v>2.7166666666666668</v>
      </c>
      <c r="O794" s="122">
        <v>3.0499999999999994</v>
      </c>
      <c r="P794" s="122" t="s">
        <v>543</v>
      </c>
      <c r="Q794" s="122">
        <v>2.6166666666666667</v>
      </c>
      <c r="R794" s="122" t="s">
        <v>543</v>
      </c>
      <c r="S794" s="164"/>
      <c r="T794" s="2"/>
      <c r="U794" s="2"/>
      <c r="V794" s="2"/>
      <c r="W794" s="2"/>
      <c r="X794" s="2"/>
      <c r="Y794" s="134"/>
    </row>
    <row r="795" spans="1:25">
      <c r="A795" s="141"/>
      <c r="B795" s="2" t="s">
        <v>187</v>
      </c>
      <c r="C795" s="135"/>
      <c r="D795" s="107">
        <v>2</v>
      </c>
      <c r="E795" s="107">
        <v>2.6500000000000004</v>
      </c>
      <c r="F795" s="107">
        <v>3</v>
      </c>
      <c r="G795" s="107">
        <v>2.9</v>
      </c>
      <c r="H795" s="107">
        <v>2</v>
      </c>
      <c r="I795" s="107">
        <v>2.8</v>
      </c>
      <c r="J795" s="107">
        <v>2.5649999999999999</v>
      </c>
      <c r="K795" s="107">
        <v>2.7</v>
      </c>
      <c r="L795" s="107">
        <v>2.7877117291823743</v>
      </c>
      <c r="M795" s="107">
        <v>2.9</v>
      </c>
      <c r="N795" s="107">
        <v>2.7</v>
      </c>
      <c r="O795" s="107">
        <v>3.05</v>
      </c>
      <c r="P795" s="107" t="s">
        <v>543</v>
      </c>
      <c r="Q795" s="107">
        <v>2.6</v>
      </c>
      <c r="R795" s="107" t="s">
        <v>543</v>
      </c>
      <c r="S795" s="164"/>
      <c r="T795" s="2"/>
      <c r="U795" s="2"/>
      <c r="V795" s="2"/>
      <c r="W795" s="2"/>
      <c r="X795" s="2"/>
      <c r="Y795" s="134"/>
    </row>
    <row r="796" spans="1:25">
      <c r="A796" s="141"/>
      <c r="B796" s="2" t="s">
        <v>188</v>
      </c>
      <c r="C796" s="135"/>
      <c r="D796" s="123">
        <v>0</v>
      </c>
      <c r="E796" s="123">
        <v>0.17224014243685085</v>
      </c>
      <c r="F796" s="123">
        <v>0</v>
      </c>
      <c r="G796" s="123">
        <v>0.25884358211089575</v>
      </c>
      <c r="H796" s="123" t="s">
        <v>543</v>
      </c>
      <c r="I796" s="123">
        <v>8.3666002653407415E-2</v>
      </c>
      <c r="J796" s="123">
        <v>0.27941009287425539</v>
      </c>
      <c r="K796" s="123">
        <v>5.1639777949432045E-2</v>
      </c>
      <c r="L796" s="123">
        <v>0.36457652996369821</v>
      </c>
      <c r="M796" s="123">
        <v>0.10327955589886439</v>
      </c>
      <c r="N796" s="123">
        <v>0.16020819787597212</v>
      </c>
      <c r="O796" s="123">
        <v>5.4772255750516662E-2</v>
      </c>
      <c r="P796" s="123" t="s">
        <v>543</v>
      </c>
      <c r="Q796" s="123">
        <v>0.16020819787597221</v>
      </c>
      <c r="R796" s="123" t="s">
        <v>543</v>
      </c>
      <c r="S796" s="164"/>
      <c r="T796" s="2"/>
      <c r="U796" s="2"/>
      <c r="V796" s="2"/>
      <c r="W796" s="2"/>
      <c r="X796" s="2"/>
      <c r="Y796" s="136"/>
    </row>
    <row r="797" spans="1:25">
      <c r="A797" s="141"/>
      <c r="B797" s="2" t="s">
        <v>96</v>
      </c>
      <c r="C797" s="135"/>
      <c r="D797" s="109">
        <v>0</v>
      </c>
      <c r="E797" s="109">
        <v>6.4188872957832613E-2</v>
      </c>
      <c r="F797" s="109">
        <v>0</v>
      </c>
      <c r="G797" s="109">
        <v>9.0822309512594998E-2</v>
      </c>
      <c r="H797" s="109" t="s">
        <v>543</v>
      </c>
      <c r="I797" s="109">
        <v>3.0424000964875422E-2</v>
      </c>
      <c r="J797" s="109">
        <v>0.10484431252317275</v>
      </c>
      <c r="K797" s="109">
        <v>1.8892601688816603E-2</v>
      </c>
      <c r="L797" s="109">
        <v>0.12656744013742605</v>
      </c>
      <c r="M797" s="109">
        <v>3.6027752057743397E-2</v>
      </c>
      <c r="N797" s="109">
        <v>5.8972342776431458E-2</v>
      </c>
      <c r="O797" s="109">
        <v>1.7958116639513664E-2</v>
      </c>
      <c r="P797" s="109" t="s">
        <v>543</v>
      </c>
      <c r="Q797" s="109">
        <v>6.1226062882537152E-2</v>
      </c>
      <c r="R797" s="109" t="s">
        <v>543</v>
      </c>
      <c r="S797" s="164"/>
      <c r="T797" s="2"/>
      <c r="U797" s="2"/>
      <c r="V797" s="2"/>
      <c r="W797" s="2"/>
      <c r="X797" s="2"/>
      <c r="Y797" s="137"/>
    </row>
    <row r="798" spans="1:25">
      <c r="A798" s="141"/>
      <c r="B798" s="117" t="s">
        <v>189</v>
      </c>
      <c r="C798" s="135"/>
      <c r="D798" s="109">
        <v>-0.28013868607960535</v>
      </c>
      <c r="E798" s="109">
        <v>-3.4186070490136999E-2</v>
      </c>
      <c r="F798" s="109">
        <v>7.9791970880592089E-2</v>
      </c>
      <c r="G798" s="109">
        <v>2.5802372336562351E-2</v>
      </c>
      <c r="H798" s="109">
        <v>-0.28013868607960535</v>
      </c>
      <c r="I798" s="109">
        <v>-1.0190693359457326E-2</v>
      </c>
      <c r="J798" s="109">
        <v>-4.0784799201074029E-2</v>
      </c>
      <c r="K798" s="109">
        <v>-1.6189537642127383E-2</v>
      </c>
      <c r="L798" s="109">
        <v>3.6777466618766574E-2</v>
      </c>
      <c r="M798" s="109">
        <v>3.1801216619232298E-2</v>
      </c>
      <c r="N798" s="109">
        <v>-2.2188381924797218E-2</v>
      </c>
      <c r="O798" s="109">
        <v>9.7788503728601706E-2</v>
      </c>
      <c r="P798" s="109" t="s">
        <v>543</v>
      </c>
      <c r="Q798" s="109">
        <v>-5.8181447620816895E-2</v>
      </c>
      <c r="R798" s="109" t="s">
        <v>543</v>
      </c>
      <c r="S798" s="164"/>
      <c r="T798" s="2"/>
      <c r="U798" s="2"/>
      <c r="V798" s="2"/>
      <c r="W798" s="2"/>
      <c r="X798" s="2"/>
      <c r="Y798" s="137"/>
    </row>
    <row r="799" spans="1:25">
      <c r="B799" s="147"/>
      <c r="C799" s="116"/>
      <c r="D799" s="132"/>
      <c r="E799" s="132"/>
      <c r="F799" s="132"/>
      <c r="G799" s="132"/>
      <c r="H799" s="132"/>
      <c r="I799" s="132"/>
      <c r="J799" s="132"/>
      <c r="K799" s="132"/>
      <c r="L799" s="132"/>
      <c r="M799" s="132"/>
      <c r="N799" s="132"/>
      <c r="O799" s="132"/>
      <c r="P799" s="132"/>
      <c r="Q799" s="132"/>
      <c r="R799" s="132"/>
    </row>
    <row r="800" spans="1:25">
      <c r="B800" s="151" t="s">
        <v>374</v>
      </c>
      <c r="Y800" s="133" t="s">
        <v>67</v>
      </c>
    </row>
    <row r="801" spans="1:25">
      <c r="A801" s="124" t="s">
        <v>18</v>
      </c>
      <c r="B801" s="114" t="s">
        <v>141</v>
      </c>
      <c r="C801" s="111" t="s">
        <v>142</v>
      </c>
      <c r="D801" s="112" t="s">
        <v>166</v>
      </c>
      <c r="E801" s="113" t="s">
        <v>166</v>
      </c>
      <c r="F801" s="113" t="s">
        <v>166</v>
      </c>
      <c r="G801" s="113" t="s">
        <v>166</v>
      </c>
      <c r="H801" s="113" t="s">
        <v>166</v>
      </c>
      <c r="I801" s="113" t="s">
        <v>166</v>
      </c>
      <c r="J801" s="113" t="s">
        <v>166</v>
      </c>
      <c r="K801" s="113" t="s">
        <v>166</v>
      </c>
      <c r="L801" s="113" t="s">
        <v>166</v>
      </c>
      <c r="M801" s="113" t="s">
        <v>166</v>
      </c>
      <c r="N801" s="113" t="s">
        <v>166</v>
      </c>
      <c r="O801" s="113" t="s">
        <v>166</v>
      </c>
      <c r="P801" s="113" t="s">
        <v>166</v>
      </c>
      <c r="Q801" s="113" t="s">
        <v>166</v>
      </c>
      <c r="R801" s="113" t="s">
        <v>166</v>
      </c>
      <c r="S801" s="113" t="s">
        <v>166</v>
      </c>
      <c r="T801" s="113" t="s">
        <v>166</v>
      </c>
      <c r="U801" s="120" t="s">
        <v>166</v>
      </c>
      <c r="V801" s="173"/>
      <c r="W801" s="2"/>
      <c r="X801" s="2"/>
      <c r="Y801" s="133">
        <v>1</v>
      </c>
    </row>
    <row r="802" spans="1:25">
      <c r="A802" s="141"/>
      <c r="B802" s="115" t="s">
        <v>167</v>
      </c>
      <c r="C802" s="104" t="s">
        <v>167</v>
      </c>
      <c r="D802" s="162" t="s">
        <v>168</v>
      </c>
      <c r="E802" s="163" t="s">
        <v>169</v>
      </c>
      <c r="F802" s="163" t="s">
        <v>170</v>
      </c>
      <c r="G802" s="163" t="s">
        <v>171</v>
      </c>
      <c r="H802" s="163" t="s">
        <v>172</v>
      </c>
      <c r="I802" s="163" t="s">
        <v>173</v>
      </c>
      <c r="J802" s="163" t="s">
        <v>174</v>
      </c>
      <c r="K802" s="163" t="s">
        <v>175</v>
      </c>
      <c r="L802" s="163" t="s">
        <v>176</v>
      </c>
      <c r="M802" s="163" t="s">
        <v>177</v>
      </c>
      <c r="N802" s="163" t="s">
        <v>178</v>
      </c>
      <c r="O802" s="163" t="s">
        <v>179</v>
      </c>
      <c r="P802" s="163" t="s">
        <v>180</v>
      </c>
      <c r="Q802" s="163" t="s">
        <v>181</v>
      </c>
      <c r="R802" s="163" t="s">
        <v>190</v>
      </c>
      <c r="S802" s="163" t="s">
        <v>182</v>
      </c>
      <c r="T802" s="163" t="s">
        <v>191</v>
      </c>
      <c r="U802" s="166" t="s">
        <v>183</v>
      </c>
      <c r="V802" s="173"/>
      <c r="W802" s="2"/>
      <c r="X802" s="2"/>
      <c r="Y802" s="133" t="s">
        <v>3</v>
      </c>
    </row>
    <row r="803" spans="1:25">
      <c r="A803" s="141"/>
      <c r="B803" s="115"/>
      <c r="C803" s="104"/>
      <c r="D803" s="105" t="s">
        <v>184</v>
      </c>
      <c r="E803" s="106" t="s">
        <v>184</v>
      </c>
      <c r="F803" s="106" t="s">
        <v>144</v>
      </c>
      <c r="G803" s="106" t="s">
        <v>184</v>
      </c>
      <c r="H803" s="106" t="s">
        <v>144</v>
      </c>
      <c r="I803" s="106" t="s">
        <v>184</v>
      </c>
      <c r="J803" s="106" t="s">
        <v>184</v>
      </c>
      <c r="K803" s="106" t="s">
        <v>185</v>
      </c>
      <c r="L803" s="106" t="s">
        <v>184</v>
      </c>
      <c r="M803" s="106" t="s">
        <v>185</v>
      </c>
      <c r="N803" s="106" t="s">
        <v>184</v>
      </c>
      <c r="O803" s="106" t="s">
        <v>184</v>
      </c>
      <c r="P803" s="106" t="s">
        <v>184</v>
      </c>
      <c r="Q803" s="106" t="s">
        <v>144</v>
      </c>
      <c r="R803" s="106" t="s">
        <v>144</v>
      </c>
      <c r="S803" s="106" t="s">
        <v>184</v>
      </c>
      <c r="T803" s="106" t="s">
        <v>144</v>
      </c>
      <c r="U803" s="167" t="s">
        <v>144</v>
      </c>
      <c r="V803" s="173"/>
      <c r="W803" s="2"/>
      <c r="X803" s="2"/>
      <c r="Y803" s="133">
        <v>1</v>
      </c>
    </row>
    <row r="804" spans="1:25">
      <c r="A804" s="141"/>
      <c r="B804" s="115"/>
      <c r="C804" s="104"/>
      <c r="D804" s="130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74"/>
      <c r="V804" s="173"/>
      <c r="W804" s="2"/>
      <c r="X804" s="2"/>
      <c r="Y804" s="133">
        <v>2</v>
      </c>
    </row>
    <row r="805" spans="1:25">
      <c r="A805" s="141"/>
      <c r="B805" s="114">
        <v>1</v>
      </c>
      <c r="C805" s="110">
        <v>1</v>
      </c>
      <c r="D805" s="210">
        <v>30</v>
      </c>
      <c r="E805" s="209">
        <v>34.6</v>
      </c>
      <c r="F805" s="211">
        <v>26.7</v>
      </c>
      <c r="G805" s="213">
        <v>32</v>
      </c>
      <c r="H805" s="212">
        <v>38</v>
      </c>
      <c r="I805" s="210">
        <v>32.299999999999997</v>
      </c>
      <c r="J805" s="211">
        <v>33</v>
      </c>
      <c r="K805" s="210">
        <v>30.619387755102</v>
      </c>
      <c r="L805" s="210">
        <v>32.6</v>
      </c>
      <c r="M805" s="210">
        <v>29.310127678834451</v>
      </c>
      <c r="N805" s="210">
        <v>31.4</v>
      </c>
      <c r="O805" s="210">
        <v>32.1</v>
      </c>
      <c r="P805" s="210">
        <v>32.200000000000003</v>
      </c>
      <c r="Q805" s="210">
        <v>34</v>
      </c>
      <c r="R805" s="210">
        <v>32.446360000000006</v>
      </c>
      <c r="S805" s="210">
        <v>29.1</v>
      </c>
      <c r="T805" s="210">
        <v>31.3</v>
      </c>
      <c r="U805" s="260">
        <v>24</v>
      </c>
      <c r="V805" s="261"/>
      <c r="W805" s="215"/>
      <c r="X805" s="215"/>
      <c r="Y805" s="216">
        <v>1</v>
      </c>
    </row>
    <row r="806" spans="1:25">
      <c r="A806" s="141"/>
      <c r="B806" s="115">
        <v>1</v>
      </c>
      <c r="C806" s="104">
        <v>2</v>
      </c>
      <c r="D806" s="217">
        <v>31.5</v>
      </c>
      <c r="E806" s="217">
        <v>32.299999999999997</v>
      </c>
      <c r="F806" s="221">
        <v>30.599999999999998</v>
      </c>
      <c r="G806" s="220">
        <v>35</v>
      </c>
      <c r="H806" s="219">
        <v>37</v>
      </c>
      <c r="I806" s="217">
        <v>26.3</v>
      </c>
      <c r="J806" s="221">
        <v>34.799999999999997</v>
      </c>
      <c r="K806" s="217">
        <v>30.936125654450301</v>
      </c>
      <c r="L806" s="217">
        <v>31.4</v>
      </c>
      <c r="M806" s="217">
        <v>27.931959681672147</v>
      </c>
      <c r="N806" s="217">
        <v>31.5</v>
      </c>
      <c r="O806" s="217">
        <v>33</v>
      </c>
      <c r="P806" s="217">
        <v>32</v>
      </c>
      <c r="Q806" s="217">
        <v>32</v>
      </c>
      <c r="R806" s="217">
        <v>32.244999999999997</v>
      </c>
      <c r="S806" s="217">
        <v>29.53</v>
      </c>
      <c r="T806" s="217">
        <v>28.2</v>
      </c>
      <c r="U806" s="263">
        <v>25</v>
      </c>
      <c r="V806" s="261"/>
      <c r="W806" s="215"/>
      <c r="X806" s="215"/>
      <c r="Y806" s="216">
        <v>24</v>
      </c>
    </row>
    <row r="807" spans="1:25">
      <c r="A807" s="141"/>
      <c r="B807" s="115">
        <v>1</v>
      </c>
      <c r="C807" s="104">
        <v>3</v>
      </c>
      <c r="D807" s="217">
        <v>31.5</v>
      </c>
      <c r="E807" s="217">
        <v>31.6</v>
      </c>
      <c r="F807" s="221">
        <v>26.6</v>
      </c>
      <c r="G807" s="220">
        <v>35</v>
      </c>
      <c r="H807" s="219">
        <v>37</v>
      </c>
      <c r="I807" s="217">
        <v>32.4</v>
      </c>
      <c r="J807" s="221">
        <v>32.799999999999997</v>
      </c>
      <c r="K807" s="221">
        <v>30.335828877005401</v>
      </c>
      <c r="L807" s="222">
        <v>33.200000000000003</v>
      </c>
      <c r="M807" s="222">
        <v>27.592034744300324</v>
      </c>
      <c r="N807" s="222">
        <v>31.100000000000005</v>
      </c>
      <c r="O807" s="222">
        <v>33.799999999999997</v>
      </c>
      <c r="P807" s="222">
        <v>32.1</v>
      </c>
      <c r="Q807" s="222">
        <v>33</v>
      </c>
      <c r="R807" s="222">
        <v>33.223599999999998</v>
      </c>
      <c r="S807" s="222">
        <v>30.39</v>
      </c>
      <c r="T807" s="217">
        <v>30.3</v>
      </c>
      <c r="U807" s="263">
        <v>24</v>
      </c>
      <c r="V807" s="261"/>
      <c r="W807" s="215"/>
      <c r="X807" s="215"/>
      <c r="Y807" s="216">
        <v>16</v>
      </c>
    </row>
    <row r="808" spans="1:25">
      <c r="A808" s="141"/>
      <c r="B808" s="115">
        <v>1</v>
      </c>
      <c r="C808" s="104">
        <v>4</v>
      </c>
      <c r="D808" s="217">
        <v>30.5</v>
      </c>
      <c r="E808" s="217">
        <v>31.6</v>
      </c>
      <c r="F808" s="221">
        <v>28.5</v>
      </c>
      <c r="G808" s="220">
        <v>42</v>
      </c>
      <c r="H808" s="219">
        <v>36</v>
      </c>
      <c r="I808" s="217">
        <v>35.799999999999997</v>
      </c>
      <c r="J808" s="221">
        <v>34.6</v>
      </c>
      <c r="K808" s="221">
        <v>30.222119815668201</v>
      </c>
      <c r="L808" s="222">
        <v>32.200000000000003</v>
      </c>
      <c r="M808" s="222">
        <v>28.448352139403418</v>
      </c>
      <c r="N808" s="222">
        <v>32.9</v>
      </c>
      <c r="O808" s="222">
        <v>31.6</v>
      </c>
      <c r="P808" s="222">
        <v>32.700000000000003</v>
      </c>
      <c r="Q808" s="222">
        <v>34</v>
      </c>
      <c r="R808" s="222">
        <v>32.214800000000004</v>
      </c>
      <c r="S808" s="222">
        <v>30.12</v>
      </c>
      <c r="T808" s="217">
        <v>32.200000000000003</v>
      </c>
      <c r="U808" s="263">
        <v>23</v>
      </c>
      <c r="V808" s="261"/>
      <c r="W808" s="215"/>
      <c r="X808" s="215"/>
      <c r="Y808" s="216">
        <v>31.335991534603853</v>
      </c>
    </row>
    <row r="809" spans="1:25">
      <c r="A809" s="141"/>
      <c r="B809" s="115">
        <v>1</v>
      </c>
      <c r="C809" s="104">
        <v>5</v>
      </c>
      <c r="D809" s="217">
        <v>30.5</v>
      </c>
      <c r="E809" s="217">
        <v>32.5</v>
      </c>
      <c r="F809" s="223">
        <v>24.7</v>
      </c>
      <c r="G809" s="220">
        <v>41</v>
      </c>
      <c r="H809" s="220">
        <v>35</v>
      </c>
      <c r="I809" s="217">
        <v>31.100000000000005</v>
      </c>
      <c r="J809" s="217">
        <v>32.6</v>
      </c>
      <c r="K809" s="217">
        <v>30.486757990867599</v>
      </c>
      <c r="L809" s="217">
        <v>31.2</v>
      </c>
      <c r="M809" s="217">
        <v>28.215248439347185</v>
      </c>
      <c r="N809" s="217">
        <v>31.100000000000005</v>
      </c>
      <c r="O809" s="217">
        <v>30.4</v>
      </c>
      <c r="P809" s="217">
        <v>32.9</v>
      </c>
      <c r="Q809" s="217">
        <v>33</v>
      </c>
      <c r="R809" s="217">
        <v>31.988799999999994</v>
      </c>
      <c r="S809" s="217">
        <v>29.56</v>
      </c>
      <c r="T809" s="217">
        <v>30</v>
      </c>
      <c r="U809" s="263">
        <v>26</v>
      </c>
      <c r="V809" s="261"/>
      <c r="W809" s="215"/>
      <c r="X809" s="215"/>
      <c r="Y809" s="224"/>
    </row>
    <row r="810" spans="1:25">
      <c r="A810" s="141"/>
      <c r="B810" s="115">
        <v>1</v>
      </c>
      <c r="C810" s="104">
        <v>6</v>
      </c>
      <c r="D810" s="217">
        <v>32.5</v>
      </c>
      <c r="E810" s="217">
        <v>32</v>
      </c>
      <c r="F810" s="217">
        <v>30.599999999999998</v>
      </c>
      <c r="G810" s="220">
        <v>41</v>
      </c>
      <c r="H810" s="220">
        <v>37</v>
      </c>
      <c r="I810" s="217">
        <v>30.599999999999998</v>
      </c>
      <c r="J810" s="217">
        <v>33.9</v>
      </c>
      <c r="K810" s="217">
        <v>29.985148514851499</v>
      </c>
      <c r="L810" s="217">
        <v>32.299999999999997</v>
      </c>
      <c r="M810" s="217">
        <v>28.958586822844158</v>
      </c>
      <c r="N810" s="217">
        <v>32.700000000000003</v>
      </c>
      <c r="O810" s="217">
        <v>32.299999999999997</v>
      </c>
      <c r="P810" s="217">
        <v>31.5</v>
      </c>
      <c r="Q810" s="217">
        <v>32</v>
      </c>
      <c r="R810" s="217">
        <v>33.418999999999997</v>
      </c>
      <c r="S810" s="217">
        <v>30.46</v>
      </c>
      <c r="T810" s="217">
        <v>32</v>
      </c>
      <c r="U810" s="263">
        <v>24</v>
      </c>
      <c r="V810" s="261"/>
      <c r="W810" s="215"/>
      <c r="X810" s="215"/>
      <c r="Y810" s="224"/>
    </row>
    <row r="811" spans="1:25">
      <c r="A811" s="141"/>
      <c r="B811" s="116" t="s">
        <v>186</v>
      </c>
      <c r="C811" s="108"/>
      <c r="D811" s="225">
        <v>31.083333333333332</v>
      </c>
      <c r="E811" s="225">
        <v>32.43333333333333</v>
      </c>
      <c r="F811" s="225">
        <v>27.95</v>
      </c>
      <c r="G811" s="225">
        <v>37.666666666666664</v>
      </c>
      <c r="H811" s="225">
        <v>36.666666666666664</v>
      </c>
      <c r="I811" s="225">
        <v>31.416666666666668</v>
      </c>
      <c r="J811" s="225">
        <v>33.616666666666667</v>
      </c>
      <c r="K811" s="225">
        <v>30.430894767990832</v>
      </c>
      <c r="L811" s="225">
        <v>32.15</v>
      </c>
      <c r="M811" s="225">
        <v>28.409384917733615</v>
      </c>
      <c r="N811" s="225">
        <v>31.783333333333331</v>
      </c>
      <c r="O811" s="225">
        <v>32.199999999999996</v>
      </c>
      <c r="P811" s="225">
        <v>32.233333333333334</v>
      </c>
      <c r="Q811" s="225">
        <v>33</v>
      </c>
      <c r="R811" s="225">
        <v>32.589593333333333</v>
      </c>
      <c r="S811" s="225">
        <v>29.860000000000003</v>
      </c>
      <c r="T811" s="225">
        <v>30.666666666666668</v>
      </c>
      <c r="U811" s="265">
        <v>24.333333333333332</v>
      </c>
      <c r="V811" s="261"/>
      <c r="W811" s="215"/>
      <c r="X811" s="215"/>
      <c r="Y811" s="224"/>
    </row>
    <row r="812" spans="1:25">
      <c r="A812" s="141"/>
      <c r="B812" s="2" t="s">
        <v>187</v>
      </c>
      <c r="C812" s="135"/>
      <c r="D812" s="222">
        <v>31</v>
      </c>
      <c r="E812" s="222">
        <v>32.15</v>
      </c>
      <c r="F812" s="222">
        <v>27.6</v>
      </c>
      <c r="G812" s="222">
        <v>38</v>
      </c>
      <c r="H812" s="222">
        <v>37</v>
      </c>
      <c r="I812" s="222">
        <v>31.700000000000003</v>
      </c>
      <c r="J812" s="222">
        <v>33.450000000000003</v>
      </c>
      <c r="K812" s="222">
        <v>30.4112934339365</v>
      </c>
      <c r="L812" s="222">
        <v>32.25</v>
      </c>
      <c r="M812" s="222">
        <v>28.331800289375302</v>
      </c>
      <c r="N812" s="222">
        <v>31.45</v>
      </c>
      <c r="O812" s="222">
        <v>32.200000000000003</v>
      </c>
      <c r="P812" s="222">
        <v>32.150000000000006</v>
      </c>
      <c r="Q812" s="222">
        <v>33</v>
      </c>
      <c r="R812" s="222">
        <v>32.345680000000002</v>
      </c>
      <c r="S812" s="222">
        <v>29.84</v>
      </c>
      <c r="T812" s="222">
        <v>30.8</v>
      </c>
      <c r="U812" s="266">
        <v>24</v>
      </c>
      <c r="V812" s="261"/>
      <c r="W812" s="215"/>
      <c r="X812" s="215"/>
      <c r="Y812" s="224"/>
    </row>
    <row r="813" spans="1:25">
      <c r="A813" s="141"/>
      <c r="B813" s="2" t="s">
        <v>188</v>
      </c>
      <c r="C813" s="135"/>
      <c r="D813" s="107">
        <v>0.91742392963485897</v>
      </c>
      <c r="E813" s="107">
        <v>1.1219031449580072</v>
      </c>
      <c r="F813" s="107">
        <v>2.3788652757144519</v>
      </c>
      <c r="G813" s="107">
        <v>4.1793141383086754</v>
      </c>
      <c r="H813" s="107">
        <v>1.0327955589886444</v>
      </c>
      <c r="I813" s="107">
        <v>3.0954267341784489</v>
      </c>
      <c r="J813" s="107">
        <v>0.95166520723764314</v>
      </c>
      <c r="K813" s="107">
        <v>0.33021895191730471</v>
      </c>
      <c r="L813" s="107">
        <v>0.74766302570075116</v>
      </c>
      <c r="M813" s="107">
        <v>0.64002559837827344</v>
      </c>
      <c r="N813" s="107">
        <v>0.80601902376225876</v>
      </c>
      <c r="O813" s="107">
        <v>1.1679041056525141</v>
      </c>
      <c r="P813" s="107">
        <v>0.50464508980734835</v>
      </c>
      <c r="Q813" s="107">
        <v>0.89442719099991586</v>
      </c>
      <c r="R813" s="107">
        <v>0.5883133344287429</v>
      </c>
      <c r="S813" s="107">
        <v>0.54497706373754851</v>
      </c>
      <c r="T813" s="107">
        <v>1.496217453001625</v>
      </c>
      <c r="U813" s="169">
        <v>1.0327955589886446</v>
      </c>
      <c r="V813" s="249"/>
      <c r="W813" s="227"/>
      <c r="X813" s="227"/>
      <c r="Y813" s="134"/>
    </row>
    <row r="814" spans="1:25">
      <c r="A814" s="141"/>
      <c r="B814" s="2" t="s">
        <v>96</v>
      </c>
      <c r="C814" s="135"/>
      <c r="D814" s="109">
        <v>2.9514978969486079E-2</v>
      </c>
      <c r="E814" s="109">
        <v>3.4591052773628179E-2</v>
      </c>
      <c r="F814" s="109">
        <v>8.5111458880660185E-2</v>
      </c>
      <c r="G814" s="109">
        <v>0.11095524260996484</v>
      </c>
      <c r="H814" s="109">
        <v>2.8167151608781211E-2</v>
      </c>
      <c r="I814" s="109">
        <v>9.8528171910189352E-2</v>
      </c>
      <c r="J814" s="109">
        <v>2.8309326938154977E-2</v>
      </c>
      <c r="K814" s="109">
        <v>1.0851437476122135E-2</v>
      </c>
      <c r="L814" s="109">
        <v>2.3255459586337519E-2</v>
      </c>
      <c r="M814" s="109">
        <v>2.2528667911382999E-2</v>
      </c>
      <c r="N814" s="109">
        <v>2.5359801481770073E-2</v>
      </c>
      <c r="O814" s="109">
        <v>3.6270313840140192E-2</v>
      </c>
      <c r="P814" s="109">
        <v>1.5656000717911532E-2</v>
      </c>
      <c r="Q814" s="109">
        <v>2.7103854272724721E-2</v>
      </c>
      <c r="R814" s="109">
        <v>1.8052183972084225E-2</v>
      </c>
      <c r="S814" s="109">
        <v>1.8251073802329151E-2</v>
      </c>
      <c r="T814" s="109">
        <v>4.8789699554400816E-2</v>
      </c>
      <c r="U814" s="171">
        <v>4.2443653109122383E-2</v>
      </c>
      <c r="V814" s="173"/>
      <c r="W814" s="2"/>
      <c r="X814" s="2"/>
      <c r="Y814" s="137"/>
    </row>
    <row r="815" spans="1:25">
      <c r="A815" s="141"/>
      <c r="B815" s="117" t="s">
        <v>189</v>
      </c>
      <c r="C815" s="135"/>
      <c r="D815" s="109">
        <v>-8.0628755912036665E-3</v>
      </c>
      <c r="E815" s="109">
        <v>3.5018575924674389E-2</v>
      </c>
      <c r="F815" s="109">
        <v>-0.10805439268978467</v>
      </c>
      <c r="G815" s="109">
        <v>0.20202568427017686</v>
      </c>
      <c r="H815" s="109">
        <v>0.17011349796211905</v>
      </c>
      <c r="I815" s="109">
        <v>2.5745198448157147E-3</v>
      </c>
      <c r="J815" s="109">
        <v>7.2781329722542809E-2</v>
      </c>
      <c r="K815" s="109">
        <v>-2.8883616642975452E-2</v>
      </c>
      <c r="L815" s="109">
        <v>2.5976789804057931E-2</v>
      </c>
      <c r="M815" s="109">
        <v>-9.3394415607957804E-2</v>
      </c>
      <c r="N815" s="109">
        <v>1.4275654824436712E-2</v>
      </c>
      <c r="O815" s="109">
        <v>2.7572399119460744E-2</v>
      </c>
      <c r="P815" s="109">
        <v>2.8636138663062916E-2</v>
      </c>
      <c r="Q815" s="109">
        <v>5.3102148165907304E-2</v>
      </c>
      <c r="R815" s="109">
        <v>4.0005174157171641E-2</v>
      </c>
      <c r="S815" s="109">
        <v>-4.7102116841394204E-2</v>
      </c>
      <c r="T815" s="109">
        <v>-2.1359619886227588E-2</v>
      </c>
      <c r="U815" s="171">
        <v>-0.22347013317059372</v>
      </c>
      <c r="V815" s="173"/>
      <c r="W815" s="2"/>
      <c r="X815" s="2"/>
      <c r="Y815" s="137"/>
    </row>
    <row r="816" spans="1:25">
      <c r="B816" s="147"/>
      <c r="C816" s="116"/>
      <c r="D816" s="132"/>
      <c r="E816" s="132"/>
      <c r="F816" s="132"/>
      <c r="G816" s="132"/>
      <c r="H816" s="132"/>
      <c r="I816" s="132"/>
      <c r="J816" s="132"/>
      <c r="K816" s="132"/>
      <c r="L816" s="132"/>
      <c r="M816" s="132"/>
      <c r="N816" s="132"/>
      <c r="O816" s="132"/>
      <c r="P816" s="132"/>
      <c r="Q816" s="132"/>
      <c r="R816" s="132"/>
      <c r="S816" s="132"/>
      <c r="T816" s="132"/>
      <c r="U816" s="132"/>
    </row>
    <row r="817" spans="1:25">
      <c r="B817" s="151" t="s">
        <v>375</v>
      </c>
      <c r="Y817" s="133" t="s">
        <v>67</v>
      </c>
    </row>
    <row r="818" spans="1:25">
      <c r="A818" s="124" t="s">
        <v>21</v>
      </c>
      <c r="B818" s="114" t="s">
        <v>141</v>
      </c>
      <c r="C818" s="111" t="s">
        <v>142</v>
      </c>
      <c r="D818" s="112" t="s">
        <v>166</v>
      </c>
      <c r="E818" s="113" t="s">
        <v>166</v>
      </c>
      <c r="F818" s="113" t="s">
        <v>166</v>
      </c>
      <c r="G818" s="113" t="s">
        <v>166</v>
      </c>
      <c r="H818" s="113" t="s">
        <v>166</v>
      </c>
      <c r="I818" s="113" t="s">
        <v>166</v>
      </c>
      <c r="J818" s="113" t="s">
        <v>166</v>
      </c>
      <c r="K818" s="113" t="s">
        <v>166</v>
      </c>
      <c r="L818" s="113" t="s">
        <v>166</v>
      </c>
      <c r="M818" s="113" t="s">
        <v>166</v>
      </c>
      <c r="N818" s="113" t="s">
        <v>166</v>
      </c>
      <c r="O818" s="113" t="s">
        <v>166</v>
      </c>
      <c r="P818" s="113" t="s">
        <v>166</v>
      </c>
      <c r="Q818" s="113" t="s">
        <v>166</v>
      </c>
      <c r="R818" s="113" t="s">
        <v>166</v>
      </c>
      <c r="S818" s="113" t="s">
        <v>166</v>
      </c>
      <c r="T818" s="113" t="s">
        <v>166</v>
      </c>
      <c r="U818" s="120" t="s">
        <v>166</v>
      </c>
      <c r="V818" s="173"/>
      <c r="W818" s="2"/>
      <c r="X818" s="2"/>
      <c r="Y818" s="133">
        <v>1</v>
      </c>
    </row>
    <row r="819" spans="1:25">
      <c r="A819" s="141"/>
      <c r="B819" s="115" t="s">
        <v>167</v>
      </c>
      <c r="C819" s="104" t="s">
        <v>167</v>
      </c>
      <c r="D819" s="162" t="s">
        <v>168</v>
      </c>
      <c r="E819" s="163" t="s">
        <v>169</v>
      </c>
      <c r="F819" s="163" t="s">
        <v>171</v>
      </c>
      <c r="G819" s="163" t="s">
        <v>172</v>
      </c>
      <c r="H819" s="163" t="s">
        <v>192</v>
      </c>
      <c r="I819" s="163" t="s">
        <v>173</v>
      </c>
      <c r="J819" s="163" t="s">
        <v>174</v>
      </c>
      <c r="K819" s="163" t="s">
        <v>175</v>
      </c>
      <c r="L819" s="163" t="s">
        <v>176</v>
      </c>
      <c r="M819" s="163" t="s">
        <v>177</v>
      </c>
      <c r="N819" s="163" t="s">
        <v>178</v>
      </c>
      <c r="O819" s="163" t="s">
        <v>179</v>
      </c>
      <c r="P819" s="163" t="s">
        <v>180</v>
      </c>
      <c r="Q819" s="163" t="s">
        <v>181</v>
      </c>
      <c r="R819" s="163" t="s">
        <v>190</v>
      </c>
      <c r="S819" s="163" t="s">
        <v>182</v>
      </c>
      <c r="T819" s="163" t="s">
        <v>191</v>
      </c>
      <c r="U819" s="166" t="s">
        <v>183</v>
      </c>
      <c r="V819" s="173"/>
      <c r="W819" s="2"/>
      <c r="X819" s="2"/>
      <c r="Y819" s="133" t="s">
        <v>3</v>
      </c>
    </row>
    <row r="820" spans="1:25">
      <c r="A820" s="141"/>
      <c r="B820" s="115"/>
      <c r="C820" s="104"/>
      <c r="D820" s="105" t="s">
        <v>184</v>
      </c>
      <c r="E820" s="106" t="s">
        <v>184</v>
      </c>
      <c r="F820" s="106" t="s">
        <v>184</v>
      </c>
      <c r="G820" s="106" t="s">
        <v>144</v>
      </c>
      <c r="H820" s="106" t="s">
        <v>184</v>
      </c>
      <c r="I820" s="106" t="s">
        <v>184</v>
      </c>
      <c r="J820" s="106" t="s">
        <v>184</v>
      </c>
      <c r="K820" s="106" t="s">
        <v>185</v>
      </c>
      <c r="L820" s="106" t="s">
        <v>184</v>
      </c>
      <c r="M820" s="106" t="s">
        <v>185</v>
      </c>
      <c r="N820" s="106" t="s">
        <v>184</v>
      </c>
      <c r="O820" s="106" t="s">
        <v>184</v>
      </c>
      <c r="P820" s="106" t="s">
        <v>184</v>
      </c>
      <c r="Q820" s="106" t="s">
        <v>144</v>
      </c>
      <c r="R820" s="106" t="s">
        <v>184</v>
      </c>
      <c r="S820" s="106" t="s">
        <v>184</v>
      </c>
      <c r="T820" s="106" t="s">
        <v>184</v>
      </c>
      <c r="U820" s="167" t="s">
        <v>144</v>
      </c>
      <c r="V820" s="173"/>
      <c r="W820" s="2"/>
      <c r="X820" s="2"/>
      <c r="Y820" s="133">
        <v>2</v>
      </c>
    </row>
    <row r="821" spans="1:25">
      <c r="A821" s="141"/>
      <c r="B821" s="115"/>
      <c r="C821" s="104"/>
      <c r="D821" s="130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74"/>
      <c r="V821" s="173"/>
      <c r="W821" s="2"/>
      <c r="X821" s="2"/>
      <c r="Y821" s="133">
        <v>2</v>
      </c>
    </row>
    <row r="822" spans="1:25">
      <c r="A822" s="141"/>
      <c r="B822" s="114">
        <v>1</v>
      </c>
      <c r="C822" s="110">
        <v>1</v>
      </c>
      <c r="D822" s="118">
        <v>0.7</v>
      </c>
      <c r="E822" s="154">
        <v>1.28</v>
      </c>
      <c r="F822" s="119">
        <v>1</v>
      </c>
      <c r="G822" s="152" t="s">
        <v>111</v>
      </c>
      <c r="H822" s="119">
        <v>0.63549999999999995</v>
      </c>
      <c r="I822" s="152" t="s">
        <v>134</v>
      </c>
      <c r="J822" s="119">
        <v>1.1000000000000001</v>
      </c>
      <c r="K822" s="118">
        <v>1.145</v>
      </c>
      <c r="L822" s="118">
        <v>1.1499999999999999</v>
      </c>
      <c r="M822" s="118">
        <v>0.953986119694616</v>
      </c>
      <c r="N822" s="152">
        <v>1.63</v>
      </c>
      <c r="O822" s="118">
        <v>1.1399999999999999</v>
      </c>
      <c r="P822" s="118">
        <v>1.2</v>
      </c>
      <c r="Q822" s="152" t="s">
        <v>111</v>
      </c>
      <c r="R822" s="154">
        <v>1.218</v>
      </c>
      <c r="S822" s="118">
        <v>0.91400000000000003</v>
      </c>
      <c r="T822" s="152">
        <v>1.95</v>
      </c>
      <c r="U822" s="160" t="s">
        <v>133</v>
      </c>
      <c r="V822" s="173"/>
      <c r="W822" s="2"/>
      <c r="X822" s="2"/>
      <c r="Y822" s="133">
        <v>1</v>
      </c>
    </row>
    <row r="823" spans="1:25">
      <c r="A823" s="141"/>
      <c r="B823" s="115">
        <v>1</v>
      </c>
      <c r="C823" s="104">
        <v>2</v>
      </c>
      <c r="D823" s="106">
        <v>1</v>
      </c>
      <c r="E823" s="106">
        <v>1.08</v>
      </c>
      <c r="F823" s="121">
        <v>1</v>
      </c>
      <c r="G823" s="155" t="s">
        <v>111</v>
      </c>
      <c r="H823" s="121">
        <v>0.74460000000000004</v>
      </c>
      <c r="I823" s="155">
        <v>0.2</v>
      </c>
      <c r="J823" s="121">
        <v>1.2</v>
      </c>
      <c r="K823" s="106">
        <v>1.113</v>
      </c>
      <c r="L823" s="106">
        <v>1.1499999999999999</v>
      </c>
      <c r="M823" s="106">
        <v>0.93500613948998657</v>
      </c>
      <c r="N823" s="155">
        <v>1.59</v>
      </c>
      <c r="O823" s="106">
        <v>1.21</v>
      </c>
      <c r="P823" s="106">
        <v>1.1000000000000001</v>
      </c>
      <c r="Q823" s="155" t="s">
        <v>111</v>
      </c>
      <c r="R823" s="106">
        <v>1.0634000000000001</v>
      </c>
      <c r="S823" s="106">
        <v>0.98899999999999999</v>
      </c>
      <c r="T823" s="155">
        <v>1.86</v>
      </c>
      <c r="U823" s="175" t="s">
        <v>133</v>
      </c>
      <c r="V823" s="173"/>
      <c r="W823" s="2"/>
      <c r="X823" s="2"/>
      <c r="Y823" s="133">
        <v>7</v>
      </c>
    </row>
    <row r="824" spans="1:25">
      <c r="A824" s="141"/>
      <c r="B824" s="115">
        <v>1</v>
      </c>
      <c r="C824" s="104">
        <v>3</v>
      </c>
      <c r="D824" s="106">
        <v>1</v>
      </c>
      <c r="E824" s="106">
        <v>1.06</v>
      </c>
      <c r="F824" s="121">
        <v>0.9</v>
      </c>
      <c r="G824" s="155" t="s">
        <v>111</v>
      </c>
      <c r="H824" s="121">
        <v>0.74319999999999997</v>
      </c>
      <c r="I824" s="155" t="s">
        <v>134</v>
      </c>
      <c r="J824" s="121">
        <v>1.1299999999999999</v>
      </c>
      <c r="K824" s="121">
        <v>1.0620000000000001</v>
      </c>
      <c r="L824" s="107">
        <v>1.1499999999999999</v>
      </c>
      <c r="M824" s="107">
        <v>0.92781098279746943</v>
      </c>
      <c r="N824" s="157">
        <v>1.54</v>
      </c>
      <c r="O824" s="107">
        <v>1.18</v>
      </c>
      <c r="P824" s="107">
        <v>1.1000000000000001</v>
      </c>
      <c r="Q824" s="157" t="s">
        <v>111</v>
      </c>
      <c r="R824" s="107">
        <v>1.1080000000000001</v>
      </c>
      <c r="S824" s="107">
        <v>0.92500000000000004</v>
      </c>
      <c r="T824" s="155">
        <v>1.59</v>
      </c>
      <c r="U824" s="175" t="s">
        <v>133</v>
      </c>
      <c r="V824" s="173"/>
      <c r="W824" s="2"/>
      <c r="X824" s="2"/>
      <c r="Y824" s="133">
        <v>16</v>
      </c>
    </row>
    <row r="825" spans="1:25">
      <c r="A825" s="141"/>
      <c r="B825" s="115">
        <v>1</v>
      </c>
      <c r="C825" s="104">
        <v>4</v>
      </c>
      <c r="D825" s="106">
        <v>0.8</v>
      </c>
      <c r="E825" s="106">
        <v>1.02</v>
      </c>
      <c r="F825" s="121">
        <v>0.9</v>
      </c>
      <c r="G825" s="155" t="s">
        <v>111</v>
      </c>
      <c r="H825" s="121">
        <v>0.65790000000000004</v>
      </c>
      <c r="I825" s="155" t="s">
        <v>134</v>
      </c>
      <c r="J825" s="121">
        <v>1.1599999999999999</v>
      </c>
      <c r="K825" s="121">
        <v>1.091</v>
      </c>
      <c r="L825" s="107">
        <v>1.2</v>
      </c>
      <c r="M825" s="107">
        <v>0.92990533708284329</v>
      </c>
      <c r="N825" s="157">
        <v>1.49</v>
      </c>
      <c r="O825" s="107">
        <v>1.1399999999999999</v>
      </c>
      <c r="P825" s="107">
        <v>1.1000000000000001</v>
      </c>
      <c r="Q825" s="157" t="s">
        <v>111</v>
      </c>
      <c r="R825" s="107">
        <v>1.0900000000000001</v>
      </c>
      <c r="S825" s="107">
        <v>0.96799999999999986</v>
      </c>
      <c r="T825" s="155">
        <v>1.75</v>
      </c>
      <c r="U825" s="175" t="s">
        <v>133</v>
      </c>
      <c r="V825" s="173"/>
      <c r="W825" s="2"/>
      <c r="X825" s="2"/>
      <c r="Y825" s="133">
        <v>1.0240231046487385</v>
      </c>
    </row>
    <row r="826" spans="1:25">
      <c r="A826" s="141"/>
      <c r="B826" s="115">
        <v>1</v>
      </c>
      <c r="C826" s="104">
        <v>5</v>
      </c>
      <c r="D826" s="106">
        <v>0.8</v>
      </c>
      <c r="E826" s="106">
        <v>1.06</v>
      </c>
      <c r="F826" s="106">
        <v>1</v>
      </c>
      <c r="G826" s="155" t="s">
        <v>111</v>
      </c>
      <c r="H826" s="106">
        <v>0.85450000000000004</v>
      </c>
      <c r="I826" s="155" t="s">
        <v>134</v>
      </c>
      <c r="J826" s="106">
        <v>1.1200000000000001</v>
      </c>
      <c r="K826" s="106">
        <v>1.111</v>
      </c>
      <c r="L826" s="106">
        <v>1.1100000000000001</v>
      </c>
      <c r="M826" s="106">
        <v>0.94810431015078711</v>
      </c>
      <c r="N826" s="155">
        <v>1.45</v>
      </c>
      <c r="O826" s="106">
        <v>1.1100000000000001</v>
      </c>
      <c r="P826" s="106">
        <v>1.2</v>
      </c>
      <c r="Q826" s="155" t="s">
        <v>111</v>
      </c>
      <c r="R826" s="106">
        <v>1.08</v>
      </c>
      <c r="S826" s="106">
        <v>0.95399999999999985</v>
      </c>
      <c r="T826" s="155">
        <v>1.49</v>
      </c>
      <c r="U826" s="175" t="s">
        <v>133</v>
      </c>
      <c r="V826" s="173"/>
      <c r="W826" s="2"/>
      <c r="X826" s="2"/>
      <c r="Y826" s="134"/>
    </row>
    <row r="827" spans="1:25">
      <c r="A827" s="141"/>
      <c r="B827" s="115">
        <v>1</v>
      </c>
      <c r="C827" s="104">
        <v>6</v>
      </c>
      <c r="D827" s="106">
        <v>1</v>
      </c>
      <c r="E827" s="106">
        <v>1.03</v>
      </c>
      <c r="F827" s="106">
        <v>1</v>
      </c>
      <c r="G827" s="155" t="s">
        <v>111</v>
      </c>
      <c r="H827" s="106">
        <v>0.76549999999999996</v>
      </c>
      <c r="I827" s="155">
        <v>0.3</v>
      </c>
      <c r="J827" s="106">
        <v>1.1399999999999999</v>
      </c>
      <c r="K827" s="106">
        <v>1.075</v>
      </c>
      <c r="L827" s="106">
        <v>1.1200000000000001</v>
      </c>
      <c r="M827" s="106">
        <v>0.97817064549346899</v>
      </c>
      <c r="N827" s="155">
        <v>1.64</v>
      </c>
      <c r="O827" s="106">
        <v>1.1499999999999999</v>
      </c>
      <c r="P827" s="106">
        <v>1.1000000000000001</v>
      </c>
      <c r="Q827" s="155" t="s">
        <v>111</v>
      </c>
      <c r="R827" s="106">
        <v>1.0489999999999999</v>
      </c>
      <c r="S827" s="106">
        <v>0.98</v>
      </c>
      <c r="T827" s="155">
        <v>1.52</v>
      </c>
      <c r="U827" s="175" t="s">
        <v>133</v>
      </c>
      <c r="V827" s="173"/>
      <c r="W827" s="2"/>
      <c r="X827" s="2"/>
      <c r="Y827" s="134"/>
    </row>
    <row r="828" spans="1:25">
      <c r="A828" s="141"/>
      <c r="B828" s="116" t="s">
        <v>186</v>
      </c>
      <c r="C828" s="108"/>
      <c r="D828" s="122">
        <v>0.8833333333333333</v>
      </c>
      <c r="E828" s="122">
        <v>1.0883333333333334</v>
      </c>
      <c r="F828" s="122">
        <v>0.96666666666666667</v>
      </c>
      <c r="G828" s="122" t="s">
        <v>543</v>
      </c>
      <c r="H828" s="122">
        <v>0.73353333333333337</v>
      </c>
      <c r="I828" s="122">
        <v>0.25</v>
      </c>
      <c r="J828" s="122">
        <v>1.1416666666666666</v>
      </c>
      <c r="K828" s="122">
        <v>1.0995000000000001</v>
      </c>
      <c r="L828" s="122">
        <v>1.1466666666666667</v>
      </c>
      <c r="M828" s="122">
        <v>0.94549725578486188</v>
      </c>
      <c r="N828" s="122">
        <v>1.5566666666666666</v>
      </c>
      <c r="O828" s="122">
        <v>1.155</v>
      </c>
      <c r="P828" s="122">
        <v>1.1333333333333335</v>
      </c>
      <c r="Q828" s="122" t="s">
        <v>543</v>
      </c>
      <c r="R828" s="122">
        <v>1.1013999999999999</v>
      </c>
      <c r="S828" s="122">
        <v>0.95500000000000007</v>
      </c>
      <c r="T828" s="122">
        <v>1.6933333333333334</v>
      </c>
      <c r="U828" s="176" t="s">
        <v>543</v>
      </c>
      <c r="V828" s="173"/>
      <c r="W828" s="2"/>
      <c r="X828" s="2"/>
      <c r="Y828" s="134"/>
    </row>
    <row r="829" spans="1:25">
      <c r="A829" s="141"/>
      <c r="B829" s="2" t="s">
        <v>187</v>
      </c>
      <c r="C829" s="135"/>
      <c r="D829" s="107">
        <v>0.9</v>
      </c>
      <c r="E829" s="107">
        <v>1.06</v>
      </c>
      <c r="F829" s="107">
        <v>1</v>
      </c>
      <c r="G829" s="107" t="s">
        <v>543</v>
      </c>
      <c r="H829" s="107">
        <v>0.74390000000000001</v>
      </c>
      <c r="I829" s="107">
        <v>0.25</v>
      </c>
      <c r="J829" s="107">
        <v>1.1349999999999998</v>
      </c>
      <c r="K829" s="107">
        <v>1.101</v>
      </c>
      <c r="L829" s="107">
        <v>1.1499999999999999</v>
      </c>
      <c r="M829" s="107">
        <v>0.94155522482038689</v>
      </c>
      <c r="N829" s="107">
        <v>1.5649999999999999</v>
      </c>
      <c r="O829" s="107">
        <v>1.145</v>
      </c>
      <c r="P829" s="107">
        <v>1.1000000000000001</v>
      </c>
      <c r="Q829" s="107" t="s">
        <v>543</v>
      </c>
      <c r="R829" s="107">
        <v>1.085</v>
      </c>
      <c r="S829" s="107">
        <v>0.96099999999999985</v>
      </c>
      <c r="T829" s="107">
        <v>1.67</v>
      </c>
      <c r="U829" s="169" t="s">
        <v>543</v>
      </c>
      <c r="V829" s="173"/>
      <c r="W829" s="2"/>
      <c r="X829" s="2"/>
      <c r="Y829" s="134"/>
    </row>
    <row r="830" spans="1:25">
      <c r="A830" s="141"/>
      <c r="B830" s="2" t="s">
        <v>188</v>
      </c>
      <c r="C830" s="135"/>
      <c r="D830" s="107">
        <v>0.13291601358251295</v>
      </c>
      <c r="E830" s="107">
        <v>9.6419223532792808E-2</v>
      </c>
      <c r="F830" s="107">
        <v>5.1639777949432218E-2</v>
      </c>
      <c r="G830" s="107" t="s">
        <v>543</v>
      </c>
      <c r="H830" s="107">
        <v>7.8995763599491009E-2</v>
      </c>
      <c r="I830" s="107">
        <v>7.0710678118654779E-2</v>
      </c>
      <c r="J830" s="107">
        <v>3.4880749227427198E-2</v>
      </c>
      <c r="K830" s="107">
        <v>2.9878085614710993E-2</v>
      </c>
      <c r="L830" s="107">
        <v>3.1411250638372593E-2</v>
      </c>
      <c r="M830" s="107">
        <v>1.903882160273189E-2</v>
      </c>
      <c r="N830" s="107">
        <v>7.6854841530424503E-2</v>
      </c>
      <c r="O830" s="107">
        <v>3.5071355833500337E-2</v>
      </c>
      <c r="P830" s="107">
        <v>5.1639777949432163E-2</v>
      </c>
      <c r="Q830" s="107" t="s">
        <v>543</v>
      </c>
      <c r="R830" s="107">
        <v>6.0690691213727312E-2</v>
      </c>
      <c r="S830" s="107">
        <v>3.0106477708293906E-2</v>
      </c>
      <c r="T830" s="107">
        <v>0.18917364157479061</v>
      </c>
      <c r="U830" s="169" t="s">
        <v>543</v>
      </c>
      <c r="V830" s="249"/>
      <c r="W830" s="227"/>
      <c r="X830" s="227"/>
      <c r="Y830" s="134"/>
    </row>
    <row r="831" spans="1:25">
      <c r="A831" s="141"/>
      <c r="B831" s="2" t="s">
        <v>96</v>
      </c>
      <c r="C831" s="135"/>
      <c r="D831" s="109">
        <v>0.15047095877265618</v>
      </c>
      <c r="E831" s="109">
        <v>8.8593467258308856E-2</v>
      </c>
      <c r="F831" s="109">
        <v>5.3420459947688501E-2</v>
      </c>
      <c r="G831" s="109" t="s">
        <v>543</v>
      </c>
      <c r="H831" s="109">
        <v>0.1076921252378774</v>
      </c>
      <c r="I831" s="109">
        <v>0.28284271247461912</v>
      </c>
      <c r="J831" s="109">
        <v>3.0552481075118716E-2</v>
      </c>
      <c r="K831" s="109">
        <v>2.7174247944257379E-2</v>
      </c>
      <c r="L831" s="109">
        <v>2.7393532533464469E-2</v>
      </c>
      <c r="M831" s="109">
        <v>2.0136305511460919E-2</v>
      </c>
      <c r="N831" s="109">
        <v>4.9371418542028589E-2</v>
      </c>
      <c r="O831" s="109">
        <v>3.0364810245454836E-2</v>
      </c>
      <c r="P831" s="109">
        <v>4.5564509955381312E-2</v>
      </c>
      <c r="Q831" s="109" t="s">
        <v>543</v>
      </c>
      <c r="R831" s="109">
        <v>5.5103224272496198E-2</v>
      </c>
      <c r="S831" s="109">
        <v>3.1525107547951729E-2</v>
      </c>
      <c r="T831" s="109">
        <v>0.11171671746542752</v>
      </c>
      <c r="U831" s="171" t="s">
        <v>543</v>
      </c>
      <c r="V831" s="173"/>
      <c r="W831" s="2"/>
      <c r="X831" s="2"/>
      <c r="Y831" s="137"/>
    </row>
    <row r="832" spans="1:25">
      <c r="A832" s="141"/>
      <c r="B832" s="117" t="s">
        <v>189</v>
      </c>
      <c r="C832" s="135"/>
      <c r="D832" s="109">
        <v>-0.13738925486809672</v>
      </c>
      <c r="E832" s="109">
        <v>6.280154070025068E-2</v>
      </c>
      <c r="F832" s="109">
        <v>-5.6010882685841645E-2</v>
      </c>
      <c r="G832" s="109" t="s">
        <v>543</v>
      </c>
      <c r="H832" s="109">
        <v>-0.28367501670291828</v>
      </c>
      <c r="I832" s="109">
        <v>-0.75586488345323488</v>
      </c>
      <c r="J832" s="109">
        <v>0.11488369889689398</v>
      </c>
      <c r="K832" s="109">
        <v>7.3706242572673109E-2</v>
      </c>
      <c r="L832" s="109">
        <v>0.11976640122782922</v>
      </c>
      <c r="M832" s="109">
        <v>-7.6683669057264647E-2</v>
      </c>
      <c r="N832" s="109">
        <v>0.52014799236452403</v>
      </c>
      <c r="O832" s="109">
        <v>0.1279042384460547</v>
      </c>
      <c r="P832" s="109">
        <v>0.10674586167866873</v>
      </c>
      <c r="Q832" s="109" t="s">
        <v>543</v>
      </c>
      <c r="R832" s="109">
        <v>7.5561669458428238E-2</v>
      </c>
      <c r="S832" s="109">
        <v>-6.7403854791357243E-2</v>
      </c>
      <c r="T832" s="109">
        <v>0.65360852274342229</v>
      </c>
      <c r="U832" s="171" t="s">
        <v>543</v>
      </c>
      <c r="V832" s="173"/>
      <c r="W832" s="2"/>
      <c r="X832" s="2"/>
      <c r="Y832" s="137"/>
    </row>
    <row r="833" spans="1:25">
      <c r="B833" s="147"/>
      <c r="C833" s="116"/>
      <c r="D833" s="132"/>
      <c r="E833" s="132"/>
      <c r="F833" s="132"/>
      <c r="G833" s="132"/>
      <c r="H833" s="132"/>
      <c r="I833" s="132"/>
      <c r="J833" s="132"/>
      <c r="K833" s="132"/>
      <c r="L833" s="132"/>
      <c r="M833" s="132"/>
      <c r="N833" s="132"/>
      <c r="O833" s="132"/>
      <c r="P833" s="132"/>
      <c r="Q833" s="132"/>
      <c r="R833" s="132"/>
      <c r="S833" s="132"/>
      <c r="T833" s="132"/>
      <c r="U833" s="132"/>
    </row>
    <row r="834" spans="1:25">
      <c r="B834" s="151" t="s">
        <v>376</v>
      </c>
      <c r="Y834" s="133" t="s">
        <v>67</v>
      </c>
    </row>
    <row r="835" spans="1:25">
      <c r="A835" s="124" t="s">
        <v>24</v>
      </c>
      <c r="B835" s="114" t="s">
        <v>141</v>
      </c>
      <c r="C835" s="111" t="s">
        <v>142</v>
      </c>
      <c r="D835" s="112" t="s">
        <v>166</v>
      </c>
      <c r="E835" s="113" t="s">
        <v>166</v>
      </c>
      <c r="F835" s="113" t="s">
        <v>166</v>
      </c>
      <c r="G835" s="113" t="s">
        <v>166</v>
      </c>
      <c r="H835" s="113" t="s">
        <v>166</v>
      </c>
      <c r="I835" s="113" t="s">
        <v>166</v>
      </c>
      <c r="J835" s="113" t="s">
        <v>166</v>
      </c>
      <c r="K835" s="164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133">
        <v>1</v>
      </c>
    </row>
    <row r="836" spans="1:25">
      <c r="A836" s="141"/>
      <c r="B836" s="115" t="s">
        <v>167</v>
      </c>
      <c r="C836" s="104" t="s">
        <v>167</v>
      </c>
      <c r="D836" s="162" t="s">
        <v>168</v>
      </c>
      <c r="E836" s="163" t="s">
        <v>173</v>
      </c>
      <c r="F836" s="163" t="s">
        <v>175</v>
      </c>
      <c r="G836" s="163" t="s">
        <v>178</v>
      </c>
      <c r="H836" s="163" t="s">
        <v>190</v>
      </c>
      <c r="I836" s="163" t="s">
        <v>182</v>
      </c>
      <c r="J836" s="163" t="s">
        <v>191</v>
      </c>
      <c r="K836" s="164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133" t="s">
        <v>3</v>
      </c>
    </row>
    <row r="837" spans="1:25">
      <c r="A837" s="141"/>
      <c r="B837" s="115"/>
      <c r="C837" s="104"/>
      <c r="D837" s="105" t="s">
        <v>184</v>
      </c>
      <c r="E837" s="106" t="s">
        <v>184</v>
      </c>
      <c r="F837" s="106" t="s">
        <v>185</v>
      </c>
      <c r="G837" s="106" t="s">
        <v>184</v>
      </c>
      <c r="H837" s="106" t="s">
        <v>184</v>
      </c>
      <c r="I837" s="106" t="s">
        <v>184</v>
      </c>
      <c r="J837" s="106" t="s">
        <v>184</v>
      </c>
      <c r="K837" s="164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133">
        <v>2</v>
      </c>
    </row>
    <row r="838" spans="1:25">
      <c r="A838" s="141"/>
      <c r="B838" s="115"/>
      <c r="C838" s="104"/>
      <c r="D838" s="130"/>
      <c r="E838" s="130"/>
      <c r="F838" s="130"/>
      <c r="G838" s="130"/>
      <c r="H838" s="130"/>
      <c r="I838" s="130"/>
      <c r="J838" s="130"/>
      <c r="K838" s="164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133">
        <v>3</v>
      </c>
    </row>
    <row r="839" spans="1:25">
      <c r="A839" s="141"/>
      <c r="B839" s="114">
        <v>1</v>
      </c>
      <c r="C839" s="110">
        <v>1</v>
      </c>
      <c r="D839" s="118">
        <v>0.34</v>
      </c>
      <c r="E839" s="118">
        <v>0.4</v>
      </c>
      <c r="F839" s="119">
        <v>0.41530612244898002</v>
      </c>
      <c r="G839" s="118">
        <v>0.41</v>
      </c>
      <c r="H839" s="119">
        <v>0.35799999999999998</v>
      </c>
      <c r="I839" s="118">
        <v>0.40200000000000002</v>
      </c>
      <c r="J839" s="153">
        <v>0.19</v>
      </c>
      <c r="K839" s="164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133">
        <v>1</v>
      </c>
    </row>
    <row r="840" spans="1:25">
      <c r="A840" s="141"/>
      <c r="B840" s="115">
        <v>1</v>
      </c>
      <c r="C840" s="104">
        <v>2</v>
      </c>
      <c r="D840" s="106">
        <v>0.36</v>
      </c>
      <c r="E840" s="106">
        <v>0.4</v>
      </c>
      <c r="F840" s="121">
        <v>0.40732984293193703</v>
      </c>
      <c r="G840" s="106">
        <v>0.43</v>
      </c>
      <c r="H840" s="121">
        <v>0.35540000000000005</v>
      </c>
      <c r="I840" s="106">
        <v>0.46899999999999997</v>
      </c>
      <c r="J840" s="157">
        <v>0.16</v>
      </c>
      <c r="K840" s="164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133">
        <v>8</v>
      </c>
    </row>
    <row r="841" spans="1:25">
      <c r="A841" s="141"/>
      <c r="B841" s="115">
        <v>1</v>
      </c>
      <c r="C841" s="104">
        <v>3</v>
      </c>
      <c r="D841" s="106">
        <v>0.34</v>
      </c>
      <c r="E841" s="106">
        <v>0.4</v>
      </c>
      <c r="F841" s="121">
        <v>0.40534759358288802</v>
      </c>
      <c r="G841" s="106">
        <v>0.42</v>
      </c>
      <c r="H841" s="121">
        <v>0.36259999999999992</v>
      </c>
      <c r="I841" s="106">
        <v>0.44500000000000001</v>
      </c>
      <c r="J841" s="157">
        <v>0.17</v>
      </c>
      <c r="K841" s="164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133">
        <v>16</v>
      </c>
    </row>
    <row r="842" spans="1:25">
      <c r="A842" s="141"/>
      <c r="B842" s="115">
        <v>1</v>
      </c>
      <c r="C842" s="104">
        <v>4</v>
      </c>
      <c r="D842" s="106">
        <v>0.36</v>
      </c>
      <c r="E842" s="106">
        <v>0.4</v>
      </c>
      <c r="F842" s="121">
        <v>0.394470046082949</v>
      </c>
      <c r="G842" s="106">
        <v>0.43</v>
      </c>
      <c r="H842" s="121">
        <v>0.37119999999999997</v>
      </c>
      <c r="I842" s="106">
        <v>0.40100000000000002</v>
      </c>
      <c r="J842" s="157">
        <v>0.17</v>
      </c>
      <c r="K842" s="164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133">
        <v>0.39796386853186699</v>
      </c>
    </row>
    <row r="843" spans="1:25">
      <c r="A843" s="141"/>
      <c r="B843" s="115">
        <v>1</v>
      </c>
      <c r="C843" s="104">
        <v>5</v>
      </c>
      <c r="D843" s="106">
        <v>0.34</v>
      </c>
      <c r="E843" s="106">
        <v>0.4</v>
      </c>
      <c r="F843" s="106">
        <v>0.41004566210045701</v>
      </c>
      <c r="G843" s="106">
        <v>0.42</v>
      </c>
      <c r="H843" s="106">
        <v>0.37159999999999999</v>
      </c>
      <c r="I843" s="106">
        <v>0.50800000000000001</v>
      </c>
      <c r="J843" s="155">
        <v>0.14000000000000001</v>
      </c>
      <c r="K843" s="164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134"/>
    </row>
    <row r="844" spans="1:25">
      <c r="A844" s="141"/>
      <c r="B844" s="115">
        <v>1</v>
      </c>
      <c r="C844" s="104">
        <v>6</v>
      </c>
      <c r="D844" s="106">
        <v>0.34</v>
      </c>
      <c r="E844" s="106">
        <v>0.4</v>
      </c>
      <c r="F844" s="106">
        <v>0.4</v>
      </c>
      <c r="G844" s="106">
        <v>0.43</v>
      </c>
      <c r="H844" s="106">
        <v>0.37640000000000001</v>
      </c>
      <c r="I844" s="106">
        <v>0.45400000000000001</v>
      </c>
      <c r="J844" s="155">
        <v>0.14000000000000001</v>
      </c>
      <c r="K844" s="164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134"/>
    </row>
    <row r="845" spans="1:25">
      <c r="A845" s="141"/>
      <c r="B845" s="116" t="s">
        <v>186</v>
      </c>
      <c r="C845" s="108"/>
      <c r="D845" s="122">
        <v>0.34666666666666668</v>
      </c>
      <c r="E845" s="122">
        <v>0.39999999999999997</v>
      </c>
      <c r="F845" s="122">
        <v>0.40541654452453518</v>
      </c>
      <c r="G845" s="122">
        <v>0.42333333333333334</v>
      </c>
      <c r="H845" s="122">
        <v>0.36586666666666662</v>
      </c>
      <c r="I845" s="122">
        <v>0.44650000000000006</v>
      </c>
      <c r="J845" s="122">
        <v>0.16166666666666668</v>
      </c>
      <c r="K845" s="164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134"/>
    </row>
    <row r="846" spans="1:25">
      <c r="A846" s="141"/>
      <c r="B846" s="2" t="s">
        <v>187</v>
      </c>
      <c r="C846" s="135"/>
      <c r="D846" s="107">
        <v>0.34</v>
      </c>
      <c r="E846" s="107">
        <v>0.4</v>
      </c>
      <c r="F846" s="107">
        <v>0.40633871825741252</v>
      </c>
      <c r="G846" s="107">
        <v>0.42499999999999999</v>
      </c>
      <c r="H846" s="107">
        <v>0.36689999999999995</v>
      </c>
      <c r="I846" s="107">
        <v>0.44950000000000001</v>
      </c>
      <c r="J846" s="107">
        <v>0.16500000000000001</v>
      </c>
      <c r="K846" s="164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134"/>
    </row>
    <row r="847" spans="1:25">
      <c r="A847" s="141"/>
      <c r="B847" s="2" t="s">
        <v>188</v>
      </c>
      <c r="C847" s="135"/>
      <c r="D847" s="123">
        <v>1.0327955589886426E-2</v>
      </c>
      <c r="E847" s="123">
        <v>6.0809419444881171E-17</v>
      </c>
      <c r="F847" s="123">
        <v>7.3764860035306253E-3</v>
      </c>
      <c r="G847" s="123">
        <v>8.1649658092772682E-3</v>
      </c>
      <c r="H847" s="123">
        <v>8.4187093230890554E-3</v>
      </c>
      <c r="I847" s="123">
        <v>4.098170323449233E-2</v>
      </c>
      <c r="J847" s="123">
        <v>1.940790217067959E-2</v>
      </c>
      <c r="K847" s="164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136"/>
    </row>
    <row r="848" spans="1:25">
      <c r="A848" s="141"/>
      <c r="B848" s="2" t="s">
        <v>96</v>
      </c>
      <c r="C848" s="135"/>
      <c r="D848" s="109">
        <v>2.9792179586210842E-2</v>
      </c>
      <c r="E848" s="109">
        <v>1.5202354861220294E-16</v>
      </c>
      <c r="F848" s="109">
        <v>1.8194832211846777E-2</v>
      </c>
      <c r="G848" s="109">
        <v>1.9287320809316381E-2</v>
      </c>
      <c r="H848" s="109">
        <v>2.3010320671708426E-2</v>
      </c>
      <c r="I848" s="109">
        <v>9.1784329752502405E-2</v>
      </c>
      <c r="J848" s="109">
        <v>0.12004887940626549</v>
      </c>
      <c r="K848" s="164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137"/>
    </row>
    <row r="849" spans="1:25">
      <c r="A849" s="141"/>
      <c r="B849" s="117" t="s">
        <v>189</v>
      </c>
      <c r="C849" s="135"/>
      <c r="D849" s="109">
        <v>-0.12889914366960353</v>
      </c>
      <c r="E849" s="109">
        <v>5.1163726889189576E-3</v>
      </c>
      <c r="F849" s="109">
        <v>1.8727016651441053E-2</v>
      </c>
      <c r="G849" s="109">
        <v>6.3748161095772637E-2</v>
      </c>
      <c r="H849" s="109">
        <v>-8.0653557780535512E-2</v>
      </c>
      <c r="I849" s="109">
        <v>0.12196115101400595</v>
      </c>
      <c r="J849" s="109">
        <v>-0.59376546603822855</v>
      </c>
      <c r="K849" s="164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137"/>
    </row>
    <row r="850" spans="1:25">
      <c r="B850" s="147"/>
      <c r="C850" s="116"/>
      <c r="D850" s="132"/>
      <c r="E850" s="132"/>
      <c r="F850" s="132"/>
      <c r="G850" s="132"/>
      <c r="H850" s="132"/>
      <c r="I850" s="132"/>
      <c r="J850" s="132"/>
    </row>
    <row r="851" spans="1:25">
      <c r="B851" s="151" t="s">
        <v>377</v>
      </c>
      <c r="Y851" s="133" t="s">
        <v>201</v>
      </c>
    </row>
    <row r="852" spans="1:25">
      <c r="A852" s="124" t="s">
        <v>27</v>
      </c>
      <c r="B852" s="114" t="s">
        <v>141</v>
      </c>
      <c r="C852" s="111" t="s">
        <v>142</v>
      </c>
      <c r="D852" s="112" t="s">
        <v>166</v>
      </c>
      <c r="E852" s="113" t="s">
        <v>166</v>
      </c>
      <c r="F852" s="113" t="s">
        <v>166</v>
      </c>
      <c r="G852" s="113" t="s">
        <v>166</v>
      </c>
      <c r="H852" s="113" t="s">
        <v>166</v>
      </c>
      <c r="I852" s="113" t="s">
        <v>166</v>
      </c>
      <c r="J852" s="113" t="s">
        <v>166</v>
      </c>
      <c r="K852" s="113" t="s">
        <v>166</v>
      </c>
      <c r="L852" s="113" t="s">
        <v>166</v>
      </c>
      <c r="M852" s="113" t="s">
        <v>166</v>
      </c>
      <c r="N852" s="113" t="s">
        <v>166</v>
      </c>
      <c r="O852" s="113" t="s">
        <v>166</v>
      </c>
      <c r="P852" s="113" t="s">
        <v>166</v>
      </c>
      <c r="Q852" s="113" t="s">
        <v>166</v>
      </c>
      <c r="R852" s="164"/>
      <c r="S852" s="2"/>
      <c r="T852" s="2"/>
      <c r="U852" s="2"/>
      <c r="V852" s="2"/>
      <c r="W852" s="2"/>
      <c r="X852" s="2"/>
      <c r="Y852" s="133">
        <v>1</v>
      </c>
    </row>
    <row r="853" spans="1:25">
      <c r="A853" s="141"/>
      <c r="B853" s="115" t="s">
        <v>167</v>
      </c>
      <c r="C853" s="104" t="s">
        <v>167</v>
      </c>
      <c r="D853" s="162" t="s">
        <v>168</v>
      </c>
      <c r="E853" s="163" t="s">
        <v>169</v>
      </c>
      <c r="F853" s="163" t="s">
        <v>173</v>
      </c>
      <c r="G853" s="163" t="s">
        <v>174</v>
      </c>
      <c r="H853" s="163" t="s">
        <v>175</v>
      </c>
      <c r="I853" s="163" t="s">
        <v>176</v>
      </c>
      <c r="J853" s="163" t="s">
        <v>177</v>
      </c>
      <c r="K853" s="163" t="s">
        <v>178</v>
      </c>
      <c r="L853" s="163" t="s">
        <v>179</v>
      </c>
      <c r="M853" s="163" t="s">
        <v>180</v>
      </c>
      <c r="N853" s="163" t="s">
        <v>181</v>
      </c>
      <c r="O853" s="163" t="s">
        <v>182</v>
      </c>
      <c r="P853" s="163" t="s">
        <v>191</v>
      </c>
      <c r="Q853" s="163" t="s">
        <v>183</v>
      </c>
      <c r="R853" s="164"/>
      <c r="S853" s="2"/>
      <c r="T853" s="2"/>
      <c r="U853" s="2"/>
      <c r="V853" s="2"/>
      <c r="W853" s="2"/>
      <c r="X853" s="2"/>
      <c r="Y853" s="133" t="s">
        <v>3</v>
      </c>
    </row>
    <row r="854" spans="1:25">
      <c r="A854" s="141"/>
      <c r="B854" s="115"/>
      <c r="C854" s="104"/>
      <c r="D854" s="105" t="s">
        <v>184</v>
      </c>
      <c r="E854" s="106" t="s">
        <v>184</v>
      </c>
      <c r="F854" s="106" t="s">
        <v>184</v>
      </c>
      <c r="G854" s="106" t="s">
        <v>184</v>
      </c>
      <c r="H854" s="106" t="s">
        <v>185</v>
      </c>
      <c r="I854" s="106" t="s">
        <v>184</v>
      </c>
      <c r="J854" s="106" t="s">
        <v>185</v>
      </c>
      <c r="K854" s="106" t="s">
        <v>184</v>
      </c>
      <c r="L854" s="106" t="s">
        <v>184</v>
      </c>
      <c r="M854" s="106" t="s">
        <v>184</v>
      </c>
      <c r="N854" s="106" t="s">
        <v>144</v>
      </c>
      <c r="O854" s="106" t="s">
        <v>184</v>
      </c>
      <c r="P854" s="106" t="s">
        <v>184</v>
      </c>
      <c r="Q854" s="106" t="s">
        <v>144</v>
      </c>
      <c r="R854" s="164"/>
      <c r="S854" s="2"/>
      <c r="T854" s="2"/>
      <c r="U854" s="2"/>
      <c r="V854" s="2"/>
      <c r="W854" s="2"/>
      <c r="X854" s="2"/>
      <c r="Y854" s="133">
        <v>2</v>
      </c>
    </row>
    <row r="855" spans="1:25">
      <c r="A855" s="141"/>
      <c r="B855" s="115"/>
      <c r="C855" s="104"/>
      <c r="D855" s="130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64"/>
      <c r="S855" s="2"/>
      <c r="T855" s="2"/>
      <c r="U855" s="2"/>
      <c r="V855" s="2"/>
      <c r="W855" s="2"/>
      <c r="X855" s="2"/>
      <c r="Y855" s="133">
        <v>2</v>
      </c>
    </row>
    <row r="856" spans="1:25">
      <c r="A856" s="141"/>
      <c r="B856" s="114">
        <v>1</v>
      </c>
      <c r="C856" s="110">
        <v>1</v>
      </c>
      <c r="D856" s="152" t="s">
        <v>112</v>
      </c>
      <c r="E856" s="118"/>
      <c r="F856" s="153" t="s">
        <v>134</v>
      </c>
      <c r="G856" s="118">
        <v>0.12</v>
      </c>
      <c r="H856" s="119">
        <v>0.103061224489796</v>
      </c>
      <c r="I856" s="118">
        <v>0.12</v>
      </c>
      <c r="J856" s="119">
        <v>6.9689629484910448E-2</v>
      </c>
      <c r="K856" s="154">
        <v>0.2</v>
      </c>
      <c r="L856" s="118">
        <v>0.14000000000000001</v>
      </c>
      <c r="M856" s="118">
        <v>0.2</v>
      </c>
      <c r="N856" s="152">
        <v>10</v>
      </c>
      <c r="O856" s="152" t="s">
        <v>156</v>
      </c>
      <c r="P856" s="152">
        <v>0.35</v>
      </c>
      <c r="Q856" s="152" t="s">
        <v>111</v>
      </c>
      <c r="R856" s="164"/>
      <c r="S856" s="2"/>
      <c r="T856" s="2"/>
      <c r="U856" s="2"/>
      <c r="V856" s="2"/>
      <c r="W856" s="2"/>
      <c r="X856" s="2"/>
      <c r="Y856" s="133">
        <v>1</v>
      </c>
    </row>
    <row r="857" spans="1:25">
      <c r="A857" s="141"/>
      <c r="B857" s="115">
        <v>1</v>
      </c>
      <c r="C857" s="104">
        <v>2</v>
      </c>
      <c r="D857" s="155" t="s">
        <v>112</v>
      </c>
      <c r="E857" s="106"/>
      <c r="F857" s="121">
        <v>0.1</v>
      </c>
      <c r="G857" s="106">
        <v>0.12</v>
      </c>
      <c r="H857" s="121">
        <v>0.100523560209424</v>
      </c>
      <c r="I857" s="106">
        <v>0.12</v>
      </c>
      <c r="J857" s="121">
        <v>0.12876925723685537</v>
      </c>
      <c r="K857" s="106">
        <v>0.1</v>
      </c>
      <c r="L857" s="106">
        <v>0.16</v>
      </c>
      <c r="M857" s="106">
        <v>0.2</v>
      </c>
      <c r="N857" s="155">
        <v>10</v>
      </c>
      <c r="O857" s="155" t="s">
        <v>156</v>
      </c>
      <c r="P857" s="155">
        <v>0.37</v>
      </c>
      <c r="Q857" s="155" t="s">
        <v>111</v>
      </c>
      <c r="R857" s="164"/>
      <c r="S857" s="2"/>
      <c r="T857" s="2"/>
      <c r="U857" s="2"/>
      <c r="V857" s="2"/>
      <c r="W857" s="2"/>
      <c r="X857" s="2"/>
      <c r="Y857" s="133">
        <v>2</v>
      </c>
    </row>
    <row r="858" spans="1:25">
      <c r="A858" s="141"/>
      <c r="B858" s="115">
        <v>1</v>
      </c>
      <c r="C858" s="104">
        <v>3</v>
      </c>
      <c r="D858" s="155" t="s">
        <v>112</v>
      </c>
      <c r="E858" s="106"/>
      <c r="F858" s="121">
        <v>0.2</v>
      </c>
      <c r="G858" s="106">
        <v>0.11</v>
      </c>
      <c r="H858" s="121">
        <v>0.10695187165775399</v>
      </c>
      <c r="I858" s="106">
        <v>0.11</v>
      </c>
      <c r="J858" s="121">
        <v>8.2936797929991354E-2</v>
      </c>
      <c r="K858" s="121">
        <v>0.1</v>
      </c>
      <c r="L858" s="107">
        <v>0.15</v>
      </c>
      <c r="M858" s="107">
        <v>0.2</v>
      </c>
      <c r="N858" s="157">
        <v>10</v>
      </c>
      <c r="O858" s="157">
        <v>0.43</v>
      </c>
      <c r="P858" s="157">
        <v>0.3</v>
      </c>
      <c r="Q858" s="157" t="s">
        <v>111</v>
      </c>
      <c r="R858" s="164"/>
      <c r="S858" s="2"/>
      <c r="T858" s="2"/>
      <c r="U858" s="2"/>
      <c r="V858" s="2"/>
      <c r="W858" s="2"/>
      <c r="X858" s="2"/>
      <c r="Y858" s="133">
        <v>16</v>
      </c>
    </row>
    <row r="859" spans="1:25">
      <c r="A859" s="141"/>
      <c r="B859" s="115">
        <v>1</v>
      </c>
      <c r="C859" s="104">
        <v>4</v>
      </c>
      <c r="D859" s="155" t="s">
        <v>112</v>
      </c>
      <c r="E859" s="106">
        <v>0.1</v>
      </c>
      <c r="F859" s="157" t="s">
        <v>134</v>
      </c>
      <c r="G859" s="106">
        <v>0.1</v>
      </c>
      <c r="H859" s="121">
        <v>9.3087557603686602E-2</v>
      </c>
      <c r="I859" s="106">
        <v>0.1</v>
      </c>
      <c r="J859" s="121">
        <v>5.7411247639013042E-2</v>
      </c>
      <c r="K859" s="121">
        <v>0.1</v>
      </c>
      <c r="L859" s="107">
        <v>0.13</v>
      </c>
      <c r="M859" s="107">
        <v>0.2</v>
      </c>
      <c r="N859" s="157">
        <v>10</v>
      </c>
      <c r="O859" s="157" t="s">
        <v>156</v>
      </c>
      <c r="P859" s="157">
        <v>0.38</v>
      </c>
      <c r="Q859" s="157" t="s">
        <v>111</v>
      </c>
      <c r="R859" s="164"/>
      <c r="S859" s="2"/>
      <c r="T859" s="2"/>
      <c r="U859" s="2"/>
      <c r="V859" s="2"/>
      <c r="W859" s="2"/>
      <c r="X859" s="2"/>
      <c r="Y859" s="133">
        <v>0.12411127976127824</v>
      </c>
    </row>
    <row r="860" spans="1:25">
      <c r="A860" s="141"/>
      <c r="B860" s="115">
        <v>1</v>
      </c>
      <c r="C860" s="104">
        <v>5</v>
      </c>
      <c r="D860" s="155" t="s">
        <v>112</v>
      </c>
      <c r="E860" s="106"/>
      <c r="F860" s="155" t="s">
        <v>134</v>
      </c>
      <c r="G860" s="106">
        <v>0.1</v>
      </c>
      <c r="H860" s="106">
        <v>9.3150684931506897E-2</v>
      </c>
      <c r="I860" s="106">
        <v>0.13</v>
      </c>
      <c r="J860" s="106">
        <v>0.12997218761026497</v>
      </c>
      <c r="K860" s="106">
        <v>0.1</v>
      </c>
      <c r="L860" s="106">
        <v>0.15</v>
      </c>
      <c r="M860" s="106">
        <v>0.2</v>
      </c>
      <c r="N860" s="155">
        <v>10</v>
      </c>
      <c r="O860" s="155" t="s">
        <v>156</v>
      </c>
      <c r="P860" s="156">
        <v>0.18</v>
      </c>
      <c r="Q860" s="155" t="s">
        <v>111</v>
      </c>
      <c r="R860" s="164"/>
      <c r="S860" s="2"/>
      <c r="T860" s="2"/>
      <c r="U860" s="2"/>
      <c r="V860" s="2"/>
      <c r="W860" s="2"/>
      <c r="X860" s="2"/>
      <c r="Y860" s="134"/>
    </row>
    <row r="861" spans="1:25">
      <c r="A861" s="141"/>
      <c r="B861" s="115">
        <v>1</v>
      </c>
      <c r="C861" s="104">
        <v>6</v>
      </c>
      <c r="D861" s="155" t="s">
        <v>112</v>
      </c>
      <c r="E861" s="106"/>
      <c r="F861" s="155" t="s">
        <v>134</v>
      </c>
      <c r="G861" s="106">
        <v>0.11</v>
      </c>
      <c r="H861" s="106">
        <v>9.5049504950495106E-2</v>
      </c>
      <c r="I861" s="106">
        <v>0.1</v>
      </c>
      <c r="J861" s="106">
        <v>0.11140558336532851</v>
      </c>
      <c r="K861" s="106">
        <v>0.1</v>
      </c>
      <c r="L861" s="106">
        <v>0.16</v>
      </c>
      <c r="M861" s="106">
        <v>0.2</v>
      </c>
      <c r="N861" s="155">
        <v>10</v>
      </c>
      <c r="O861" s="155" t="s">
        <v>156</v>
      </c>
      <c r="P861" s="155">
        <v>0.33</v>
      </c>
      <c r="Q861" s="155" t="s">
        <v>111</v>
      </c>
      <c r="R861" s="164"/>
      <c r="S861" s="2"/>
      <c r="T861" s="2"/>
      <c r="U861" s="2"/>
      <c r="V861" s="2"/>
      <c r="W861" s="2"/>
      <c r="X861" s="2"/>
      <c r="Y861" s="134"/>
    </row>
    <row r="862" spans="1:25">
      <c r="A862" s="141"/>
      <c r="B862" s="116" t="s">
        <v>186</v>
      </c>
      <c r="C862" s="108"/>
      <c r="D862" s="122" t="s">
        <v>543</v>
      </c>
      <c r="E862" s="122">
        <v>0.1</v>
      </c>
      <c r="F862" s="122">
        <v>0.15000000000000002</v>
      </c>
      <c r="G862" s="122">
        <v>0.10999999999999999</v>
      </c>
      <c r="H862" s="122">
        <v>9.8637400640443781E-2</v>
      </c>
      <c r="I862" s="122">
        <v>0.11333333333333333</v>
      </c>
      <c r="J862" s="122">
        <v>9.6697450544393951E-2</v>
      </c>
      <c r="K862" s="122">
        <v>0.11666666666666665</v>
      </c>
      <c r="L862" s="122">
        <v>0.14833333333333334</v>
      </c>
      <c r="M862" s="122">
        <v>0.19999999999999998</v>
      </c>
      <c r="N862" s="122">
        <v>10</v>
      </c>
      <c r="O862" s="122">
        <v>0.43</v>
      </c>
      <c r="P862" s="122">
        <v>0.3183333333333333</v>
      </c>
      <c r="Q862" s="122" t="s">
        <v>543</v>
      </c>
      <c r="R862" s="164"/>
      <c r="S862" s="2"/>
      <c r="T862" s="2"/>
      <c r="U862" s="2"/>
      <c r="V862" s="2"/>
      <c r="W862" s="2"/>
      <c r="X862" s="2"/>
      <c r="Y862" s="134"/>
    </row>
    <row r="863" spans="1:25">
      <c r="A863" s="141"/>
      <c r="B863" s="2" t="s">
        <v>187</v>
      </c>
      <c r="C863" s="135"/>
      <c r="D863" s="107" t="s">
        <v>543</v>
      </c>
      <c r="E863" s="107">
        <v>0.1</v>
      </c>
      <c r="F863" s="107">
        <v>0.15000000000000002</v>
      </c>
      <c r="G863" s="107">
        <v>0.11</v>
      </c>
      <c r="H863" s="107">
        <v>9.7786532579959562E-2</v>
      </c>
      <c r="I863" s="107">
        <v>0.11499999999999999</v>
      </c>
      <c r="J863" s="107">
        <v>9.717119064765993E-2</v>
      </c>
      <c r="K863" s="107">
        <v>0.1</v>
      </c>
      <c r="L863" s="107">
        <v>0.15</v>
      </c>
      <c r="M863" s="107">
        <v>0.2</v>
      </c>
      <c r="N863" s="107">
        <v>10</v>
      </c>
      <c r="O863" s="107">
        <v>0.43</v>
      </c>
      <c r="P863" s="107">
        <v>0.33999999999999997</v>
      </c>
      <c r="Q863" s="107" t="s">
        <v>543</v>
      </c>
      <c r="R863" s="164"/>
      <c r="S863" s="2"/>
      <c r="T863" s="2"/>
      <c r="U863" s="2"/>
      <c r="V863" s="2"/>
      <c r="W863" s="2"/>
      <c r="X863" s="2"/>
      <c r="Y863" s="134"/>
    </row>
    <row r="864" spans="1:25">
      <c r="A864" s="141"/>
      <c r="B864" s="2" t="s">
        <v>188</v>
      </c>
      <c r="C864" s="135"/>
      <c r="D864" s="107" t="s">
        <v>543</v>
      </c>
      <c r="E864" s="107" t="s">
        <v>543</v>
      </c>
      <c r="F864" s="107">
        <v>7.0710678118654738E-2</v>
      </c>
      <c r="G864" s="107">
        <v>8.9442719099991543E-3</v>
      </c>
      <c r="H864" s="107">
        <v>5.7625696725112805E-3</v>
      </c>
      <c r="I864" s="107">
        <v>1.2110601416389965E-2</v>
      </c>
      <c r="J864" s="107">
        <v>3.1030055687600061E-2</v>
      </c>
      <c r="K864" s="107">
        <v>4.0824829046386402E-2</v>
      </c>
      <c r="L864" s="107">
        <v>1.1690451944500118E-2</v>
      </c>
      <c r="M864" s="107">
        <v>3.0404709722440586E-17</v>
      </c>
      <c r="N864" s="107">
        <v>0</v>
      </c>
      <c r="O864" s="107" t="s">
        <v>543</v>
      </c>
      <c r="P864" s="107">
        <v>7.359800721939859E-2</v>
      </c>
      <c r="Q864" s="107" t="s">
        <v>543</v>
      </c>
      <c r="R864" s="226"/>
      <c r="S864" s="227"/>
      <c r="T864" s="227"/>
      <c r="U864" s="227"/>
      <c r="V864" s="227"/>
      <c r="W864" s="227"/>
      <c r="X864" s="227"/>
      <c r="Y864" s="134"/>
    </row>
    <row r="865" spans="1:25">
      <c r="A865" s="141"/>
      <c r="B865" s="2" t="s">
        <v>96</v>
      </c>
      <c r="C865" s="135"/>
      <c r="D865" s="109" t="s">
        <v>543</v>
      </c>
      <c r="E865" s="109" t="s">
        <v>543</v>
      </c>
      <c r="F865" s="109">
        <v>0.47140452079103151</v>
      </c>
      <c r="G865" s="109">
        <v>8.1311562818174143E-2</v>
      </c>
      <c r="H865" s="109">
        <v>5.8421751131877295E-2</v>
      </c>
      <c r="I865" s="109">
        <v>0.10685824779167616</v>
      </c>
      <c r="J865" s="109">
        <v>0.32089838473408472</v>
      </c>
      <c r="K865" s="109">
        <v>0.34992710611188349</v>
      </c>
      <c r="L865" s="109">
        <v>7.8812035580899664E-2</v>
      </c>
      <c r="M865" s="109">
        <v>1.5202354861220294E-16</v>
      </c>
      <c r="N865" s="109">
        <v>0</v>
      </c>
      <c r="O865" s="109" t="s">
        <v>543</v>
      </c>
      <c r="P865" s="109">
        <v>0.23119792843790135</v>
      </c>
      <c r="Q865" s="109" t="s">
        <v>543</v>
      </c>
      <c r="R865" s="164"/>
      <c r="S865" s="2"/>
      <c r="T865" s="2"/>
      <c r="U865" s="2"/>
      <c r="V865" s="2"/>
      <c r="W865" s="2"/>
      <c r="X865" s="2"/>
      <c r="Y865" s="137"/>
    </row>
    <row r="866" spans="1:25">
      <c r="A866" s="141"/>
      <c r="B866" s="117" t="s">
        <v>189</v>
      </c>
      <c r="C866" s="135"/>
      <c r="D866" s="109" t="s">
        <v>543</v>
      </c>
      <c r="E866" s="109">
        <v>-0.19427146193041489</v>
      </c>
      <c r="F866" s="109">
        <v>0.20859280710437789</v>
      </c>
      <c r="G866" s="109">
        <v>-0.11369860812345656</v>
      </c>
      <c r="H866" s="109">
        <v>-0.20525031382991277</v>
      </c>
      <c r="I866" s="109">
        <v>-8.6840990187803557E-2</v>
      </c>
      <c r="J866" s="109">
        <v>-0.22088104537809461</v>
      </c>
      <c r="K866" s="109">
        <v>-5.998337225215078E-2</v>
      </c>
      <c r="L866" s="109">
        <v>0.19516399813655139</v>
      </c>
      <c r="M866" s="109">
        <v>0.61145707613917</v>
      </c>
      <c r="N866" s="109">
        <v>79.572853806958506</v>
      </c>
      <c r="O866" s="109">
        <v>2.4646327136992157</v>
      </c>
      <c r="P866" s="109">
        <v>1.5649025128548457</v>
      </c>
      <c r="Q866" s="109" t="s">
        <v>543</v>
      </c>
      <c r="R866" s="164"/>
      <c r="S866" s="2"/>
      <c r="T866" s="2"/>
      <c r="U866" s="2"/>
      <c r="V866" s="2"/>
      <c r="W866" s="2"/>
      <c r="X866" s="2"/>
      <c r="Y866" s="137"/>
    </row>
    <row r="867" spans="1:25">
      <c r="B867" s="147"/>
      <c r="C867" s="116"/>
      <c r="D867" s="132"/>
      <c r="E867" s="132"/>
      <c r="F867" s="132"/>
      <c r="G867" s="132"/>
      <c r="H867" s="132"/>
      <c r="I867" s="132"/>
      <c r="J867" s="132"/>
      <c r="K867" s="132"/>
      <c r="L867" s="132"/>
      <c r="M867" s="132"/>
      <c r="N867" s="132"/>
      <c r="O867" s="132"/>
      <c r="P867" s="132"/>
      <c r="Q867" s="132"/>
    </row>
    <row r="868" spans="1:25">
      <c r="B868" s="151" t="s">
        <v>378</v>
      </c>
      <c r="Y868" s="133" t="s">
        <v>67</v>
      </c>
    </row>
    <row r="869" spans="1:25">
      <c r="A869" s="124" t="s">
        <v>30</v>
      </c>
      <c r="B869" s="114" t="s">
        <v>141</v>
      </c>
      <c r="C869" s="111" t="s">
        <v>142</v>
      </c>
      <c r="D869" s="112" t="s">
        <v>166</v>
      </c>
      <c r="E869" s="113" t="s">
        <v>166</v>
      </c>
      <c r="F869" s="113" t="s">
        <v>166</v>
      </c>
      <c r="G869" s="113" t="s">
        <v>166</v>
      </c>
      <c r="H869" s="113" t="s">
        <v>166</v>
      </c>
      <c r="I869" s="113" t="s">
        <v>166</v>
      </c>
      <c r="J869" s="113" t="s">
        <v>166</v>
      </c>
      <c r="K869" s="113" t="s">
        <v>166</v>
      </c>
      <c r="L869" s="113" t="s">
        <v>166</v>
      </c>
      <c r="M869" s="113" t="s">
        <v>166</v>
      </c>
      <c r="N869" s="113" t="s">
        <v>166</v>
      </c>
      <c r="O869" s="113" t="s">
        <v>166</v>
      </c>
      <c r="P869" s="113" t="s">
        <v>166</v>
      </c>
      <c r="Q869" s="113" t="s">
        <v>166</v>
      </c>
      <c r="R869" s="113" t="s">
        <v>166</v>
      </c>
      <c r="S869" s="113" t="s">
        <v>166</v>
      </c>
      <c r="T869" s="164"/>
      <c r="U869" s="2"/>
      <c r="V869" s="2"/>
      <c r="W869" s="2"/>
      <c r="X869" s="2"/>
      <c r="Y869" s="133">
        <v>1</v>
      </c>
    </row>
    <row r="870" spans="1:25">
      <c r="A870" s="141"/>
      <c r="B870" s="115" t="s">
        <v>167</v>
      </c>
      <c r="C870" s="104" t="s">
        <v>167</v>
      </c>
      <c r="D870" s="162" t="s">
        <v>168</v>
      </c>
      <c r="E870" s="163" t="s">
        <v>169</v>
      </c>
      <c r="F870" s="163" t="s">
        <v>171</v>
      </c>
      <c r="G870" s="163" t="s">
        <v>172</v>
      </c>
      <c r="H870" s="163" t="s">
        <v>173</v>
      </c>
      <c r="I870" s="163" t="s">
        <v>174</v>
      </c>
      <c r="J870" s="163" t="s">
        <v>175</v>
      </c>
      <c r="K870" s="163" t="s">
        <v>176</v>
      </c>
      <c r="L870" s="163" t="s">
        <v>177</v>
      </c>
      <c r="M870" s="163" t="s">
        <v>178</v>
      </c>
      <c r="N870" s="163" t="s">
        <v>179</v>
      </c>
      <c r="O870" s="163" t="s">
        <v>180</v>
      </c>
      <c r="P870" s="163" t="s">
        <v>181</v>
      </c>
      <c r="Q870" s="163" t="s">
        <v>190</v>
      </c>
      <c r="R870" s="163" t="s">
        <v>182</v>
      </c>
      <c r="S870" s="163" t="s">
        <v>191</v>
      </c>
      <c r="T870" s="164"/>
      <c r="U870" s="2"/>
      <c r="V870" s="2"/>
      <c r="W870" s="2"/>
      <c r="X870" s="2"/>
      <c r="Y870" s="133" t="s">
        <v>3</v>
      </c>
    </row>
    <row r="871" spans="1:25">
      <c r="A871" s="141"/>
      <c r="B871" s="115"/>
      <c r="C871" s="104"/>
      <c r="D871" s="105" t="s">
        <v>184</v>
      </c>
      <c r="E871" s="106" t="s">
        <v>184</v>
      </c>
      <c r="F871" s="106" t="s">
        <v>184</v>
      </c>
      <c r="G871" s="106" t="s">
        <v>144</v>
      </c>
      <c r="H871" s="106" t="s">
        <v>184</v>
      </c>
      <c r="I871" s="106" t="s">
        <v>184</v>
      </c>
      <c r="J871" s="106" t="s">
        <v>185</v>
      </c>
      <c r="K871" s="106" t="s">
        <v>184</v>
      </c>
      <c r="L871" s="106" t="s">
        <v>185</v>
      </c>
      <c r="M871" s="106" t="s">
        <v>184</v>
      </c>
      <c r="N871" s="106" t="s">
        <v>184</v>
      </c>
      <c r="O871" s="106" t="s">
        <v>184</v>
      </c>
      <c r="P871" s="106" t="s">
        <v>144</v>
      </c>
      <c r="Q871" s="106" t="s">
        <v>184</v>
      </c>
      <c r="R871" s="106" t="s">
        <v>184</v>
      </c>
      <c r="S871" s="106" t="s">
        <v>184</v>
      </c>
      <c r="T871" s="164"/>
      <c r="U871" s="2"/>
      <c r="V871" s="2"/>
      <c r="W871" s="2"/>
      <c r="X871" s="2"/>
      <c r="Y871" s="133">
        <v>1</v>
      </c>
    </row>
    <row r="872" spans="1:25">
      <c r="A872" s="141"/>
      <c r="B872" s="115"/>
      <c r="C872" s="104"/>
      <c r="D872" s="130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64"/>
      <c r="U872" s="2"/>
      <c r="V872" s="2"/>
      <c r="W872" s="2"/>
      <c r="X872" s="2"/>
      <c r="Y872" s="133">
        <v>2</v>
      </c>
    </row>
    <row r="873" spans="1:25">
      <c r="A873" s="141"/>
      <c r="B873" s="114">
        <v>1</v>
      </c>
      <c r="C873" s="110">
        <v>1</v>
      </c>
      <c r="D873" s="210">
        <v>12.5</v>
      </c>
      <c r="E873" s="209">
        <v>15.540000000000001</v>
      </c>
      <c r="F873" s="211">
        <v>15.1</v>
      </c>
      <c r="G873" s="213">
        <v>20</v>
      </c>
      <c r="H873" s="211">
        <v>15.8</v>
      </c>
      <c r="I873" s="210">
        <v>15</v>
      </c>
      <c r="J873" s="211">
        <v>14.89</v>
      </c>
      <c r="K873" s="210">
        <v>14.8</v>
      </c>
      <c r="L873" s="210">
        <v>14.345569895420898</v>
      </c>
      <c r="M873" s="210">
        <v>13.9</v>
      </c>
      <c r="N873" s="210">
        <v>16.100000000000001</v>
      </c>
      <c r="O873" s="210">
        <v>14.5</v>
      </c>
      <c r="P873" s="213" t="s">
        <v>198</v>
      </c>
      <c r="Q873" s="210">
        <v>13</v>
      </c>
      <c r="R873" s="209">
        <v>12.55</v>
      </c>
      <c r="S873" s="210">
        <v>14</v>
      </c>
      <c r="T873" s="214"/>
      <c r="U873" s="215"/>
      <c r="V873" s="215"/>
      <c r="W873" s="215"/>
      <c r="X873" s="215"/>
      <c r="Y873" s="216">
        <v>1</v>
      </c>
    </row>
    <row r="874" spans="1:25">
      <c r="A874" s="141"/>
      <c r="B874" s="115">
        <v>1</v>
      </c>
      <c r="C874" s="104">
        <v>2</v>
      </c>
      <c r="D874" s="217">
        <v>13.7</v>
      </c>
      <c r="E874" s="217">
        <v>14.14</v>
      </c>
      <c r="F874" s="221">
        <v>14.7</v>
      </c>
      <c r="G874" s="220">
        <v>20</v>
      </c>
      <c r="H874" s="221">
        <v>15.8</v>
      </c>
      <c r="I874" s="217">
        <v>16</v>
      </c>
      <c r="J874" s="221">
        <v>14.95</v>
      </c>
      <c r="K874" s="217">
        <v>14.6</v>
      </c>
      <c r="L874" s="217">
        <v>14.189453990467102</v>
      </c>
      <c r="M874" s="217">
        <v>13.8</v>
      </c>
      <c r="N874" s="217">
        <v>16.899999999999999</v>
      </c>
      <c r="O874" s="217">
        <v>13.9</v>
      </c>
      <c r="P874" s="220" t="s">
        <v>198</v>
      </c>
      <c r="Q874" s="217">
        <v>12.9</v>
      </c>
      <c r="R874" s="217">
        <v>13.05</v>
      </c>
      <c r="S874" s="217">
        <v>13.7</v>
      </c>
      <c r="T874" s="214"/>
      <c r="U874" s="215"/>
      <c r="V874" s="215"/>
      <c r="W874" s="215"/>
      <c r="X874" s="215"/>
      <c r="Y874" s="216" t="e">
        <v>#N/A</v>
      </c>
    </row>
    <row r="875" spans="1:25">
      <c r="A875" s="141"/>
      <c r="B875" s="115">
        <v>1</v>
      </c>
      <c r="C875" s="104">
        <v>3</v>
      </c>
      <c r="D875" s="217">
        <v>13.4</v>
      </c>
      <c r="E875" s="217">
        <v>13.8</v>
      </c>
      <c r="F875" s="221">
        <v>14.9</v>
      </c>
      <c r="G875" s="220">
        <v>20</v>
      </c>
      <c r="H875" s="218">
        <v>13.3</v>
      </c>
      <c r="I875" s="217">
        <v>15.1</v>
      </c>
      <c r="J875" s="221">
        <v>15.07</v>
      </c>
      <c r="K875" s="221">
        <v>14.8</v>
      </c>
      <c r="L875" s="222">
        <v>14.102071961335023</v>
      </c>
      <c r="M875" s="222">
        <v>13.9</v>
      </c>
      <c r="N875" s="222">
        <v>17.3</v>
      </c>
      <c r="O875" s="222">
        <v>14</v>
      </c>
      <c r="P875" s="219" t="s">
        <v>198</v>
      </c>
      <c r="Q875" s="222">
        <v>12.540000000000001</v>
      </c>
      <c r="R875" s="222">
        <v>13.76</v>
      </c>
      <c r="S875" s="222">
        <v>13.1</v>
      </c>
      <c r="T875" s="214"/>
      <c r="U875" s="215"/>
      <c r="V875" s="215"/>
      <c r="W875" s="215"/>
      <c r="X875" s="215"/>
      <c r="Y875" s="216">
        <v>16</v>
      </c>
    </row>
    <row r="876" spans="1:25">
      <c r="A876" s="141"/>
      <c r="B876" s="115">
        <v>1</v>
      </c>
      <c r="C876" s="104">
        <v>4</v>
      </c>
      <c r="D876" s="217">
        <v>13.8</v>
      </c>
      <c r="E876" s="217">
        <v>14.14</v>
      </c>
      <c r="F876" s="221">
        <v>16.3</v>
      </c>
      <c r="G876" s="220">
        <v>20</v>
      </c>
      <c r="H876" s="221">
        <v>15.8</v>
      </c>
      <c r="I876" s="217">
        <v>16.100000000000001</v>
      </c>
      <c r="J876" s="221">
        <v>14.51</v>
      </c>
      <c r="K876" s="221">
        <v>14.7</v>
      </c>
      <c r="L876" s="222">
        <v>14.052154791979035</v>
      </c>
      <c r="M876" s="222">
        <v>14.9</v>
      </c>
      <c r="N876" s="222">
        <v>16.100000000000001</v>
      </c>
      <c r="O876" s="222">
        <v>14.6</v>
      </c>
      <c r="P876" s="219" t="s">
        <v>198</v>
      </c>
      <c r="Q876" s="222">
        <v>12.64</v>
      </c>
      <c r="R876" s="222">
        <v>13.73</v>
      </c>
      <c r="S876" s="222">
        <v>14.4</v>
      </c>
      <c r="T876" s="214"/>
      <c r="U876" s="215"/>
      <c r="V876" s="215"/>
      <c r="W876" s="215"/>
      <c r="X876" s="215"/>
      <c r="Y876" s="216">
        <v>14.50094546975493</v>
      </c>
    </row>
    <row r="877" spans="1:25">
      <c r="A877" s="141"/>
      <c r="B877" s="115">
        <v>1</v>
      </c>
      <c r="C877" s="104">
        <v>5</v>
      </c>
      <c r="D877" s="217">
        <v>13.1</v>
      </c>
      <c r="E877" s="217">
        <v>14.39</v>
      </c>
      <c r="F877" s="217">
        <v>17.5</v>
      </c>
      <c r="G877" s="220" t="s">
        <v>198</v>
      </c>
      <c r="H877" s="217">
        <v>14.8</v>
      </c>
      <c r="I877" s="217">
        <v>15.1</v>
      </c>
      <c r="J877" s="217">
        <v>14.71</v>
      </c>
      <c r="K877" s="217">
        <v>14.9</v>
      </c>
      <c r="L877" s="217">
        <v>14.122763835438782</v>
      </c>
      <c r="M877" s="217">
        <v>14.6</v>
      </c>
      <c r="N877" s="217">
        <v>15.5</v>
      </c>
      <c r="O877" s="217">
        <v>14.4</v>
      </c>
      <c r="P877" s="220" t="s">
        <v>198</v>
      </c>
      <c r="Q877" s="217">
        <v>12.620000000000001</v>
      </c>
      <c r="R877" s="217">
        <v>13.79</v>
      </c>
      <c r="S877" s="217">
        <v>13.1</v>
      </c>
      <c r="T877" s="214"/>
      <c r="U877" s="215"/>
      <c r="V877" s="215"/>
      <c r="W877" s="215"/>
      <c r="X877" s="215"/>
      <c r="Y877" s="224"/>
    </row>
    <row r="878" spans="1:25">
      <c r="A878" s="141"/>
      <c r="B878" s="115">
        <v>1</v>
      </c>
      <c r="C878" s="104">
        <v>6</v>
      </c>
      <c r="D878" s="217">
        <v>13.7</v>
      </c>
      <c r="E878" s="217">
        <v>14.22</v>
      </c>
      <c r="F878" s="217">
        <v>17.2</v>
      </c>
      <c r="G878" s="220">
        <v>20</v>
      </c>
      <c r="H878" s="217">
        <v>16.600000000000001</v>
      </c>
      <c r="I878" s="217">
        <v>15.8</v>
      </c>
      <c r="J878" s="217">
        <v>14.36</v>
      </c>
      <c r="K878" s="217">
        <v>14.5</v>
      </c>
      <c r="L878" s="217">
        <v>14.037404984773167</v>
      </c>
      <c r="M878" s="217">
        <v>14.2</v>
      </c>
      <c r="N878" s="217">
        <v>16.3</v>
      </c>
      <c r="O878" s="217">
        <v>13.8</v>
      </c>
      <c r="P878" s="220" t="s">
        <v>198</v>
      </c>
      <c r="Q878" s="217">
        <v>12.379999999999999</v>
      </c>
      <c r="R878" s="217">
        <v>13.73</v>
      </c>
      <c r="S878" s="217">
        <v>13.3</v>
      </c>
      <c r="T878" s="214"/>
      <c r="U878" s="215"/>
      <c r="V878" s="215"/>
      <c r="W878" s="215"/>
      <c r="X878" s="215"/>
      <c r="Y878" s="224"/>
    </row>
    <row r="879" spans="1:25">
      <c r="A879" s="141"/>
      <c r="B879" s="116" t="s">
        <v>186</v>
      </c>
      <c r="C879" s="108"/>
      <c r="D879" s="225">
        <v>13.366666666666667</v>
      </c>
      <c r="E879" s="225">
        <v>14.371666666666668</v>
      </c>
      <c r="F879" s="225">
        <v>15.950000000000001</v>
      </c>
      <c r="G879" s="225">
        <v>20</v>
      </c>
      <c r="H879" s="225">
        <v>15.35</v>
      </c>
      <c r="I879" s="225">
        <v>15.516666666666666</v>
      </c>
      <c r="J879" s="225">
        <v>14.748333333333333</v>
      </c>
      <c r="K879" s="225">
        <v>14.716666666666669</v>
      </c>
      <c r="L879" s="225">
        <v>14.141569909902335</v>
      </c>
      <c r="M879" s="225">
        <v>14.216666666666667</v>
      </c>
      <c r="N879" s="225">
        <v>16.366666666666667</v>
      </c>
      <c r="O879" s="225">
        <v>14.200000000000001</v>
      </c>
      <c r="P879" s="225" t="s">
        <v>543</v>
      </c>
      <c r="Q879" s="225">
        <v>12.68</v>
      </c>
      <c r="R879" s="225">
        <v>13.435</v>
      </c>
      <c r="S879" s="225">
        <v>13.6</v>
      </c>
      <c r="T879" s="214"/>
      <c r="U879" s="215"/>
      <c r="V879" s="215"/>
      <c r="W879" s="215"/>
      <c r="X879" s="215"/>
      <c r="Y879" s="224"/>
    </row>
    <row r="880" spans="1:25">
      <c r="A880" s="141"/>
      <c r="B880" s="2" t="s">
        <v>187</v>
      </c>
      <c r="C880" s="135"/>
      <c r="D880" s="222">
        <v>13.55</v>
      </c>
      <c r="E880" s="222">
        <v>14.18</v>
      </c>
      <c r="F880" s="222">
        <v>15.7</v>
      </c>
      <c r="G880" s="222">
        <v>20</v>
      </c>
      <c r="H880" s="222">
        <v>15.8</v>
      </c>
      <c r="I880" s="222">
        <v>15.45</v>
      </c>
      <c r="J880" s="222">
        <v>14.8</v>
      </c>
      <c r="K880" s="222">
        <v>14.75</v>
      </c>
      <c r="L880" s="222">
        <v>14.112417898386902</v>
      </c>
      <c r="M880" s="222">
        <v>14.05</v>
      </c>
      <c r="N880" s="222">
        <v>16.200000000000003</v>
      </c>
      <c r="O880" s="222">
        <v>14.2</v>
      </c>
      <c r="P880" s="222" t="s">
        <v>543</v>
      </c>
      <c r="Q880" s="222">
        <v>12.63</v>
      </c>
      <c r="R880" s="222">
        <v>13.73</v>
      </c>
      <c r="S880" s="222">
        <v>13.5</v>
      </c>
      <c r="T880" s="214"/>
      <c r="U880" s="215"/>
      <c r="V880" s="215"/>
      <c r="W880" s="215"/>
      <c r="X880" s="215"/>
      <c r="Y880" s="224"/>
    </row>
    <row r="881" spans="1:25">
      <c r="A881" s="141"/>
      <c r="B881" s="2" t="s">
        <v>188</v>
      </c>
      <c r="C881" s="135"/>
      <c r="D881" s="107">
        <v>0.49665548085837796</v>
      </c>
      <c r="E881" s="107">
        <v>0.603735593340882</v>
      </c>
      <c r="F881" s="107">
        <v>1.2227019260637484</v>
      </c>
      <c r="G881" s="107">
        <v>0</v>
      </c>
      <c r="H881" s="107">
        <v>1.1554220008291343</v>
      </c>
      <c r="I881" s="107">
        <v>0.50365331992022777</v>
      </c>
      <c r="J881" s="107">
        <v>0.27323372168652021</v>
      </c>
      <c r="K881" s="107">
        <v>0.14719601443879776</v>
      </c>
      <c r="L881" s="107">
        <v>0.11372601336656847</v>
      </c>
      <c r="M881" s="107">
        <v>0.44459719597256403</v>
      </c>
      <c r="N881" s="107">
        <v>0.6408327915038885</v>
      </c>
      <c r="O881" s="107">
        <v>0.34058772731852777</v>
      </c>
      <c r="P881" s="107" t="s">
        <v>543</v>
      </c>
      <c r="Q881" s="107">
        <v>0.23047776465420708</v>
      </c>
      <c r="R881" s="107">
        <v>0.51713634565750599</v>
      </c>
      <c r="S881" s="107">
        <v>0.52915026221291828</v>
      </c>
      <c r="T881" s="226"/>
      <c r="U881" s="227"/>
      <c r="V881" s="227"/>
      <c r="W881" s="227"/>
      <c r="X881" s="227"/>
      <c r="Y881" s="134"/>
    </row>
    <row r="882" spans="1:25">
      <c r="A882" s="141"/>
      <c r="B882" s="2" t="s">
        <v>96</v>
      </c>
      <c r="C882" s="135"/>
      <c r="D882" s="109">
        <v>3.7156270388407325E-2</v>
      </c>
      <c r="E882" s="109">
        <v>4.2008738954485585E-2</v>
      </c>
      <c r="F882" s="109">
        <v>7.66584279663792E-2</v>
      </c>
      <c r="G882" s="109">
        <v>0</v>
      </c>
      <c r="H882" s="109">
        <v>7.5271791584959891E-2</v>
      </c>
      <c r="I882" s="109">
        <v>3.245886057488042E-2</v>
      </c>
      <c r="J882" s="109">
        <v>1.8526413494396217E-2</v>
      </c>
      <c r="K882" s="109">
        <v>1.0001994186101771E-2</v>
      </c>
      <c r="L882" s="109">
        <v>8.0419652196418619E-3</v>
      </c>
      <c r="M882" s="109">
        <v>3.1272956340391372E-2</v>
      </c>
      <c r="N882" s="109">
        <v>3.9154753045044101E-2</v>
      </c>
      <c r="O882" s="109">
        <v>2.3985051219614629E-2</v>
      </c>
      <c r="P882" s="109" t="s">
        <v>543</v>
      </c>
      <c r="Q882" s="109">
        <v>1.817647986231917E-2</v>
      </c>
      <c r="R882" s="109">
        <v>3.8491726509676666E-2</v>
      </c>
      <c r="S882" s="109">
        <v>3.8908107515655758E-2</v>
      </c>
      <c r="T882" s="164"/>
      <c r="U882" s="2"/>
      <c r="V882" s="2"/>
      <c r="W882" s="2"/>
      <c r="X882" s="2"/>
      <c r="Y882" s="137"/>
    </row>
    <row r="883" spans="1:25">
      <c r="A883" s="141"/>
      <c r="B883" s="117" t="s">
        <v>189</v>
      </c>
      <c r="C883" s="135"/>
      <c r="D883" s="109">
        <v>-7.8221023963855552E-2</v>
      </c>
      <c r="E883" s="109">
        <v>-8.9151982095169169E-3</v>
      </c>
      <c r="F883" s="109">
        <v>9.9928279384775998E-2</v>
      </c>
      <c r="G883" s="109">
        <v>0.37922041302166254</v>
      </c>
      <c r="H883" s="109">
        <v>5.855166699412595E-2</v>
      </c>
      <c r="I883" s="109">
        <v>7.0045170435973025E-2</v>
      </c>
      <c r="J883" s="109">
        <v>1.7060119569057619E-2</v>
      </c>
      <c r="K883" s="109">
        <v>1.4876353915106888E-2</v>
      </c>
      <c r="L883" s="109">
        <v>-2.4782905404489353E-2</v>
      </c>
      <c r="M883" s="109">
        <v>-1.9604156410434892E-2</v>
      </c>
      <c r="N883" s="109">
        <v>0.12866203798939391</v>
      </c>
      <c r="O883" s="109">
        <v>-2.0753506754619511E-2</v>
      </c>
      <c r="P883" s="109" t="s">
        <v>543</v>
      </c>
      <c r="Q883" s="109">
        <v>-0.12557425814426604</v>
      </c>
      <c r="R883" s="109">
        <v>-7.3508687552698238E-2</v>
      </c>
      <c r="S883" s="109">
        <v>-6.2130119145269558E-2</v>
      </c>
      <c r="T883" s="164"/>
      <c r="U883" s="2"/>
      <c r="V883" s="2"/>
      <c r="W883" s="2"/>
      <c r="X883" s="2"/>
      <c r="Y883" s="137"/>
    </row>
    <row r="884" spans="1:25">
      <c r="B884" s="147"/>
      <c r="C884" s="116"/>
      <c r="D884" s="132"/>
      <c r="E884" s="132"/>
      <c r="F884" s="132"/>
      <c r="G884" s="132"/>
      <c r="H884" s="132"/>
      <c r="I884" s="132"/>
      <c r="J884" s="132"/>
      <c r="K884" s="132"/>
      <c r="L884" s="132"/>
      <c r="M884" s="132"/>
      <c r="N884" s="132"/>
      <c r="O884" s="132"/>
      <c r="P884" s="132"/>
      <c r="Q884" s="132"/>
      <c r="R884" s="132"/>
      <c r="S884" s="132"/>
    </row>
    <row r="885" spans="1:25">
      <c r="B885" s="151" t="s">
        <v>379</v>
      </c>
      <c r="Y885" s="133" t="s">
        <v>67</v>
      </c>
    </row>
    <row r="886" spans="1:25">
      <c r="A886" s="124" t="s">
        <v>63</v>
      </c>
      <c r="B886" s="114" t="s">
        <v>141</v>
      </c>
      <c r="C886" s="111" t="s">
        <v>142</v>
      </c>
      <c r="D886" s="112" t="s">
        <v>166</v>
      </c>
      <c r="E886" s="113" t="s">
        <v>166</v>
      </c>
      <c r="F886" s="113" t="s">
        <v>166</v>
      </c>
      <c r="G886" s="113" t="s">
        <v>166</v>
      </c>
      <c r="H886" s="113" t="s">
        <v>166</v>
      </c>
      <c r="I886" s="113" t="s">
        <v>166</v>
      </c>
      <c r="J886" s="113" t="s">
        <v>166</v>
      </c>
      <c r="K886" s="113" t="s">
        <v>166</v>
      </c>
      <c r="L886" s="113" t="s">
        <v>166</v>
      </c>
      <c r="M886" s="113" t="s">
        <v>166</v>
      </c>
      <c r="N886" s="113" t="s">
        <v>166</v>
      </c>
      <c r="O886" s="113" t="s">
        <v>166</v>
      </c>
      <c r="P886" s="113" t="s">
        <v>166</v>
      </c>
      <c r="Q886" s="113" t="s">
        <v>166</v>
      </c>
      <c r="R886" s="113" t="s">
        <v>166</v>
      </c>
      <c r="S886" s="164"/>
      <c r="T886" s="2"/>
      <c r="U886" s="2"/>
      <c r="V886" s="2"/>
      <c r="W886" s="2"/>
      <c r="X886" s="2"/>
      <c r="Y886" s="133">
        <v>1</v>
      </c>
    </row>
    <row r="887" spans="1:25">
      <c r="A887" s="141"/>
      <c r="B887" s="115" t="s">
        <v>167</v>
      </c>
      <c r="C887" s="104" t="s">
        <v>167</v>
      </c>
      <c r="D887" s="162" t="s">
        <v>169</v>
      </c>
      <c r="E887" s="163" t="s">
        <v>170</v>
      </c>
      <c r="F887" s="163" t="s">
        <v>171</v>
      </c>
      <c r="G887" s="163" t="s">
        <v>172</v>
      </c>
      <c r="H887" s="163" t="s">
        <v>174</v>
      </c>
      <c r="I887" s="163" t="s">
        <v>175</v>
      </c>
      <c r="J887" s="163" t="s">
        <v>176</v>
      </c>
      <c r="K887" s="163" t="s">
        <v>177</v>
      </c>
      <c r="L887" s="163" t="s">
        <v>178</v>
      </c>
      <c r="M887" s="163" t="s">
        <v>179</v>
      </c>
      <c r="N887" s="163" t="s">
        <v>180</v>
      </c>
      <c r="O887" s="163" t="s">
        <v>181</v>
      </c>
      <c r="P887" s="163" t="s">
        <v>190</v>
      </c>
      <c r="Q887" s="163" t="s">
        <v>182</v>
      </c>
      <c r="R887" s="163" t="s">
        <v>183</v>
      </c>
      <c r="S887" s="164"/>
      <c r="T887" s="2"/>
      <c r="U887" s="2"/>
      <c r="V887" s="2"/>
      <c r="W887" s="2"/>
      <c r="X887" s="2"/>
      <c r="Y887" s="133" t="s">
        <v>1</v>
      </c>
    </row>
    <row r="888" spans="1:25">
      <c r="A888" s="141"/>
      <c r="B888" s="115"/>
      <c r="C888" s="104"/>
      <c r="D888" s="105" t="s">
        <v>144</v>
      </c>
      <c r="E888" s="106" t="s">
        <v>144</v>
      </c>
      <c r="F888" s="106" t="s">
        <v>184</v>
      </c>
      <c r="G888" s="106" t="s">
        <v>144</v>
      </c>
      <c r="H888" s="106" t="s">
        <v>184</v>
      </c>
      <c r="I888" s="106" t="s">
        <v>185</v>
      </c>
      <c r="J888" s="106" t="s">
        <v>184</v>
      </c>
      <c r="K888" s="106" t="s">
        <v>185</v>
      </c>
      <c r="L888" s="106" t="s">
        <v>144</v>
      </c>
      <c r="M888" s="106" t="s">
        <v>184</v>
      </c>
      <c r="N888" s="106" t="s">
        <v>144</v>
      </c>
      <c r="O888" s="106" t="s">
        <v>144</v>
      </c>
      <c r="P888" s="106" t="s">
        <v>144</v>
      </c>
      <c r="Q888" s="106" t="s">
        <v>144</v>
      </c>
      <c r="R888" s="106" t="s">
        <v>144</v>
      </c>
      <c r="S888" s="164"/>
      <c r="T888" s="2"/>
      <c r="U888" s="2"/>
      <c r="V888" s="2"/>
      <c r="W888" s="2"/>
      <c r="X888" s="2"/>
      <c r="Y888" s="133">
        <v>3</v>
      </c>
    </row>
    <row r="889" spans="1:25">
      <c r="A889" s="141"/>
      <c r="B889" s="115"/>
      <c r="C889" s="104"/>
      <c r="D889" s="130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64"/>
      <c r="T889" s="2"/>
      <c r="U889" s="2"/>
      <c r="V889" s="2"/>
      <c r="W889" s="2"/>
      <c r="X889" s="2"/>
      <c r="Y889" s="133">
        <v>3</v>
      </c>
    </row>
    <row r="890" spans="1:25">
      <c r="A890" s="141"/>
      <c r="B890" s="114">
        <v>1</v>
      </c>
      <c r="C890" s="110">
        <v>1</v>
      </c>
      <c r="D890" s="199">
        <v>0.78639999999999999</v>
      </c>
      <c r="E890" s="196">
        <v>0.69799999999999995</v>
      </c>
      <c r="F890" s="197">
        <v>0.77500000000000002</v>
      </c>
      <c r="G890" s="196">
        <v>0.88</v>
      </c>
      <c r="H890" s="197">
        <v>0.81399999999999995</v>
      </c>
      <c r="I890" s="196">
        <v>0.68067346938775497</v>
      </c>
      <c r="J890" s="197">
        <v>0.77600000000000002</v>
      </c>
      <c r="K890" s="196">
        <v>0.83183678464870059</v>
      </c>
      <c r="L890" s="196">
        <v>0.84899999999999998</v>
      </c>
      <c r="M890" s="196">
        <v>0.79100000000000004</v>
      </c>
      <c r="N890" s="196">
        <v>0.75619999999999998</v>
      </c>
      <c r="O890" s="196">
        <v>0.81000000000000016</v>
      </c>
      <c r="P890" s="195">
        <v>1.1305062046639884</v>
      </c>
      <c r="Q890" s="196">
        <v>0.83529999999999993</v>
      </c>
      <c r="R890" s="196">
        <v>0.76</v>
      </c>
      <c r="S890" s="200"/>
      <c r="T890" s="201"/>
      <c r="U890" s="201"/>
      <c r="V890" s="201"/>
      <c r="W890" s="201"/>
      <c r="X890" s="201"/>
      <c r="Y890" s="202">
        <v>1</v>
      </c>
    </row>
    <row r="891" spans="1:25">
      <c r="A891" s="141"/>
      <c r="B891" s="115">
        <v>1</v>
      </c>
      <c r="C891" s="104">
        <v>2</v>
      </c>
      <c r="D891" s="206">
        <v>0.71689999999999998</v>
      </c>
      <c r="E891" s="206">
        <v>0.72199999999999998</v>
      </c>
      <c r="F891" s="205">
        <v>0.755</v>
      </c>
      <c r="G891" s="206">
        <v>0.86</v>
      </c>
      <c r="H891" s="205">
        <v>0.82500000000000007</v>
      </c>
      <c r="I891" s="206">
        <v>0.68611518324607301</v>
      </c>
      <c r="J891" s="205">
        <v>0.75800000000000001</v>
      </c>
      <c r="K891" s="206">
        <v>0.8251004963916786</v>
      </c>
      <c r="L891" s="206">
        <v>0.84</v>
      </c>
      <c r="M891" s="206">
        <v>0.80700000000000005</v>
      </c>
      <c r="N891" s="206">
        <v>0.77190000000000003</v>
      </c>
      <c r="O891" s="206">
        <v>0.8</v>
      </c>
      <c r="P891" s="203">
        <v>1.1254804867813675</v>
      </c>
      <c r="Q891" s="206">
        <v>0.7974</v>
      </c>
      <c r="R891" s="206">
        <v>0.76</v>
      </c>
      <c r="S891" s="200"/>
      <c r="T891" s="201"/>
      <c r="U891" s="201"/>
      <c r="V891" s="201"/>
      <c r="W891" s="201"/>
      <c r="X891" s="201"/>
      <c r="Y891" s="202">
        <v>10</v>
      </c>
    </row>
    <row r="892" spans="1:25">
      <c r="A892" s="141"/>
      <c r="B892" s="115">
        <v>1</v>
      </c>
      <c r="C892" s="104">
        <v>3</v>
      </c>
      <c r="D892" s="206">
        <v>0.69769999999999999</v>
      </c>
      <c r="E892" s="206">
        <v>0.69399999999999995</v>
      </c>
      <c r="F892" s="205">
        <v>0.77</v>
      </c>
      <c r="G892" s="206">
        <v>0.85000000000000009</v>
      </c>
      <c r="H892" s="205">
        <v>0.80099999999999993</v>
      </c>
      <c r="I892" s="206">
        <v>0.684064171122995</v>
      </c>
      <c r="J892" s="205">
        <v>0.76</v>
      </c>
      <c r="K892" s="205">
        <v>0.83549756076647852</v>
      </c>
      <c r="L892" s="123">
        <v>0.77700000000000002</v>
      </c>
      <c r="M892" s="123">
        <v>0.81799999999999995</v>
      </c>
      <c r="N892" s="123">
        <v>0.7712</v>
      </c>
      <c r="O892" s="123">
        <v>0.81000000000000016</v>
      </c>
      <c r="P892" s="207">
        <v>1.1455032671902159</v>
      </c>
      <c r="Q892" s="123">
        <v>0.7621</v>
      </c>
      <c r="R892" s="123">
        <v>0.72</v>
      </c>
      <c r="S892" s="200"/>
      <c r="T892" s="201"/>
      <c r="U892" s="201"/>
      <c r="V892" s="201"/>
      <c r="W892" s="201"/>
      <c r="X892" s="201"/>
      <c r="Y892" s="202">
        <v>16</v>
      </c>
    </row>
    <row r="893" spans="1:25">
      <c r="A893" s="141"/>
      <c r="B893" s="115">
        <v>1</v>
      </c>
      <c r="C893" s="104">
        <v>4</v>
      </c>
      <c r="D893" s="206">
        <v>0.68279999999999996</v>
      </c>
      <c r="E893" s="206">
        <v>0.70299999999999996</v>
      </c>
      <c r="F893" s="205">
        <v>0.71299999999999997</v>
      </c>
      <c r="G893" s="206">
        <v>0.84</v>
      </c>
      <c r="H893" s="205">
        <v>0.81200000000000006</v>
      </c>
      <c r="I893" s="206">
        <v>0.65894009216589899</v>
      </c>
      <c r="J893" s="205">
        <v>0.75900000000000001</v>
      </c>
      <c r="K893" s="205">
        <v>0.81805890282751259</v>
      </c>
      <c r="L893" s="123">
        <v>0.84299999999999997</v>
      </c>
      <c r="M893" s="123">
        <v>0.77700000000000002</v>
      </c>
      <c r="N893" s="123">
        <v>0.76039999999999996</v>
      </c>
      <c r="O893" s="123">
        <v>0.83</v>
      </c>
      <c r="P893" s="207">
        <v>1.1148362807985126</v>
      </c>
      <c r="Q893" s="123">
        <v>0.7742</v>
      </c>
      <c r="R893" s="123">
        <v>0.78</v>
      </c>
      <c r="S893" s="200"/>
      <c r="T893" s="201"/>
      <c r="U893" s="201"/>
      <c r="V893" s="201"/>
      <c r="W893" s="201"/>
      <c r="X893" s="201"/>
      <c r="Y893" s="202">
        <v>0.7732227115671092</v>
      </c>
    </row>
    <row r="894" spans="1:25">
      <c r="A894" s="141"/>
      <c r="B894" s="115">
        <v>1</v>
      </c>
      <c r="C894" s="104">
        <v>5</v>
      </c>
      <c r="D894" s="206">
        <v>0.69989999999999997</v>
      </c>
      <c r="E894" s="206">
        <v>0.69</v>
      </c>
      <c r="F894" s="206">
        <v>0.72199999999999998</v>
      </c>
      <c r="G894" s="206">
        <v>0.81999999999999984</v>
      </c>
      <c r="H894" s="204">
        <v>0.78</v>
      </c>
      <c r="I894" s="206">
        <v>0.67816438356164399</v>
      </c>
      <c r="J894" s="206">
        <v>0.75700000000000001</v>
      </c>
      <c r="K894" s="206">
        <v>0.83115481208933217</v>
      </c>
      <c r="L894" s="206">
        <v>0.873</v>
      </c>
      <c r="M894" s="206">
        <v>0.754</v>
      </c>
      <c r="N894" s="206">
        <v>0.76380000000000003</v>
      </c>
      <c r="O894" s="206">
        <v>0.8</v>
      </c>
      <c r="P894" s="203">
        <v>1.1148083448234511</v>
      </c>
      <c r="Q894" s="206">
        <v>0.80310000000000004</v>
      </c>
      <c r="R894" s="206">
        <v>0.75</v>
      </c>
      <c r="S894" s="200"/>
      <c r="T894" s="201"/>
      <c r="U894" s="201"/>
      <c r="V894" s="201"/>
      <c r="W894" s="201"/>
      <c r="X894" s="201"/>
      <c r="Y894" s="136"/>
    </row>
    <row r="895" spans="1:25">
      <c r="A895" s="141"/>
      <c r="B895" s="115">
        <v>1</v>
      </c>
      <c r="C895" s="104">
        <v>6</v>
      </c>
      <c r="D895" s="206">
        <v>0.68069999999999997</v>
      </c>
      <c r="E895" s="206">
        <v>0.70699999999999996</v>
      </c>
      <c r="F895" s="206">
        <v>0.71499999999999997</v>
      </c>
      <c r="G895" s="206">
        <v>0.85000000000000009</v>
      </c>
      <c r="H895" s="206">
        <v>0.81700000000000006</v>
      </c>
      <c r="I895" s="206">
        <v>0.66893069306930697</v>
      </c>
      <c r="J895" s="206">
        <v>0.76200000000000001</v>
      </c>
      <c r="K895" s="206">
        <v>0.85237122235979834</v>
      </c>
      <c r="L895" s="206">
        <v>0.89200000000000013</v>
      </c>
      <c r="M895" s="206">
        <v>0.78400000000000003</v>
      </c>
      <c r="N895" s="206">
        <v>0.74180000000000001</v>
      </c>
      <c r="O895" s="204">
        <v>0.76</v>
      </c>
      <c r="P895" s="203">
        <v>1.1329489838738678</v>
      </c>
      <c r="Q895" s="206">
        <v>0.81499999999999995</v>
      </c>
      <c r="R895" s="206">
        <v>0.72</v>
      </c>
      <c r="S895" s="200"/>
      <c r="T895" s="201"/>
      <c r="U895" s="201"/>
      <c r="V895" s="201"/>
      <c r="W895" s="201"/>
      <c r="X895" s="201"/>
      <c r="Y895" s="136"/>
    </row>
    <row r="896" spans="1:25">
      <c r="A896" s="141"/>
      <c r="B896" s="116" t="s">
        <v>186</v>
      </c>
      <c r="C896" s="108"/>
      <c r="D896" s="208">
        <v>0.71073333333333322</v>
      </c>
      <c r="E896" s="208">
        <v>0.70233333333333325</v>
      </c>
      <c r="F896" s="208">
        <v>0.7416666666666667</v>
      </c>
      <c r="G896" s="208">
        <v>0.85</v>
      </c>
      <c r="H896" s="208">
        <v>0.8081666666666667</v>
      </c>
      <c r="I896" s="208">
        <v>0.67614799875894549</v>
      </c>
      <c r="J896" s="208">
        <v>0.76200000000000001</v>
      </c>
      <c r="K896" s="208">
        <v>0.83233662984724999</v>
      </c>
      <c r="L896" s="208">
        <v>0.84566666666666679</v>
      </c>
      <c r="M896" s="208">
        <v>0.78849999999999998</v>
      </c>
      <c r="N896" s="208">
        <v>0.76088333333333347</v>
      </c>
      <c r="O896" s="208">
        <v>0.80166666666666675</v>
      </c>
      <c r="P896" s="208">
        <v>1.127347261355234</v>
      </c>
      <c r="Q896" s="208">
        <v>0.79785000000000006</v>
      </c>
      <c r="R896" s="208">
        <v>0.74833333333333341</v>
      </c>
      <c r="S896" s="200"/>
      <c r="T896" s="201"/>
      <c r="U896" s="201"/>
      <c r="V896" s="201"/>
      <c r="W896" s="201"/>
      <c r="X896" s="201"/>
      <c r="Y896" s="136"/>
    </row>
    <row r="897" spans="1:25">
      <c r="A897" s="141"/>
      <c r="B897" s="2" t="s">
        <v>187</v>
      </c>
      <c r="C897" s="135"/>
      <c r="D897" s="123">
        <v>0.69879999999999998</v>
      </c>
      <c r="E897" s="123">
        <v>0.7004999999999999</v>
      </c>
      <c r="F897" s="123">
        <v>0.73849999999999993</v>
      </c>
      <c r="G897" s="123">
        <v>0.85000000000000009</v>
      </c>
      <c r="H897" s="123">
        <v>0.81299999999999994</v>
      </c>
      <c r="I897" s="123">
        <v>0.67941892647469948</v>
      </c>
      <c r="J897" s="123">
        <v>0.75950000000000006</v>
      </c>
      <c r="K897" s="123">
        <v>0.83149579836901633</v>
      </c>
      <c r="L897" s="123">
        <v>0.84599999999999997</v>
      </c>
      <c r="M897" s="123">
        <v>0.78750000000000009</v>
      </c>
      <c r="N897" s="123">
        <v>0.7621</v>
      </c>
      <c r="O897" s="123">
        <v>0.80500000000000016</v>
      </c>
      <c r="P897" s="123">
        <v>1.1279933457226781</v>
      </c>
      <c r="Q897" s="123">
        <v>0.80025000000000002</v>
      </c>
      <c r="R897" s="123">
        <v>0.755</v>
      </c>
      <c r="S897" s="200"/>
      <c r="T897" s="201"/>
      <c r="U897" s="201"/>
      <c r="V897" s="201"/>
      <c r="W897" s="201"/>
      <c r="X897" s="201"/>
      <c r="Y897" s="136"/>
    </row>
    <row r="898" spans="1:25">
      <c r="A898" s="141"/>
      <c r="B898" s="2" t="s">
        <v>188</v>
      </c>
      <c r="C898" s="135"/>
      <c r="D898" s="123">
        <v>3.9326767813623674E-2</v>
      </c>
      <c r="E898" s="123">
        <v>1.1395905697515528E-2</v>
      </c>
      <c r="F898" s="123">
        <v>2.8324312289386092E-2</v>
      </c>
      <c r="G898" s="123">
        <v>2.0000000000000052E-2</v>
      </c>
      <c r="H898" s="123">
        <v>1.5841927492154077E-2</v>
      </c>
      <c r="I898" s="123">
        <v>1.0341738676985115E-2</v>
      </c>
      <c r="J898" s="123">
        <v>7.0710678118654823E-3</v>
      </c>
      <c r="K898" s="123">
        <v>1.1569252664648786E-2</v>
      </c>
      <c r="L898" s="123">
        <v>3.9139068290733089E-2</v>
      </c>
      <c r="M898" s="123">
        <v>2.2634045153264132E-2</v>
      </c>
      <c r="N898" s="123">
        <v>1.1159286118146929E-2</v>
      </c>
      <c r="O898" s="123">
        <v>2.3166067138525415E-2</v>
      </c>
      <c r="P898" s="123">
        <v>1.173228601317665E-2</v>
      </c>
      <c r="Q898" s="123">
        <v>2.668997939302312E-2</v>
      </c>
      <c r="R898" s="123">
        <v>2.4013884872437188E-2</v>
      </c>
      <c r="S898" s="164"/>
      <c r="T898" s="2"/>
      <c r="U898" s="2"/>
      <c r="V898" s="2"/>
      <c r="W898" s="2"/>
      <c r="X898" s="2"/>
      <c r="Y898" s="136"/>
    </row>
    <row r="899" spans="1:25">
      <c r="A899" s="141"/>
      <c r="B899" s="2" t="s">
        <v>96</v>
      </c>
      <c r="C899" s="135"/>
      <c r="D899" s="109">
        <v>5.5332662714975632E-2</v>
      </c>
      <c r="E899" s="109">
        <v>1.6225779350995059E-2</v>
      </c>
      <c r="F899" s="109">
        <v>3.8190083985689113E-2</v>
      </c>
      <c r="G899" s="109">
        <v>2.3529411764705944E-2</v>
      </c>
      <c r="H899" s="109">
        <v>1.9602302526897188E-2</v>
      </c>
      <c r="I899" s="109">
        <v>1.5295081396332082E-2</v>
      </c>
      <c r="J899" s="109">
        <v>9.2796165510045693E-3</v>
      </c>
      <c r="K899" s="109">
        <v>1.3899727886266365E-2</v>
      </c>
      <c r="L899" s="109">
        <v>4.6281909685533799E-2</v>
      </c>
      <c r="M899" s="109">
        <v>2.8705193599574044E-2</v>
      </c>
      <c r="N899" s="109">
        <v>1.4666224937875181E-2</v>
      </c>
      <c r="O899" s="109">
        <v>2.8897381045977645E-2</v>
      </c>
      <c r="P899" s="109">
        <v>1.040698497734651E-2</v>
      </c>
      <c r="Q899" s="109">
        <v>3.3452377505825803E-2</v>
      </c>
      <c r="R899" s="109">
        <v>3.208982388298956E-2</v>
      </c>
      <c r="S899" s="164"/>
      <c r="T899" s="2"/>
      <c r="U899" s="2"/>
      <c r="V899" s="2"/>
      <c r="W899" s="2"/>
      <c r="X899" s="2"/>
      <c r="Y899" s="137"/>
    </row>
    <row r="900" spans="1:25">
      <c r="A900" s="141"/>
      <c r="B900" s="117" t="s">
        <v>189</v>
      </c>
      <c r="C900" s="135"/>
      <c r="D900" s="109">
        <v>-8.0816790943875949E-2</v>
      </c>
      <c r="E900" s="109">
        <v>-9.1680413900547153E-2</v>
      </c>
      <c r="F900" s="109">
        <v>-4.0811068309784981E-2</v>
      </c>
      <c r="G900" s="109">
        <v>9.929518013934735E-2</v>
      </c>
      <c r="H900" s="109">
        <v>4.5192613430528716E-2</v>
      </c>
      <c r="I900" s="109">
        <v>-0.1255456045922656</v>
      </c>
      <c r="J900" s="109">
        <v>-1.4514203216255517E-2</v>
      </c>
      <c r="K900" s="109">
        <v>7.6451347581776519E-2</v>
      </c>
      <c r="L900" s="109">
        <v>9.3690930201382194E-2</v>
      </c>
      <c r="M900" s="109">
        <v>1.9757940635147575E-2</v>
      </c>
      <c r="N900" s="109">
        <v>-1.5958375315654139E-2</v>
      </c>
      <c r="O900" s="109">
        <v>3.678623852358065E-2</v>
      </c>
      <c r="P900" s="109">
        <v>0.45798518911894348</v>
      </c>
      <c r="Q900" s="109">
        <v>3.185018761668057E-2</v>
      </c>
      <c r="R900" s="109">
        <v>-3.2189145328299862E-2</v>
      </c>
      <c r="S900" s="164"/>
      <c r="T900" s="2"/>
      <c r="U900" s="2"/>
      <c r="V900" s="2"/>
      <c r="W900" s="2"/>
      <c r="X900" s="2"/>
      <c r="Y900" s="137"/>
    </row>
    <row r="901" spans="1:25">
      <c r="B901" s="147"/>
      <c r="C901" s="116"/>
      <c r="D901" s="132"/>
      <c r="E901" s="132"/>
      <c r="F901" s="132"/>
      <c r="G901" s="132"/>
      <c r="H901" s="132"/>
      <c r="I901" s="132"/>
      <c r="J901" s="132"/>
      <c r="K901" s="132"/>
      <c r="L901" s="132"/>
      <c r="M901" s="132"/>
      <c r="N901" s="132"/>
      <c r="O901" s="132"/>
      <c r="P901" s="132"/>
      <c r="Q901" s="132"/>
      <c r="R901" s="132"/>
    </row>
    <row r="902" spans="1:25">
      <c r="B902" s="151" t="s">
        <v>380</v>
      </c>
      <c r="Y902" s="133" t="s">
        <v>67</v>
      </c>
    </row>
    <row r="903" spans="1:25">
      <c r="A903" s="124" t="s">
        <v>64</v>
      </c>
      <c r="B903" s="114" t="s">
        <v>141</v>
      </c>
      <c r="C903" s="111" t="s">
        <v>142</v>
      </c>
      <c r="D903" s="112" t="s">
        <v>166</v>
      </c>
      <c r="E903" s="113" t="s">
        <v>166</v>
      </c>
      <c r="F903" s="113" t="s">
        <v>166</v>
      </c>
      <c r="G903" s="113" t="s">
        <v>166</v>
      </c>
      <c r="H903" s="113" t="s">
        <v>166</v>
      </c>
      <c r="I903" s="113" t="s">
        <v>166</v>
      </c>
      <c r="J903" s="113" t="s">
        <v>166</v>
      </c>
      <c r="K903" s="113" t="s">
        <v>166</v>
      </c>
      <c r="L903" s="113" t="s">
        <v>166</v>
      </c>
      <c r="M903" s="113" t="s">
        <v>166</v>
      </c>
      <c r="N903" s="113" t="s">
        <v>166</v>
      </c>
      <c r="O903" s="113" t="s">
        <v>166</v>
      </c>
      <c r="P903" s="113" t="s">
        <v>166</v>
      </c>
      <c r="Q903" s="113" t="s">
        <v>166</v>
      </c>
      <c r="R903" s="113" t="s">
        <v>166</v>
      </c>
      <c r="S903" s="164"/>
      <c r="T903" s="2"/>
      <c r="U903" s="2"/>
      <c r="V903" s="2"/>
      <c r="W903" s="2"/>
      <c r="X903" s="2"/>
      <c r="Y903" s="133">
        <v>1</v>
      </c>
    </row>
    <row r="904" spans="1:25">
      <c r="A904" s="141"/>
      <c r="B904" s="115" t="s">
        <v>167</v>
      </c>
      <c r="C904" s="104" t="s">
        <v>167</v>
      </c>
      <c r="D904" s="162" t="s">
        <v>168</v>
      </c>
      <c r="E904" s="163" t="s">
        <v>169</v>
      </c>
      <c r="F904" s="163" t="s">
        <v>170</v>
      </c>
      <c r="G904" s="163" t="s">
        <v>172</v>
      </c>
      <c r="H904" s="163" t="s">
        <v>192</v>
      </c>
      <c r="I904" s="163" t="s">
        <v>173</v>
      </c>
      <c r="J904" s="163" t="s">
        <v>174</v>
      </c>
      <c r="K904" s="163" t="s">
        <v>175</v>
      </c>
      <c r="L904" s="163" t="s">
        <v>176</v>
      </c>
      <c r="M904" s="163" t="s">
        <v>177</v>
      </c>
      <c r="N904" s="163" t="s">
        <v>178</v>
      </c>
      <c r="O904" s="163" t="s">
        <v>179</v>
      </c>
      <c r="P904" s="163" t="s">
        <v>180</v>
      </c>
      <c r="Q904" s="163" t="s">
        <v>181</v>
      </c>
      <c r="R904" s="163" t="s">
        <v>182</v>
      </c>
      <c r="S904" s="164"/>
      <c r="T904" s="2"/>
      <c r="U904" s="2"/>
      <c r="V904" s="2"/>
      <c r="W904" s="2"/>
      <c r="X904" s="2"/>
      <c r="Y904" s="133" t="s">
        <v>3</v>
      </c>
    </row>
    <row r="905" spans="1:25">
      <c r="A905" s="141"/>
      <c r="B905" s="115"/>
      <c r="C905" s="104"/>
      <c r="D905" s="105" t="s">
        <v>184</v>
      </c>
      <c r="E905" s="106" t="s">
        <v>184</v>
      </c>
      <c r="F905" s="106" t="s">
        <v>184</v>
      </c>
      <c r="G905" s="106" t="s">
        <v>144</v>
      </c>
      <c r="H905" s="106" t="s">
        <v>184</v>
      </c>
      <c r="I905" s="106" t="s">
        <v>184</v>
      </c>
      <c r="J905" s="106" t="s">
        <v>184</v>
      </c>
      <c r="K905" s="106" t="s">
        <v>185</v>
      </c>
      <c r="L905" s="106" t="s">
        <v>184</v>
      </c>
      <c r="M905" s="106" t="s">
        <v>185</v>
      </c>
      <c r="N905" s="106" t="s">
        <v>184</v>
      </c>
      <c r="O905" s="106" t="s">
        <v>184</v>
      </c>
      <c r="P905" s="106" t="s">
        <v>184</v>
      </c>
      <c r="Q905" s="106" t="s">
        <v>144</v>
      </c>
      <c r="R905" s="106" t="s">
        <v>184</v>
      </c>
      <c r="S905" s="164"/>
      <c r="T905" s="2"/>
      <c r="U905" s="2"/>
      <c r="V905" s="2"/>
      <c r="W905" s="2"/>
      <c r="X905" s="2"/>
      <c r="Y905" s="133">
        <v>2</v>
      </c>
    </row>
    <row r="906" spans="1:25">
      <c r="A906" s="141"/>
      <c r="B906" s="115"/>
      <c r="C906" s="104"/>
      <c r="D906" s="130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64"/>
      <c r="T906" s="2"/>
      <c r="U906" s="2"/>
      <c r="V906" s="2"/>
      <c r="W906" s="2"/>
      <c r="X906" s="2"/>
      <c r="Y906" s="133">
        <v>2</v>
      </c>
    </row>
    <row r="907" spans="1:25">
      <c r="A907" s="141"/>
      <c r="B907" s="114">
        <v>1</v>
      </c>
      <c r="C907" s="110">
        <v>1</v>
      </c>
      <c r="D907" s="118">
        <v>0.3</v>
      </c>
      <c r="E907" s="118">
        <v>0.25</v>
      </c>
      <c r="F907" s="153" t="s">
        <v>200</v>
      </c>
      <c r="G907" s="152" t="s">
        <v>111</v>
      </c>
      <c r="H907" s="119">
        <v>0.3115</v>
      </c>
      <c r="I907" s="118">
        <v>0.25</v>
      </c>
      <c r="J907" s="119">
        <v>0.25</v>
      </c>
      <c r="K907" s="118">
        <v>0.28469387755101999</v>
      </c>
      <c r="L907" s="118">
        <v>0.24</v>
      </c>
      <c r="M907" s="118">
        <v>0.24441516739494723</v>
      </c>
      <c r="N907" s="118">
        <v>0.3</v>
      </c>
      <c r="O907" s="118">
        <v>0.26</v>
      </c>
      <c r="P907" s="118">
        <v>0.2</v>
      </c>
      <c r="Q907" s="152" t="s">
        <v>111</v>
      </c>
      <c r="R907" s="118">
        <v>0.222</v>
      </c>
      <c r="S907" s="164"/>
      <c r="T907" s="2"/>
      <c r="U907" s="2"/>
      <c r="V907" s="2"/>
      <c r="W907" s="2"/>
      <c r="X907" s="2"/>
      <c r="Y907" s="133">
        <v>1</v>
      </c>
    </row>
    <row r="908" spans="1:25">
      <c r="A908" s="141"/>
      <c r="B908" s="115">
        <v>1</v>
      </c>
      <c r="C908" s="104">
        <v>2</v>
      </c>
      <c r="D908" s="106">
        <v>0.3</v>
      </c>
      <c r="E908" s="106">
        <v>0.25</v>
      </c>
      <c r="F908" s="157" t="s">
        <v>200</v>
      </c>
      <c r="G908" s="155" t="s">
        <v>111</v>
      </c>
      <c r="H908" s="121">
        <v>0.32840000000000003</v>
      </c>
      <c r="I908" s="106">
        <v>0.28000000000000003</v>
      </c>
      <c r="J908" s="121">
        <v>0.26</v>
      </c>
      <c r="K908" s="106">
        <v>0.29005235602094198</v>
      </c>
      <c r="L908" s="106">
        <v>0.24</v>
      </c>
      <c r="M908" s="106">
        <v>0.23915242373827786</v>
      </c>
      <c r="N908" s="106">
        <v>0.3</v>
      </c>
      <c r="O908" s="106">
        <v>0.27</v>
      </c>
      <c r="P908" s="106">
        <v>0.2</v>
      </c>
      <c r="Q908" s="155" t="s">
        <v>111</v>
      </c>
      <c r="R908" s="106">
        <v>0.34</v>
      </c>
      <c r="S908" s="164"/>
      <c r="T908" s="2"/>
      <c r="U908" s="2"/>
      <c r="V908" s="2"/>
      <c r="W908" s="2"/>
      <c r="X908" s="2"/>
      <c r="Y908" s="133">
        <v>11</v>
      </c>
    </row>
    <row r="909" spans="1:25">
      <c r="A909" s="141"/>
      <c r="B909" s="115">
        <v>1</v>
      </c>
      <c r="C909" s="104">
        <v>3</v>
      </c>
      <c r="D909" s="106">
        <v>0.3</v>
      </c>
      <c r="E909" s="106">
        <v>0.25</v>
      </c>
      <c r="F909" s="157" t="s">
        <v>200</v>
      </c>
      <c r="G909" s="155" t="s">
        <v>111</v>
      </c>
      <c r="H909" s="121">
        <v>0.35270000000000001</v>
      </c>
      <c r="I909" s="106">
        <v>0.27</v>
      </c>
      <c r="J909" s="121">
        <v>0.25</v>
      </c>
      <c r="K909" s="121">
        <v>0.28128342245989302</v>
      </c>
      <c r="L909" s="107">
        <v>0.25</v>
      </c>
      <c r="M909" s="107">
        <v>0.24283798394761325</v>
      </c>
      <c r="N909" s="107">
        <v>0.3</v>
      </c>
      <c r="O909" s="107">
        <v>0.27</v>
      </c>
      <c r="P909" s="107">
        <v>0.2</v>
      </c>
      <c r="Q909" s="157" t="s">
        <v>111</v>
      </c>
      <c r="R909" s="107">
        <v>0.25600000000000001</v>
      </c>
      <c r="S909" s="164"/>
      <c r="T909" s="2"/>
      <c r="U909" s="2"/>
      <c r="V909" s="2"/>
      <c r="W909" s="2"/>
      <c r="X909" s="2"/>
      <c r="Y909" s="133">
        <v>16</v>
      </c>
    </row>
    <row r="910" spans="1:25">
      <c r="A910" s="141"/>
      <c r="B910" s="115">
        <v>1</v>
      </c>
      <c r="C910" s="104">
        <v>4</v>
      </c>
      <c r="D910" s="106">
        <v>0.3</v>
      </c>
      <c r="E910" s="106">
        <v>0.25</v>
      </c>
      <c r="F910" s="157" t="s">
        <v>200</v>
      </c>
      <c r="G910" s="155" t="s">
        <v>111</v>
      </c>
      <c r="H910" s="121">
        <v>0.3256</v>
      </c>
      <c r="I910" s="106">
        <v>0.27</v>
      </c>
      <c r="J910" s="121">
        <v>0.25</v>
      </c>
      <c r="K910" s="121">
        <v>0.27834101382488502</v>
      </c>
      <c r="L910" s="107">
        <v>0.25</v>
      </c>
      <c r="M910" s="107">
        <v>0.23999240691466733</v>
      </c>
      <c r="N910" s="107">
        <v>0.3</v>
      </c>
      <c r="O910" s="107">
        <v>0.23</v>
      </c>
      <c r="P910" s="107">
        <v>0.2</v>
      </c>
      <c r="Q910" s="157" t="s">
        <v>111</v>
      </c>
      <c r="R910" s="107">
        <v>0.16400000000000001</v>
      </c>
      <c r="S910" s="164"/>
      <c r="T910" s="2"/>
      <c r="U910" s="2"/>
      <c r="V910" s="2"/>
      <c r="W910" s="2"/>
      <c r="X910" s="2"/>
      <c r="Y910" s="133">
        <v>0.2673462714717228</v>
      </c>
    </row>
    <row r="911" spans="1:25">
      <c r="A911" s="141"/>
      <c r="B911" s="115">
        <v>1</v>
      </c>
      <c r="C911" s="104">
        <v>5</v>
      </c>
      <c r="D911" s="156">
        <v>0.2</v>
      </c>
      <c r="E911" s="156">
        <v>0.27</v>
      </c>
      <c r="F911" s="155" t="s">
        <v>200</v>
      </c>
      <c r="G911" s="155" t="s">
        <v>111</v>
      </c>
      <c r="H911" s="106">
        <v>0.33460000000000001</v>
      </c>
      <c r="I911" s="106">
        <v>0.27</v>
      </c>
      <c r="J911" s="106">
        <v>0.24</v>
      </c>
      <c r="K911" s="106">
        <v>0.27579908675799097</v>
      </c>
      <c r="L911" s="106">
        <v>0.25</v>
      </c>
      <c r="M911" s="106">
        <v>0.24174756853485846</v>
      </c>
      <c r="N911" s="106">
        <v>0.3</v>
      </c>
      <c r="O911" s="106">
        <v>0.24</v>
      </c>
      <c r="P911" s="106">
        <v>0.2</v>
      </c>
      <c r="Q911" s="155" t="s">
        <v>111</v>
      </c>
      <c r="R911" s="106">
        <v>0.38400000000000001</v>
      </c>
      <c r="S911" s="164"/>
      <c r="T911" s="2"/>
      <c r="U911" s="2"/>
      <c r="V911" s="2"/>
      <c r="W911" s="2"/>
      <c r="X911" s="2"/>
      <c r="Y911" s="134"/>
    </row>
    <row r="912" spans="1:25">
      <c r="A912" s="141"/>
      <c r="B912" s="115">
        <v>1</v>
      </c>
      <c r="C912" s="104">
        <v>6</v>
      </c>
      <c r="D912" s="106">
        <v>0.3</v>
      </c>
      <c r="E912" s="106">
        <v>0.26</v>
      </c>
      <c r="F912" s="155" t="s">
        <v>200</v>
      </c>
      <c r="G912" s="155" t="s">
        <v>111</v>
      </c>
      <c r="H912" s="106">
        <v>0.3669</v>
      </c>
      <c r="I912" s="106">
        <v>0.28999999999999998</v>
      </c>
      <c r="J912" s="106">
        <v>0.24</v>
      </c>
      <c r="K912" s="106">
        <v>0.27128712871287097</v>
      </c>
      <c r="L912" s="106">
        <v>0.23</v>
      </c>
      <c r="M912" s="156">
        <v>0.28577429931707604</v>
      </c>
      <c r="N912" s="106">
        <v>0.3</v>
      </c>
      <c r="O912" s="106">
        <v>0.27</v>
      </c>
      <c r="P912" s="106">
        <v>0.2</v>
      </c>
      <c r="Q912" s="155">
        <v>10</v>
      </c>
      <c r="R912" s="106">
        <v>0.3</v>
      </c>
      <c r="S912" s="164"/>
      <c r="T912" s="2"/>
      <c r="U912" s="2"/>
      <c r="V912" s="2"/>
      <c r="W912" s="2"/>
      <c r="X912" s="2"/>
      <c r="Y912" s="134"/>
    </row>
    <row r="913" spans="1:25">
      <c r="A913" s="141"/>
      <c r="B913" s="116" t="s">
        <v>186</v>
      </c>
      <c r="C913" s="108"/>
      <c r="D913" s="122">
        <v>0.28333333333333333</v>
      </c>
      <c r="E913" s="122">
        <v>0.255</v>
      </c>
      <c r="F913" s="122" t="s">
        <v>543</v>
      </c>
      <c r="G913" s="122" t="s">
        <v>543</v>
      </c>
      <c r="H913" s="122">
        <v>0.33661666666666673</v>
      </c>
      <c r="I913" s="122">
        <v>0.27166666666666667</v>
      </c>
      <c r="J913" s="122">
        <v>0.24833333333333332</v>
      </c>
      <c r="K913" s="122">
        <v>0.28024281422126696</v>
      </c>
      <c r="L913" s="122">
        <v>0.24333333333333332</v>
      </c>
      <c r="M913" s="122">
        <v>0.24898664164124004</v>
      </c>
      <c r="N913" s="122">
        <v>0.3</v>
      </c>
      <c r="O913" s="122">
        <v>0.25666666666666665</v>
      </c>
      <c r="P913" s="122">
        <v>0.19999999999999998</v>
      </c>
      <c r="Q913" s="122">
        <v>10</v>
      </c>
      <c r="R913" s="122">
        <v>0.27766666666666667</v>
      </c>
      <c r="S913" s="164"/>
      <c r="T913" s="2"/>
      <c r="U913" s="2"/>
      <c r="V913" s="2"/>
      <c r="W913" s="2"/>
      <c r="X913" s="2"/>
      <c r="Y913" s="134"/>
    </row>
    <row r="914" spans="1:25">
      <c r="A914" s="141"/>
      <c r="B914" s="2" t="s">
        <v>187</v>
      </c>
      <c r="C914" s="135"/>
      <c r="D914" s="107">
        <v>0.3</v>
      </c>
      <c r="E914" s="107">
        <v>0.25</v>
      </c>
      <c r="F914" s="107" t="s">
        <v>543</v>
      </c>
      <c r="G914" s="107" t="s">
        <v>543</v>
      </c>
      <c r="H914" s="107">
        <v>0.33150000000000002</v>
      </c>
      <c r="I914" s="107">
        <v>0.27</v>
      </c>
      <c r="J914" s="107">
        <v>0.25</v>
      </c>
      <c r="K914" s="107">
        <v>0.27981221814238899</v>
      </c>
      <c r="L914" s="107">
        <v>0.245</v>
      </c>
      <c r="M914" s="107">
        <v>0.24229277624123585</v>
      </c>
      <c r="N914" s="107">
        <v>0.3</v>
      </c>
      <c r="O914" s="107">
        <v>0.26500000000000001</v>
      </c>
      <c r="P914" s="107">
        <v>0.2</v>
      </c>
      <c r="Q914" s="107">
        <v>10</v>
      </c>
      <c r="R914" s="107">
        <v>0.27800000000000002</v>
      </c>
      <c r="S914" s="164"/>
      <c r="T914" s="2"/>
      <c r="U914" s="2"/>
      <c r="V914" s="2"/>
      <c r="W914" s="2"/>
      <c r="X914" s="2"/>
      <c r="Y914" s="134"/>
    </row>
    <row r="915" spans="1:25">
      <c r="A915" s="141"/>
      <c r="B915" s="2" t="s">
        <v>188</v>
      </c>
      <c r="C915" s="135"/>
      <c r="D915" s="107">
        <v>4.0824829046386367E-2</v>
      </c>
      <c r="E915" s="107">
        <v>8.3666002653407633E-3</v>
      </c>
      <c r="F915" s="107" t="s">
        <v>543</v>
      </c>
      <c r="G915" s="107" t="s">
        <v>543</v>
      </c>
      <c r="H915" s="107">
        <v>1.9997741539150533E-2</v>
      </c>
      <c r="I915" s="107">
        <v>1.3291601358251255E-2</v>
      </c>
      <c r="J915" s="107">
        <v>7.5277265270908165E-3</v>
      </c>
      <c r="K915" s="107">
        <v>6.6436405988311211E-3</v>
      </c>
      <c r="L915" s="107">
        <v>8.1649658092772578E-3</v>
      </c>
      <c r="M915" s="107">
        <v>1.8122077171293445E-2</v>
      </c>
      <c r="N915" s="107">
        <v>0</v>
      </c>
      <c r="O915" s="107">
        <v>1.751190071541827E-2</v>
      </c>
      <c r="P915" s="107">
        <v>3.0404709722440586E-17</v>
      </c>
      <c r="Q915" s="107" t="s">
        <v>543</v>
      </c>
      <c r="R915" s="107">
        <v>8.0223853476797391E-2</v>
      </c>
      <c r="S915" s="226"/>
      <c r="T915" s="227"/>
      <c r="U915" s="227"/>
      <c r="V915" s="227"/>
      <c r="W915" s="227"/>
      <c r="X915" s="227"/>
      <c r="Y915" s="134"/>
    </row>
    <row r="916" spans="1:25">
      <c r="A916" s="141"/>
      <c r="B916" s="2" t="s">
        <v>96</v>
      </c>
      <c r="C916" s="135"/>
      <c r="D916" s="109">
        <v>0.14408763192842247</v>
      </c>
      <c r="E916" s="109">
        <v>3.2810197118983385E-2</v>
      </c>
      <c r="F916" s="109" t="s">
        <v>543</v>
      </c>
      <c r="G916" s="109" t="s">
        <v>543</v>
      </c>
      <c r="H916" s="109">
        <v>5.9408055273012413E-2</v>
      </c>
      <c r="I916" s="109">
        <v>4.8926139969023022E-2</v>
      </c>
      <c r="J916" s="109">
        <v>3.0312992726540203E-2</v>
      </c>
      <c r="K916" s="109">
        <v>2.3706729527721647E-2</v>
      </c>
      <c r="L916" s="109">
        <v>3.3554654010728456E-2</v>
      </c>
      <c r="M916" s="109">
        <v>7.2783331072858073E-2</v>
      </c>
      <c r="N916" s="109">
        <v>0</v>
      </c>
      <c r="O916" s="109">
        <v>6.8228184605525738E-2</v>
      </c>
      <c r="P916" s="109">
        <v>1.5202354861220294E-16</v>
      </c>
      <c r="Q916" s="109" t="s">
        <v>543</v>
      </c>
      <c r="R916" s="109">
        <v>0.28892144109290774</v>
      </c>
      <c r="S916" s="164"/>
      <c r="T916" s="2"/>
      <c r="U916" s="2"/>
      <c r="V916" s="2"/>
      <c r="W916" s="2"/>
      <c r="X916" s="2"/>
      <c r="Y916" s="137"/>
    </row>
    <row r="917" spans="1:25">
      <c r="A917" s="141"/>
      <c r="B917" s="117" t="s">
        <v>189</v>
      </c>
      <c r="C917" s="135"/>
      <c r="D917" s="109">
        <v>5.9799082940647841E-2</v>
      </c>
      <c r="E917" s="109">
        <v>-4.6180825353416832E-2</v>
      </c>
      <c r="F917" s="109" t="s">
        <v>543</v>
      </c>
      <c r="G917" s="109" t="s">
        <v>543</v>
      </c>
      <c r="H917" s="109">
        <v>0.2591036516560159</v>
      </c>
      <c r="I917" s="109">
        <v>1.6160297172503668E-2</v>
      </c>
      <c r="J917" s="109">
        <v>-7.111727436378501E-2</v>
      </c>
      <c r="K917" s="109">
        <v>4.8239097102606321E-2</v>
      </c>
      <c r="L917" s="109">
        <v>-8.9819611121561227E-2</v>
      </c>
      <c r="M917" s="109">
        <v>-6.8673595967560175E-2</v>
      </c>
      <c r="N917" s="109">
        <v>0.12214020546656834</v>
      </c>
      <c r="O917" s="109">
        <v>-3.9946713100824871E-2</v>
      </c>
      <c r="P917" s="109">
        <v>-0.25190652968895444</v>
      </c>
      <c r="Q917" s="109">
        <v>36.404673515552282</v>
      </c>
      <c r="R917" s="109">
        <v>3.8603101281835084E-2</v>
      </c>
      <c r="S917" s="164"/>
      <c r="T917" s="2"/>
      <c r="U917" s="2"/>
      <c r="V917" s="2"/>
      <c r="W917" s="2"/>
      <c r="X917" s="2"/>
      <c r="Y917" s="137"/>
    </row>
    <row r="918" spans="1:25">
      <c r="B918" s="147"/>
      <c r="C918" s="116"/>
      <c r="D918" s="132"/>
      <c r="E918" s="132"/>
      <c r="F918" s="132"/>
      <c r="G918" s="132"/>
      <c r="H918" s="132"/>
      <c r="I918" s="132"/>
      <c r="J918" s="132"/>
      <c r="K918" s="132"/>
      <c r="L918" s="132"/>
      <c r="M918" s="132"/>
      <c r="N918" s="132"/>
      <c r="O918" s="132"/>
      <c r="P918" s="132"/>
      <c r="Q918" s="132"/>
      <c r="R918" s="132"/>
    </row>
    <row r="919" spans="1:25">
      <c r="B919" s="151" t="s">
        <v>381</v>
      </c>
      <c r="Y919" s="133" t="s">
        <v>201</v>
      </c>
    </row>
    <row r="920" spans="1:25">
      <c r="A920" s="124" t="s">
        <v>65</v>
      </c>
      <c r="B920" s="114" t="s">
        <v>141</v>
      </c>
      <c r="C920" s="111" t="s">
        <v>142</v>
      </c>
      <c r="D920" s="112" t="s">
        <v>166</v>
      </c>
      <c r="E920" s="113" t="s">
        <v>166</v>
      </c>
      <c r="F920" s="113" t="s">
        <v>166</v>
      </c>
      <c r="G920" s="113" t="s">
        <v>166</v>
      </c>
      <c r="H920" s="113" t="s">
        <v>166</v>
      </c>
      <c r="I920" s="113" t="s">
        <v>166</v>
      </c>
      <c r="J920" s="164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133">
        <v>1</v>
      </c>
    </row>
    <row r="921" spans="1:25">
      <c r="A921" s="141"/>
      <c r="B921" s="115" t="s">
        <v>167</v>
      </c>
      <c r="C921" s="104" t="s">
        <v>167</v>
      </c>
      <c r="D921" s="162" t="s">
        <v>168</v>
      </c>
      <c r="E921" s="163" t="s">
        <v>173</v>
      </c>
      <c r="F921" s="163" t="s">
        <v>178</v>
      </c>
      <c r="G921" s="163" t="s">
        <v>190</v>
      </c>
      <c r="H921" s="163" t="s">
        <v>182</v>
      </c>
      <c r="I921" s="163" t="s">
        <v>191</v>
      </c>
      <c r="J921" s="164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133" t="s">
        <v>3</v>
      </c>
    </row>
    <row r="922" spans="1:25">
      <c r="A922" s="141"/>
      <c r="B922" s="115"/>
      <c r="C922" s="104"/>
      <c r="D922" s="105" t="s">
        <v>184</v>
      </c>
      <c r="E922" s="106" t="s">
        <v>184</v>
      </c>
      <c r="F922" s="106" t="s">
        <v>184</v>
      </c>
      <c r="G922" s="106" t="s">
        <v>184</v>
      </c>
      <c r="H922" s="106" t="s">
        <v>184</v>
      </c>
      <c r="I922" s="106" t="s">
        <v>184</v>
      </c>
      <c r="J922" s="164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133">
        <v>2</v>
      </c>
    </row>
    <row r="923" spans="1:25">
      <c r="A923" s="141"/>
      <c r="B923" s="115"/>
      <c r="C923" s="104"/>
      <c r="D923" s="130"/>
      <c r="E923" s="130"/>
      <c r="F923" s="130"/>
      <c r="G923" s="130"/>
      <c r="H923" s="130"/>
      <c r="I923" s="130"/>
      <c r="J923" s="164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133">
        <v>2</v>
      </c>
    </row>
    <row r="924" spans="1:25">
      <c r="A924" s="141"/>
      <c r="B924" s="114">
        <v>1</v>
      </c>
      <c r="C924" s="110">
        <v>1</v>
      </c>
      <c r="D924" s="118">
        <v>0.18</v>
      </c>
      <c r="E924" s="118">
        <v>0.2</v>
      </c>
      <c r="F924" s="119">
        <v>0.2</v>
      </c>
      <c r="G924" s="118">
        <v>0.16160000000000002</v>
      </c>
      <c r="H924" s="153">
        <v>0.29499999999999998</v>
      </c>
      <c r="I924" s="152" t="s">
        <v>156</v>
      </c>
      <c r="J924" s="164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133">
        <v>1</v>
      </c>
    </row>
    <row r="925" spans="1:25">
      <c r="A925" s="141"/>
      <c r="B925" s="115">
        <v>1</v>
      </c>
      <c r="C925" s="104">
        <v>2</v>
      </c>
      <c r="D925" s="106">
        <v>0.18</v>
      </c>
      <c r="E925" s="106">
        <v>0.2</v>
      </c>
      <c r="F925" s="121">
        <v>0.21</v>
      </c>
      <c r="G925" s="106">
        <v>0.16140000000000002</v>
      </c>
      <c r="H925" s="157">
        <v>0.314</v>
      </c>
      <c r="I925" s="155" t="s">
        <v>156</v>
      </c>
      <c r="J925" s="164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133">
        <v>3</v>
      </c>
    </row>
    <row r="926" spans="1:25">
      <c r="A926" s="141"/>
      <c r="B926" s="115">
        <v>1</v>
      </c>
      <c r="C926" s="104">
        <v>3</v>
      </c>
      <c r="D926" s="106">
        <v>0.2</v>
      </c>
      <c r="E926" s="106">
        <v>0.2</v>
      </c>
      <c r="F926" s="121">
        <v>0.22</v>
      </c>
      <c r="G926" s="106">
        <v>0.16260000000000002</v>
      </c>
      <c r="H926" s="157">
        <v>0.31</v>
      </c>
      <c r="I926" s="155" t="s">
        <v>156</v>
      </c>
      <c r="J926" s="164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133">
        <v>16</v>
      </c>
    </row>
    <row r="927" spans="1:25">
      <c r="A927" s="141"/>
      <c r="B927" s="115">
        <v>1</v>
      </c>
      <c r="C927" s="104">
        <v>4</v>
      </c>
      <c r="D927" s="106">
        <v>0.2</v>
      </c>
      <c r="E927" s="106">
        <v>0.2</v>
      </c>
      <c r="F927" s="121">
        <v>0.2</v>
      </c>
      <c r="G927" s="106">
        <v>0.1658</v>
      </c>
      <c r="H927" s="159">
        <v>0.23699999999999999</v>
      </c>
      <c r="I927" s="155" t="s">
        <v>156</v>
      </c>
      <c r="J927" s="164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133">
        <v>0.18986666666666666</v>
      </c>
    </row>
    <row r="928" spans="1:25">
      <c r="A928" s="141"/>
      <c r="B928" s="115">
        <v>1</v>
      </c>
      <c r="C928" s="104">
        <v>5</v>
      </c>
      <c r="D928" s="106">
        <v>0.2</v>
      </c>
      <c r="E928" s="106">
        <v>0.2</v>
      </c>
      <c r="F928" s="106">
        <v>0.19</v>
      </c>
      <c r="G928" s="106">
        <v>0.16520000000000001</v>
      </c>
      <c r="H928" s="155">
        <v>0.311</v>
      </c>
      <c r="I928" s="155" t="s">
        <v>156</v>
      </c>
      <c r="J928" s="164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134"/>
    </row>
    <row r="929" spans="1:25">
      <c r="A929" s="141"/>
      <c r="B929" s="115">
        <v>1</v>
      </c>
      <c r="C929" s="104">
        <v>6</v>
      </c>
      <c r="D929" s="106">
        <v>0.18</v>
      </c>
      <c r="E929" s="106">
        <v>0.2</v>
      </c>
      <c r="F929" s="106">
        <v>0.21</v>
      </c>
      <c r="G929" s="106">
        <v>0.17020000000000002</v>
      </c>
      <c r="H929" s="155">
        <v>0.36199999999999999</v>
      </c>
      <c r="I929" s="155" t="s">
        <v>156</v>
      </c>
      <c r="J929" s="164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134"/>
    </row>
    <row r="930" spans="1:25">
      <c r="A930" s="141"/>
      <c r="B930" s="116" t="s">
        <v>186</v>
      </c>
      <c r="C930" s="108"/>
      <c r="D930" s="122">
        <v>0.18999999999999997</v>
      </c>
      <c r="E930" s="122">
        <v>0.19999999999999998</v>
      </c>
      <c r="F930" s="122">
        <v>0.20499999999999999</v>
      </c>
      <c r="G930" s="122">
        <v>0.16446666666666668</v>
      </c>
      <c r="H930" s="122">
        <v>0.30483333333333335</v>
      </c>
      <c r="I930" s="122" t="s">
        <v>543</v>
      </c>
      <c r="J930" s="164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134"/>
    </row>
    <row r="931" spans="1:25">
      <c r="A931" s="141"/>
      <c r="B931" s="2" t="s">
        <v>187</v>
      </c>
      <c r="C931" s="135"/>
      <c r="D931" s="107">
        <v>0.19</v>
      </c>
      <c r="E931" s="107">
        <v>0.2</v>
      </c>
      <c r="F931" s="107">
        <v>0.20500000000000002</v>
      </c>
      <c r="G931" s="107">
        <v>0.16390000000000002</v>
      </c>
      <c r="H931" s="107">
        <v>0.3105</v>
      </c>
      <c r="I931" s="107" t="s">
        <v>543</v>
      </c>
      <c r="J931" s="164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134"/>
    </row>
    <row r="932" spans="1:25">
      <c r="A932" s="141"/>
      <c r="B932" s="2" t="s">
        <v>188</v>
      </c>
      <c r="C932" s="135"/>
      <c r="D932" s="107">
        <v>1.0954451150103331E-2</v>
      </c>
      <c r="E932" s="107">
        <v>3.0404709722440586E-17</v>
      </c>
      <c r="F932" s="107">
        <v>1.0488088481701512E-2</v>
      </c>
      <c r="G932" s="107">
        <v>3.3553936679124033E-3</v>
      </c>
      <c r="H932" s="107">
        <v>4.0286060451062457E-2</v>
      </c>
      <c r="I932" s="107" t="s">
        <v>543</v>
      </c>
      <c r="J932" s="226"/>
      <c r="K932" s="227"/>
      <c r="L932" s="227"/>
      <c r="M932" s="227"/>
      <c r="N932" s="227"/>
      <c r="O932" s="227"/>
      <c r="P932" s="227"/>
      <c r="Q932" s="227"/>
      <c r="R932" s="227"/>
      <c r="S932" s="227"/>
      <c r="T932" s="227"/>
      <c r="U932" s="227"/>
      <c r="V932" s="227"/>
      <c r="W932" s="227"/>
      <c r="X932" s="227"/>
      <c r="Y932" s="134"/>
    </row>
    <row r="933" spans="1:25">
      <c r="A933" s="141"/>
      <c r="B933" s="2" t="s">
        <v>96</v>
      </c>
      <c r="C933" s="135"/>
      <c r="D933" s="109">
        <v>5.7655006053175438E-2</v>
      </c>
      <c r="E933" s="109">
        <v>1.5202354861220294E-16</v>
      </c>
      <c r="F933" s="109">
        <v>5.1161407227812254E-2</v>
      </c>
      <c r="G933" s="109">
        <v>2.0401663971903544E-2</v>
      </c>
      <c r="H933" s="109">
        <v>0.13215766140315732</v>
      </c>
      <c r="I933" s="109" t="s">
        <v>543</v>
      </c>
      <c r="J933" s="164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137"/>
    </row>
    <row r="934" spans="1:25">
      <c r="A934" s="141"/>
      <c r="B934" s="117" t="s">
        <v>189</v>
      </c>
      <c r="C934" s="135"/>
      <c r="D934" s="109">
        <v>7.0224719101119604E-4</v>
      </c>
      <c r="E934" s="109">
        <v>5.3370786516854007E-2</v>
      </c>
      <c r="F934" s="109">
        <v>7.9705056179775191E-2</v>
      </c>
      <c r="G934" s="109">
        <v>-0.13377808988764039</v>
      </c>
      <c r="H934" s="109">
        <v>0.60551264044943842</v>
      </c>
      <c r="I934" s="109" t="s">
        <v>543</v>
      </c>
      <c r="J934" s="164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137"/>
    </row>
    <row r="935" spans="1:25">
      <c r="B935" s="147"/>
      <c r="C935" s="116"/>
      <c r="D935" s="132"/>
      <c r="E935" s="132"/>
      <c r="F935" s="132"/>
      <c r="G935" s="132"/>
      <c r="H935" s="132"/>
      <c r="I935" s="132"/>
    </row>
    <row r="936" spans="1:25">
      <c r="B936" s="151" t="s">
        <v>382</v>
      </c>
      <c r="Y936" s="133" t="s">
        <v>67</v>
      </c>
    </row>
    <row r="937" spans="1:25">
      <c r="A937" s="124" t="s">
        <v>32</v>
      </c>
      <c r="B937" s="114" t="s">
        <v>141</v>
      </c>
      <c r="C937" s="111" t="s">
        <v>142</v>
      </c>
      <c r="D937" s="112" t="s">
        <v>166</v>
      </c>
      <c r="E937" s="113" t="s">
        <v>166</v>
      </c>
      <c r="F937" s="113" t="s">
        <v>166</v>
      </c>
      <c r="G937" s="113" t="s">
        <v>166</v>
      </c>
      <c r="H937" s="113" t="s">
        <v>166</v>
      </c>
      <c r="I937" s="113" t="s">
        <v>166</v>
      </c>
      <c r="J937" s="113" t="s">
        <v>166</v>
      </c>
      <c r="K937" s="113" t="s">
        <v>166</v>
      </c>
      <c r="L937" s="113" t="s">
        <v>166</v>
      </c>
      <c r="M937" s="113" t="s">
        <v>166</v>
      </c>
      <c r="N937" s="113" t="s">
        <v>166</v>
      </c>
      <c r="O937" s="113" t="s">
        <v>166</v>
      </c>
      <c r="P937" s="113" t="s">
        <v>166</v>
      </c>
      <c r="Q937" s="113" t="s">
        <v>166</v>
      </c>
      <c r="R937" s="113" t="s">
        <v>166</v>
      </c>
      <c r="S937" s="113" t="s">
        <v>166</v>
      </c>
      <c r="T937" s="113" t="s">
        <v>166</v>
      </c>
      <c r="U937" s="120" t="s">
        <v>166</v>
      </c>
      <c r="V937" s="173"/>
      <c r="W937" s="2"/>
      <c r="X937" s="2"/>
      <c r="Y937" s="133">
        <v>1</v>
      </c>
    </row>
    <row r="938" spans="1:25">
      <c r="A938" s="141"/>
      <c r="B938" s="115" t="s">
        <v>167</v>
      </c>
      <c r="C938" s="104" t="s">
        <v>167</v>
      </c>
      <c r="D938" s="162" t="s">
        <v>168</v>
      </c>
      <c r="E938" s="163" t="s">
        <v>169</v>
      </c>
      <c r="F938" s="163" t="s">
        <v>170</v>
      </c>
      <c r="G938" s="163" t="s">
        <v>171</v>
      </c>
      <c r="H938" s="163" t="s">
        <v>172</v>
      </c>
      <c r="I938" s="163" t="s">
        <v>192</v>
      </c>
      <c r="J938" s="163" t="s">
        <v>173</v>
      </c>
      <c r="K938" s="163" t="s">
        <v>174</v>
      </c>
      <c r="L938" s="163" t="s">
        <v>175</v>
      </c>
      <c r="M938" s="163" t="s">
        <v>176</v>
      </c>
      <c r="N938" s="163" t="s">
        <v>177</v>
      </c>
      <c r="O938" s="163" t="s">
        <v>178</v>
      </c>
      <c r="P938" s="163" t="s">
        <v>179</v>
      </c>
      <c r="Q938" s="163" t="s">
        <v>180</v>
      </c>
      <c r="R938" s="163" t="s">
        <v>181</v>
      </c>
      <c r="S938" s="163" t="s">
        <v>190</v>
      </c>
      <c r="T938" s="163" t="s">
        <v>182</v>
      </c>
      <c r="U938" s="166" t="s">
        <v>191</v>
      </c>
      <c r="V938" s="173"/>
      <c r="W938" s="2"/>
      <c r="X938" s="2"/>
      <c r="Y938" s="133" t="s">
        <v>3</v>
      </c>
    </row>
    <row r="939" spans="1:25">
      <c r="A939" s="141"/>
      <c r="B939" s="115"/>
      <c r="C939" s="104"/>
      <c r="D939" s="105" t="s">
        <v>184</v>
      </c>
      <c r="E939" s="106" t="s">
        <v>184</v>
      </c>
      <c r="F939" s="106" t="s">
        <v>184</v>
      </c>
      <c r="G939" s="106" t="s">
        <v>184</v>
      </c>
      <c r="H939" s="106" t="s">
        <v>144</v>
      </c>
      <c r="I939" s="106" t="s">
        <v>184</v>
      </c>
      <c r="J939" s="106" t="s">
        <v>184</v>
      </c>
      <c r="K939" s="106" t="s">
        <v>184</v>
      </c>
      <c r="L939" s="106" t="s">
        <v>185</v>
      </c>
      <c r="M939" s="106" t="s">
        <v>184</v>
      </c>
      <c r="N939" s="106" t="s">
        <v>185</v>
      </c>
      <c r="O939" s="106" t="s">
        <v>184</v>
      </c>
      <c r="P939" s="106" t="s">
        <v>184</v>
      </c>
      <c r="Q939" s="106" t="s">
        <v>184</v>
      </c>
      <c r="R939" s="106" t="s">
        <v>144</v>
      </c>
      <c r="S939" s="106" t="s">
        <v>184</v>
      </c>
      <c r="T939" s="106" t="s">
        <v>184</v>
      </c>
      <c r="U939" s="167" t="s">
        <v>184</v>
      </c>
      <c r="V939" s="173"/>
      <c r="W939" s="2"/>
      <c r="X939" s="2"/>
      <c r="Y939" s="133">
        <v>2</v>
      </c>
    </row>
    <row r="940" spans="1:25">
      <c r="A940" s="141"/>
      <c r="B940" s="115"/>
      <c r="C940" s="104"/>
      <c r="D940" s="130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74"/>
      <c r="V940" s="173"/>
      <c r="W940" s="2"/>
      <c r="X940" s="2"/>
      <c r="Y940" s="133">
        <v>3</v>
      </c>
    </row>
    <row r="941" spans="1:25">
      <c r="A941" s="141"/>
      <c r="B941" s="114">
        <v>1</v>
      </c>
      <c r="C941" s="110">
        <v>1</v>
      </c>
      <c r="D941" s="118">
        <v>2.7</v>
      </c>
      <c r="E941" s="154">
        <v>2.78</v>
      </c>
      <c r="F941" s="119">
        <v>2.2000000000000002</v>
      </c>
      <c r="G941" s="118">
        <v>2.7</v>
      </c>
      <c r="H941" s="153" t="s">
        <v>111</v>
      </c>
      <c r="I941" s="118">
        <v>2.3580000000000001</v>
      </c>
      <c r="J941" s="119">
        <v>2.7</v>
      </c>
      <c r="K941" s="154">
        <v>3.3</v>
      </c>
      <c r="L941" s="118">
        <v>2.73</v>
      </c>
      <c r="M941" s="118">
        <v>2.6</v>
      </c>
      <c r="N941" s="118">
        <v>2.4485992122113882</v>
      </c>
      <c r="O941" s="118">
        <v>2.4500000000000002</v>
      </c>
      <c r="P941" s="118">
        <v>2.7</v>
      </c>
      <c r="Q941" s="118">
        <v>2.9</v>
      </c>
      <c r="R941" s="152" t="s">
        <v>111</v>
      </c>
      <c r="S941" s="118">
        <v>2.6579999999999999</v>
      </c>
      <c r="T941" s="118">
        <v>2.6669999999999998</v>
      </c>
      <c r="U941" s="120">
        <v>2.7</v>
      </c>
      <c r="V941" s="173"/>
      <c r="W941" s="2"/>
      <c r="X941" s="2"/>
      <c r="Y941" s="133">
        <v>1</v>
      </c>
    </row>
    <row r="942" spans="1:25">
      <c r="A942" s="141"/>
      <c r="B942" s="115">
        <v>1</v>
      </c>
      <c r="C942" s="104">
        <v>2</v>
      </c>
      <c r="D942" s="106">
        <v>2.6</v>
      </c>
      <c r="E942" s="106">
        <v>2.5099999999999998</v>
      </c>
      <c r="F942" s="121">
        <v>2.2999999999999998</v>
      </c>
      <c r="G942" s="106">
        <v>2.7</v>
      </c>
      <c r="H942" s="157" t="s">
        <v>111</v>
      </c>
      <c r="I942" s="106">
        <v>2.347</v>
      </c>
      <c r="J942" s="121">
        <v>2.7</v>
      </c>
      <c r="K942" s="106">
        <v>2.9</v>
      </c>
      <c r="L942" s="106">
        <v>2.75</v>
      </c>
      <c r="M942" s="106">
        <v>2.6</v>
      </c>
      <c r="N942" s="106">
        <v>2.4057431860576712</v>
      </c>
      <c r="O942" s="106">
        <v>2.4900000000000002</v>
      </c>
      <c r="P942" s="106">
        <v>2.8</v>
      </c>
      <c r="Q942" s="106">
        <v>2.8</v>
      </c>
      <c r="R942" s="155" t="s">
        <v>111</v>
      </c>
      <c r="S942" s="106">
        <v>2.6239999999999997</v>
      </c>
      <c r="T942" s="106">
        <v>2.875</v>
      </c>
      <c r="U942" s="167">
        <v>2.9</v>
      </c>
      <c r="V942" s="173"/>
      <c r="W942" s="2"/>
      <c r="X942" s="2"/>
      <c r="Y942" s="133" t="e">
        <v>#N/A</v>
      </c>
    </row>
    <row r="943" spans="1:25">
      <c r="A943" s="141"/>
      <c r="B943" s="115">
        <v>1</v>
      </c>
      <c r="C943" s="104">
        <v>3</v>
      </c>
      <c r="D943" s="106">
        <v>2.7</v>
      </c>
      <c r="E943" s="106">
        <v>2.46</v>
      </c>
      <c r="F943" s="121">
        <v>2.4</v>
      </c>
      <c r="G943" s="106">
        <v>2.8</v>
      </c>
      <c r="H943" s="157" t="s">
        <v>111</v>
      </c>
      <c r="I943" s="106">
        <v>2.407</v>
      </c>
      <c r="J943" s="121">
        <v>2.7</v>
      </c>
      <c r="K943" s="121">
        <v>2.6</v>
      </c>
      <c r="L943" s="107">
        <v>2.75</v>
      </c>
      <c r="M943" s="107">
        <v>2.6</v>
      </c>
      <c r="N943" s="107">
        <v>2.3875816604230486</v>
      </c>
      <c r="O943" s="107">
        <v>2.46</v>
      </c>
      <c r="P943" s="107">
        <v>2.9</v>
      </c>
      <c r="Q943" s="107">
        <v>2.8</v>
      </c>
      <c r="R943" s="157" t="s">
        <v>111</v>
      </c>
      <c r="S943" s="107">
        <v>2.5779999999999998</v>
      </c>
      <c r="T943" s="106">
        <v>2.7730000000000001</v>
      </c>
      <c r="U943" s="167">
        <v>2.4</v>
      </c>
      <c r="V943" s="173"/>
      <c r="W943" s="2"/>
      <c r="X943" s="2"/>
      <c r="Y943" s="133">
        <v>16</v>
      </c>
    </row>
    <row r="944" spans="1:25">
      <c r="A944" s="141"/>
      <c r="B944" s="115">
        <v>1</v>
      </c>
      <c r="C944" s="104">
        <v>4</v>
      </c>
      <c r="D944" s="106">
        <v>2.7</v>
      </c>
      <c r="E944" s="106">
        <v>2.5299999999999998</v>
      </c>
      <c r="F944" s="121">
        <v>2.4</v>
      </c>
      <c r="G944" s="106">
        <v>3</v>
      </c>
      <c r="H944" s="157" t="s">
        <v>111</v>
      </c>
      <c r="I944" s="106">
        <v>2.39</v>
      </c>
      <c r="J944" s="121">
        <v>2.7</v>
      </c>
      <c r="K944" s="121">
        <v>2.7</v>
      </c>
      <c r="L944" s="107">
        <v>2.67</v>
      </c>
      <c r="M944" s="107">
        <v>2.7</v>
      </c>
      <c r="N944" s="107">
        <v>2.3798426998005859</v>
      </c>
      <c r="O944" s="107">
        <v>2.66</v>
      </c>
      <c r="P944" s="107">
        <v>2.7</v>
      </c>
      <c r="Q944" s="107">
        <v>2.9</v>
      </c>
      <c r="R944" s="157" t="s">
        <v>111</v>
      </c>
      <c r="S944" s="107">
        <v>2.5700000000000003</v>
      </c>
      <c r="T944" s="106">
        <v>2.65</v>
      </c>
      <c r="U944" s="167">
        <v>2.7</v>
      </c>
      <c r="V944" s="173"/>
      <c r="W944" s="2"/>
      <c r="X944" s="2"/>
      <c r="Y944" s="133">
        <v>2.6349150607112444</v>
      </c>
    </row>
    <row r="945" spans="1:25">
      <c r="A945" s="141"/>
      <c r="B945" s="115">
        <v>1</v>
      </c>
      <c r="C945" s="104">
        <v>5</v>
      </c>
      <c r="D945" s="156">
        <v>2.5</v>
      </c>
      <c r="E945" s="106">
        <v>2.57</v>
      </c>
      <c r="F945" s="106">
        <v>2.4</v>
      </c>
      <c r="G945" s="106">
        <v>3.1</v>
      </c>
      <c r="H945" s="155" t="s">
        <v>111</v>
      </c>
      <c r="I945" s="106">
        <v>2.4220000000000002</v>
      </c>
      <c r="J945" s="106">
        <v>2.6</v>
      </c>
      <c r="K945" s="106">
        <v>2.6</v>
      </c>
      <c r="L945" s="106">
        <v>2.7</v>
      </c>
      <c r="M945" s="106">
        <v>2.7</v>
      </c>
      <c r="N945" s="106">
        <v>2.4181047650734953</v>
      </c>
      <c r="O945" s="106">
        <v>2.65</v>
      </c>
      <c r="P945" s="106">
        <v>2.6</v>
      </c>
      <c r="Q945" s="106">
        <v>2.9</v>
      </c>
      <c r="R945" s="155" t="s">
        <v>111</v>
      </c>
      <c r="S945" s="106">
        <v>2.5659999999999998</v>
      </c>
      <c r="T945" s="106">
        <v>2.9830000000000001</v>
      </c>
      <c r="U945" s="167">
        <v>2.4</v>
      </c>
      <c r="V945" s="173"/>
      <c r="W945" s="2"/>
      <c r="X945" s="2"/>
      <c r="Y945" s="134"/>
    </row>
    <row r="946" spans="1:25">
      <c r="A946" s="141"/>
      <c r="B946" s="115">
        <v>1</v>
      </c>
      <c r="C946" s="104">
        <v>6</v>
      </c>
      <c r="D946" s="106">
        <v>2.7</v>
      </c>
      <c r="E946" s="106">
        <v>2.57</v>
      </c>
      <c r="F946" s="106">
        <v>2.6</v>
      </c>
      <c r="G946" s="106">
        <v>3.1</v>
      </c>
      <c r="H946" s="155" t="s">
        <v>111</v>
      </c>
      <c r="I946" s="106">
        <v>2.4409999999999998</v>
      </c>
      <c r="J946" s="106">
        <v>2.8</v>
      </c>
      <c r="K946" s="106">
        <v>2.7</v>
      </c>
      <c r="L946" s="106">
        <v>2.63</v>
      </c>
      <c r="M946" s="106">
        <v>2.6</v>
      </c>
      <c r="N946" s="156">
        <v>2.2631968063425769</v>
      </c>
      <c r="O946" s="106">
        <v>2.56</v>
      </c>
      <c r="P946" s="106">
        <v>2.7</v>
      </c>
      <c r="Q946" s="106">
        <v>2.8</v>
      </c>
      <c r="R946" s="155" t="s">
        <v>111</v>
      </c>
      <c r="S946" s="106">
        <v>2.5360000000000005</v>
      </c>
      <c r="T946" s="106">
        <v>2.911</v>
      </c>
      <c r="U946" s="167">
        <v>2.5</v>
      </c>
      <c r="V946" s="173"/>
      <c r="W946" s="2"/>
      <c r="X946" s="2"/>
      <c r="Y946" s="134"/>
    </row>
    <row r="947" spans="1:25">
      <c r="A947" s="141"/>
      <c r="B947" s="116" t="s">
        <v>186</v>
      </c>
      <c r="C947" s="108"/>
      <c r="D947" s="122">
        <v>2.65</v>
      </c>
      <c r="E947" s="122">
        <v>2.57</v>
      </c>
      <c r="F947" s="122">
        <v>2.3833333333333333</v>
      </c>
      <c r="G947" s="122">
        <v>2.9</v>
      </c>
      <c r="H947" s="122" t="s">
        <v>543</v>
      </c>
      <c r="I947" s="122">
        <v>2.394166666666667</v>
      </c>
      <c r="J947" s="122">
        <v>2.6999999999999997</v>
      </c>
      <c r="K947" s="122">
        <v>2.8000000000000003</v>
      </c>
      <c r="L947" s="122">
        <v>2.7050000000000001</v>
      </c>
      <c r="M947" s="122">
        <v>2.6333333333333333</v>
      </c>
      <c r="N947" s="122">
        <v>2.3838447216514611</v>
      </c>
      <c r="O947" s="122">
        <v>2.5450000000000004</v>
      </c>
      <c r="P947" s="122">
        <v>2.7333333333333338</v>
      </c>
      <c r="Q947" s="122">
        <v>2.85</v>
      </c>
      <c r="R947" s="122" t="s">
        <v>543</v>
      </c>
      <c r="S947" s="122">
        <v>2.5886666666666667</v>
      </c>
      <c r="T947" s="122">
        <v>2.8098333333333336</v>
      </c>
      <c r="U947" s="176">
        <v>2.6</v>
      </c>
      <c r="V947" s="173"/>
      <c r="W947" s="2"/>
      <c r="X947" s="2"/>
      <c r="Y947" s="134"/>
    </row>
    <row r="948" spans="1:25">
      <c r="A948" s="141"/>
      <c r="B948" s="2" t="s">
        <v>187</v>
      </c>
      <c r="C948" s="135"/>
      <c r="D948" s="107">
        <v>2.7</v>
      </c>
      <c r="E948" s="107">
        <v>2.5499999999999998</v>
      </c>
      <c r="F948" s="107">
        <v>2.4</v>
      </c>
      <c r="G948" s="107">
        <v>2.9</v>
      </c>
      <c r="H948" s="107" t="s">
        <v>543</v>
      </c>
      <c r="I948" s="107">
        <v>2.3985000000000003</v>
      </c>
      <c r="J948" s="107">
        <v>2.7</v>
      </c>
      <c r="K948" s="107">
        <v>2.7</v>
      </c>
      <c r="L948" s="107">
        <v>2.7149999999999999</v>
      </c>
      <c r="M948" s="107">
        <v>2.6</v>
      </c>
      <c r="N948" s="107">
        <v>2.3966624232403602</v>
      </c>
      <c r="O948" s="107">
        <v>2.5250000000000004</v>
      </c>
      <c r="P948" s="107">
        <v>2.7</v>
      </c>
      <c r="Q948" s="107">
        <v>2.8499999999999996</v>
      </c>
      <c r="R948" s="107" t="s">
        <v>543</v>
      </c>
      <c r="S948" s="107">
        <v>2.5739999999999998</v>
      </c>
      <c r="T948" s="107">
        <v>2.8239999999999998</v>
      </c>
      <c r="U948" s="169">
        <v>2.6</v>
      </c>
      <c r="V948" s="173"/>
      <c r="W948" s="2"/>
      <c r="X948" s="2"/>
      <c r="Y948" s="134"/>
    </row>
    <row r="949" spans="1:25">
      <c r="A949" s="141"/>
      <c r="B949" s="2" t="s">
        <v>188</v>
      </c>
      <c r="C949" s="135"/>
      <c r="D949" s="123">
        <v>8.3666002653407623E-2</v>
      </c>
      <c r="E949" s="123">
        <v>0.11081516141756052</v>
      </c>
      <c r="F949" s="123">
        <v>0.13291601358251257</v>
      </c>
      <c r="G949" s="123">
        <v>0.18973665961010275</v>
      </c>
      <c r="H949" s="123" t="s">
        <v>543</v>
      </c>
      <c r="I949" s="123">
        <v>3.6559084598313786E-2</v>
      </c>
      <c r="J949" s="123">
        <v>6.3245553203367499E-2</v>
      </c>
      <c r="K949" s="123">
        <v>0.26832815729997467</v>
      </c>
      <c r="L949" s="123">
        <v>4.8062459362791701E-2</v>
      </c>
      <c r="M949" s="123">
        <v>5.1639777949432274E-2</v>
      </c>
      <c r="N949" s="123">
        <v>6.3925484315666428E-2</v>
      </c>
      <c r="O949" s="123">
        <v>9.3541434669348486E-2</v>
      </c>
      <c r="P949" s="123">
        <v>0.10327955589886434</v>
      </c>
      <c r="Q949" s="123">
        <v>5.4772255750516662E-2</v>
      </c>
      <c r="R949" s="123" t="s">
        <v>543</v>
      </c>
      <c r="S949" s="123">
        <v>4.4283932375825091E-2</v>
      </c>
      <c r="T949" s="123">
        <v>0.13547902666710701</v>
      </c>
      <c r="U949" s="170">
        <v>0.20000000000000004</v>
      </c>
      <c r="V949" s="173"/>
      <c r="W949" s="2"/>
      <c r="X949" s="2"/>
      <c r="Y949" s="136"/>
    </row>
    <row r="950" spans="1:25">
      <c r="A950" s="141"/>
      <c r="B950" s="2" t="s">
        <v>96</v>
      </c>
      <c r="C950" s="135"/>
      <c r="D950" s="109">
        <v>3.1572076472984011E-2</v>
      </c>
      <c r="E950" s="109">
        <v>4.3118739851190871E-2</v>
      </c>
      <c r="F950" s="109">
        <v>5.5768956747907369E-2</v>
      </c>
      <c r="G950" s="109">
        <v>6.5426434348311288E-2</v>
      </c>
      <c r="H950" s="109" t="s">
        <v>543</v>
      </c>
      <c r="I950" s="109">
        <v>1.5270066661321455E-2</v>
      </c>
      <c r="J950" s="109">
        <v>2.3424278964210187E-2</v>
      </c>
      <c r="K950" s="109">
        <v>9.5831484749990939E-2</v>
      </c>
      <c r="L950" s="109">
        <v>1.7768007158148504E-2</v>
      </c>
      <c r="M950" s="109">
        <v>1.9610042259278079E-2</v>
      </c>
      <c r="N950" s="109">
        <v>2.6816127634093818E-2</v>
      </c>
      <c r="O950" s="109">
        <v>3.6754984152985649E-2</v>
      </c>
      <c r="P950" s="109">
        <v>3.7785203377633289E-2</v>
      </c>
      <c r="Q950" s="109">
        <v>1.9218335351058477E-2</v>
      </c>
      <c r="R950" s="109" t="s">
        <v>543</v>
      </c>
      <c r="S950" s="109">
        <v>1.7106850003537892E-2</v>
      </c>
      <c r="T950" s="109">
        <v>4.8216036538504183E-2</v>
      </c>
      <c r="U950" s="171">
        <v>7.6923076923076941E-2</v>
      </c>
      <c r="V950" s="173"/>
      <c r="W950" s="2"/>
      <c r="X950" s="2"/>
      <c r="Y950" s="137"/>
    </row>
    <row r="951" spans="1:25">
      <c r="A951" s="141"/>
      <c r="B951" s="117" t="s">
        <v>189</v>
      </c>
      <c r="C951" s="135"/>
      <c r="D951" s="109">
        <v>5.7250191908211345E-3</v>
      </c>
      <c r="E951" s="109">
        <v>-2.4636490822486645E-2</v>
      </c>
      <c r="F951" s="109">
        <v>-9.5480014186871576E-2</v>
      </c>
      <c r="G951" s="109">
        <v>0.10060473798240799</v>
      </c>
      <c r="H951" s="109" t="s">
        <v>543</v>
      </c>
      <c r="I951" s="109">
        <v>-9.136855970590263E-2</v>
      </c>
      <c r="J951" s="109">
        <v>2.4700962949138372E-2</v>
      </c>
      <c r="K951" s="109">
        <v>6.2652850465773513E-2</v>
      </c>
      <c r="L951" s="109">
        <v>2.6598557324970296E-2</v>
      </c>
      <c r="M951" s="109">
        <v>-6.0029539528461129E-4</v>
      </c>
      <c r="N951" s="109">
        <v>-9.5285932667602435E-2</v>
      </c>
      <c r="O951" s="109">
        <v>-3.4124462701645153E-2</v>
      </c>
      <c r="P951" s="109">
        <v>3.7351592121350308E-2</v>
      </c>
      <c r="Q951" s="109">
        <v>8.162879422409075E-2</v>
      </c>
      <c r="R951" s="109" t="s">
        <v>543</v>
      </c>
      <c r="S951" s="109">
        <v>-1.7552138486048086E-2</v>
      </c>
      <c r="T951" s="109">
        <v>6.638478607157583E-2</v>
      </c>
      <c r="U951" s="171">
        <v>-1.3250924567496214E-2</v>
      </c>
      <c r="V951" s="173"/>
      <c r="W951" s="2"/>
      <c r="X951" s="2"/>
      <c r="Y951" s="137"/>
    </row>
    <row r="952" spans="1:25">
      <c r="B952" s="147"/>
      <c r="C952" s="116"/>
      <c r="D952" s="132"/>
      <c r="E952" s="132"/>
      <c r="F952" s="132"/>
      <c r="G952" s="132"/>
      <c r="H952" s="132"/>
      <c r="I952" s="132"/>
      <c r="J952" s="132"/>
      <c r="K952" s="132"/>
      <c r="L952" s="132"/>
      <c r="M952" s="132"/>
      <c r="N952" s="132"/>
      <c r="O952" s="132"/>
      <c r="P952" s="132"/>
      <c r="Q952" s="132"/>
      <c r="R952" s="132"/>
      <c r="S952" s="132"/>
      <c r="T952" s="132"/>
      <c r="U952" s="132"/>
    </row>
    <row r="953" spans="1:25">
      <c r="B953" s="151" t="s">
        <v>383</v>
      </c>
      <c r="Y953" s="133" t="s">
        <v>67</v>
      </c>
    </row>
    <row r="954" spans="1:25">
      <c r="A954" s="124" t="s">
        <v>66</v>
      </c>
      <c r="B954" s="114" t="s">
        <v>141</v>
      </c>
      <c r="C954" s="111" t="s">
        <v>142</v>
      </c>
      <c r="D954" s="112" t="s">
        <v>166</v>
      </c>
      <c r="E954" s="113" t="s">
        <v>166</v>
      </c>
      <c r="F954" s="113" t="s">
        <v>166</v>
      </c>
      <c r="G954" s="113" t="s">
        <v>166</v>
      </c>
      <c r="H954" s="113" t="s">
        <v>166</v>
      </c>
      <c r="I954" s="113" t="s">
        <v>166</v>
      </c>
      <c r="J954" s="113" t="s">
        <v>166</v>
      </c>
      <c r="K954" s="113" t="s">
        <v>166</v>
      </c>
      <c r="L954" s="113" t="s">
        <v>166</v>
      </c>
      <c r="M954" s="113" t="s">
        <v>166</v>
      </c>
      <c r="N954" s="113" t="s">
        <v>166</v>
      </c>
      <c r="O954" s="113" t="s">
        <v>166</v>
      </c>
      <c r="P954" s="113" t="s">
        <v>166</v>
      </c>
      <c r="Q954" s="113" t="s">
        <v>166</v>
      </c>
      <c r="R954" s="113" t="s">
        <v>166</v>
      </c>
      <c r="S954" s="113" t="s">
        <v>166</v>
      </c>
      <c r="T954" s="113" t="s">
        <v>166</v>
      </c>
      <c r="U954" s="113" t="s">
        <v>166</v>
      </c>
      <c r="V954" s="120" t="s">
        <v>166</v>
      </c>
      <c r="W954" s="173"/>
      <c r="X954" s="2"/>
      <c r="Y954" s="133">
        <v>1</v>
      </c>
    </row>
    <row r="955" spans="1:25">
      <c r="A955" s="141"/>
      <c r="B955" s="115" t="s">
        <v>167</v>
      </c>
      <c r="C955" s="104" t="s">
        <v>167</v>
      </c>
      <c r="D955" s="162" t="s">
        <v>168</v>
      </c>
      <c r="E955" s="163" t="s">
        <v>169</v>
      </c>
      <c r="F955" s="163" t="s">
        <v>170</v>
      </c>
      <c r="G955" s="163" t="s">
        <v>171</v>
      </c>
      <c r="H955" s="163" t="s">
        <v>172</v>
      </c>
      <c r="I955" s="163" t="s">
        <v>192</v>
      </c>
      <c r="J955" s="163" t="s">
        <v>173</v>
      </c>
      <c r="K955" s="163" t="s">
        <v>174</v>
      </c>
      <c r="L955" s="163" t="s">
        <v>175</v>
      </c>
      <c r="M955" s="163" t="s">
        <v>176</v>
      </c>
      <c r="N955" s="163" t="s">
        <v>177</v>
      </c>
      <c r="O955" s="163" t="s">
        <v>178</v>
      </c>
      <c r="P955" s="163" t="s">
        <v>179</v>
      </c>
      <c r="Q955" s="163" t="s">
        <v>180</v>
      </c>
      <c r="R955" s="163" t="s">
        <v>181</v>
      </c>
      <c r="S955" s="163" t="s">
        <v>190</v>
      </c>
      <c r="T955" s="163" t="s">
        <v>182</v>
      </c>
      <c r="U955" s="163" t="s">
        <v>191</v>
      </c>
      <c r="V955" s="166" t="s">
        <v>183</v>
      </c>
      <c r="W955" s="173"/>
      <c r="X955" s="2"/>
      <c r="Y955" s="133" t="s">
        <v>3</v>
      </c>
    </row>
    <row r="956" spans="1:25">
      <c r="A956" s="141"/>
      <c r="B956" s="115"/>
      <c r="C956" s="104"/>
      <c r="D956" s="105" t="s">
        <v>144</v>
      </c>
      <c r="E956" s="106" t="s">
        <v>144</v>
      </c>
      <c r="F956" s="106" t="s">
        <v>144</v>
      </c>
      <c r="G956" s="106" t="s">
        <v>184</v>
      </c>
      <c r="H956" s="106" t="s">
        <v>144</v>
      </c>
      <c r="I956" s="106" t="s">
        <v>184</v>
      </c>
      <c r="J956" s="106" t="s">
        <v>184</v>
      </c>
      <c r="K956" s="106" t="s">
        <v>184</v>
      </c>
      <c r="L956" s="106" t="s">
        <v>185</v>
      </c>
      <c r="M956" s="106" t="s">
        <v>184</v>
      </c>
      <c r="N956" s="106" t="s">
        <v>185</v>
      </c>
      <c r="O956" s="106" t="s">
        <v>144</v>
      </c>
      <c r="P956" s="106" t="s">
        <v>184</v>
      </c>
      <c r="Q956" s="106" t="s">
        <v>144</v>
      </c>
      <c r="R956" s="106" t="s">
        <v>144</v>
      </c>
      <c r="S956" s="106" t="s">
        <v>144</v>
      </c>
      <c r="T956" s="106" t="s">
        <v>184</v>
      </c>
      <c r="U956" s="106" t="s">
        <v>144</v>
      </c>
      <c r="V956" s="167" t="s">
        <v>144</v>
      </c>
      <c r="W956" s="173"/>
      <c r="X956" s="2"/>
      <c r="Y956" s="133">
        <v>0</v>
      </c>
    </row>
    <row r="957" spans="1:25">
      <c r="A957" s="141"/>
      <c r="B957" s="115"/>
      <c r="C957" s="104"/>
      <c r="D957" s="130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74"/>
      <c r="W957" s="173"/>
      <c r="X957" s="2"/>
      <c r="Y957" s="133">
        <v>0</v>
      </c>
    </row>
    <row r="958" spans="1:25">
      <c r="A958" s="141"/>
      <c r="B958" s="114">
        <v>1</v>
      </c>
      <c r="C958" s="110">
        <v>1</v>
      </c>
      <c r="D958" s="228">
        <v>250</v>
      </c>
      <c r="E958" s="256">
        <v>242</v>
      </c>
      <c r="F958" s="229">
        <v>228</v>
      </c>
      <c r="G958" s="228">
        <v>245</v>
      </c>
      <c r="H958" s="229">
        <v>258</v>
      </c>
      <c r="I958" s="228">
        <v>230.5</v>
      </c>
      <c r="J958" s="255">
        <v>119</v>
      </c>
      <c r="K958" s="228">
        <v>240</v>
      </c>
      <c r="L958" s="228">
        <v>222.816326530612</v>
      </c>
      <c r="M958" s="228">
        <v>232</v>
      </c>
      <c r="N958" s="228">
        <v>250.98929574447487</v>
      </c>
      <c r="O958" s="228">
        <v>218</v>
      </c>
      <c r="P958" s="228">
        <v>232</v>
      </c>
      <c r="Q958" s="228">
        <v>229</v>
      </c>
      <c r="R958" s="228">
        <v>231</v>
      </c>
      <c r="S958" s="228">
        <v>230.40479999999997</v>
      </c>
      <c r="T958" s="228">
        <v>264</v>
      </c>
      <c r="U958" s="232">
        <v>221</v>
      </c>
      <c r="V958" s="232">
        <v>235</v>
      </c>
      <c r="W958" s="234"/>
      <c r="X958" s="258"/>
      <c r="Y958" s="235">
        <v>1</v>
      </c>
    </row>
    <row r="959" spans="1:25">
      <c r="A959" s="141"/>
      <c r="B959" s="115">
        <v>1</v>
      </c>
      <c r="C959" s="104">
        <v>2</v>
      </c>
      <c r="D959" s="236">
        <v>245</v>
      </c>
      <c r="E959" s="236">
        <v>227</v>
      </c>
      <c r="F959" s="237">
        <v>221</v>
      </c>
      <c r="G959" s="236">
        <v>242</v>
      </c>
      <c r="H959" s="237">
        <v>252</v>
      </c>
      <c r="I959" s="236">
        <v>244.19999999999996</v>
      </c>
      <c r="J959" s="242">
        <v>108</v>
      </c>
      <c r="K959" s="236">
        <v>243</v>
      </c>
      <c r="L959" s="236">
        <v>226.35602094240801</v>
      </c>
      <c r="M959" s="236">
        <v>228</v>
      </c>
      <c r="N959" s="236">
        <v>249.34110133693659</v>
      </c>
      <c r="O959" s="236">
        <v>218</v>
      </c>
      <c r="P959" s="236">
        <v>237</v>
      </c>
      <c r="Q959" s="236">
        <v>229</v>
      </c>
      <c r="R959" s="236">
        <v>227</v>
      </c>
      <c r="S959" s="236">
        <v>231.82399999999998</v>
      </c>
      <c r="T959" s="243">
        <v>276</v>
      </c>
      <c r="U959" s="239">
        <v>216</v>
      </c>
      <c r="V959" s="240">
        <v>234</v>
      </c>
      <c r="W959" s="234"/>
      <c r="X959" s="258"/>
      <c r="Y959" s="235" t="e">
        <v>#N/A</v>
      </c>
    </row>
    <row r="960" spans="1:25">
      <c r="A960" s="141"/>
      <c r="B960" s="115">
        <v>1</v>
      </c>
      <c r="C960" s="104">
        <v>3</v>
      </c>
      <c r="D960" s="236">
        <v>245</v>
      </c>
      <c r="E960" s="236">
        <v>224</v>
      </c>
      <c r="F960" s="237">
        <v>222</v>
      </c>
      <c r="G960" s="236">
        <v>242</v>
      </c>
      <c r="H960" s="237">
        <v>248</v>
      </c>
      <c r="I960" s="236">
        <v>246.49999999999997</v>
      </c>
      <c r="J960" s="242">
        <v>127</v>
      </c>
      <c r="K960" s="237">
        <v>235</v>
      </c>
      <c r="L960" s="241">
        <v>225.77540106951901</v>
      </c>
      <c r="M960" s="241">
        <v>229</v>
      </c>
      <c r="N960" s="241">
        <v>249.75057804618038</v>
      </c>
      <c r="O960" s="241">
        <v>217</v>
      </c>
      <c r="P960" s="241">
        <v>242</v>
      </c>
      <c r="Q960" s="241">
        <v>227</v>
      </c>
      <c r="R960" s="241">
        <v>230</v>
      </c>
      <c r="S960" s="241">
        <v>232.89199999999997</v>
      </c>
      <c r="T960" s="236">
        <v>264</v>
      </c>
      <c r="U960" s="239">
        <v>215</v>
      </c>
      <c r="V960" s="240">
        <v>233</v>
      </c>
      <c r="W960" s="234"/>
      <c r="X960" s="258"/>
      <c r="Y960" s="235">
        <v>16</v>
      </c>
    </row>
    <row r="961" spans="1:25">
      <c r="A961" s="141"/>
      <c r="B961" s="115">
        <v>1</v>
      </c>
      <c r="C961" s="104">
        <v>4</v>
      </c>
      <c r="D961" s="236">
        <v>250</v>
      </c>
      <c r="E961" s="236">
        <v>224</v>
      </c>
      <c r="F961" s="268">
        <v>211</v>
      </c>
      <c r="G961" s="236">
        <v>239</v>
      </c>
      <c r="H961" s="237">
        <v>244</v>
      </c>
      <c r="I961" s="236">
        <v>244.7</v>
      </c>
      <c r="J961" s="242">
        <v>154</v>
      </c>
      <c r="K961" s="237">
        <v>240</v>
      </c>
      <c r="L961" s="241">
        <v>216</v>
      </c>
      <c r="M961" s="241">
        <v>228</v>
      </c>
      <c r="N961" s="241">
        <v>249.34176958172711</v>
      </c>
      <c r="O961" s="241">
        <v>227</v>
      </c>
      <c r="P961" s="241">
        <v>231</v>
      </c>
      <c r="Q961" s="241">
        <v>229</v>
      </c>
      <c r="R961" s="241">
        <v>237</v>
      </c>
      <c r="S961" s="241">
        <v>231.55199999999999</v>
      </c>
      <c r="T961" s="236">
        <v>260.5</v>
      </c>
      <c r="U961" s="239">
        <v>222</v>
      </c>
      <c r="V961" s="240">
        <v>235</v>
      </c>
      <c r="W961" s="234"/>
      <c r="X961" s="258"/>
      <c r="Y961" s="235">
        <v>234.55149859784751</v>
      </c>
    </row>
    <row r="962" spans="1:25">
      <c r="A962" s="141"/>
      <c r="B962" s="115">
        <v>1</v>
      </c>
      <c r="C962" s="104">
        <v>5</v>
      </c>
      <c r="D962" s="236">
        <v>240</v>
      </c>
      <c r="E962" s="236">
        <v>227</v>
      </c>
      <c r="F962" s="236">
        <v>226</v>
      </c>
      <c r="G962" s="236">
        <v>241</v>
      </c>
      <c r="H962" s="236">
        <v>243</v>
      </c>
      <c r="I962" s="236">
        <v>245.4</v>
      </c>
      <c r="J962" s="238">
        <v>93</v>
      </c>
      <c r="K962" s="243">
        <v>228</v>
      </c>
      <c r="L962" s="236">
        <v>216.75799086757999</v>
      </c>
      <c r="M962" s="236">
        <v>228</v>
      </c>
      <c r="N962" s="236">
        <v>245.22845165863703</v>
      </c>
      <c r="O962" s="236">
        <v>225</v>
      </c>
      <c r="P962" s="236">
        <v>222</v>
      </c>
      <c r="Q962" s="236">
        <v>229</v>
      </c>
      <c r="R962" s="236">
        <v>226</v>
      </c>
      <c r="S962" s="236">
        <v>225.30599999999998</v>
      </c>
      <c r="T962" s="236">
        <v>267.5</v>
      </c>
      <c r="U962" s="239">
        <v>220</v>
      </c>
      <c r="V962" s="240">
        <v>232</v>
      </c>
      <c r="W962" s="234"/>
      <c r="X962" s="258"/>
      <c r="Y962" s="244"/>
    </row>
    <row r="963" spans="1:25">
      <c r="A963" s="141"/>
      <c r="B963" s="115">
        <v>1</v>
      </c>
      <c r="C963" s="104">
        <v>6</v>
      </c>
      <c r="D963" s="236">
        <v>245</v>
      </c>
      <c r="E963" s="236">
        <v>222</v>
      </c>
      <c r="F963" s="236">
        <v>226</v>
      </c>
      <c r="G963" s="236">
        <v>243</v>
      </c>
      <c r="H963" s="236">
        <v>252</v>
      </c>
      <c r="I963" s="243">
        <v>226.3</v>
      </c>
      <c r="J963" s="238">
        <v>122</v>
      </c>
      <c r="K963" s="236">
        <v>241</v>
      </c>
      <c r="L963" s="236">
        <v>208.50495049505</v>
      </c>
      <c r="M963" s="236">
        <v>231</v>
      </c>
      <c r="N963" s="236">
        <v>250.67716229440819</v>
      </c>
      <c r="O963" s="236">
        <v>219</v>
      </c>
      <c r="P963" s="236">
        <v>235</v>
      </c>
      <c r="Q963" s="236">
        <v>226</v>
      </c>
      <c r="R963" s="236">
        <v>216</v>
      </c>
      <c r="S963" s="236">
        <v>233.404</v>
      </c>
      <c r="T963" s="236">
        <v>251.39999999999998</v>
      </c>
      <c r="U963" s="239">
        <v>221</v>
      </c>
      <c r="V963" s="240">
        <v>234</v>
      </c>
      <c r="W963" s="234"/>
      <c r="X963" s="258"/>
      <c r="Y963" s="244"/>
    </row>
    <row r="964" spans="1:25">
      <c r="A964" s="141"/>
      <c r="B964" s="116" t="s">
        <v>186</v>
      </c>
      <c r="C964" s="108"/>
      <c r="D964" s="246">
        <v>245.83333333333334</v>
      </c>
      <c r="E964" s="246">
        <v>227.66666666666666</v>
      </c>
      <c r="F964" s="246">
        <v>222.33333333333334</v>
      </c>
      <c r="G964" s="246">
        <v>242</v>
      </c>
      <c r="H964" s="246">
        <v>249.5</v>
      </c>
      <c r="I964" s="246">
        <v>239.6</v>
      </c>
      <c r="J964" s="246">
        <v>120.5</v>
      </c>
      <c r="K964" s="246">
        <v>237.83333333333334</v>
      </c>
      <c r="L964" s="246">
        <v>219.36844831752816</v>
      </c>
      <c r="M964" s="246">
        <v>229.33333333333334</v>
      </c>
      <c r="N964" s="246">
        <v>249.22139311039402</v>
      </c>
      <c r="O964" s="246">
        <v>220.66666666666666</v>
      </c>
      <c r="P964" s="246">
        <v>233.16666666666666</v>
      </c>
      <c r="Q964" s="246">
        <v>228.16666666666666</v>
      </c>
      <c r="R964" s="246">
        <v>227.83333333333334</v>
      </c>
      <c r="S964" s="246">
        <v>230.8971333333333</v>
      </c>
      <c r="T964" s="246">
        <v>263.90000000000003</v>
      </c>
      <c r="U964" s="246">
        <v>219.16666666666666</v>
      </c>
      <c r="V964" s="267">
        <v>233.83333333333334</v>
      </c>
      <c r="W964" s="234"/>
      <c r="X964" s="258"/>
      <c r="Y964" s="244"/>
    </row>
    <row r="965" spans="1:25">
      <c r="A965" s="141"/>
      <c r="B965" s="2" t="s">
        <v>187</v>
      </c>
      <c r="C965" s="135"/>
      <c r="D965" s="241">
        <v>245</v>
      </c>
      <c r="E965" s="241">
        <v>225.5</v>
      </c>
      <c r="F965" s="241">
        <v>224</v>
      </c>
      <c r="G965" s="241">
        <v>242</v>
      </c>
      <c r="H965" s="241">
        <v>250</v>
      </c>
      <c r="I965" s="241">
        <v>244.45</v>
      </c>
      <c r="J965" s="241">
        <v>120.5</v>
      </c>
      <c r="K965" s="241">
        <v>240</v>
      </c>
      <c r="L965" s="241">
        <v>219.78715869909598</v>
      </c>
      <c r="M965" s="241">
        <v>228.5</v>
      </c>
      <c r="N965" s="241">
        <v>249.54617381395374</v>
      </c>
      <c r="O965" s="241">
        <v>218.5</v>
      </c>
      <c r="P965" s="241">
        <v>233.5</v>
      </c>
      <c r="Q965" s="241">
        <v>229</v>
      </c>
      <c r="R965" s="241">
        <v>228.5</v>
      </c>
      <c r="S965" s="241">
        <v>231.68799999999999</v>
      </c>
      <c r="T965" s="241">
        <v>264</v>
      </c>
      <c r="U965" s="241">
        <v>220.5</v>
      </c>
      <c r="V965" s="248">
        <v>234</v>
      </c>
      <c r="W965" s="234"/>
      <c r="X965" s="258"/>
      <c r="Y965" s="244"/>
    </row>
    <row r="966" spans="1:25">
      <c r="A966" s="141"/>
      <c r="B966" s="2" t="s">
        <v>188</v>
      </c>
      <c r="C966" s="135"/>
      <c r="D966" s="241">
        <v>3.7638632635454048</v>
      </c>
      <c r="E966" s="241">
        <v>7.284687135812125</v>
      </c>
      <c r="F966" s="241">
        <v>6.1535897382476401</v>
      </c>
      <c r="G966" s="241">
        <v>2</v>
      </c>
      <c r="H966" s="241">
        <v>5.648008498577175</v>
      </c>
      <c r="I966" s="241">
        <v>8.8104483427348779</v>
      </c>
      <c r="J966" s="241">
        <v>20.403431084011338</v>
      </c>
      <c r="K966" s="241">
        <v>5.4924190177613603</v>
      </c>
      <c r="L966" s="241">
        <v>6.8983997569191011</v>
      </c>
      <c r="M966" s="241">
        <v>1.7511900715418265</v>
      </c>
      <c r="N966" s="241">
        <v>2.0735082506944762</v>
      </c>
      <c r="O966" s="241">
        <v>4.2268979957726289</v>
      </c>
      <c r="P966" s="241">
        <v>6.7354782062350003</v>
      </c>
      <c r="Q966" s="241">
        <v>1.3291601358251257</v>
      </c>
      <c r="R966" s="241">
        <v>6.968978882638881</v>
      </c>
      <c r="S966" s="241">
        <v>2.9344495133954296</v>
      </c>
      <c r="T966" s="241">
        <v>8.0894993664626806</v>
      </c>
      <c r="U966" s="241">
        <v>2.9268868558020253</v>
      </c>
      <c r="V966" s="248">
        <v>1.1690451944500122</v>
      </c>
      <c r="W966" s="234"/>
      <c r="X966" s="258"/>
      <c r="Y966" s="244"/>
    </row>
    <row r="967" spans="1:25">
      <c r="A967" s="141"/>
      <c r="B967" s="2" t="s">
        <v>96</v>
      </c>
      <c r="C967" s="135"/>
      <c r="D967" s="109">
        <v>1.5310630224591476E-2</v>
      </c>
      <c r="E967" s="109">
        <v>3.1997161650712119E-2</v>
      </c>
      <c r="F967" s="109">
        <v>2.7677315164532115E-2</v>
      </c>
      <c r="G967" s="109">
        <v>8.2644628099173556E-3</v>
      </c>
      <c r="H967" s="109">
        <v>2.2637308611531765E-2</v>
      </c>
      <c r="I967" s="109">
        <v>3.6771487240128874E-2</v>
      </c>
      <c r="J967" s="109">
        <v>0.1693230795353638</v>
      </c>
      <c r="K967" s="109">
        <v>2.3093562793670749E-2</v>
      </c>
      <c r="L967" s="109">
        <v>3.1446636058317323E-2</v>
      </c>
      <c r="M967" s="109">
        <v>7.6360032189323824E-3</v>
      </c>
      <c r="N967" s="109">
        <v>8.3199448683604939E-3</v>
      </c>
      <c r="O967" s="109">
        <v>1.9155126869060252E-2</v>
      </c>
      <c r="P967" s="109">
        <v>2.8886968718663333E-2</v>
      </c>
      <c r="Q967" s="109">
        <v>5.8253913914906898E-3</v>
      </c>
      <c r="R967" s="109">
        <v>3.0588056544135541E-2</v>
      </c>
      <c r="S967" s="109">
        <v>1.2708904051914445E-2</v>
      </c>
      <c r="T967" s="109">
        <v>3.0653654287467524E-2</v>
      </c>
      <c r="U967" s="109">
        <v>1.335461683255677E-2</v>
      </c>
      <c r="V967" s="171">
        <v>4.9994805179615631E-3</v>
      </c>
      <c r="W967" s="173"/>
      <c r="X967" s="2"/>
      <c r="Y967" s="137"/>
    </row>
    <row r="968" spans="1:25">
      <c r="A968" s="141"/>
      <c r="B968" s="117" t="s">
        <v>189</v>
      </c>
      <c r="C968" s="135"/>
      <c r="D968" s="109">
        <v>4.8099606282325347E-2</v>
      </c>
      <c r="E968" s="109">
        <v>-2.9353178181927952E-2</v>
      </c>
      <c r="F968" s="109">
        <v>-5.2091610318222403E-2</v>
      </c>
      <c r="G968" s="109">
        <v>3.175635818436362E-2</v>
      </c>
      <c r="H968" s="109">
        <v>6.3732278376027685E-2</v>
      </c>
      <c r="I968" s="109">
        <v>2.1524063723030951E-2</v>
      </c>
      <c r="J968" s="109">
        <v>-0.4862535489205958</v>
      </c>
      <c r="K968" s="109">
        <v>1.3991958077883559E-2</v>
      </c>
      <c r="L968" s="109">
        <v>-6.4732267203935434E-2</v>
      </c>
      <c r="M968" s="109">
        <v>-2.2247418139335839E-2</v>
      </c>
      <c r="N968" s="109">
        <v>6.2544450153775966E-2</v>
      </c>
      <c r="O968" s="109">
        <v>-5.9197370360814516E-2</v>
      </c>
      <c r="P968" s="109">
        <v>-5.9041700413743348E-3</v>
      </c>
      <c r="Q968" s="109">
        <v>-2.7221450169150452E-2</v>
      </c>
      <c r="R968" s="109">
        <v>-2.8642602177668675E-2</v>
      </c>
      <c r="S968" s="109">
        <v>-1.5580225606572795E-2</v>
      </c>
      <c r="T968" s="109">
        <v>0.12512604514402303</v>
      </c>
      <c r="U968" s="109">
        <v>-6.5592554399147351E-2</v>
      </c>
      <c r="V968" s="171">
        <v>-3.0618660243374451E-3</v>
      </c>
      <c r="W968" s="173"/>
      <c r="X968" s="2"/>
      <c r="Y968" s="137"/>
    </row>
    <row r="969" spans="1:25">
      <c r="B969" s="147"/>
      <c r="C969" s="116"/>
      <c r="D969" s="132"/>
      <c r="E969" s="132"/>
      <c r="F969" s="132"/>
      <c r="G969" s="132"/>
      <c r="H969" s="132"/>
      <c r="I969" s="132"/>
      <c r="J969" s="132"/>
      <c r="K969" s="132"/>
      <c r="L969" s="132"/>
      <c r="M969" s="132"/>
      <c r="N969" s="132"/>
      <c r="O969" s="132"/>
      <c r="P969" s="132"/>
      <c r="Q969" s="132"/>
      <c r="R969" s="132"/>
      <c r="S969" s="132"/>
      <c r="T969" s="132"/>
      <c r="U969" s="132"/>
      <c r="V969" s="132"/>
    </row>
    <row r="970" spans="1:25">
      <c r="B970" s="151" t="s">
        <v>384</v>
      </c>
      <c r="Y970" s="133" t="s">
        <v>67</v>
      </c>
    </row>
    <row r="971" spans="1:25">
      <c r="A971" s="124" t="s">
        <v>35</v>
      </c>
      <c r="B971" s="114" t="s">
        <v>141</v>
      </c>
      <c r="C971" s="111" t="s">
        <v>142</v>
      </c>
      <c r="D971" s="112" t="s">
        <v>166</v>
      </c>
      <c r="E971" s="113" t="s">
        <v>166</v>
      </c>
      <c r="F971" s="113" t="s">
        <v>166</v>
      </c>
      <c r="G971" s="113" t="s">
        <v>166</v>
      </c>
      <c r="H971" s="113" t="s">
        <v>166</v>
      </c>
      <c r="I971" s="113" t="s">
        <v>166</v>
      </c>
      <c r="J971" s="113" t="s">
        <v>166</v>
      </c>
      <c r="K971" s="113" t="s">
        <v>166</v>
      </c>
      <c r="L971" s="113" t="s">
        <v>166</v>
      </c>
      <c r="M971" s="113" t="s">
        <v>166</v>
      </c>
      <c r="N971" s="113" t="s">
        <v>166</v>
      </c>
      <c r="O971" s="113" t="s">
        <v>166</v>
      </c>
      <c r="P971" s="113" t="s">
        <v>166</v>
      </c>
      <c r="Q971" s="113" t="s">
        <v>166</v>
      </c>
      <c r="R971" s="113" t="s">
        <v>166</v>
      </c>
      <c r="S971" s="113" t="s">
        <v>166</v>
      </c>
      <c r="T971" s="113" t="s">
        <v>166</v>
      </c>
      <c r="U971" s="164"/>
      <c r="V971" s="2"/>
      <c r="W971" s="2"/>
      <c r="X971" s="2"/>
      <c r="Y971" s="133">
        <v>1</v>
      </c>
    </row>
    <row r="972" spans="1:25">
      <c r="A972" s="141"/>
      <c r="B972" s="115" t="s">
        <v>167</v>
      </c>
      <c r="C972" s="104" t="s">
        <v>167</v>
      </c>
      <c r="D972" s="162" t="s">
        <v>168</v>
      </c>
      <c r="E972" s="163" t="s">
        <v>169</v>
      </c>
      <c r="F972" s="163" t="s">
        <v>171</v>
      </c>
      <c r="G972" s="163" t="s">
        <v>172</v>
      </c>
      <c r="H972" s="163" t="s">
        <v>173</v>
      </c>
      <c r="I972" s="163" t="s">
        <v>174</v>
      </c>
      <c r="J972" s="163" t="s">
        <v>175</v>
      </c>
      <c r="K972" s="163" t="s">
        <v>176</v>
      </c>
      <c r="L972" s="163" t="s">
        <v>177</v>
      </c>
      <c r="M972" s="163" t="s">
        <v>178</v>
      </c>
      <c r="N972" s="163" t="s">
        <v>179</v>
      </c>
      <c r="O972" s="163" t="s">
        <v>180</v>
      </c>
      <c r="P972" s="163" t="s">
        <v>181</v>
      </c>
      <c r="Q972" s="163" t="s">
        <v>190</v>
      </c>
      <c r="R972" s="163" t="s">
        <v>182</v>
      </c>
      <c r="S972" s="163" t="s">
        <v>191</v>
      </c>
      <c r="T972" s="163" t="s">
        <v>183</v>
      </c>
      <c r="U972" s="164"/>
      <c r="V972" s="2"/>
      <c r="W972" s="2"/>
      <c r="X972" s="2"/>
      <c r="Y972" s="133" t="s">
        <v>3</v>
      </c>
    </row>
    <row r="973" spans="1:25">
      <c r="A973" s="141"/>
      <c r="B973" s="115"/>
      <c r="C973" s="104"/>
      <c r="D973" s="105" t="s">
        <v>184</v>
      </c>
      <c r="E973" s="106" t="s">
        <v>184</v>
      </c>
      <c r="F973" s="106" t="s">
        <v>184</v>
      </c>
      <c r="G973" s="106" t="s">
        <v>144</v>
      </c>
      <c r="H973" s="106" t="s">
        <v>184</v>
      </c>
      <c r="I973" s="106" t="s">
        <v>184</v>
      </c>
      <c r="J973" s="106" t="s">
        <v>185</v>
      </c>
      <c r="K973" s="106" t="s">
        <v>184</v>
      </c>
      <c r="L973" s="106" t="s">
        <v>185</v>
      </c>
      <c r="M973" s="106" t="s">
        <v>184</v>
      </c>
      <c r="N973" s="106" t="s">
        <v>184</v>
      </c>
      <c r="O973" s="106" t="s">
        <v>184</v>
      </c>
      <c r="P973" s="106" t="s">
        <v>144</v>
      </c>
      <c r="Q973" s="106" t="s">
        <v>184</v>
      </c>
      <c r="R973" s="106" t="s">
        <v>144</v>
      </c>
      <c r="S973" s="106" t="s">
        <v>184</v>
      </c>
      <c r="T973" s="106" t="s">
        <v>144</v>
      </c>
      <c r="U973" s="164"/>
      <c r="V973" s="2"/>
      <c r="W973" s="2"/>
      <c r="X973" s="2"/>
      <c r="Y973" s="133">
        <v>2</v>
      </c>
    </row>
    <row r="974" spans="1:25">
      <c r="A974" s="141"/>
      <c r="B974" s="115"/>
      <c r="C974" s="104"/>
      <c r="D974" s="130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64"/>
      <c r="V974" s="2"/>
      <c r="W974" s="2"/>
      <c r="X974" s="2"/>
      <c r="Y974" s="133">
        <v>2</v>
      </c>
    </row>
    <row r="975" spans="1:25">
      <c r="A975" s="141"/>
      <c r="B975" s="114">
        <v>1</v>
      </c>
      <c r="C975" s="110">
        <v>1</v>
      </c>
      <c r="D975" s="118">
        <v>1.5</v>
      </c>
      <c r="E975" s="118">
        <v>1.8</v>
      </c>
      <c r="F975" s="119">
        <v>1.7</v>
      </c>
      <c r="G975" s="152" t="s">
        <v>111</v>
      </c>
      <c r="H975" s="153">
        <v>0.3</v>
      </c>
      <c r="I975" s="118">
        <v>1.4</v>
      </c>
      <c r="J975" s="119">
        <v>1.4</v>
      </c>
      <c r="K975" s="154">
        <v>1.8</v>
      </c>
      <c r="L975" s="118">
        <v>1.4456121797208088</v>
      </c>
      <c r="M975" s="118">
        <v>1.7</v>
      </c>
      <c r="N975" s="118">
        <v>1.8</v>
      </c>
      <c r="O975" s="118">
        <v>1.6</v>
      </c>
      <c r="P975" s="152" t="s">
        <v>111</v>
      </c>
      <c r="Q975" s="118">
        <v>1.6780000000000002</v>
      </c>
      <c r="R975" s="152" t="s">
        <v>111</v>
      </c>
      <c r="S975" s="154">
        <v>2.4</v>
      </c>
      <c r="T975" s="152" t="s">
        <v>111</v>
      </c>
      <c r="U975" s="164"/>
      <c r="V975" s="2"/>
      <c r="W975" s="2"/>
      <c r="X975" s="2"/>
      <c r="Y975" s="133">
        <v>1</v>
      </c>
    </row>
    <row r="976" spans="1:25">
      <c r="A976" s="141"/>
      <c r="B976" s="115">
        <v>1</v>
      </c>
      <c r="C976" s="104">
        <v>2</v>
      </c>
      <c r="D976" s="106">
        <v>1.5</v>
      </c>
      <c r="E976" s="106">
        <v>1.6</v>
      </c>
      <c r="F976" s="121">
        <v>1.5</v>
      </c>
      <c r="G976" s="155" t="s">
        <v>111</v>
      </c>
      <c r="H976" s="157">
        <v>0.4</v>
      </c>
      <c r="I976" s="106">
        <v>1.5</v>
      </c>
      <c r="J976" s="121">
        <v>1.48</v>
      </c>
      <c r="K976" s="106">
        <v>1.7</v>
      </c>
      <c r="L976" s="106">
        <v>1.4674562932884987</v>
      </c>
      <c r="M976" s="106">
        <v>1.7</v>
      </c>
      <c r="N976" s="106">
        <v>1.9</v>
      </c>
      <c r="O976" s="106">
        <v>1.6</v>
      </c>
      <c r="P976" s="155" t="s">
        <v>111</v>
      </c>
      <c r="Q976" s="106">
        <v>1.5680000000000001</v>
      </c>
      <c r="R976" s="155" t="s">
        <v>111</v>
      </c>
      <c r="S976" s="106">
        <v>2.2000000000000002</v>
      </c>
      <c r="T976" s="155" t="s">
        <v>111</v>
      </c>
      <c r="U976" s="164"/>
      <c r="V976" s="2"/>
      <c r="W976" s="2"/>
      <c r="X976" s="2"/>
      <c r="Y976" s="133">
        <v>13</v>
      </c>
    </row>
    <row r="977" spans="1:25">
      <c r="A977" s="141"/>
      <c r="B977" s="115">
        <v>1</v>
      </c>
      <c r="C977" s="104">
        <v>3</v>
      </c>
      <c r="D977" s="106">
        <v>1.5</v>
      </c>
      <c r="E977" s="106">
        <v>1.6</v>
      </c>
      <c r="F977" s="121">
        <v>1.7</v>
      </c>
      <c r="G977" s="155" t="s">
        <v>111</v>
      </c>
      <c r="H977" s="157">
        <v>0.1</v>
      </c>
      <c r="I977" s="106">
        <v>1.5</v>
      </c>
      <c r="J977" s="121">
        <v>1.2</v>
      </c>
      <c r="K977" s="121">
        <v>1.7</v>
      </c>
      <c r="L977" s="107">
        <v>1.4008987768956287</v>
      </c>
      <c r="M977" s="107">
        <v>1.7</v>
      </c>
      <c r="N977" s="107">
        <v>1.9</v>
      </c>
      <c r="O977" s="107">
        <v>1.5</v>
      </c>
      <c r="P977" s="157" t="s">
        <v>111</v>
      </c>
      <c r="Q977" s="107">
        <v>1.75</v>
      </c>
      <c r="R977" s="157" t="s">
        <v>111</v>
      </c>
      <c r="S977" s="107">
        <v>2</v>
      </c>
      <c r="T977" s="155" t="s">
        <v>111</v>
      </c>
      <c r="U977" s="164"/>
      <c r="V977" s="2"/>
      <c r="W977" s="2"/>
      <c r="X977" s="2"/>
      <c r="Y977" s="133">
        <v>16</v>
      </c>
    </row>
    <row r="978" spans="1:25">
      <c r="A978" s="141"/>
      <c r="B978" s="115">
        <v>1</v>
      </c>
      <c r="C978" s="104">
        <v>4</v>
      </c>
      <c r="D978" s="106">
        <v>1.5</v>
      </c>
      <c r="E978" s="106">
        <v>1.5</v>
      </c>
      <c r="F978" s="121">
        <v>1.6</v>
      </c>
      <c r="G978" s="155" t="s">
        <v>111</v>
      </c>
      <c r="H978" s="157">
        <v>0.9</v>
      </c>
      <c r="I978" s="106">
        <v>1.5</v>
      </c>
      <c r="J978" s="121">
        <v>1.27</v>
      </c>
      <c r="K978" s="121">
        <v>1.7</v>
      </c>
      <c r="L978" s="107">
        <v>1.3606744503278987</v>
      </c>
      <c r="M978" s="107">
        <v>1.8</v>
      </c>
      <c r="N978" s="107">
        <v>1.8</v>
      </c>
      <c r="O978" s="107">
        <v>1.5</v>
      </c>
      <c r="P978" s="157" t="s">
        <v>111</v>
      </c>
      <c r="Q978" s="107">
        <v>1.6919999999999997</v>
      </c>
      <c r="R978" s="157" t="s">
        <v>111</v>
      </c>
      <c r="S978" s="107">
        <v>2.1</v>
      </c>
      <c r="T978" s="155" t="s">
        <v>111</v>
      </c>
      <c r="U978" s="164"/>
      <c r="V978" s="2"/>
      <c r="W978" s="2"/>
      <c r="X978" s="2"/>
      <c r="Y978" s="133">
        <v>1.6174367452819487</v>
      </c>
    </row>
    <row r="979" spans="1:25">
      <c r="A979" s="141"/>
      <c r="B979" s="115">
        <v>1</v>
      </c>
      <c r="C979" s="104">
        <v>5</v>
      </c>
      <c r="D979" s="106">
        <v>1.5</v>
      </c>
      <c r="E979" s="106">
        <v>1.6</v>
      </c>
      <c r="F979" s="106">
        <v>1.6</v>
      </c>
      <c r="G979" s="155" t="s">
        <v>111</v>
      </c>
      <c r="H979" s="155" t="s">
        <v>134</v>
      </c>
      <c r="I979" s="106">
        <v>1.4</v>
      </c>
      <c r="J979" s="106">
        <v>1.31</v>
      </c>
      <c r="K979" s="106">
        <v>1.7</v>
      </c>
      <c r="L979" s="106">
        <v>1.4460040848285187</v>
      </c>
      <c r="M979" s="106">
        <v>1.8</v>
      </c>
      <c r="N979" s="106">
        <v>1.7</v>
      </c>
      <c r="O979" s="106">
        <v>1.6</v>
      </c>
      <c r="P979" s="155" t="s">
        <v>111</v>
      </c>
      <c r="Q979" s="106">
        <v>1.62</v>
      </c>
      <c r="R979" s="155" t="s">
        <v>111</v>
      </c>
      <c r="S979" s="106">
        <v>1.9</v>
      </c>
      <c r="T979" s="155" t="s">
        <v>111</v>
      </c>
      <c r="U979" s="164"/>
      <c r="V979" s="2"/>
      <c r="W979" s="2"/>
      <c r="X979" s="2"/>
      <c r="Y979" s="134"/>
    </row>
    <row r="980" spans="1:25">
      <c r="A980" s="141"/>
      <c r="B980" s="115">
        <v>1</v>
      </c>
      <c r="C980" s="104">
        <v>6</v>
      </c>
      <c r="D980" s="106">
        <v>1.5</v>
      </c>
      <c r="E980" s="106">
        <v>1.5</v>
      </c>
      <c r="F980" s="106">
        <v>1.7</v>
      </c>
      <c r="G980" s="155" t="s">
        <v>111</v>
      </c>
      <c r="H980" s="155">
        <v>0.4</v>
      </c>
      <c r="I980" s="106">
        <v>1.4</v>
      </c>
      <c r="J980" s="106">
        <v>1.24</v>
      </c>
      <c r="K980" s="106">
        <v>1.6</v>
      </c>
      <c r="L980" s="106">
        <v>1.5067998752389495</v>
      </c>
      <c r="M980" s="106">
        <v>1.8</v>
      </c>
      <c r="N980" s="106">
        <v>1.8</v>
      </c>
      <c r="O980" s="106">
        <v>1.5</v>
      </c>
      <c r="P980" s="155" t="s">
        <v>111</v>
      </c>
      <c r="Q980" s="106">
        <v>1.62</v>
      </c>
      <c r="R980" s="155" t="s">
        <v>111</v>
      </c>
      <c r="S980" s="106">
        <v>1.9</v>
      </c>
      <c r="T980" s="155" t="s">
        <v>111</v>
      </c>
      <c r="U980" s="164"/>
      <c r="V980" s="2"/>
      <c r="W980" s="2"/>
      <c r="X980" s="2"/>
      <c r="Y980" s="134"/>
    </row>
    <row r="981" spans="1:25">
      <c r="A981" s="141"/>
      <c r="B981" s="116" t="s">
        <v>186</v>
      </c>
      <c r="C981" s="108"/>
      <c r="D981" s="122">
        <v>1.5</v>
      </c>
      <c r="E981" s="122">
        <v>1.5999999999999999</v>
      </c>
      <c r="F981" s="122">
        <v>1.6333333333333331</v>
      </c>
      <c r="G981" s="122" t="s">
        <v>543</v>
      </c>
      <c r="H981" s="122">
        <v>0.42000000000000004</v>
      </c>
      <c r="I981" s="122">
        <v>1.4500000000000002</v>
      </c>
      <c r="J981" s="122">
        <v>1.3166666666666667</v>
      </c>
      <c r="K981" s="122">
        <v>1.7</v>
      </c>
      <c r="L981" s="122">
        <v>1.4379076100500505</v>
      </c>
      <c r="M981" s="122">
        <v>1.75</v>
      </c>
      <c r="N981" s="122">
        <v>1.8166666666666667</v>
      </c>
      <c r="O981" s="122">
        <v>1.55</v>
      </c>
      <c r="P981" s="122" t="s">
        <v>543</v>
      </c>
      <c r="Q981" s="122">
        <v>1.6546666666666667</v>
      </c>
      <c r="R981" s="122" t="s">
        <v>543</v>
      </c>
      <c r="S981" s="122">
        <v>2.0833333333333335</v>
      </c>
      <c r="T981" s="122" t="s">
        <v>543</v>
      </c>
      <c r="U981" s="164"/>
      <c r="V981" s="2"/>
      <c r="W981" s="2"/>
      <c r="X981" s="2"/>
      <c r="Y981" s="134"/>
    </row>
    <row r="982" spans="1:25">
      <c r="A982" s="141"/>
      <c r="B982" s="2" t="s">
        <v>187</v>
      </c>
      <c r="C982" s="135"/>
      <c r="D982" s="107">
        <v>1.5</v>
      </c>
      <c r="E982" s="107">
        <v>1.6</v>
      </c>
      <c r="F982" s="107">
        <v>1.65</v>
      </c>
      <c r="G982" s="107" t="s">
        <v>543</v>
      </c>
      <c r="H982" s="107">
        <v>0.4</v>
      </c>
      <c r="I982" s="107">
        <v>1.45</v>
      </c>
      <c r="J982" s="107">
        <v>1.29</v>
      </c>
      <c r="K982" s="107">
        <v>1.7</v>
      </c>
      <c r="L982" s="107">
        <v>1.4458081322746636</v>
      </c>
      <c r="M982" s="107">
        <v>1.75</v>
      </c>
      <c r="N982" s="107">
        <v>1.8</v>
      </c>
      <c r="O982" s="107">
        <v>1.55</v>
      </c>
      <c r="P982" s="107" t="s">
        <v>543</v>
      </c>
      <c r="Q982" s="107">
        <v>1.649</v>
      </c>
      <c r="R982" s="107" t="s">
        <v>543</v>
      </c>
      <c r="S982" s="107">
        <v>2.0499999999999998</v>
      </c>
      <c r="T982" s="107" t="s">
        <v>543</v>
      </c>
      <c r="U982" s="164"/>
      <c r="V982" s="2"/>
      <c r="W982" s="2"/>
      <c r="X982" s="2"/>
      <c r="Y982" s="134"/>
    </row>
    <row r="983" spans="1:25">
      <c r="A983" s="141"/>
      <c r="B983" s="2" t="s">
        <v>188</v>
      </c>
      <c r="C983" s="135"/>
      <c r="D983" s="107">
        <v>0</v>
      </c>
      <c r="E983" s="107">
        <v>0.10954451150103324</v>
      </c>
      <c r="F983" s="107">
        <v>8.1649658092772567E-2</v>
      </c>
      <c r="G983" s="107" t="s">
        <v>543</v>
      </c>
      <c r="H983" s="107">
        <v>0.29495762407505249</v>
      </c>
      <c r="I983" s="107">
        <v>5.4772255750516662E-2</v>
      </c>
      <c r="J983" s="107">
        <v>0.10519822558706332</v>
      </c>
      <c r="K983" s="107">
        <v>6.3245553203367569E-2</v>
      </c>
      <c r="L983" s="107">
        <v>5.1144495058125121E-2</v>
      </c>
      <c r="M983" s="107">
        <v>5.4772255750516662E-2</v>
      </c>
      <c r="N983" s="107">
        <v>7.527726527090807E-2</v>
      </c>
      <c r="O983" s="107">
        <v>5.4772255750516662E-2</v>
      </c>
      <c r="P983" s="107" t="s">
        <v>543</v>
      </c>
      <c r="Q983" s="107">
        <v>6.471681904008153E-2</v>
      </c>
      <c r="R983" s="107" t="s">
        <v>543</v>
      </c>
      <c r="S983" s="107">
        <v>0.1940790217067952</v>
      </c>
      <c r="T983" s="107" t="s">
        <v>543</v>
      </c>
      <c r="U983" s="226"/>
      <c r="V983" s="227"/>
      <c r="W983" s="227"/>
      <c r="X983" s="227"/>
      <c r="Y983" s="134"/>
    </row>
    <row r="984" spans="1:25">
      <c r="A984" s="141"/>
      <c r="B984" s="2" t="s">
        <v>96</v>
      </c>
      <c r="C984" s="135"/>
      <c r="D984" s="109">
        <v>0</v>
      </c>
      <c r="E984" s="109">
        <v>6.8465319688145787E-2</v>
      </c>
      <c r="F984" s="109">
        <v>4.9989586587411781E-2</v>
      </c>
      <c r="G984" s="109" t="s">
        <v>543</v>
      </c>
      <c r="H984" s="109">
        <v>0.70228005732155352</v>
      </c>
      <c r="I984" s="109">
        <v>3.7773969483114934E-2</v>
      </c>
      <c r="J984" s="109">
        <v>7.9897386521820241E-2</v>
      </c>
      <c r="K984" s="109">
        <v>3.7203266590216215E-2</v>
      </c>
      <c r="L984" s="109">
        <v>3.5568693496479155E-2</v>
      </c>
      <c r="M984" s="109">
        <v>3.1298431857438094E-2</v>
      </c>
      <c r="N984" s="109">
        <v>4.1437026754628292E-2</v>
      </c>
      <c r="O984" s="109">
        <v>3.5336939193881714E-2</v>
      </c>
      <c r="P984" s="109" t="s">
        <v>543</v>
      </c>
      <c r="Q984" s="109">
        <v>3.9111695632603666E-2</v>
      </c>
      <c r="R984" s="109" t="s">
        <v>543</v>
      </c>
      <c r="S984" s="109">
        <v>9.3157930419261681E-2</v>
      </c>
      <c r="T984" s="109" t="s">
        <v>543</v>
      </c>
      <c r="U984" s="164"/>
      <c r="V984" s="2"/>
      <c r="W984" s="2"/>
      <c r="X984" s="2"/>
      <c r="Y984" s="137"/>
    </row>
    <row r="985" spans="1:25">
      <c r="A985" s="141"/>
      <c r="B985" s="117" t="s">
        <v>189</v>
      </c>
      <c r="C985" s="135"/>
      <c r="D985" s="109">
        <v>-7.2606700462636842E-2</v>
      </c>
      <c r="E985" s="109">
        <v>-1.078048049347935E-2</v>
      </c>
      <c r="F985" s="109">
        <v>9.8282594962397773E-3</v>
      </c>
      <c r="G985" s="109" t="s">
        <v>543</v>
      </c>
      <c r="H985" s="109">
        <v>-0.74032987612953827</v>
      </c>
      <c r="I985" s="109">
        <v>-0.10351981044721548</v>
      </c>
      <c r="J985" s="109">
        <v>-0.18595477040609232</v>
      </c>
      <c r="K985" s="109">
        <v>5.1045739475678253E-2</v>
      </c>
      <c r="L985" s="109">
        <v>-0.11099607805719969</v>
      </c>
      <c r="M985" s="109">
        <v>8.1958849460256999E-2</v>
      </c>
      <c r="N985" s="109">
        <v>0.12317632943969548</v>
      </c>
      <c r="O985" s="109">
        <v>-4.1693590478058096E-2</v>
      </c>
      <c r="P985" s="109" t="s">
        <v>543</v>
      </c>
      <c r="Q985" s="109">
        <v>2.301785308966009E-2</v>
      </c>
      <c r="R985" s="109" t="s">
        <v>543</v>
      </c>
      <c r="S985" s="109">
        <v>0.28804624935744894</v>
      </c>
      <c r="T985" s="109" t="s">
        <v>543</v>
      </c>
      <c r="U985" s="164"/>
      <c r="V985" s="2"/>
      <c r="W985" s="2"/>
      <c r="X985" s="2"/>
      <c r="Y985" s="137"/>
    </row>
    <row r="986" spans="1:25">
      <c r="B986" s="147"/>
      <c r="C986" s="116"/>
      <c r="D986" s="132"/>
      <c r="E986" s="132"/>
      <c r="F986" s="132"/>
      <c r="G986" s="132"/>
      <c r="H986" s="132"/>
      <c r="I986" s="132"/>
      <c r="J986" s="132"/>
      <c r="K986" s="132"/>
      <c r="L986" s="132"/>
      <c r="M986" s="132"/>
      <c r="N986" s="132"/>
      <c r="O986" s="132"/>
      <c r="P986" s="132"/>
      <c r="Q986" s="132"/>
      <c r="R986" s="132"/>
      <c r="S986" s="132"/>
      <c r="T986" s="132"/>
    </row>
    <row r="987" spans="1:25">
      <c r="B987" s="151" t="s">
        <v>385</v>
      </c>
      <c r="Y987" s="133" t="s">
        <v>67</v>
      </c>
    </row>
    <row r="988" spans="1:25">
      <c r="A988" s="124" t="s">
        <v>38</v>
      </c>
      <c r="B988" s="114" t="s">
        <v>141</v>
      </c>
      <c r="C988" s="111" t="s">
        <v>142</v>
      </c>
      <c r="D988" s="112" t="s">
        <v>166</v>
      </c>
      <c r="E988" s="113" t="s">
        <v>166</v>
      </c>
      <c r="F988" s="113" t="s">
        <v>166</v>
      </c>
      <c r="G988" s="113" t="s">
        <v>166</v>
      </c>
      <c r="H988" s="113" t="s">
        <v>166</v>
      </c>
      <c r="I988" s="113" t="s">
        <v>166</v>
      </c>
      <c r="J988" s="113" t="s">
        <v>166</v>
      </c>
      <c r="K988" s="113" t="s">
        <v>166</v>
      </c>
      <c r="L988" s="113" t="s">
        <v>166</v>
      </c>
      <c r="M988" s="113" t="s">
        <v>166</v>
      </c>
      <c r="N988" s="113" t="s">
        <v>166</v>
      </c>
      <c r="O988" s="113" t="s">
        <v>166</v>
      </c>
      <c r="P988" s="113" t="s">
        <v>166</v>
      </c>
      <c r="Q988" s="113" t="s">
        <v>166</v>
      </c>
      <c r="R988" s="113" t="s">
        <v>166</v>
      </c>
      <c r="S988" s="113" t="s">
        <v>166</v>
      </c>
      <c r="T988" s="113" t="s">
        <v>166</v>
      </c>
      <c r="U988" s="164"/>
      <c r="V988" s="2"/>
      <c r="W988" s="2"/>
      <c r="X988" s="2"/>
      <c r="Y988" s="133">
        <v>1</v>
      </c>
    </row>
    <row r="989" spans="1:25">
      <c r="A989" s="141"/>
      <c r="B989" s="115" t="s">
        <v>167</v>
      </c>
      <c r="C989" s="104" t="s">
        <v>167</v>
      </c>
      <c r="D989" s="162" t="s">
        <v>168</v>
      </c>
      <c r="E989" s="163" t="s">
        <v>169</v>
      </c>
      <c r="F989" s="163" t="s">
        <v>170</v>
      </c>
      <c r="G989" s="163" t="s">
        <v>171</v>
      </c>
      <c r="H989" s="163" t="s">
        <v>173</v>
      </c>
      <c r="I989" s="163" t="s">
        <v>174</v>
      </c>
      <c r="J989" s="163" t="s">
        <v>175</v>
      </c>
      <c r="K989" s="163" t="s">
        <v>176</v>
      </c>
      <c r="L989" s="163" t="s">
        <v>177</v>
      </c>
      <c r="M989" s="163" t="s">
        <v>178</v>
      </c>
      <c r="N989" s="163" t="s">
        <v>179</v>
      </c>
      <c r="O989" s="163" t="s">
        <v>180</v>
      </c>
      <c r="P989" s="163" t="s">
        <v>181</v>
      </c>
      <c r="Q989" s="163" t="s">
        <v>190</v>
      </c>
      <c r="R989" s="163" t="s">
        <v>182</v>
      </c>
      <c r="S989" s="163" t="s">
        <v>191</v>
      </c>
      <c r="T989" s="163" t="s">
        <v>183</v>
      </c>
      <c r="U989" s="164"/>
      <c r="V989" s="2"/>
      <c r="W989" s="2"/>
      <c r="X989" s="2"/>
      <c r="Y989" s="133" t="s">
        <v>3</v>
      </c>
    </row>
    <row r="990" spans="1:25">
      <c r="A990" s="141"/>
      <c r="B990" s="115"/>
      <c r="C990" s="104"/>
      <c r="D990" s="105" t="s">
        <v>184</v>
      </c>
      <c r="E990" s="106" t="s">
        <v>184</v>
      </c>
      <c r="F990" s="106" t="s">
        <v>144</v>
      </c>
      <c r="G990" s="106" t="s">
        <v>184</v>
      </c>
      <c r="H990" s="106" t="s">
        <v>184</v>
      </c>
      <c r="I990" s="106" t="s">
        <v>184</v>
      </c>
      <c r="J990" s="106" t="s">
        <v>185</v>
      </c>
      <c r="K990" s="106" t="s">
        <v>184</v>
      </c>
      <c r="L990" s="106" t="s">
        <v>185</v>
      </c>
      <c r="M990" s="106" t="s">
        <v>184</v>
      </c>
      <c r="N990" s="106" t="s">
        <v>184</v>
      </c>
      <c r="O990" s="106" t="s">
        <v>184</v>
      </c>
      <c r="P990" s="106" t="s">
        <v>144</v>
      </c>
      <c r="Q990" s="106" t="s">
        <v>184</v>
      </c>
      <c r="R990" s="106" t="s">
        <v>184</v>
      </c>
      <c r="S990" s="106" t="s">
        <v>184</v>
      </c>
      <c r="T990" s="106" t="s">
        <v>144</v>
      </c>
      <c r="U990" s="164"/>
      <c r="V990" s="2"/>
      <c r="W990" s="2"/>
      <c r="X990" s="2"/>
      <c r="Y990" s="133">
        <v>2</v>
      </c>
    </row>
    <row r="991" spans="1:25">
      <c r="A991" s="141"/>
      <c r="B991" s="115"/>
      <c r="C991" s="104"/>
      <c r="D991" s="130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64"/>
      <c r="V991" s="2"/>
      <c r="W991" s="2"/>
      <c r="X991" s="2"/>
      <c r="Y991" s="133">
        <v>2</v>
      </c>
    </row>
    <row r="992" spans="1:25">
      <c r="A992" s="141"/>
      <c r="B992" s="114">
        <v>1</v>
      </c>
      <c r="C992" s="110">
        <v>1</v>
      </c>
      <c r="D992" s="118">
        <v>10.4</v>
      </c>
      <c r="E992" s="154">
        <v>10.8</v>
      </c>
      <c r="F992" s="119">
        <v>7.4</v>
      </c>
      <c r="G992" s="118">
        <v>9.5</v>
      </c>
      <c r="H992" s="119">
        <v>12.1</v>
      </c>
      <c r="I992" s="118">
        <v>10.199999999999999</v>
      </c>
      <c r="J992" s="119">
        <v>8.85</v>
      </c>
      <c r="K992" s="118">
        <v>10.9</v>
      </c>
      <c r="L992" s="118">
        <v>8.0376696761266277</v>
      </c>
      <c r="M992" s="118">
        <v>9.9700000000000006</v>
      </c>
      <c r="N992" s="118">
        <v>10.3</v>
      </c>
      <c r="O992" s="118">
        <v>10.7</v>
      </c>
      <c r="P992" s="118">
        <v>10</v>
      </c>
      <c r="Q992" s="118">
        <v>9.2259999999999991</v>
      </c>
      <c r="R992" s="154">
        <v>6.89</v>
      </c>
      <c r="S992" s="118">
        <v>8.1999999999999993</v>
      </c>
      <c r="T992" s="118">
        <v>8</v>
      </c>
      <c r="U992" s="164"/>
      <c r="V992" s="2"/>
      <c r="W992" s="2"/>
      <c r="X992" s="2"/>
      <c r="Y992" s="133">
        <v>1</v>
      </c>
    </row>
    <row r="993" spans="1:25">
      <c r="A993" s="141"/>
      <c r="B993" s="115">
        <v>1</v>
      </c>
      <c r="C993" s="104">
        <v>2</v>
      </c>
      <c r="D993" s="106">
        <v>10.4</v>
      </c>
      <c r="E993" s="106">
        <v>9.8000000000000007</v>
      </c>
      <c r="F993" s="121">
        <v>9.4</v>
      </c>
      <c r="G993" s="106">
        <v>9.1</v>
      </c>
      <c r="H993" s="121">
        <v>11.9</v>
      </c>
      <c r="I993" s="106">
        <v>10.8</v>
      </c>
      <c r="J993" s="121">
        <v>8.81</v>
      </c>
      <c r="K993" s="106">
        <v>10.6</v>
      </c>
      <c r="L993" s="106">
        <v>8.1944919214912471</v>
      </c>
      <c r="M993" s="106">
        <v>9.9700000000000006</v>
      </c>
      <c r="N993" s="106">
        <v>10.6</v>
      </c>
      <c r="O993" s="106">
        <v>10.7</v>
      </c>
      <c r="P993" s="106">
        <v>10</v>
      </c>
      <c r="Q993" s="106">
        <v>8.9280000000000008</v>
      </c>
      <c r="R993" s="106">
        <v>7.58</v>
      </c>
      <c r="S993" s="106">
        <v>8.4</v>
      </c>
      <c r="T993" s="106">
        <v>8</v>
      </c>
      <c r="U993" s="164"/>
      <c r="V993" s="2"/>
      <c r="W993" s="2"/>
      <c r="X993" s="2"/>
      <c r="Y993" s="133" t="e">
        <v>#N/A</v>
      </c>
    </row>
    <row r="994" spans="1:25">
      <c r="A994" s="141"/>
      <c r="B994" s="115">
        <v>1</v>
      </c>
      <c r="C994" s="104">
        <v>3</v>
      </c>
      <c r="D994" s="106">
        <v>10.4</v>
      </c>
      <c r="E994" s="106">
        <v>9.5</v>
      </c>
      <c r="F994" s="121">
        <v>7.3</v>
      </c>
      <c r="G994" s="106">
        <v>9.5</v>
      </c>
      <c r="H994" s="121">
        <v>11.5</v>
      </c>
      <c r="I994" s="106">
        <v>10.4</v>
      </c>
      <c r="J994" s="121">
        <v>8.81</v>
      </c>
      <c r="K994" s="121">
        <v>11</v>
      </c>
      <c r="L994" s="107">
        <v>7.7445658688526677</v>
      </c>
      <c r="M994" s="107">
        <v>10.8</v>
      </c>
      <c r="N994" s="107">
        <v>10.9</v>
      </c>
      <c r="O994" s="107">
        <v>10.6</v>
      </c>
      <c r="P994" s="107">
        <v>10</v>
      </c>
      <c r="Q994" s="107">
        <v>9.168000000000001</v>
      </c>
      <c r="R994" s="107">
        <v>7.34</v>
      </c>
      <c r="S994" s="107">
        <v>8.4</v>
      </c>
      <c r="T994" s="106">
        <v>8</v>
      </c>
      <c r="U994" s="164"/>
      <c r="V994" s="2"/>
      <c r="W994" s="2"/>
      <c r="X994" s="2"/>
      <c r="Y994" s="133">
        <v>16</v>
      </c>
    </row>
    <row r="995" spans="1:25">
      <c r="A995" s="141"/>
      <c r="B995" s="115">
        <v>1</v>
      </c>
      <c r="C995" s="104">
        <v>4</v>
      </c>
      <c r="D995" s="106">
        <v>10.5</v>
      </c>
      <c r="E995" s="106">
        <v>9.6</v>
      </c>
      <c r="F995" s="121">
        <v>6.5</v>
      </c>
      <c r="G995" s="106">
        <v>9.9</v>
      </c>
      <c r="H995" s="121">
        <v>11.5</v>
      </c>
      <c r="I995" s="106">
        <v>11</v>
      </c>
      <c r="J995" s="121">
        <v>8.61</v>
      </c>
      <c r="K995" s="121">
        <v>11.3</v>
      </c>
      <c r="L995" s="107">
        <v>7.9289556587867356</v>
      </c>
      <c r="M995" s="107">
        <v>10.4</v>
      </c>
      <c r="N995" s="107">
        <v>10.4</v>
      </c>
      <c r="O995" s="107">
        <v>11</v>
      </c>
      <c r="P995" s="107">
        <v>10</v>
      </c>
      <c r="Q995" s="107">
        <v>9.2360000000000007</v>
      </c>
      <c r="R995" s="107">
        <v>7.47</v>
      </c>
      <c r="S995" s="107">
        <v>8.3000000000000007</v>
      </c>
      <c r="T995" s="106">
        <v>8</v>
      </c>
      <c r="U995" s="164"/>
      <c r="V995" s="2"/>
      <c r="W995" s="2"/>
      <c r="X995" s="2"/>
      <c r="Y995" s="133">
        <v>9.5322499758251666</v>
      </c>
    </row>
    <row r="996" spans="1:25">
      <c r="A996" s="141"/>
      <c r="B996" s="115">
        <v>1</v>
      </c>
      <c r="C996" s="104">
        <v>5</v>
      </c>
      <c r="D996" s="106">
        <v>10.199999999999999</v>
      </c>
      <c r="E996" s="106">
        <v>9.6</v>
      </c>
      <c r="F996" s="106">
        <v>6.5</v>
      </c>
      <c r="G996" s="106">
        <v>10.1</v>
      </c>
      <c r="H996" s="106">
        <v>11.9</v>
      </c>
      <c r="I996" s="106">
        <v>10.1</v>
      </c>
      <c r="J996" s="106">
        <v>8.85</v>
      </c>
      <c r="K996" s="106">
        <v>10.7</v>
      </c>
      <c r="L996" s="106">
        <v>8.0029949103429363</v>
      </c>
      <c r="M996" s="106">
        <v>10</v>
      </c>
      <c r="N996" s="106">
        <v>9.9</v>
      </c>
      <c r="O996" s="156">
        <v>11.3</v>
      </c>
      <c r="P996" s="106">
        <v>10</v>
      </c>
      <c r="Q996" s="106">
        <v>9.18</v>
      </c>
      <c r="R996" s="106">
        <v>7.7100000000000009</v>
      </c>
      <c r="S996" s="106">
        <v>8</v>
      </c>
      <c r="T996" s="106">
        <v>8</v>
      </c>
      <c r="U996" s="164"/>
      <c r="V996" s="2"/>
      <c r="W996" s="2"/>
      <c r="X996" s="2"/>
      <c r="Y996" s="134"/>
    </row>
    <row r="997" spans="1:25">
      <c r="A997" s="141"/>
      <c r="B997" s="115">
        <v>1</v>
      </c>
      <c r="C997" s="104">
        <v>6</v>
      </c>
      <c r="D997" s="106">
        <v>10.7</v>
      </c>
      <c r="E997" s="106">
        <v>9.6</v>
      </c>
      <c r="F997" s="106">
        <v>8.8000000000000007</v>
      </c>
      <c r="G997" s="106">
        <v>10.5</v>
      </c>
      <c r="H997" s="106">
        <v>12.8</v>
      </c>
      <c r="I997" s="106">
        <v>10.4</v>
      </c>
      <c r="J997" s="156">
        <v>8.52</v>
      </c>
      <c r="K997" s="106">
        <v>11.4</v>
      </c>
      <c r="L997" s="106">
        <v>8.5888194985666981</v>
      </c>
      <c r="M997" s="106">
        <v>10.4</v>
      </c>
      <c r="N997" s="106">
        <v>10.5</v>
      </c>
      <c r="O997" s="106">
        <v>10.6</v>
      </c>
      <c r="P997" s="106">
        <v>10</v>
      </c>
      <c r="Q997" s="106">
        <v>9.5740000000000016</v>
      </c>
      <c r="R997" s="106">
        <v>7.47</v>
      </c>
      <c r="S997" s="106">
        <v>7.6</v>
      </c>
      <c r="T997" s="106">
        <v>8</v>
      </c>
      <c r="U997" s="164"/>
      <c r="V997" s="2"/>
      <c r="W997" s="2"/>
      <c r="X997" s="2"/>
      <c r="Y997" s="134"/>
    </row>
    <row r="998" spans="1:25">
      <c r="A998" s="141"/>
      <c r="B998" s="116" t="s">
        <v>186</v>
      </c>
      <c r="C998" s="108"/>
      <c r="D998" s="122">
        <v>10.433333333333335</v>
      </c>
      <c r="E998" s="122">
        <v>9.8166666666666682</v>
      </c>
      <c r="F998" s="122">
        <v>7.6500000000000012</v>
      </c>
      <c r="G998" s="122">
        <v>9.7666666666666675</v>
      </c>
      <c r="H998" s="122">
        <v>11.950000000000001</v>
      </c>
      <c r="I998" s="122">
        <v>10.483333333333333</v>
      </c>
      <c r="J998" s="122">
        <v>8.7416666666666671</v>
      </c>
      <c r="K998" s="122">
        <v>10.983333333333334</v>
      </c>
      <c r="L998" s="122">
        <v>8.0829162556944851</v>
      </c>
      <c r="M998" s="122">
        <v>10.256666666666666</v>
      </c>
      <c r="N998" s="122">
        <v>10.433333333333332</v>
      </c>
      <c r="O998" s="122">
        <v>10.816666666666665</v>
      </c>
      <c r="P998" s="122">
        <v>10</v>
      </c>
      <c r="Q998" s="122">
        <v>9.2186666666666692</v>
      </c>
      <c r="R998" s="122">
        <v>7.4099999999999993</v>
      </c>
      <c r="S998" s="122">
        <v>8.15</v>
      </c>
      <c r="T998" s="122">
        <v>8</v>
      </c>
      <c r="U998" s="164"/>
      <c r="V998" s="2"/>
      <c r="W998" s="2"/>
      <c r="X998" s="2"/>
      <c r="Y998" s="134"/>
    </row>
    <row r="999" spans="1:25">
      <c r="A999" s="141"/>
      <c r="B999" s="2" t="s">
        <v>187</v>
      </c>
      <c r="C999" s="135"/>
      <c r="D999" s="107">
        <v>10.4</v>
      </c>
      <c r="E999" s="107">
        <v>9.6</v>
      </c>
      <c r="F999" s="107">
        <v>7.35</v>
      </c>
      <c r="G999" s="107">
        <v>9.6999999999999993</v>
      </c>
      <c r="H999" s="107">
        <v>11.9</v>
      </c>
      <c r="I999" s="107">
        <v>10.4</v>
      </c>
      <c r="J999" s="107">
        <v>8.81</v>
      </c>
      <c r="K999" s="107">
        <v>10.95</v>
      </c>
      <c r="L999" s="107">
        <v>8.020332293234782</v>
      </c>
      <c r="M999" s="107">
        <v>10.199999999999999</v>
      </c>
      <c r="N999" s="107">
        <v>10.45</v>
      </c>
      <c r="O999" s="107">
        <v>10.7</v>
      </c>
      <c r="P999" s="107">
        <v>10</v>
      </c>
      <c r="Q999" s="107">
        <v>9.2029999999999994</v>
      </c>
      <c r="R999" s="107">
        <v>7.47</v>
      </c>
      <c r="S999" s="107">
        <v>8.25</v>
      </c>
      <c r="T999" s="107">
        <v>8</v>
      </c>
      <c r="U999" s="164"/>
      <c r="V999" s="2"/>
      <c r="W999" s="2"/>
      <c r="X999" s="2"/>
      <c r="Y999" s="134"/>
    </row>
    <row r="1000" spans="1:25">
      <c r="A1000" s="141"/>
      <c r="B1000" s="2" t="s">
        <v>188</v>
      </c>
      <c r="C1000" s="135"/>
      <c r="D1000" s="107">
        <v>0.16329931618554513</v>
      </c>
      <c r="E1000" s="107">
        <v>0.49159604012508795</v>
      </c>
      <c r="F1000" s="107">
        <v>1.2012493496356131</v>
      </c>
      <c r="G1000" s="107">
        <v>0.500666222813829</v>
      </c>
      <c r="H1000" s="107">
        <v>0.48062459362791682</v>
      </c>
      <c r="I1000" s="107">
        <v>0.34880749227427277</v>
      </c>
      <c r="J1000" s="107">
        <v>0.14091368516459546</v>
      </c>
      <c r="K1000" s="107">
        <v>0.31885210782848361</v>
      </c>
      <c r="L1000" s="107">
        <v>0.28809954683345201</v>
      </c>
      <c r="M1000" s="107">
        <v>0.33661055638031723</v>
      </c>
      <c r="N1000" s="107">
        <v>0.33266599866332386</v>
      </c>
      <c r="O1000" s="107">
        <v>0.27868739954771354</v>
      </c>
      <c r="P1000" s="107">
        <v>0</v>
      </c>
      <c r="Q1000" s="107">
        <v>0.20744412902433942</v>
      </c>
      <c r="R1000" s="107">
        <v>0.28333725487482253</v>
      </c>
      <c r="S1000" s="107">
        <v>0.3082207001484491</v>
      </c>
      <c r="T1000" s="107">
        <v>0</v>
      </c>
      <c r="U1000" s="226"/>
      <c r="V1000" s="227"/>
      <c r="W1000" s="227"/>
      <c r="X1000" s="227"/>
      <c r="Y1000" s="134"/>
    </row>
    <row r="1001" spans="1:25">
      <c r="A1001" s="141"/>
      <c r="B1001" s="2" t="s">
        <v>96</v>
      </c>
      <c r="C1001" s="135"/>
      <c r="D1001" s="109">
        <v>1.5651691647176846E-2</v>
      </c>
      <c r="E1001" s="109">
        <v>5.007769508914308E-2</v>
      </c>
      <c r="F1001" s="109">
        <v>0.15702605877589712</v>
      </c>
      <c r="G1001" s="109">
        <v>5.1262753189129241E-2</v>
      </c>
      <c r="H1001" s="109">
        <v>4.0219631265934461E-2</v>
      </c>
      <c r="I1001" s="109">
        <v>3.3272574779739855E-2</v>
      </c>
      <c r="J1001" s="109">
        <v>1.6119773326741138E-2</v>
      </c>
      <c r="K1001" s="109">
        <v>2.9030540925203362E-2</v>
      </c>
      <c r="L1001" s="109">
        <v>3.5643020132799637E-2</v>
      </c>
      <c r="M1001" s="109">
        <v>3.2818708779361445E-2</v>
      </c>
      <c r="N1001" s="109">
        <v>3.1884919999679608E-2</v>
      </c>
      <c r="O1001" s="109">
        <v>2.5764628617662273E-2</v>
      </c>
      <c r="P1001" s="109">
        <v>0</v>
      </c>
      <c r="Q1001" s="109">
        <v>2.2502617409351246E-2</v>
      </c>
      <c r="R1001" s="109">
        <v>3.8237146406858644E-2</v>
      </c>
      <c r="S1001" s="109">
        <v>3.7818490815760622E-2</v>
      </c>
      <c r="T1001" s="109">
        <v>0</v>
      </c>
      <c r="U1001" s="164"/>
      <c r="V1001" s="2"/>
      <c r="W1001" s="2"/>
      <c r="X1001" s="2"/>
      <c r="Y1001" s="137"/>
    </row>
    <row r="1002" spans="1:25">
      <c r="A1002" s="141"/>
      <c r="B1002" s="117" t="s">
        <v>189</v>
      </c>
      <c r="C1002" s="135"/>
      <c r="D1002" s="109">
        <v>9.4529975587444248E-2</v>
      </c>
      <c r="E1002" s="109">
        <v>2.9837309298729409E-2</v>
      </c>
      <c r="F1002" s="109">
        <v>-0.19746124793189002</v>
      </c>
      <c r="G1002" s="109">
        <v>2.4591957978022716E-2</v>
      </c>
      <c r="H1002" s="109">
        <v>0.25363896564887778</v>
      </c>
      <c r="I1002" s="109">
        <v>9.9775326908150497E-2</v>
      </c>
      <c r="J1002" s="109">
        <v>-8.2937744096462596E-2</v>
      </c>
      <c r="K1002" s="109">
        <v>0.15222884011521676</v>
      </c>
      <c r="L1002" s="109">
        <v>-0.15204529086064167</v>
      </c>
      <c r="M1002" s="109">
        <v>7.5996400920947282E-2</v>
      </c>
      <c r="N1002" s="109">
        <v>9.4529975587443804E-2</v>
      </c>
      <c r="O1002" s="109">
        <v>0.13474433571286104</v>
      </c>
      <c r="P1002" s="109">
        <v>4.9070264141320097E-2</v>
      </c>
      <c r="Q1002" s="109">
        <v>-3.289709249692141E-2</v>
      </c>
      <c r="R1002" s="109">
        <v>-0.2226389342712819</v>
      </c>
      <c r="S1002" s="109">
        <v>-0.14500773472482409</v>
      </c>
      <c r="T1002" s="109">
        <v>-0.16074378868694394</v>
      </c>
      <c r="U1002" s="164"/>
      <c r="V1002" s="2"/>
      <c r="W1002" s="2"/>
      <c r="X1002" s="2"/>
      <c r="Y1002" s="137"/>
    </row>
    <row r="1003" spans="1:25">
      <c r="B1003" s="147"/>
      <c r="C1003" s="116"/>
      <c r="D1003" s="132"/>
      <c r="E1003" s="132"/>
      <c r="F1003" s="132"/>
      <c r="G1003" s="132"/>
      <c r="H1003" s="132"/>
      <c r="I1003" s="132"/>
      <c r="J1003" s="132"/>
      <c r="K1003" s="132"/>
      <c r="L1003" s="132"/>
      <c r="M1003" s="132"/>
      <c r="N1003" s="132"/>
      <c r="O1003" s="132"/>
      <c r="P1003" s="132"/>
      <c r="Q1003" s="132"/>
      <c r="R1003" s="132"/>
      <c r="S1003" s="132"/>
      <c r="T1003" s="132"/>
    </row>
    <row r="1004" spans="1:25">
      <c r="B1004" s="151" t="s">
        <v>386</v>
      </c>
      <c r="Y1004" s="133" t="s">
        <v>67</v>
      </c>
    </row>
    <row r="1005" spans="1:25">
      <c r="A1005" s="124" t="s">
        <v>41</v>
      </c>
      <c r="B1005" s="114" t="s">
        <v>141</v>
      </c>
      <c r="C1005" s="111" t="s">
        <v>142</v>
      </c>
      <c r="D1005" s="112" t="s">
        <v>166</v>
      </c>
      <c r="E1005" s="113" t="s">
        <v>166</v>
      </c>
      <c r="F1005" s="113" t="s">
        <v>166</v>
      </c>
      <c r="G1005" s="113" t="s">
        <v>166</v>
      </c>
      <c r="H1005" s="113" t="s">
        <v>166</v>
      </c>
      <c r="I1005" s="113" t="s">
        <v>166</v>
      </c>
      <c r="J1005" s="113" t="s">
        <v>166</v>
      </c>
      <c r="K1005" s="164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133">
        <v>1</v>
      </c>
    </row>
    <row r="1006" spans="1:25">
      <c r="A1006" s="141"/>
      <c r="B1006" s="115" t="s">
        <v>167</v>
      </c>
      <c r="C1006" s="104" t="s">
        <v>167</v>
      </c>
      <c r="D1006" s="162" t="s">
        <v>168</v>
      </c>
      <c r="E1006" s="163" t="s">
        <v>173</v>
      </c>
      <c r="F1006" s="163" t="s">
        <v>175</v>
      </c>
      <c r="G1006" s="163" t="s">
        <v>178</v>
      </c>
      <c r="H1006" s="163" t="s">
        <v>190</v>
      </c>
      <c r="I1006" s="163" t="s">
        <v>182</v>
      </c>
      <c r="J1006" s="163" t="s">
        <v>191</v>
      </c>
      <c r="K1006" s="164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133" t="s">
        <v>3</v>
      </c>
    </row>
    <row r="1007" spans="1:25">
      <c r="A1007" s="141"/>
      <c r="B1007" s="115"/>
      <c r="C1007" s="104"/>
      <c r="D1007" s="105" t="s">
        <v>184</v>
      </c>
      <c r="E1007" s="106" t="s">
        <v>184</v>
      </c>
      <c r="F1007" s="106" t="s">
        <v>185</v>
      </c>
      <c r="G1007" s="106" t="s">
        <v>184</v>
      </c>
      <c r="H1007" s="106" t="s">
        <v>184</v>
      </c>
      <c r="I1007" s="106" t="s">
        <v>184</v>
      </c>
      <c r="J1007" s="106" t="s">
        <v>184</v>
      </c>
      <c r="K1007" s="164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133">
        <v>2</v>
      </c>
    </row>
    <row r="1008" spans="1:25">
      <c r="A1008" s="141"/>
      <c r="B1008" s="115"/>
      <c r="C1008" s="104"/>
      <c r="D1008" s="130"/>
      <c r="E1008" s="130"/>
      <c r="F1008" s="130"/>
      <c r="G1008" s="130"/>
      <c r="H1008" s="130"/>
      <c r="I1008" s="130"/>
      <c r="J1008" s="130"/>
      <c r="K1008" s="164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133">
        <v>2</v>
      </c>
    </row>
    <row r="1009" spans="1:25">
      <c r="A1009" s="141"/>
      <c r="B1009" s="114">
        <v>1</v>
      </c>
      <c r="C1009" s="110">
        <v>1</v>
      </c>
      <c r="D1009" s="118">
        <v>1.35</v>
      </c>
      <c r="E1009" s="118">
        <v>1.4</v>
      </c>
      <c r="F1009" s="119">
        <v>1.21020408163265</v>
      </c>
      <c r="G1009" s="118">
        <v>1.5</v>
      </c>
      <c r="H1009" s="119">
        <v>1.218</v>
      </c>
      <c r="I1009" s="118">
        <v>1.5029999999999999</v>
      </c>
      <c r="J1009" s="119">
        <v>1.3</v>
      </c>
      <c r="K1009" s="164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133">
        <v>1</v>
      </c>
    </row>
    <row r="1010" spans="1:25">
      <c r="A1010" s="141"/>
      <c r="B1010" s="115">
        <v>1</v>
      </c>
      <c r="C1010" s="104">
        <v>2</v>
      </c>
      <c r="D1010" s="106">
        <v>1.3</v>
      </c>
      <c r="E1010" s="156">
        <v>1.2</v>
      </c>
      <c r="F1010" s="121">
        <v>1.22931937172775</v>
      </c>
      <c r="G1010" s="106">
        <v>1.4</v>
      </c>
      <c r="H1010" s="121">
        <v>1.21</v>
      </c>
      <c r="I1010" s="106">
        <v>1.6890000000000001</v>
      </c>
      <c r="J1010" s="121">
        <v>1.2</v>
      </c>
      <c r="K1010" s="164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133">
        <v>14</v>
      </c>
    </row>
    <row r="1011" spans="1:25">
      <c r="A1011" s="141"/>
      <c r="B1011" s="115">
        <v>1</v>
      </c>
      <c r="C1011" s="104">
        <v>3</v>
      </c>
      <c r="D1011" s="106">
        <v>1.3</v>
      </c>
      <c r="E1011" s="106">
        <v>1.4</v>
      </c>
      <c r="F1011" s="121">
        <v>1.18288770053476</v>
      </c>
      <c r="G1011" s="106">
        <v>1.4</v>
      </c>
      <c r="H1011" s="121">
        <v>1.22</v>
      </c>
      <c r="I1011" s="106">
        <v>1.5740000000000001</v>
      </c>
      <c r="J1011" s="121">
        <v>1.1000000000000001</v>
      </c>
      <c r="K1011" s="164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133">
        <v>16</v>
      </c>
    </row>
    <row r="1012" spans="1:25">
      <c r="A1012" s="141"/>
      <c r="B1012" s="115">
        <v>1</v>
      </c>
      <c r="C1012" s="104">
        <v>4</v>
      </c>
      <c r="D1012" s="106">
        <v>1.45</v>
      </c>
      <c r="E1012" s="106">
        <v>1.4</v>
      </c>
      <c r="F1012" s="121">
        <v>1.1797235023041499</v>
      </c>
      <c r="G1012" s="106">
        <v>1.4</v>
      </c>
      <c r="H1012" s="121">
        <v>1.246</v>
      </c>
      <c r="I1012" s="106">
        <v>1.63</v>
      </c>
      <c r="J1012" s="121">
        <v>1.2</v>
      </c>
      <c r="K1012" s="164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133">
        <v>1.3324127591883648</v>
      </c>
    </row>
    <row r="1013" spans="1:25">
      <c r="A1013" s="141"/>
      <c r="B1013" s="115">
        <v>1</v>
      </c>
      <c r="C1013" s="104">
        <v>5</v>
      </c>
      <c r="D1013" s="106">
        <v>1.4</v>
      </c>
      <c r="E1013" s="106">
        <v>1.4</v>
      </c>
      <c r="F1013" s="106">
        <v>1.2127853881278501</v>
      </c>
      <c r="G1013" s="106">
        <v>1.4</v>
      </c>
      <c r="H1013" s="106">
        <v>1.2360000000000002</v>
      </c>
      <c r="I1013" s="106">
        <v>1.4690000000000001</v>
      </c>
      <c r="J1013" s="106">
        <v>0.9</v>
      </c>
      <c r="K1013" s="164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134"/>
    </row>
    <row r="1014" spans="1:25">
      <c r="A1014" s="141"/>
      <c r="B1014" s="115">
        <v>1</v>
      </c>
      <c r="C1014" s="104">
        <v>6</v>
      </c>
      <c r="D1014" s="106">
        <v>1.3</v>
      </c>
      <c r="E1014" s="106">
        <v>1.5</v>
      </c>
      <c r="F1014" s="106">
        <v>1.1584158415841601</v>
      </c>
      <c r="G1014" s="156">
        <v>1.6</v>
      </c>
      <c r="H1014" s="106">
        <v>1.2719999999999998</v>
      </c>
      <c r="I1014" s="106">
        <v>1.681</v>
      </c>
      <c r="J1014" s="106">
        <v>1</v>
      </c>
      <c r="K1014" s="164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134"/>
    </row>
    <row r="1015" spans="1:25">
      <c r="A1015" s="141"/>
      <c r="B1015" s="116" t="s">
        <v>186</v>
      </c>
      <c r="C1015" s="108"/>
      <c r="D1015" s="122">
        <v>1.3500000000000003</v>
      </c>
      <c r="E1015" s="122">
        <v>1.3833333333333331</v>
      </c>
      <c r="F1015" s="122">
        <v>1.1955559809852201</v>
      </c>
      <c r="G1015" s="122">
        <v>1.45</v>
      </c>
      <c r="H1015" s="122">
        <v>1.2336666666666669</v>
      </c>
      <c r="I1015" s="122">
        <v>1.591</v>
      </c>
      <c r="J1015" s="122">
        <v>1.1166666666666667</v>
      </c>
      <c r="K1015" s="164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134"/>
    </row>
    <row r="1016" spans="1:25">
      <c r="A1016" s="141"/>
      <c r="B1016" s="2" t="s">
        <v>187</v>
      </c>
      <c r="C1016" s="135"/>
      <c r="D1016" s="107">
        <v>1.3250000000000002</v>
      </c>
      <c r="E1016" s="107">
        <v>1.4</v>
      </c>
      <c r="F1016" s="107">
        <v>1.196545891083705</v>
      </c>
      <c r="G1016" s="107">
        <v>1.4</v>
      </c>
      <c r="H1016" s="107">
        <v>1.2280000000000002</v>
      </c>
      <c r="I1016" s="107">
        <v>1.6019999999999999</v>
      </c>
      <c r="J1016" s="107">
        <v>1.1499999999999999</v>
      </c>
      <c r="K1016" s="164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134"/>
    </row>
    <row r="1017" spans="1:25">
      <c r="A1017" s="141"/>
      <c r="B1017" s="2" t="s">
        <v>188</v>
      </c>
      <c r="C1017" s="135"/>
      <c r="D1017" s="107">
        <v>6.3245553203367541E-2</v>
      </c>
      <c r="E1017" s="107">
        <v>9.8319208025017521E-2</v>
      </c>
      <c r="F1017" s="107">
        <v>2.6237105568201375E-2</v>
      </c>
      <c r="G1017" s="107">
        <v>8.3666002653407623E-2</v>
      </c>
      <c r="H1017" s="107">
        <v>2.2888133752376239E-2</v>
      </c>
      <c r="I1017" s="107">
        <v>9.1806317865384415E-2</v>
      </c>
      <c r="J1017" s="107">
        <v>0.14719601443879748</v>
      </c>
      <c r="K1017" s="226"/>
      <c r="L1017" s="227"/>
      <c r="M1017" s="227"/>
      <c r="N1017" s="227"/>
      <c r="O1017" s="227"/>
      <c r="P1017" s="227"/>
      <c r="Q1017" s="227"/>
      <c r="R1017" s="227"/>
      <c r="S1017" s="227"/>
      <c r="T1017" s="227"/>
      <c r="U1017" s="227"/>
      <c r="V1017" s="227"/>
      <c r="W1017" s="227"/>
      <c r="X1017" s="227"/>
      <c r="Y1017" s="134"/>
    </row>
    <row r="1018" spans="1:25">
      <c r="A1018" s="141"/>
      <c r="B1018" s="2" t="s">
        <v>96</v>
      </c>
      <c r="C1018" s="135"/>
      <c r="D1018" s="109">
        <v>4.6848557928420388E-2</v>
      </c>
      <c r="E1018" s="109">
        <v>7.1074126283145203E-2</v>
      </c>
      <c r="F1018" s="109">
        <v>2.1945526588039985E-2</v>
      </c>
      <c r="G1018" s="109">
        <v>5.7700691485108709E-2</v>
      </c>
      <c r="H1018" s="109">
        <v>1.8552931979769982E-2</v>
      </c>
      <c r="I1018" s="109">
        <v>5.770353102789718E-2</v>
      </c>
      <c r="J1018" s="109">
        <v>0.13181732636310223</v>
      </c>
      <c r="K1018" s="164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137"/>
    </row>
    <row r="1019" spans="1:25">
      <c r="A1019" s="141"/>
      <c r="B1019" s="117" t="s">
        <v>189</v>
      </c>
      <c r="C1019" s="135"/>
      <c r="D1019" s="109">
        <v>1.3199543977910233E-2</v>
      </c>
      <c r="E1019" s="109">
        <v>3.8216816668722453E-2</v>
      </c>
      <c r="F1019" s="109">
        <v>-0.10271350019682379</v>
      </c>
      <c r="G1019" s="109">
        <v>8.8251362050347781E-2</v>
      </c>
      <c r="H1019" s="109">
        <v>-7.4110737713025787E-2</v>
      </c>
      <c r="I1019" s="109">
        <v>0.19407442553248511</v>
      </c>
      <c r="J1019" s="109">
        <v>-0.16192136485777808</v>
      </c>
      <c r="K1019" s="164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137"/>
    </row>
    <row r="1020" spans="1:25">
      <c r="B1020" s="147"/>
      <c r="C1020" s="116"/>
      <c r="D1020" s="132"/>
      <c r="E1020" s="132"/>
      <c r="F1020" s="132"/>
      <c r="G1020" s="132"/>
      <c r="H1020" s="132"/>
      <c r="I1020" s="132"/>
      <c r="J1020" s="132"/>
    </row>
    <row r="1021" spans="1:25">
      <c r="B1021" s="151" t="s">
        <v>387</v>
      </c>
      <c r="Y1021" s="133" t="s">
        <v>67</v>
      </c>
    </row>
    <row r="1022" spans="1:25">
      <c r="A1022" s="124" t="s">
        <v>44</v>
      </c>
      <c r="B1022" s="114" t="s">
        <v>141</v>
      </c>
      <c r="C1022" s="111" t="s">
        <v>142</v>
      </c>
      <c r="D1022" s="112" t="s">
        <v>166</v>
      </c>
      <c r="E1022" s="113" t="s">
        <v>166</v>
      </c>
      <c r="F1022" s="113" t="s">
        <v>166</v>
      </c>
      <c r="G1022" s="113" t="s">
        <v>166</v>
      </c>
      <c r="H1022" s="113" t="s">
        <v>166</v>
      </c>
      <c r="I1022" s="113" t="s">
        <v>166</v>
      </c>
      <c r="J1022" s="113" t="s">
        <v>166</v>
      </c>
      <c r="K1022" s="113" t="s">
        <v>166</v>
      </c>
      <c r="L1022" s="113" t="s">
        <v>166</v>
      </c>
      <c r="M1022" s="113" t="s">
        <v>166</v>
      </c>
      <c r="N1022" s="113" t="s">
        <v>166</v>
      </c>
      <c r="O1022" s="113" t="s">
        <v>166</v>
      </c>
      <c r="P1022" s="113" t="s">
        <v>166</v>
      </c>
      <c r="Q1022" s="113" t="s">
        <v>166</v>
      </c>
      <c r="R1022" s="113" t="s">
        <v>166</v>
      </c>
      <c r="S1022" s="113" t="s">
        <v>166</v>
      </c>
      <c r="T1022" s="113" t="s">
        <v>166</v>
      </c>
      <c r="U1022" s="113" t="s">
        <v>166</v>
      </c>
      <c r="V1022" s="113" t="s">
        <v>166</v>
      </c>
      <c r="W1022" s="120" t="s">
        <v>166</v>
      </c>
      <c r="X1022" s="173"/>
      <c r="Y1022" s="133">
        <v>1</v>
      </c>
    </row>
    <row r="1023" spans="1:25">
      <c r="A1023" s="141"/>
      <c r="B1023" s="115" t="s">
        <v>167</v>
      </c>
      <c r="C1023" s="104" t="s">
        <v>167</v>
      </c>
      <c r="D1023" s="162" t="s">
        <v>168</v>
      </c>
      <c r="E1023" s="163" t="s">
        <v>169</v>
      </c>
      <c r="F1023" s="163" t="s">
        <v>170</v>
      </c>
      <c r="G1023" s="163" t="s">
        <v>171</v>
      </c>
      <c r="H1023" s="163" t="s">
        <v>172</v>
      </c>
      <c r="I1023" s="163" t="s">
        <v>192</v>
      </c>
      <c r="J1023" s="163" t="s">
        <v>173</v>
      </c>
      <c r="K1023" s="163" t="s">
        <v>174</v>
      </c>
      <c r="L1023" s="163" t="s">
        <v>175</v>
      </c>
      <c r="M1023" s="163" t="s">
        <v>176</v>
      </c>
      <c r="N1023" s="163" t="s">
        <v>177</v>
      </c>
      <c r="O1023" s="163" t="s">
        <v>178</v>
      </c>
      <c r="P1023" s="163" t="s">
        <v>179</v>
      </c>
      <c r="Q1023" s="163" t="s">
        <v>180</v>
      </c>
      <c r="R1023" s="163" t="s">
        <v>181</v>
      </c>
      <c r="S1023" s="163" t="s">
        <v>193</v>
      </c>
      <c r="T1023" s="163" t="s">
        <v>190</v>
      </c>
      <c r="U1023" s="163" t="s">
        <v>182</v>
      </c>
      <c r="V1023" s="163" t="s">
        <v>191</v>
      </c>
      <c r="W1023" s="166" t="s">
        <v>183</v>
      </c>
      <c r="X1023" s="173"/>
      <c r="Y1023" s="133" t="s">
        <v>3</v>
      </c>
    </row>
    <row r="1024" spans="1:25">
      <c r="A1024" s="141"/>
      <c r="B1024" s="115"/>
      <c r="C1024" s="104"/>
      <c r="D1024" s="105" t="s">
        <v>144</v>
      </c>
      <c r="E1024" s="106" t="s">
        <v>144</v>
      </c>
      <c r="F1024" s="106" t="s">
        <v>144</v>
      </c>
      <c r="G1024" s="106" t="s">
        <v>184</v>
      </c>
      <c r="H1024" s="106" t="s">
        <v>144</v>
      </c>
      <c r="I1024" s="106" t="s">
        <v>184</v>
      </c>
      <c r="J1024" s="106" t="s">
        <v>184</v>
      </c>
      <c r="K1024" s="106" t="s">
        <v>184</v>
      </c>
      <c r="L1024" s="106" t="s">
        <v>185</v>
      </c>
      <c r="M1024" s="106" t="s">
        <v>144</v>
      </c>
      <c r="N1024" s="106" t="s">
        <v>185</v>
      </c>
      <c r="O1024" s="106" t="s">
        <v>184</v>
      </c>
      <c r="P1024" s="106" t="s">
        <v>184</v>
      </c>
      <c r="Q1024" s="106" t="s">
        <v>144</v>
      </c>
      <c r="R1024" s="106" t="s">
        <v>144</v>
      </c>
      <c r="S1024" s="106" t="s">
        <v>144</v>
      </c>
      <c r="T1024" s="106" t="s">
        <v>144</v>
      </c>
      <c r="U1024" s="106" t="s">
        <v>184</v>
      </c>
      <c r="V1024" s="106" t="s">
        <v>144</v>
      </c>
      <c r="W1024" s="167" t="s">
        <v>144</v>
      </c>
      <c r="X1024" s="173"/>
      <c r="Y1024" s="133">
        <v>1</v>
      </c>
    </row>
    <row r="1025" spans="1:25">
      <c r="A1025" s="141"/>
      <c r="B1025" s="115"/>
      <c r="C1025" s="104"/>
      <c r="D1025" s="130"/>
      <c r="E1025" s="130"/>
      <c r="F1025" s="130"/>
      <c r="G1025" s="130"/>
      <c r="H1025" s="130"/>
      <c r="I1025" s="130"/>
      <c r="J1025" s="130"/>
      <c r="K1025" s="130"/>
      <c r="L1025" s="130"/>
      <c r="M1025" s="130"/>
      <c r="N1025" s="130"/>
      <c r="O1025" s="130"/>
      <c r="P1025" s="130"/>
      <c r="Q1025" s="130"/>
      <c r="R1025" s="130"/>
      <c r="S1025" s="130"/>
      <c r="T1025" s="130"/>
      <c r="U1025" s="130"/>
      <c r="V1025" s="130"/>
      <c r="W1025" s="168"/>
      <c r="X1025" s="173"/>
      <c r="Y1025" s="133">
        <v>1</v>
      </c>
    </row>
    <row r="1026" spans="1:25">
      <c r="A1026" s="141"/>
      <c r="B1026" s="114">
        <v>1</v>
      </c>
      <c r="C1026" s="110">
        <v>1</v>
      </c>
      <c r="D1026" s="210">
        <v>50</v>
      </c>
      <c r="E1026" s="209">
        <v>44</v>
      </c>
      <c r="F1026" s="211">
        <v>47</v>
      </c>
      <c r="G1026" s="210">
        <v>42</v>
      </c>
      <c r="H1026" s="211">
        <v>48</v>
      </c>
      <c r="I1026" s="210">
        <v>55.11</v>
      </c>
      <c r="J1026" s="211">
        <v>42.2</v>
      </c>
      <c r="K1026" s="210">
        <v>45</v>
      </c>
      <c r="L1026" s="210">
        <v>41.268367346938803</v>
      </c>
      <c r="M1026" s="210">
        <v>42</v>
      </c>
      <c r="N1026" s="210">
        <v>44.338283790989799</v>
      </c>
      <c r="O1026" s="213">
        <v>63</v>
      </c>
      <c r="P1026" s="210">
        <v>43</v>
      </c>
      <c r="Q1026" s="210">
        <v>46</v>
      </c>
      <c r="R1026" s="210">
        <v>45</v>
      </c>
      <c r="S1026" s="213">
        <v>57</v>
      </c>
      <c r="T1026" s="210">
        <v>51.80012</v>
      </c>
      <c r="U1026" s="259">
        <v>46.4</v>
      </c>
      <c r="V1026" s="259">
        <v>56</v>
      </c>
      <c r="W1026" s="260">
        <v>56</v>
      </c>
      <c r="X1026" s="261"/>
      <c r="Y1026" s="216">
        <v>1</v>
      </c>
    </row>
    <row r="1027" spans="1:25">
      <c r="A1027" s="141"/>
      <c r="B1027" s="115">
        <v>1</v>
      </c>
      <c r="C1027" s="104">
        <v>2</v>
      </c>
      <c r="D1027" s="217">
        <v>54</v>
      </c>
      <c r="E1027" s="217">
        <v>39</v>
      </c>
      <c r="F1027" s="221">
        <v>41</v>
      </c>
      <c r="G1027" s="217">
        <v>46</v>
      </c>
      <c r="H1027" s="221">
        <v>47</v>
      </c>
      <c r="I1027" s="217">
        <v>54.9</v>
      </c>
      <c r="J1027" s="221">
        <v>38.799999999999997</v>
      </c>
      <c r="K1027" s="217">
        <v>46</v>
      </c>
      <c r="L1027" s="217">
        <v>40.1968586387435</v>
      </c>
      <c r="M1027" s="217">
        <v>42</v>
      </c>
      <c r="N1027" s="217">
        <v>45.606175269427055</v>
      </c>
      <c r="O1027" s="220">
        <v>60</v>
      </c>
      <c r="P1027" s="217">
        <v>44</v>
      </c>
      <c r="Q1027" s="217">
        <v>47</v>
      </c>
      <c r="R1027" s="217">
        <v>43</v>
      </c>
      <c r="S1027" s="220">
        <v>58</v>
      </c>
      <c r="T1027" s="217">
        <v>57.140499999999996</v>
      </c>
      <c r="U1027" s="262">
        <v>50.75</v>
      </c>
      <c r="V1027" s="262">
        <v>44</v>
      </c>
      <c r="W1027" s="263">
        <v>57</v>
      </c>
      <c r="X1027" s="261"/>
      <c r="Y1027" s="216">
        <v>22</v>
      </c>
    </row>
    <row r="1028" spans="1:25">
      <c r="A1028" s="141"/>
      <c r="B1028" s="115">
        <v>1</v>
      </c>
      <c r="C1028" s="104">
        <v>3</v>
      </c>
      <c r="D1028" s="217">
        <v>56</v>
      </c>
      <c r="E1028" s="217">
        <v>39</v>
      </c>
      <c r="F1028" s="221">
        <v>46</v>
      </c>
      <c r="G1028" s="217">
        <v>43</v>
      </c>
      <c r="H1028" s="221">
        <v>47</v>
      </c>
      <c r="I1028" s="223">
        <v>46.14</v>
      </c>
      <c r="J1028" s="221">
        <v>43.8</v>
      </c>
      <c r="K1028" s="221">
        <v>44</v>
      </c>
      <c r="L1028" s="222">
        <v>40.770053475935804</v>
      </c>
      <c r="M1028" s="222">
        <v>40</v>
      </c>
      <c r="N1028" s="222">
        <v>45.784952323643871</v>
      </c>
      <c r="O1028" s="219">
        <v>65</v>
      </c>
      <c r="P1028" s="222">
        <v>45</v>
      </c>
      <c r="Q1028" s="222">
        <v>47</v>
      </c>
      <c r="R1028" s="222">
        <v>44</v>
      </c>
      <c r="S1028" s="219">
        <v>58</v>
      </c>
      <c r="T1028" s="217">
        <v>47.26088</v>
      </c>
      <c r="U1028" s="262">
        <v>54.91</v>
      </c>
      <c r="V1028" s="262">
        <v>40</v>
      </c>
      <c r="W1028" s="263">
        <v>57</v>
      </c>
      <c r="X1028" s="261"/>
      <c r="Y1028" s="216">
        <v>16</v>
      </c>
    </row>
    <row r="1029" spans="1:25">
      <c r="A1029" s="141"/>
      <c r="B1029" s="115">
        <v>1</v>
      </c>
      <c r="C1029" s="104">
        <v>4</v>
      </c>
      <c r="D1029" s="217">
        <v>54</v>
      </c>
      <c r="E1029" s="217">
        <v>40</v>
      </c>
      <c r="F1029" s="221">
        <v>46</v>
      </c>
      <c r="G1029" s="217">
        <v>44</v>
      </c>
      <c r="H1029" s="221">
        <v>46</v>
      </c>
      <c r="I1029" s="217">
        <v>55.29</v>
      </c>
      <c r="J1029" s="221">
        <v>47.8</v>
      </c>
      <c r="K1029" s="221">
        <v>44</v>
      </c>
      <c r="L1029" s="222">
        <v>39.001843317972401</v>
      </c>
      <c r="M1029" s="222">
        <v>41</v>
      </c>
      <c r="N1029" s="222">
        <v>43.950942072664738</v>
      </c>
      <c r="O1029" s="219">
        <v>69</v>
      </c>
      <c r="P1029" s="222">
        <v>43</v>
      </c>
      <c r="Q1029" s="222">
        <v>47</v>
      </c>
      <c r="R1029" s="222">
        <v>44</v>
      </c>
      <c r="S1029" s="219">
        <v>57</v>
      </c>
      <c r="T1029" s="217">
        <v>59.107280000000003</v>
      </c>
      <c r="U1029" s="262">
        <v>50.12</v>
      </c>
      <c r="V1029" s="262">
        <v>50</v>
      </c>
      <c r="W1029" s="263">
        <v>59</v>
      </c>
      <c r="X1029" s="261"/>
      <c r="Y1029" s="216">
        <v>45.68022649318641</v>
      </c>
    </row>
    <row r="1030" spans="1:25">
      <c r="A1030" s="141"/>
      <c r="B1030" s="115">
        <v>1</v>
      </c>
      <c r="C1030" s="104">
        <v>5</v>
      </c>
      <c r="D1030" s="217">
        <v>52</v>
      </c>
      <c r="E1030" s="217">
        <v>41</v>
      </c>
      <c r="F1030" s="217">
        <v>41</v>
      </c>
      <c r="G1030" s="217">
        <v>47</v>
      </c>
      <c r="H1030" s="217">
        <v>46</v>
      </c>
      <c r="I1030" s="217">
        <v>50.59</v>
      </c>
      <c r="J1030" s="217">
        <v>44.3</v>
      </c>
      <c r="K1030" s="217">
        <v>42</v>
      </c>
      <c r="L1030" s="217">
        <v>41.213698630137003</v>
      </c>
      <c r="M1030" s="217">
        <v>41</v>
      </c>
      <c r="N1030" s="217">
        <v>44.750668819253796</v>
      </c>
      <c r="O1030" s="220">
        <v>81</v>
      </c>
      <c r="P1030" s="217">
        <v>41</v>
      </c>
      <c r="Q1030" s="217">
        <v>48</v>
      </c>
      <c r="R1030" s="217">
        <v>42</v>
      </c>
      <c r="S1030" s="220">
        <v>56</v>
      </c>
      <c r="T1030" s="217">
        <v>50.752740000000003</v>
      </c>
      <c r="U1030" s="262">
        <v>43.22</v>
      </c>
      <c r="V1030" s="262">
        <v>45</v>
      </c>
      <c r="W1030" s="263">
        <v>56</v>
      </c>
      <c r="X1030" s="261"/>
      <c r="Y1030" s="224"/>
    </row>
    <row r="1031" spans="1:25">
      <c r="A1031" s="141"/>
      <c r="B1031" s="115">
        <v>1</v>
      </c>
      <c r="C1031" s="104">
        <v>6</v>
      </c>
      <c r="D1031" s="217">
        <v>48</v>
      </c>
      <c r="E1031" s="217">
        <v>40</v>
      </c>
      <c r="F1031" s="217">
        <v>40</v>
      </c>
      <c r="G1031" s="217">
        <v>42</v>
      </c>
      <c r="H1031" s="217">
        <v>47</v>
      </c>
      <c r="I1031" s="217">
        <v>55.7</v>
      </c>
      <c r="J1031" s="217">
        <v>43.3</v>
      </c>
      <c r="K1031" s="217">
        <v>45</v>
      </c>
      <c r="L1031" s="217">
        <v>38.997029702970302</v>
      </c>
      <c r="M1031" s="217">
        <v>41</v>
      </c>
      <c r="N1031" s="217">
        <v>45.521608916336298</v>
      </c>
      <c r="O1031" s="220">
        <v>69</v>
      </c>
      <c r="P1031" s="217">
        <v>42</v>
      </c>
      <c r="Q1031" s="217">
        <v>47</v>
      </c>
      <c r="R1031" s="217">
        <v>42</v>
      </c>
      <c r="S1031" s="220">
        <v>56</v>
      </c>
      <c r="T1031" s="217">
        <v>47.843100000000007</v>
      </c>
      <c r="U1031" s="262">
        <v>48.77</v>
      </c>
      <c r="V1031" s="262">
        <v>47</v>
      </c>
      <c r="W1031" s="264">
        <v>59</v>
      </c>
      <c r="X1031" s="261"/>
      <c r="Y1031" s="224"/>
    </row>
    <row r="1032" spans="1:25">
      <c r="A1032" s="141"/>
      <c r="B1032" s="116" t="s">
        <v>186</v>
      </c>
      <c r="C1032" s="108"/>
      <c r="D1032" s="225">
        <v>52.333333333333336</v>
      </c>
      <c r="E1032" s="225">
        <v>40.5</v>
      </c>
      <c r="F1032" s="225">
        <v>43.5</v>
      </c>
      <c r="G1032" s="225">
        <v>44</v>
      </c>
      <c r="H1032" s="225">
        <v>46.833333333333336</v>
      </c>
      <c r="I1032" s="225">
        <v>52.954999999999991</v>
      </c>
      <c r="J1032" s="225">
        <v>43.366666666666667</v>
      </c>
      <c r="K1032" s="225">
        <v>44.333333333333336</v>
      </c>
      <c r="L1032" s="225">
        <v>40.241308518782972</v>
      </c>
      <c r="M1032" s="225">
        <v>41.166666666666664</v>
      </c>
      <c r="N1032" s="225">
        <v>44.992105198719258</v>
      </c>
      <c r="O1032" s="225">
        <v>67.833333333333329</v>
      </c>
      <c r="P1032" s="225">
        <v>43</v>
      </c>
      <c r="Q1032" s="225">
        <v>47</v>
      </c>
      <c r="R1032" s="225">
        <v>43.333333333333336</v>
      </c>
      <c r="S1032" s="225">
        <v>57</v>
      </c>
      <c r="T1032" s="225">
        <v>52.317436666666673</v>
      </c>
      <c r="U1032" s="225">
        <v>49.028333333333336</v>
      </c>
      <c r="V1032" s="225">
        <v>47</v>
      </c>
      <c r="W1032" s="265">
        <v>57.333333333333336</v>
      </c>
      <c r="X1032" s="261"/>
      <c r="Y1032" s="224"/>
    </row>
    <row r="1033" spans="1:25">
      <c r="A1033" s="141"/>
      <c r="B1033" s="2" t="s">
        <v>187</v>
      </c>
      <c r="C1033" s="135"/>
      <c r="D1033" s="222">
        <v>53</v>
      </c>
      <c r="E1033" s="222">
        <v>40</v>
      </c>
      <c r="F1033" s="222">
        <v>43.5</v>
      </c>
      <c r="G1033" s="222">
        <v>43.5</v>
      </c>
      <c r="H1033" s="222">
        <v>47</v>
      </c>
      <c r="I1033" s="222">
        <v>55.004999999999995</v>
      </c>
      <c r="J1033" s="222">
        <v>43.55</v>
      </c>
      <c r="K1033" s="222">
        <v>44.5</v>
      </c>
      <c r="L1033" s="222">
        <v>40.483456057339652</v>
      </c>
      <c r="M1033" s="222">
        <v>41</v>
      </c>
      <c r="N1033" s="222">
        <v>45.136138867795047</v>
      </c>
      <c r="O1033" s="222">
        <v>67</v>
      </c>
      <c r="P1033" s="222">
        <v>43</v>
      </c>
      <c r="Q1033" s="222">
        <v>47</v>
      </c>
      <c r="R1033" s="222">
        <v>43.5</v>
      </c>
      <c r="S1033" s="222">
        <v>57</v>
      </c>
      <c r="T1033" s="222">
        <v>51.276430000000005</v>
      </c>
      <c r="U1033" s="222">
        <v>49.445</v>
      </c>
      <c r="V1033" s="222">
        <v>46</v>
      </c>
      <c r="W1033" s="266">
        <v>57</v>
      </c>
      <c r="X1033" s="261"/>
      <c r="Y1033" s="224"/>
    </row>
    <row r="1034" spans="1:25">
      <c r="A1034" s="141"/>
      <c r="B1034" s="2" t="s">
        <v>188</v>
      </c>
      <c r="C1034" s="135"/>
      <c r="D1034" s="222">
        <v>2.9439202887759492</v>
      </c>
      <c r="E1034" s="222">
        <v>1.8708286933869707</v>
      </c>
      <c r="F1034" s="222">
        <v>3.1464265445104549</v>
      </c>
      <c r="G1034" s="222">
        <v>2.0976176963403033</v>
      </c>
      <c r="H1034" s="222">
        <v>0.752772652709081</v>
      </c>
      <c r="I1034" s="222">
        <v>3.8327992381547973</v>
      </c>
      <c r="J1034" s="222">
        <v>2.9303014634447875</v>
      </c>
      <c r="K1034" s="222">
        <v>1.3662601021279464</v>
      </c>
      <c r="L1034" s="222">
        <v>1.0359964422914372</v>
      </c>
      <c r="M1034" s="222">
        <v>0.752772652709081</v>
      </c>
      <c r="N1034" s="222">
        <v>0.75575887898203531</v>
      </c>
      <c r="O1034" s="222">
        <v>7.3325757184407356</v>
      </c>
      <c r="P1034" s="222">
        <v>1.4142135623730951</v>
      </c>
      <c r="Q1034" s="222">
        <v>0.63245553203367588</v>
      </c>
      <c r="R1034" s="222">
        <v>1.2110601416389966</v>
      </c>
      <c r="S1034" s="222">
        <v>0.89442719099991586</v>
      </c>
      <c r="T1034" s="222">
        <v>4.8511495242000784</v>
      </c>
      <c r="U1034" s="222">
        <v>3.9865143504904959</v>
      </c>
      <c r="V1034" s="222">
        <v>5.5136195008360884</v>
      </c>
      <c r="W1034" s="266">
        <v>1.3662601021279464</v>
      </c>
      <c r="X1034" s="261"/>
      <c r="Y1034" s="224"/>
    </row>
    <row r="1035" spans="1:25">
      <c r="A1035" s="141"/>
      <c r="B1035" s="2" t="s">
        <v>96</v>
      </c>
      <c r="C1035" s="135"/>
      <c r="D1035" s="109">
        <v>5.6253253925655076E-2</v>
      </c>
      <c r="E1035" s="109">
        <v>4.6193301071283228E-2</v>
      </c>
      <c r="F1035" s="109">
        <v>7.2331644701389766E-2</v>
      </c>
      <c r="G1035" s="109">
        <v>4.7673129462279619E-2</v>
      </c>
      <c r="H1035" s="109">
        <v>1.6073437424393187E-2</v>
      </c>
      <c r="I1035" s="109">
        <v>7.2378420133222501E-2</v>
      </c>
      <c r="J1035" s="109">
        <v>6.7570364260832919E-2</v>
      </c>
      <c r="K1035" s="109">
        <v>3.0817897040479991E-2</v>
      </c>
      <c r="L1035" s="109">
        <v>2.5744601267324023E-2</v>
      </c>
      <c r="M1035" s="109">
        <v>1.8285975369451361E-2</v>
      </c>
      <c r="N1035" s="109">
        <v>1.679758872460026E-2</v>
      </c>
      <c r="O1035" s="109">
        <v>0.10809693933819267</v>
      </c>
      <c r="P1035" s="109">
        <v>3.2888687497048721E-2</v>
      </c>
      <c r="Q1035" s="109">
        <v>1.3456500681567571E-2</v>
      </c>
      <c r="R1035" s="109">
        <v>2.7947541730130688E-2</v>
      </c>
      <c r="S1035" s="109">
        <v>1.5691705105261682E-2</v>
      </c>
      <c r="T1035" s="109">
        <v>9.2725290711555844E-2</v>
      </c>
      <c r="U1035" s="109">
        <v>8.1310419495335948E-2</v>
      </c>
      <c r="V1035" s="109">
        <v>0.11731105320927848</v>
      </c>
      <c r="W1035" s="171">
        <v>2.3830118060371157E-2</v>
      </c>
      <c r="X1035" s="173"/>
      <c r="Y1035" s="137"/>
    </row>
    <row r="1036" spans="1:25">
      <c r="A1036" s="141"/>
      <c r="B1036" s="117" t="s">
        <v>189</v>
      </c>
      <c r="C1036" s="135"/>
      <c r="D1036" s="109">
        <v>0.14564522444168038</v>
      </c>
      <c r="E1036" s="109">
        <v>-0.11340194414226656</v>
      </c>
      <c r="F1036" s="109">
        <v>-4.7728014078730729E-2</v>
      </c>
      <c r="G1036" s="109">
        <v>-3.6782359068141424E-2</v>
      </c>
      <c r="H1036" s="109">
        <v>2.5243019325198013E-2</v>
      </c>
      <c r="I1036" s="109">
        <v>0.15925432217151281</v>
      </c>
      <c r="J1036" s="109">
        <v>-5.0646855414887892E-2</v>
      </c>
      <c r="K1036" s="109">
        <v>-2.9485255727748516E-2</v>
      </c>
      <c r="L1036" s="109">
        <v>-0.11906503955742642</v>
      </c>
      <c r="M1036" s="109">
        <v>-9.880773746148086E-2</v>
      </c>
      <c r="N1036" s="109">
        <v>-1.5063876589355152E-2</v>
      </c>
      <c r="O1036" s="109">
        <v>0.48496052976994841</v>
      </c>
      <c r="P1036" s="109">
        <v>-5.8673669089320035E-2</v>
      </c>
      <c r="Q1036" s="109">
        <v>2.88915709953943E-2</v>
      </c>
      <c r="R1036" s="109">
        <v>-5.1376565748927128E-2</v>
      </c>
      <c r="S1036" s="109">
        <v>0.24780467120718042</v>
      </c>
      <c r="T1036" s="109">
        <v>0.1452972255833771</v>
      </c>
      <c r="U1036" s="109">
        <v>7.3294444821685012E-2</v>
      </c>
      <c r="V1036" s="109">
        <v>2.88915709953943E-2</v>
      </c>
      <c r="W1036" s="172">
        <v>0.25510177454757321</v>
      </c>
      <c r="X1036" s="173"/>
      <c r="Y1036" s="137"/>
    </row>
    <row r="1037" spans="1:25">
      <c r="B1037" s="147"/>
      <c r="C1037" s="116"/>
      <c r="D1037" s="132"/>
      <c r="E1037" s="132"/>
      <c r="F1037" s="132"/>
      <c r="G1037" s="132"/>
      <c r="H1037" s="132"/>
      <c r="I1037" s="132"/>
      <c r="J1037" s="132"/>
      <c r="K1037" s="132"/>
      <c r="L1037" s="132"/>
      <c r="M1037" s="132"/>
      <c r="N1037" s="132"/>
      <c r="O1037" s="132"/>
      <c r="P1037" s="132"/>
      <c r="Q1037" s="132"/>
      <c r="R1037" s="132"/>
      <c r="S1037" s="132"/>
      <c r="T1037" s="132"/>
      <c r="U1037" s="132"/>
      <c r="V1037" s="132"/>
      <c r="W1037" s="132"/>
    </row>
    <row r="1038" spans="1:25">
      <c r="B1038" s="151" t="s">
        <v>388</v>
      </c>
      <c r="Y1038" s="133" t="s">
        <v>67</v>
      </c>
    </row>
    <row r="1039" spans="1:25">
      <c r="A1039" s="124" t="s">
        <v>45</v>
      </c>
      <c r="B1039" s="114" t="s">
        <v>141</v>
      </c>
      <c r="C1039" s="111" t="s">
        <v>142</v>
      </c>
      <c r="D1039" s="112" t="s">
        <v>166</v>
      </c>
      <c r="E1039" s="113" t="s">
        <v>166</v>
      </c>
      <c r="F1039" s="113" t="s">
        <v>166</v>
      </c>
      <c r="G1039" s="113" t="s">
        <v>166</v>
      </c>
      <c r="H1039" s="113" t="s">
        <v>166</v>
      </c>
      <c r="I1039" s="113" t="s">
        <v>166</v>
      </c>
      <c r="J1039" s="113" t="s">
        <v>166</v>
      </c>
      <c r="K1039" s="113" t="s">
        <v>166</v>
      </c>
      <c r="L1039" s="113" t="s">
        <v>166</v>
      </c>
      <c r="M1039" s="113" t="s">
        <v>166</v>
      </c>
      <c r="N1039" s="113" t="s">
        <v>166</v>
      </c>
      <c r="O1039" s="113" t="s">
        <v>166</v>
      </c>
      <c r="P1039" s="113" t="s">
        <v>166</v>
      </c>
      <c r="Q1039" s="113" t="s">
        <v>166</v>
      </c>
      <c r="R1039" s="113" t="s">
        <v>166</v>
      </c>
      <c r="S1039" s="164"/>
      <c r="T1039" s="2"/>
      <c r="U1039" s="2"/>
      <c r="V1039" s="2"/>
      <c r="W1039" s="2"/>
      <c r="X1039" s="2"/>
      <c r="Y1039" s="133">
        <v>1</v>
      </c>
    </row>
    <row r="1040" spans="1:25">
      <c r="A1040" s="141"/>
      <c r="B1040" s="115" t="s">
        <v>167</v>
      </c>
      <c r="C1040" s="104" t="s">
        <v>167</v>
      </c>
      <c r="D1040" s="162" t="s">
        <v>168</v>
      </c>
      <c r="E1040" s="163" t="s">
        <v>169</v>
      </c>
      <c r="F1040" s="163" t="s">
        <v>171</v>
      </c>
      <c r="G1040" s="163" t="s">
        <v>173</v>
      </c>
      <c r="H1040" s="163" t="s">
        <v>174</v>
      </c>
      <c r="I1040" s="163" t="s">
        <v>175</v>
      </c>
      <c r="J1040" s="163" t="s">
        <v>176</v>
      </c>
      <c r="K1040" s="163" t="s">
        <v>177</v>
      </c>
      <c r="L1040" s="163" t="s">
        <v>178</v>
      </c>
      <c r="M1040" s="163" t="s">
        <v>179</v>
      </c>
      <c r="N1040" s="163" t="s">
        <v>180</v>
      </c>
      <c r="O1040" s="163" t="s">
        <v>181</v>
      </c>
      <c r="P1040" s="163" t="s">
        <v>182</v>
      </c>
      <c r="Q1040" s="163" t="s">
        <v>191</v>
      </c>
      <c r="R1040" s="163" t="s">
        <v>183</v>
      </c>
      <c r="S1040" s="164"/>
      <c r="T1040" s="2"/>
      <c r="U1040" s="2"/>
      <c r="V1040" s="2"/>
      <c r="W1040" s="2"/>
      <c r="X1040" s="2"/>
      <c r="Y1040" s="133" t="s">
        <v>3</v>
      </c>
    </row>
    <row r="1041" spans="1:25">
      <c r="A1041" s="141"/>
      <c r="B1041" s="115"/>
      <c r="C1041" s="104"/>
      <c r="D1041" s="105" t="s">
        <v>184</v>
      </c>
      <c r="E1041" s="106" t="s">
        <v>184</v>
      </c>
      <c r="F1041" s="106" t="s">
        <v>184</v>
      </c>
      <c r="G1041" s="106" t="s">
        <v>184</v>
      </c>
      <c r="H1041" s="106" t="s">
        <v>184</v>
      </c>
      <c r="I1041" s="106" t="s">
        <v>185</v>
      </c>
      <c r="J1041" s="106" t="s">
        <v>184</v>
      </c>
      <c r="K1041" s="106" t="s">
        <v>185</v>
      </c>
      <c r="L1041" s="106" t="s">
        <v>184</v>
      </c>
      <c r="M1041" s="106" t="s">
        <v>184</v>
      </c>
      <c r="N1041" s="106" t="s">
        <v>184</v>
      </c>
      <c r="O1041" s="106" t="s">
        <v>144</v>
      </c>
      <c r="P1041" s="106" t="s">
        <v>144</v>
      </c>
      <c r="Q1041" s="106" t="s">
        <v>144</v>
      </c>
      <c r="R1041" s="106" t="s">
        <v>144</v>
      </c>
      <c r="S1041" s="164"/>
      <c r="T1041" s="2"/>
      <c r="U1041" s="2"/>
      <c r="V1041" s="2"/>
      <c r="W1041" s="2"/>
      <c r="X1041" s="2"/>
      <c r="Y1041" s="133">
        <v>0</v>
      </c>
    </row>
    <row r="1042" spans="1:25">
      <c r="A1042" s="141"/>
      <c r="B1042" s="115"/>
      <c r="C1042" s="104"/>
      <c r="D1042" s="130"/>
      <c r="E1042" s="130"/>
      <c r="F1042" s="130"/>
      <c r="G1042" s="130"/>
      <c r="H1042" s="130"/>
      <c r="I1042" s="130"/>
      <c r="J1042" s="130"/>
      <c r="K1042" s="130"/>
      <c r="L1042" s="130"/>
      <c r="M1042" s="130"/>
      <c r="N1042" s="130"/>
      <c r="O1042" s="130"/>
      <c r="P1042" s="130"/>
      <c r="Q1042" s="130"/>
      <c r="R1042" s="130"/>
      <c r="S1042" s="164"/>
      <c r="T1042" s="2"/>
      <c r="U1042" s="2"/>
      <c r="V1042" s="2"/>
      <c r="W1042" s="2"/>
      <c r="X1042" s="2"/>
      <c r="Y1042" s="133">
        <v>0</v>
      </c>
    </row>
    <row r="1043" spans="1:25">
      <c r="A1043" s="141"/>
      <c r="B1043" s="114">
        <v>1</v>
      </c>
      <c r="C1043" s="110">
        <v>1</v>
      </c>
      <c r="D1043" s="228">
        <v>162</v>
      </c>
      <c r="E1043" s="256">
        <v>149</v>
      </c>
      <c r="F1043" s="229">
        <v>123.09999999999998</v>
      </c>
      <c r="G1043" s="228">
        <v>92</v>
      </c>
      <c r="H1043" s="229">
        <v>134</v>
      </c>
      <c r="I1043" s="228">
        <v>122.08163265306101</v>
      </c>
      <c r="J1043" s="229">
        <v>143</v>
      </c>
      <c r="K1043" s="228">
        <v>164.23264868274134</v>
      </c>
      <c r="L1043" s="228">
        <v>161</v>
      </c>
      <c r="M1043" s="228">
        <v>150</v>
      </c>
      <c r="N1043" s="228">
        <v>175.6</v>
      </c>
      <c r="O1043" s="228">
        <v>137</v>
      </c>
      <c r="P1043" s="228">
        <v>119</v>
      </c>
      <c r="Q1043" s="228">
        <v>180</v>
      </c>
      <c r="R1043" s="228">
        <v>143</v>
      </c>
      <c r="S1043" s="257"/>
      <c r="T1043" s="258"/>
      <c r="U1043" s="258"/>
      <c r="V1043" s="258"/>
      <c r="W1043" s="258"/>
      <c r="X1043" s="258"/>
      <c r="Y1043" s="235">
        <v>1</v>
      </c>
    </row>
    <row r="1044" spans="1:25">
      <c r="A1044" s="141"/>
      <c r="B1044" s="115">
        <v>1</v>
      </c>
      <c r="C1044" s="104">
        <v>2</v>
      </c>
      <c r="D1044" s="236">
        <v>167</v>
      </c>
      <c r="E1044" s="236">
        <v>132.9</v>
      </c>
      <c r="F1044" s="237">
        <v>125.30000000000001</v>
      </c>
      <c r="G1044" s="236">
        <v>85</v>
      </c>
      <c r="H1044" s="237">
        <v>140.5</v>
      </c>
      <c r="I1044" s="236">
        <v>123.141361256544</v>
      </c>
      <c r="J1044" s="237">
        <v>141.5</v>
      </c>
      <c r="K1044" s="236">
        <v>156.04670642456588</v>
      </c>
      <c r="L1044" s="236">
        <v>163</v>
      </c>
      <c r="M1044" s="236">
        <v>153.5</v>
      </c>
      <c r="N1044" s="236">
        <v>173.7</v>
      </c>
      <c r="O1044" s="236">
        <v>134</v>
      </c>
      <c r="P1044" s="236">
        <v>126</v>
      </c>
      <c r="Q1044" s="236">
        <v>144</v>
      </c>
      <c r="R1044" s="236">
        <v>150</v>
      </c>
      <c r="S1044" s="257"/>
      <c r="T1044" s="258"/>
      <c r="U1044" s="258"/>
      <c r="V1044" s="258"/>
      <c r="W1044" s="258"/>
      <c r="X1044" s="258"/>
      <c r="Y1044" s="235">
        <v>15</v>
      </c>
    </row>
    <row r="1045" spans="1:25">
      <c r="A1045" s="141"/>
      <c r="B1045" s="115">
        <v>1</v>
      </c>
      <c r="C1045" s="104">
        <v>3</v>
      </c>
      <c r="D1045" s="236">
        <v>165</v>
      </c>
      <c r="E1045" s="236">
        <v>129.4</v>
      </c>
      <c r="F1045" s="237">
        <v>124.69999999999999</v>
      </c>
      <c r="G1045" s="236">
        <v>103</v>
      </c>
      <c r="H1045" s="237">
        <v>136</v>
      </c>
      <c r="I1045" s="236">
        <v>120.88770053475901</v>
      </c>
      <c r="J1045" s="237">
        <v>144.5</v>
      </c>
      <c r="K1045" s="237">
        <v>151.00635131552781</v>
      </c>
      <c r="L1045" s="241">
        <v>161</v>
      </c>
      <c r="M1045" s="241">
        <v>155.5</v>
      </c>
      <c r="N1045" s="241">
        <v>173.6</v>
      </c>
      <c r="O1045" s="241">
        <v>137</v>
      </c>
      <c r="P1045" s="241">
        <v>122</v>
      </c>
      <c r="Q1045" s="241">
        <v>149</v>
      </c>
      <c r="R1045" s="241">
        <v>144</v>
      </c>
      <c r="S1045" s="257"/>
      <c r="T1045" s="258"/>
      <c r="U1045" s="258"/>
      <c r="V1045" s="258"/>
      <c r="W1045" s="258"/>
      <c r="X1045" s="258"/>
      <c r="Y1045" s="235">
        <v>16</v>
      </c>
    </row>
    <row r="1046" spans="1:25">
      <c r="A1046" s="141"/>
      <c r="B1046" s="115">
        <v>1</v>
      </c>
      <c r="C1046" s="104">
        <v>4</v>
      </c>
      <c r="D1046" s="236">
        <v>168</v>
      </c>
      <c r="E1046" s="236">
        <v>125.89999999999999</v>
      </c>
      <c r="F1046" s="237">
        <v>126.30000000000001</v>
      </c>
      <c r="G1046" s="236">
        <v>129</v>
      </c>
      <c r="H1046" s="237">
        <v>141.5</v>
      </c>
      <c r="I1046" s="236">
        <v>118.635944700461</v>
      </c>
      <c r="J1046" s="237">
        <v>143.5</v>
      </c>
      <c r="K1046" s="237">
        <v>154.48328732451455</v>
      </c>
      <c r="L1046" s="241">
        <v>170</v>
      </c>
      <c r="M1046" s="241">
        <v>145</v>
      </c>
      <c r="N1046" s="241">
        <v>175.2</v>
      </c>
      <c r="O1046" s="241">
        <v>141</v>
      </c>
      <c r="P1046" s="241">
        <v>123.00000000000001</v>
      </c>
      <c r="Q1046" s="241">
        <v>126</v>
      </c>
      <c r="R1046" s="241">
        <v>136</v>
      </c>
      <c r="S1046" s="257"/>
      <c r="T1046" s="258"/>
      <c r="U1046" s="258"/>
      <c r="V1046" s="258"/>
      <c r="W1046" s="258"/>
      <c r="X1046" s="258"/>
      <c r="Y1046" s="235">
        <v>140.61600228229716</v>
      </c>
    </row>
    <row r="1047" spans="1:25">
      <c r="A1047" s="141"/>
      <c r="B1047" s="115">
        <v>1</v>
      </c>
      <c r="C1047" s="104">
        <v>5</v>
      </c>
      <c r="D1047" s="236">
        <v>173</v>
      </c>
      <c r="E1047" s="236">
        <v>130</v>
      </c>
      <c r="F1047" s="236">
        <v>129</v>
      </c>
      <c r="G1047" s="243">
        <v>65</v>
      </c>
      <c r="H1047" s="236">
        <v>134</v>
      </c>
      <c r="I1047" s="236">
        <v>123.24200913241999</v>
      </c>
      <c r="J1047" s="236">
        <v>140</v>
      </c>
      <c r="K1047" s="236">
        <v>153.98565619696222</v>
      </c>
      <c r="L1047" s="236">
        <v>166</v>
      </c>
      <c r="M1047" s="236">
        <v>141</v>
      </c>
      <c r="N1047" s="236">
        <v>179.5</v>
      </c>
      <c r="O1047" s="236">
        <v>136</v>
      </c>
      <c r="P1047" s="236">
        <v>118</v>
      </c>
      <c r="Q1047" s="236">
        <v>119</v>
      </c>
      <c r="R1047" s="236">
        <v>137</v>
      </c>
      <c r="S1047" s="257"/>
      <c r="T1047" s="258"/>
      <c r="U1047" s="258"/>
      <c r="V1047" s="258"/>
      <c r="W1047" s="258"/>
      <c r="X1047" s="258"/>
      <c r="Y1047" s="244"/>
    </row>
    <row r="1048" spans="1:25">
      <c r="A1048" s="141"/>
      <c r="B1048" s="115">
        <v>1</v>
      </c>
      <c r="C1048" s="104">
        <v>6</v>
      </c>
      <c r="D1048" s="236">
        <v>173</v>
      </c>
      <c r="E1048" s="236">
        <v>129.80000000000001</v>
      </c>
      <c r="F1048" s="236">
        <v>129.30000000000001</v>
      </c>
      <c r="G1048" s="236">
        <v>90</v>
      </c>
      <c r="H1048" s="236">
        <v>138.5</v>
      </c>
      <c r="I1048" s="236">
        <v>119.019801980198</v>
      </c>
      <c r="J1048" s="236">
        <v>139.5</v>
      </c>
      <c r="K1048" s="236">
        <v>162.27710520498991</v>
      </c>
      <c r="L1048" s="236">
        <v>169</v>
      </c>
      <c r="M1048" s="236">
        <v>148</v>
      </c>
      <c r="N1048" s="236">
        <v>171.2</v>
      </c>
      <c r="O1048" s="236">
        <v>129</v>
      </c>
      <c r="P1048" s="236">
        <v>125</v>
      </c>
      <c r="Q1048" s="236">
        <v>121</v>
      </c>
      <c r="R1048" s="236">
        <v>140</v>
      </c>
      <c r="S1048" s="257"/>
      <c r="T1048" s="258"/>
      <c r="U1048" s="258"/>
      <c r="V1048" s="258"/>
      <c r="W1048" s="258"/>
      <c r="X1048" s="258"/>
      <c r="Y1048" s="244"/>
    </row>
    <row r="1049" spans="1:25">
      <c r="A1049" s="141"/>
      <c r="B1049" s="116" t="s">
        <v>186</v>
      </c>
      <c r="C1049" s="108"/>
      <c r="D1049" s="246">
        <v>168</v>
      </c>
      <c r="E1049" s="246">
        <v>132.83333333333334</v>
      </c>
      <c r="F1049" s="246">
        <v>126.28333333333335</v>
      </c>
      <c r="G1049" s="246">
        <v>94</v>
      </c>
      <c r="H1049" s="246">
        <v>137.41666666666666</v>
      </c>
      <c r="I1049" s="246">
        <v>121.16807504290716</v>
      </c>
      <c r="J1049" s="246">
        <v>142</v>
      </c>
      <c r="K1049" s="246">
        <v>157.0052925248836</v>
      </c>
      <c r="L1049" s="246">
        <v>165</v>
      </c>
      <c r="M1049" s="246">
        <v>148.83333333333334</v>
      </c>
      <c r="N1049" s="246">
        <v>174.79999999999998</v>
      </c>
      <c r="O1049" s="246">
        <v>135.66666666666666</v>
      </c>
      <c r="P1049" s="246">
        <v>122.16666666666667</v>
      </c>
      <c r="Q1049" s="246">
        <v>139.83333333333334</v>
      </c>
      <c r="R1049" s="246">
        <v>141.66666666666666</v>
      </c>
      <c r="S1049" s="257"/>
      <c r="T1049" s="258"/>
      <c r="U1049" s="258"/>
      <c r="V1049" s="258"/>
      <c r="W1049" s="258"/>
      <c r="X1049" s="258"/>
      <c r="Y1049" s="244"/>
    </row>
    <row r="1050" spans="1:25">
      <c r="A1050" s="141"/>
      <c r="B1050" s="2" t="s">
        <v>187</v>
      </c>
      <c r="C1050" s="135"/>
      <c r="D1050" s="241">
        <v>167.5</v>
      </c>
      <c r="E1050" s="241">
        <v>129.9</v>
      </c>
      <c r="F1050" s="241">
        <v>125.80000000000001</v>
      </c>
      <c r="G1050" s="241">
        <v>91</v>
      </c>
      <c r="H1050" s="241">
        <v>137.25</v>
      </c>
      <c r="I1050" s="241">
        <v>121.48466659391001</v>
      </c>
      <c r="J1050" s="241">
        <v>142.25</v>
      </c>
      <c r="K1050" s="241">
        <v>155.2649968745402</v>
      </c>
      <c r="L1050" s="241">
        <v>164.5</v>
      </c>
      <c r="M1050" s="241">
        <v>149</v>
      </c>
      <c r="N1050" s="241">
        <v>174.45</v>
      </c>
      <c r="O1050" s="241">
        <v>136.5</v>
      </c>
      <c r="P1050" s="241">
        <v>122.5</v>
      </c>
      <c r="Q1050" s="241">
        <v>135</v>
      </c>
      <c r="R1050" s="241">
        <v>141.5</v>
      </c>
      <c r="S1050" s="257"/>
      <c r="T1050" s="258"/>
      <c r="U1050" s="258"/>
      <c r="V1050" s="258"/>
      <c r="W1050" s="258"/>
      <c r="X1050" s="258"/>
      <c r="Y1050" s="244"/>
    </row>
    <row r="1051" spans="1:25">
      <c r="A1051" s="141"/>
      <c r="B1051" s="2" t="s">
        <v>188</v>
      </c>
      <c r="C1051" s="135"/>
      <c r="D1051" s="241">
        <v>4.3817804600413286</v>
      </c>
      <c r="E1051" s="241">
        <v>8.2274337837910725</v>
      </c>
      <c r="F1051" s="241">
        <v>2.4530932853576335</v>
      </c>
      <c r="G1051" s="241">
        <v>21.203773249117717</v>
      </c>
      <c r="H1051" s="241">
        <v>3.2467932897963592</v>
      </c>
      <c r="I1051" s="241">
        <v>2.0067396285298358</v>
      </c>
      <c r="J1051" s="241">
        <v>2</v>
      </c>
      <c r="K1051" s="241">
        <v>5.1460972143027837</v>
      </c>
      <c r="L1051" s="241">
        <v>3.9496835316262997</v>
      </c>
      <c r="M1051" s="241">
        <v>5.3727708555890104</v>
      </c>
      <c r="N1051" s="241">
        <v>2.7748873851023252</v>
      </c>
      <c r="O1051" s="241">
        <v>3.9832984656772412</v>
      </c>
      <c r="P1051" s="241">
        <v>3.1885210782848321</v>
      </c>
      <c r="Q1051" s="241">
        <v>23.215655637234665</v>
      </c>
      <c r="R1051" s="241">
        <v>5.1639777949432224</v>
      </c>
      <c r="S1051" s="257"/>
      <c r="T1051" s="258"/>
      <c r="U1051" s="258"/>
      <c r="V1051" s="258"/>
      <c r="W1051" s="258"/>
      <c r="X1051" s="258"/>
      <c r="Y1051" s="244"/>
    </row>
    <row r="1052" spans="1:25">
      <c r="A1052" s="141"/>
      <c r="B1052" s="2" t="s">
        <v>96</v>
      </c>
      <c r="C1052" s="135"/>
      <c r="D1052" s="109">
        <v>2.608202654786505E-2</v>
      </c>
      <c r="E1052" s="109">
        <v>6.1938020957021868E-2</v>
      </c>
      <c r="F1052" s="109">
        <v>1.9425313068689189E-2</v>
      </c>
      <c r="G1052" s="109">
        <v>0.22557205584167783</v>
      </c>
      <c r="H1052" s="109">
        <v>2.3627361720773992E-2</v>
      </c>
      <c r="I1052" s="109">
        <v>1.6561620111726821E-2</v>
      </c>
      <c r="J1052" s="109">
        <v>1.4084507042253521E-2</v>
      </c>
      <c r="K1052" s="109">
        <v>3.2776584352958577E-2</v>
      </c>
      <c r="L1052" s="109">
        <v>2.39374759492503E-2</v>
      </c>
      <c r="M1052" s="109">
        <v>3.6099244270474874E-2</v>
      </c>
      <c r="N1052" s="109">
        <v>1.5874641791203237E-2</v>
      </c>
      <c r="O1052" s="109">
        <v>2.93609223514293E-2</v>
      </c>
      <c r="P1052" s="109">
        <v>2.609976326017598E-2</v>
      </c>
      <c r="Q1052" s="109">
        <v>0.16602375902670796</v>
      </c>
      <c r="R1052" s="109">
        <v>3.6451607964305105E-2</v>
      </c>
      <c r="S1052" s="164"/>
      <c r="T1052" s="2"/>
      <c r="U1052" s="2"/>
      <c r="V1052" s="2"/>
      <c r="W1052" s="2"/>
      <c r="X1052" s="2"/>
      <c r="Y1052" s="137"/>
    </row>
    <row r="1053" spans="1:25">
      <c r="A1053" s="141"/>
      <c r="B1053" s="117" t="s">
        <v>189</v>
      </c>
      <c r="C1053" s="135"/>
      <c r="D1053" s="109">
        <v>0.19474311083547535</v>
      </c>
      <c r="E1053" s="109">
        <v>-5.5346964944569588E-2</v>
      </c>
      <c r="F1053" s="109">
        <v>-0.1019277231348813</v>
      </c>
      <c r="G1053" s="109">
        <v>-0.33151278322300792</v>
      </c>
      <c r="H1053" s="109">
        <v>-2.2752286821578038E-2</v>
      </c>
      <c r="I1053" s="109">
        <v>-0.13830522076958796</v>
      </c>
      <c r="J1053" s="109">
        <v>9.8423913014136222E-3</v>
      </c>
      <c r="K1053" s="109">
        <v>0.11655352148103115</v>
      </c>
      <c r="L1053" s="109">
        <v>0.17340841242769889</v>
      </c>
      <c r="M1053" s="109">
        <v>5.843809323023752E-2</v>
      </c>
      <c r="N1053" s="109">
        <v>0.24310176055976829</v>
      </c>
      <c r="O1053" s="109">
        <v>-3.5197527559447606E-2</v>
      </c>
      <c r="P1053" s="109">
        <v>-0.13120367039444103</v>
      </c>
      <c r="Q1053" s="109">
        <v>-5.5660019930914295E-3</v>
      </c>
      <c r="R1053" s="109">
        <v>7.4718692561051014E-3</v>
      </c>
      <c r="S1053" s="164"/>
      <c r="T1053" s="2"/>
      <c r="U1053" s="2"/>
      <c r="V1053" s="2"/>
      <c r="W1053" s="2"/>
      <c r="X1053" s="2"/>
      <c r="Y1053" s="137"/>
    </row>
    <row r="1054" spans="1:25">
      <c r="B1054" s="147"/>
      <c r="C1054" s="116"/>
      <c r="D1054" s="132"/>
      <c r="E1054" s="132"/>
      <c r="F1054" s="132"/>
      <c r="G1054" s="132"/>
      <c r="H1054" s="132"/>
      <c r="I1054" s="132"/>
      <c r="J1054" s="132"/>
      <c r="K1054" s="132"/>
      <c r="L1054" s="132"/>
      <c r="M1054" s="132"/>
      <c r="N1054" s="132"/>
      <c r="O1054" s="132"/>
      <c r="P1054" s="132"/>
      <c r="Q1054" s="132"/>
      <c r="R1054" s="132"/>
    </row>
  </sheetData>
  <dataConsolidate/>
  <conditionalFormatting sqref="C29:C34 C46:C51 C63:C68 C97:C102 C131:C136 C148:C153 C165:C170 C199:C204 C216:C221 C250:C255 C267:C272 C284:C289 C301:C306 C318:C323 C335:C340 C352:C357 C369:C374 C386:C391 C403:C408 C420:C425 C454:C459 C471:C476 C488:C493 C505:C510 C573:C578 C590:C595 C624:C629 C658:C663 C675:C680 C692:C697 C709:C714 C726:C731 C743:C748 C760:C765 C777:C782 C794:C799 C811:C816 C828:C833 C845:C850 C862:C867 C879:C884 C896:C901 C913:C918 C930:C935 C947:C952 C981:C986 C998:C1003 C1015:C1020 C1049:C1054 C2:S17 D19:S34 D36:T51 D53:D68 C80:W85 D87:T102 C114:V119 D104:V112 D121:U136 D138:T153 D155:Q170 C182:W187 D189:U204 D206:P221 C233:W238 D240:I255 D257:I272 D274:J289 D291:T306 D308:T323 D325:H340 D342:N357 D359:P374 D376:D391 D393:I408 D410:P425 C437:V442 D427:V435 D444:S459 D461:U476 D478:I493 D495:U510 C522:V527 D512:V520 C539:V544 D529:V537 C556:V561 D546:V554 D563:U578 D580:I595 C607:W612 D614:S629 C641:V646 D631:V639 D648:H663 D665:S680 D682:K697 D699:S714 D716:T731 D733:S748 D750:P765 D767:I782 D784:R799 D801:U816 D818:U833 D835:J850 D852:Q867 D869:S884 D886:R901 D903:R918 D920:I935 D937:U952 C964:V969 D954:V962 D971:T986 D988:T1003 D1005:J1020 C1032:W1037 D1039:R1054">
    <cfRule type="expression" dxfId="458" priority="184" stopIfTrue="1">
      <formula>AND(ISBLANK(INDIRECT(Anlyt_LabRefLastCol)),ISBLANK(INDIRECT(Anlyt_LabRefThisCol)))</formula>
    </cfRule>
    <cfRule type="expression" dxfId="457" priority="185">
      <formula>ISBLANK(INDIRECT(Anlyt_LabRefThisCol))</formula>
    </cfRule>
  </conditionalFormatting>
  <conditionalFormatting sqref="B74:C79 B108:C113 B176:C181 B227:C232 B431:C436 B516:C521 B533:C538 B550:C555 B601:C606 B635:C640 B958:C963 B1026:C1031 B6:S11 B23:S28 B40:T45 B57:D62 B91:T96 D108:V112 B125:U130 B142:T147 B159:Q164 B193:U198 B210:P215 B244:I249 B261:I266 B278:J283 B295:T300 B312:T317 B329:H334 B346:N351 B363:P368 B380:D385 B397:I402 B414:P419 D431:V435 B448:S453 B465:U470 B482:I487 B499:U504 D516:V520 D533:V537 D550:V554 B567:U572 B584:I589 B618:S623 D635:V639 B652:H657 B669:S674 B686:K691 B703:S708 B720:T725 B737:S742 B754:P759 B771:I776 B788:R793 B805:U810 B822:U827 B839:J844 B856:Q861 B873:S878 B890:R895 B907:R912 B924:I929 B941:U946 D958:V962 B975:T980 B992:T997 B1009:J1014 B1043:R1048">
    <cfRule type="expression" dxfId="456" priority="186">
      <formula>AND($B6&lt;&gt;$B5,NOT(ISBLANK(INDIRECT(Anlyt_LabRefThisCol))))</formula>
    </cfRule>
  </conditionalFormatting>
  <conditionalFormatting sqref="C19:C28">
    <cfRule type="expression" dxfId="455" priority="181" stopIfTrue="1">
      <formula>AND(ISBLANK(INDIRECT(Anlyt_LabRefLastCol)),ISBLANK(INDIRECT(Anlyt_LabRefThisCol)))</formula>
    </cfRule>
    <cfRule type="expression" dxfId="454" priority="182">
      <formula>ISBLANK(INDIRECT(Anlyt_LabRefThisCol))</formula>
    </cfRule>
  </conditionalFormatting>
  <conditionalFormatting sqref="C36:C45">
    <cfRule type="expression" dxfId="453" priority="178" stopIfTrue="1">
      <formula>AND(ISBLANK(INDIRECT(Anlyt_LabRefLastCol)),ISBLANK(INDIRECT(Anlyt_LabRefThisCol)))</formula>
    </cfRule>
    <cfRule type="expression" dxfId="452" priority="179">
      <formula>ISBLANK(INDIRECT(Anlyt_LabRefThisCol))</formula>
    </cfRule>
  </conditionalFormatting>
  <conditionalFormatting sqref="C53:C62">
    <cfRule type="expression" dxfId="451" priority="175" stopIfTrue="1">
      <formula>AND(ISBLANK(INDIRECT(Anlyt_LabRefLastCol)),ISBLANK(INDIRECT(Anlyt_LabRefThisCol)))</formula>
    </cfRule>
    <cfRule type="expression" dxfId="450" priority="176">
      <formula>ISBLANK(INDIRECT(Anlyt_LabRefThisCol))</formula>
    </cfRule>
  </conditionalFormatting>
  <conditionalFormatting sqref="C70:C79 D79:V79 D70:W78">
    <cfRule type="expression" dxfId="449" priority="172" stopIfTrue="1">
      <formula>AND(ISBLANK(INDIRECT(Anlyt_LabRefLastCol)),ISBLANK(INDIRECT(Anlyt_LabRefThisCol)))</formula>
    </cfRule>
    <cfRule type="expression" dxfId="448" priority="173">
      <formula>ISBLANK(INDIRECT(Anlyt_LabRefThisCol))</formula>
    </cfRule>
  </conditionalFormatting>
  <conditionalFormatting sqref="D74:W78 D79:V79">
    <cfRule type="expression" dxfId="447" priority="174">
      <formula>AND($B74&lt;&gt;$B73,NOT(ISBLANK(INDIRECT(Anlyt_LabRefThisCol))))</formula>
    </cfRule>
  </conditionalFormatting>
  <conditionalFormatting sqref="C87:C96">
    <cfRule type="expression" dxfId="446" priority="169" stopIfTrue="1">
      <formula>AND(ISBLANK(INDIRECT(Anlyt_LabRefLastCol)),ISBLANK(INDIRECT(Anlyt_LabRefThisCol)))</formula>
    </cfRule>
    <cfRule type="expression" dxfId="445" priority="170">
      <formula>ISBLANK(INDIRECT(Anlyt_LabRefThisCol))</formula>
    </cfRule>
  </conditionalFormatting>
  <conditionalFormatting sqref="C104:C113 D113:V113">
    <cfRule type="expression" dxfId="444" priority="166" stopIfTrue="1">
      <formula>AND(ISBLANK(INDIRECT(Anlyt_LabRefLastCol)),ISBLANK(INDIRECT(Anlyt_LabRefThisCol)))</formula>
    </cfRule>
    <cfRule type="expression" dxfId="443" priority="167">
      <formula>ISBLANK(INDIRECT(Anlyt_LabRefThisCol))</formula>
    </cfRule>
  </conditionalFormatting>
  <conditionalFormatting sqref="D113:V113">
    <cfRule type="expression" dxfId="442" priority="168">
      <formula>AND($B113&lt;&gt;$B112,NOT(ISBLANK(INDIRECT(Anlyt_LabRefThisCol))))</formula>
    </cfRule>
  </conditionalFormatting>
  <conditionalFormatting sqref="C121:C130">
    <cfRule type="expression" dxfId="441" priority="163" stopIfTrue="1">
      <formula>AND(ISBLANK(INDIRECT(Anlyt_LabRefLastCol)),ISBLANK(INDIRECT(Anlyt_LabRefThisCol)))</formula>
    </cfRule>
    <cfRule type="expression" dxfId="440" priority="164">
      <formula>ISBLANK(INDIRECT(Anlyt_LabRefThisCol))</formula>
    </cfRule>
  </conditionalFormatting>
  <conditionalFormatting sqref="C138:C147">
    <cfRule type="expression" dxfId="439" priority="160" stopIfTrue="1">
      <formula>AND(ISBLANK(INDIRECT(Anlyt_LabRefLastCol)),ISBLANK(INDIRECT(Anlyt_LabRefThisCol)))</formula>
    </cfRule>
    <cfRule type="expression" dxfId="438" priority="161">
      <formula>ISBLANK(INDIRECT(Anlyt_LabRefThisCol))</formula>
    </cfRule>
  </conditionalFormatting>
  <conditionalFormatting sqref="C155:C164">
    <cfRule type="expression" dxfId="437" priority="157" stopIfTrue="1">
      <formula>AND(ISBLANK(INDIRECT(Anlyt_LabRefLastCol)),ISBLANK(INDIRECT(Anlyt_LabRefThisCol)))</formula>
    </cfRule>
    <cfRule type="expression" dxfId="436" priority="158">
      <formula>ISBLANK(INDIRECT(Anlyt_LabRefThisCol))</formula>
    </cfRule>
  </conditionalFormatting>
  <conditionalFormatting sqref="C172:C181 D181:V181 D172:W180">
    <cfRule type="expression" dxfId="435" priority="154" stopIfTrue="1">
      <formula>AND(ISBLANK(INDIRECT(Anlyt_LabRefLastCol)),ISBLANK(INDIRECT(Anlyt_LabRefThisCol)))</formula>
    </cfRule>
    <cfRule type="expression" dxfId="434" priority="155">
      <formula>ISBLANK(INDIRECT(Anlyt_LabRefThisCol))</formula>
    </cfRule>
  </conditionalFormatting>
  <conditionalFormatting sqref="D176:W180 D181:V181">
    <cfRule type="expression" dxfId="433" priority="156">
      <formula>AND($B176&lt;&gt;$B175,NOT(ISBLANK(INDIRECT(Anlyt_LabRefThisCol))))</formula>
    </cfRule>
  </conditionalFormatting>
  <conditionalFormatting sqref="C189:C198">
    <cfRule type="expression" dxfId="432" priority="151" stopIfTrue="1">
      <formula>AND(ISBLANK(INDIRECT(Anlyt_LabRefLastCol)),ISBLANK(INDIRECT(Anlyt_LabRefThisCol)))</formula>
    </cfRule>
    <cfRule type="expression" dxfId="431" priority="152">
      <formula>ISBLANK(INDIRECT(Anlyt_LabRefThisCol))</formula>
    </cfRule>
  </conditionalFormatting>
  <conditionalFormatting sqref="C206:C215">
    <cfRule type="expression" dxfId="430" priority="148" stopIfTrue="1">
      <formula>AND(ISBLANK(INDIRECT(Anlyt_LabRefLastCol)),ISBLANK(INDIRECT(Anlyt_LabRefThisCol)))</formula>
    </cfRule>
    <cfRule type="expression" dxfId="429" priority="149">
      <formula>ISBLANK(INDIRECT(Anlyt_LabRefThisCol))</formula>
    </cfRule>
  </conditionalFormatting>
  <conditionalFormatting sqref="C223:C232 D232:V232 D223:W231">
    <cfRule type="expression" dxfId="428" priority="145" stopIfTrue="1">
      <formula>AND(ISBLANK(INDIRECT(Anlyt_LabRefLastCol)),ISBLANK(INDIRECT(Anlyt_LabRefThisCol)))</formula>
    </cfRule>
    <cfRule type="expression" dxfId="427" priority="146">
      <formula>ISBLANK(INDIRECT(Anlyt_LabRefThisCol))</formula>
    </cfRule>
  </conditionalFormatting>
  <conditionalFormatting sqref="D227:W231 D232:V232">
    <cfRule type="expression" dxfId="426" priority="147">
      <formula>AND($B227&lt;&gt;$B226,NOT(ISBLANK(INDIRECT(Anlyt_LabRefThisCol))))</formula>
    </cfRule>
  </conditionalFormatting>
  <conditionalFormatting sqref="C240:C249">
    <cfRule type="expression" dxfId="425" priority="142" stopIfTrue="1">
      <formula>AND(ISBLANK(INDIRECT(Anlyt_LabRefLastCol)),ISBLANK(INDIRECT(Anlyt_LabRefThisCol)))</formula>
    </cfRule>
    <cfRule type="expression" dxfId="424" priority="143">
      <formula>ISBLANK(INDIRECT(Anlyt_LabRefThisCol))</formula>
    </cfRule>
  </conditionalFormatting>
  <conditionalFormatting sqref="C257:C266">
    <cfRule type="expression" dxfId="423" priority="139" stopIfTrue="1">
      <formula>AND(ISBLANK(INDIRECT(Anlyt_LabRefLastCol)),ISBLANK(INDIRECT(Anlyt_LabRefThisCol)))</formula>
    </cfRule>
    <cfRule type="expression" dxfId="422" priority="140">
      <formula>ISBLANK(INDIRECT(Anlyt_LabRefThisCol))</formula>
    </cfRule>
  </conditionalFormatting>
  <conditionalFormatting sqref="C274:C283">
    <cfRule type="expression" dxfId="421" priority="136" stopIfTrue="1">
      <formula>AND(ISBLANK(INDIRECT(Anlyt_LabRefLastCol)),ISBLANK(INDIRECT(Anlyt_LabRefThisCol)))</formula>
    </cfRule>
    <cfRule type="expression" dxfId="420" priority="137">
      <formula>ISBLANK(INDIRECT(Anlyt_LabRefThisCol))</formula>
    </cfRule>
  </conditionalFormatting>
  <conditionalFormatting sqref="C291:C300">
    <cfRule type="expression" dxfId="419" priority="133" stopIfTrue="1">
      <formula>AND(ISBLANK(INDIRECT(Anlyt_LabRefLastCol)),ISBLANK(INDIRECT(Anlyt_LabRefThisCol)))</formula>
    </cfRule>
    <cfRule type="expression" dxfId="418" priority="134">
      <formula>ISBLANK(INDIRECT(Anlyt_LabRefThisCol))</formula>
    </cfRule>
  </conditionalFormatting>
  <conditionalFormatting sqref="C308:C317">
    <cfRule type="expression" dxfId="417" priority="130" stopIfTrue="1">
      <formula>AND(ISBLANK(INDIRECT(Anlyt_LabRefLastCol)),ISBLANK(INDIRECT(Anlyt_LabRefThisCol)))</formula>
    </cfRule>
    <cfRule type="expression" dxfId="416" priority="131">
      <formula>ISBLANK(INDIRECT(Anlyt_LabRefThisCol))</formula>
    </cfRule>
  </conditionalFormatting>
  <conditionalFormatting sqref="C325:C334">
    <cfRule type="expression" dxfId="415" priority="127" stopIfTrue="1">
      <formula>AND(ISBLANK(INDIRECT(Anlyt_LabRefLastCol)),ISBLANK(INDIRECT(Anlyt_LabRefThisCol)))</formula>
    </cfRule>
    <cfRule type="expression" dxfId="414" priority="128">
      <formula>ISBLANK(INDIRECT(Anlyt_LabRefThisCol))</formula>
    </cfRule>
  </conditionalFormatting>
  <conditionalFormatting sqref="C342:C351">
    <cfRule type="expression" dxfId="413" priority="124" stopIfTrue="1">
      <formula>AND(ISBLANK(INDIRECT(Anlyt_LabRefLastCol)),ISBLANK(INDIRECT(Anlyt_LabRefThisCol)))</formula>
    </cfRule>
    <cfRule type="expression" dxfId="412" priority="125">
      <formula>ISBLANK(INDIRECT(Anlyt_LabRefThisCol))</formula>
    </cfRule>
  </conditionalFormatting>
  <conditionalFormatting sqref="C359:C368">
    <cfRule type="expression" dxfId="411" priority="121" stopIfTrue="1">
      <formula>AND(ISBLANK(INDIRECT(Anlyt_LabRefLastCol)),ISBLANK(INDIRECT(Anlyt_LabRefThisCol)))</formula>
    </cfRule>
    <cfRule type="expression" dxfId="410" priority="122">
      <formula>ISBLANK(INDIRECT(Anlyt_LabRefThisCol))</formula>
    </cfRule>
  </conditionalFormatting>
  <conditionalFormatting sqref="C376:C385">
    <cfRule type="expression" dxfId="409" priority="118" stopIfTrue="1">
      <formula>AND(ISBLANK(INDIRECT(Anlyt_LabRefLastCol)),ISBLANK(INDIRECT(Anlyt_LabRefThisCol)))</formula>
    </cfRule>
    <cfRule type="expression" dxfId="408" priority="119">
      <formula>ISBLANK(INDIRECT(Anlyt_LabRefThisCol))</formula>
    </cfRule>
  </conditionalFormatting>
  <conditionalFormatting sqref="C393:C402">
    <cfRule type="expression" dxfId="407" priority="115" stopIfTrue="1">
      <formula>AND(ISBLANK(INDIRECT(Anlyt_LabRefLastCol)),ISBLANK(INDIRECT(Anlyt_LabRefThisCol)))</formula>
    </cfRule>
    <cfRule type="expression" dxfId="406" priority="116">
      <formula>ISBLANK(INDIRECT(Anlyt_LabRefThisCol))</formula>
    </cfRule>
  </conditionalFormatting>
  <conditionalFormatting sqref="C410:C419">
    <cfRule type="expression" dxfId="405" priority="112" stopIfTrue="1">
      <formula>AND(ISBLANK(INDIRECT(Anlyt_LabRefLastCol)),ISBLANK(INDIRECT(Anlyt_LabRefThisCol)))</formula>
    </cfRule>
    <cfRule type="expression" dxfId="404" priority="113">
      <formula>ISBLANK(INDIRECT(Anlyt_LabRefThisCol))</formula>
    </cfRule>
  </conditionalFormatting>
  <conditionalFormatting sqref="C427:C436 D436:V436">
    <cfRule type="expression" dxfId="403" priority="109" stopIfTrue="1">
      <formula>AND(ISBLANK(INDIRECT(Anlyt_LabRefLastCol)),ISBLANK(INDIRECT(Anlyt_LabRefThisCol)))</formula>
    </cfRule>
    <cfRule type="expression" dxfId="402" priority="110">
      <formula>ISBLANK(INDIRECT(Anlyt_LabRefThisCol))</formula>
    </cfRule>
  </conditionalFormatting>
  <conditionalFormatting sqref="D436:V436">
    <cfRule type="expression" dxfId="401" priority="111">
      <formula>AND($B436&lt;&gt;$B435,NOT(ISBLANK(INDIRECT(Anlyt_LabRefThisCol))))</formula>
    </cfRule>
  </conditionalFormatting>
  <conditionalFormatting sqref="C444:C453">
    <cfRule type="expression" dxfId="400" priority="106" stopIfTrue="1">
      <formula>AND(ISBLANK(INDIRECT(Anlyt_LabRefLastCol)),ISBLANK(INDIRECT(Anlyt_LabRefThisCol)))</formula>
    </cfRule>
    <cfRule type="expression" dxfId="399" priority="107">
      <formula>ISBLANK(INDIRECT(Anlyt_LabRefThisCol))</formula>
    </cfRule>
  </conditionalFormatting>
  <conditionalFormatting sqref="C461:C470">
    <cfRule type="expression" dxfId="398" priority="103" stopIfTrue="1">
      <formula>AND(ISBLANK(INDIRECT(Anlyt_LabRefLastCol)),ISBLANK(INDIRECT(Anlyt_LabRefThisCol)))</formula>
    </cfRule>
    <cfRule type="expression" dxfId="397" priority="104">
      <formula>ISBLANK(INDIRECT(Anlyt_LabRefThisCol))</formula>
    </cfRule>
  </conditionalFormatting>
  <conditionalFormatting sqref="C478:C487">
    <cfRule type="expression" dxfId="396" priority="100" stopIfTrue="1">
      <formula>AND(ISBLANK(INDIRECT(Anlyt_LabRefLastCol)),ISBLANK(INDIRECT(Anlyt_LabRefThisCol)))</formula>
    </cfRule>
    <cfRule type="expression" dxfId="395" priority="101">
      <formula>ISBLANK(INDIRECT(Anlyt_LabRefThisCol))</formula>
    </cfRule>
  </conditionalFormatting>
  <conditionalFormatting sqref="C495:C504">
    <cfRule type="expression" dxfId="394" priority="97" stopIfTrue="1">
      <formula>AND(ISBLANK(INDIRECT(Anlyt_LabRefLastCol)),ISBLANK(INDIRECT(Anlyt_LabRefThisCol)))</formula>
    </cfRule>
    <cfRule type="expression" dxfId="393" priority="98">
      <formula>ISBLANK(INDIRECT(Anlyt_LabRefThisCol))</formula>
    </cfRule>
  </conditionalFormatting>
  <conditionalFormatting sqref="C512:C521 D521:V521">
    <cfRule type="expression" dxfId="392" priority="94" stopIfTrue="1">
      <formula>AND(ISBLANK(INDIRECT(Anlyt_LabRefLastCol)),ISBLANK(INDIRECT(Anlyt_LabRefThisCol)))</formula>
    </cfRule>
    <cfRule type="expression" dxfId="391" priority="95">
      <formula>ISBLANK(INDIRECT(Anlyt_LabRefThisCol))</formula>
    </cfRule>
  </conditionalFormatting>
  <conditionalFormatting sqref="D521:V521">
    <cfRule type="expression" dxfId="390" priority="96">
      <formula>AND($B521&lt;&gt;$B520,NOT(ISBLANK(INDIRECT(Anlyt_LabRefThisCol))))</formula>
    </cfRule>
  </conditionalFormatting>
  <conditionalFormatting sqref="C529:C538 D538:V538">
    <cfRule type="expression" dxfId="389" priority="91" stopIfTrue="1">
      <formula>AND(ISBLANK(INDIRECT(Anlyt_LabRefLastCol)),ISBLANK(INDIRECT(Anlyt_LabRefThisCol)))</formula>
    </cfRule>
    <cfRule type="expression" dxfId="388" priority="92">
      <formula>ISBLANK(INDIRECT(Anlyt_LabRefThisCol))</formula>
    </cfRule>
  </conditionalFormatting>
  <conditionalFormatting sqref="D538:V538">
    <cfRule type="expression" dxfId="387" priority="93">
      <formula>AND($B538&lt;&gt;$B537,NOT(ISBLANK(INDIRECT(Anlyt_LabRefThisCol))))</formula>
    </cfRule>
  </conditionalFormatting>
  <conditionalFormatting sqref="C546:C555 D555:V555">
    <cfRule type="expression" dxfId="386" priority="88" stopIfTrue="1">
      <formula>AND(ISBLANK(INDIRECT(Anlyt_LabRefLastCol)),ISBLANK(INDIRECT(Anlyt_LabRefThisCol)))</formula>
    </cfRule>
    <cfRule type="expression" dxfId="385" priority="89">
      <formula>ISBLANK(INDIRECT(Anlyt_LabRefThisCol))</formula>
    </cfRule>
  </conditionalFormatting>
  <conditionalFormatting sqref="D555:V555">
    <cfRule type="expression" dxfId="384" priority="90">
      <formula>AND($B555&lt;&gt;$B554,NOT(ISBLANK(INDIRECT(Anlyt_LabRefThisCol))))</formula>
    </cfRule>
  </conditionalFormatting>
  <conditionalFormatting sqref="C563:C572">
    <cfRule type="expression" dxfId="383" priority="85" stopIfTrue="1">
      <formula>AND(ISBLANK(INDIRECT(Anlyt_LabRefLastCol)),ISBLANK(INDIRECT(Anlyt_LabRefThisCol)))</formula>
    </cfRule>
    <cfRule type="expression" dxfId="382" priority="86">
      <formula>ISBLANK(INDIRECT(Anlyt_LabRefThisCol))</formula>
    </cfRule>
  </conditionalFormatting>
  <conditionalFormatting sqref="C580:C589">
    <cfRule type="expression" dxfId="381" priority="82" stopIfTrue="1">
      <formula>AND(ISBLANK(INDIRECT(Anlyt_LabRefLastCol)),ISBLANK(INDIRECT(Anlyt_LabRefThisCol)))</formula>
    </cfRule>
    <cfRule type="expression" dxfId="380" priority="83">
      <formula>ISBLANK(INDIRECT(Anlyt_LabRefThisCol))</formula>
    </cfRule>
  </conditionalFormatting>
  <conditionalFormatting sqref="C597:C606 D606:V606 D597:W605">
    <cfRule type="expression" dxfId="379" priority="79" stopIfTrue="1">
      <formula>AND(ISBLANK(INDIRECT(Anlyt_LabRefLastCol)),ISBLANK(INDIRECT(Anlyt_LabRefThisCol)))</formula>
    </cfRule>
    <cfRule type="expression" dxfId="378" priority="80">
      <formula>ISBLANK(INDIRECT(Anlyt_LabRefThisCol))</formula>
    </cfRule>
  </conditionalFormatting>
  <conditionalFormatting sqref="D601:W605 D606:V606">
    <cfRule type="expression" dxfId="377" priority="81">
      <formula>AND($B601&lt;&gt;$B600,NOT(ISBLANK(INDIRECT(Anlyt_LabRefThisCol))))</formula>
    </cfRule>
  </conditionalFormatting>
  <conditionalFormatting sqref="C614:C623">
    <cfRule type="expression" dxfId="376" priority="76" stopIfTrue="1">
      <formula>AND(ISBLANK(INDIRECT(Anlyt_LabRefLastCol)),ISBLANK(INDIRECT(Anlyt_LabRefThisCol)))</formula>
    </cfRule>
    <cfRule type="expression" dxfId="375" priority="77">
      <formula>ISBLANK(INDIRECT(Anlyt_LabRefThisCol))</formula>
    </cfRule>
  </conditionalFormatting>
  <conditionalFormatting sqref="C631:C640 D640:V640">
    <cfRule type="expression" dxfId="374" priority="73" stopIfTrue="1">
      <formula>AND(ISBLANK(INDIRECT(Anlyt_LabRefLastCol)),ISBLANK(INDIRECT(Anlyt_LabRefThisCol)))</formula>
    </cfRule>
    <cfRule type="expression" dxfId="373" priority="74">
      <formula>ISBLANK(INDIRECT(Anlyt_LabRefThisCol))</formula>
    </cfRule>
  </conditionalFormatting>
  <conditionalFormatting sqref="D640:V640">
    <cfRule type="expression" dxfId="372" priority="75">
      <formula>AND($B640&lt;&gt;$B639,NOT(ISBLANK(INDIRECT(Anlyt_LabRefThisCol))))</formula>
    </cfRule>
  </conditionalFormatting>
  <conditionalFormatting sqref="C648:C657">
    <cfRule type="expression" dxfId="371" priority="70" stopIfTrue="1">
      <formula>AND(ISBLANK(INDIRECT(Anlyt_LabRefLastCol)),ISBLANK(INDIRECT(Anlyt_LabRefThisCol)))</formula>
    </cfRule>
    <cfRule type="expression" dxfId="370" priority="71">
      <formula>ISBLANK(INDIRECT(Anlyt_LabRefThisCol))</formula>
    </cfRule>
  </conditionalFormatting>
  <conditionalFormatting sqref="C665:C674">
    <cfRule type="expression" dxfId="369" priority="67" stopIfTrue="1">
      <formula>AND(ISBLANK(INDIRECT(Anlyt_LabRefLastCol)),ISBLANK(INDIRECT(Anlyt_LabRefThisCol)))</formula>
    </cfRule>
    <cfRule type="expression" dxfId="368" priority="68">
      <formula>ISBLANK(INDIRECT(Anlyt_LabRefThisCol))</formula>
    </cfRule>
  </conditionalFormatting>
  <conditionalFormatting sqref="C682:C691">
    <cfRule type="expression" dxfId="367" priority="64" stopIfTrue="1">
      <formula>AND(ISBLANK(INDIRECT(Anlyt_LabRefLastCol)),ISBLANK(INDIRECT(Anlyt_LabRefThisCol)))</formula>
    </cfRule>
    <cfRule type="expression" dxfId="366" priority="65">
      <formula>ISBLANK(INDIRECT(Anlyt_LabRefThisCol))</formula>
    </cfRule>
  </conditionalFormatting>
  <conditionalFormatting sqref="C699:C708">
    <cfRule type="expression" dxfId="365" priority="61" stopIfTrue="1">
      <formula>AND(ISBLANK(INDIRECT(Anlyt_LabRefLastCol)),ISBLANK(INDIRECT(Anlyt_LabRefThisCol)))</formula>
    </cfRule>
    <cfRule type="expression" dxfId="364" priority="62">
      <formula>ISBLANK(INDIRECT(Anlyt_LabRefThisCol))</formula>
    </cfRule>
  </conditionalFormatting>
  <conditionalFormatting sqref="C716:C725">
    <cfRule type="expression" dxfId="363" priority="58" stopIfTrue="1">
      <formula>AND(ISBLANK(INDIRECT(Anlyt_LabRefLastCol)),ISBLANK(INDIRECT(Anlyt_LabRefThisCol)))</formula>
    </cfRule>
    <cfRule type="expression" dxfId="362" priority="59">
      <formula>ISBLANK(INDIRECT(Anlyt_LabRefThisCol))</formula>
    </cfRule>
  </conditionalFormatting>
  <conditionalFormatting sqref="C733:C742">
    <cfRule type="expression" dxfId="361" priority="55" stopIfTrue="1">
      <formula>AND(ISBLANK(INDIRECT(Anlyt_LabRefLastCol)),ISBLANK(INDIRECT(Anlyt_LabRefThisCol)))</formula>
    </cfRule>
    <cfRule type="expression" dxfId="360" priority="56">
      <formula>ISBLANK(INDIRECT(Anlyt_LabRefThisCol))</formula>
    </cfRule>
  </conditionalFormatting>
  <conditionalFormatting sqref="C750:C759">
    <cfRule type="expression" dxfId="359" priority="52" stopIfTrue="1">
      <formula>AND(ISBLANK(INDIRECT(Anlyt_LabRefLastCol)),ISBLANK(INDIRECT(Anlyt_LabRefThisCol)))</formula>
    </cfRule>
    <cfRule type="expression" dxfId="358" priority="53">
      <formula>ISBLANK(INDIRECT(Anlyt_LabRefThisCol))</formula>
    </cfRule>
  </conditionalFormatting>
  <conditionalFormatting sqref="C767:C776">
    <cfRule type="expression" dxfId="357" priority="49" stopIfTrue="1">
      <formula>AND(ISBLANK(INDIRECT(Anlyt_LabRefLastCol)),ISBLANK(INDIRECT(Anlyt_LabRefThisCol)))</formula>
    </cfRule>
    <cfRule type="expression" dxfId="356" priority="50">
      <formula>ISBLANK(INDIRECT(Anlyt_LabRefThisCol))</formula>
    </cfRule>
  </conditionalFormatting>
  <conditionalFormatting sqref="C784:C793">
    <cfRule type="expression" dxfId="355" priority="46" stopIfTrue="1">
      <formula>AND(ISBLANK(INDIRECT(Anlyt_LabRefLastCol)),ISBLANK(INDIRECT(Anlyt_LabRefThisCol)))</formula>
    </cfRule>
    <cfRule type="expression" dxfId="354" priority="47">
      <formula>ISBLANK(INDIRECT(Anlyt_LabRefThisCol))</formula>
    </cfRule>
  </conditionalFormatting>
  <conditionalFormatting sqref="C801:C810">
    <cfRule type="expression" dxfId="353" priority="43" stopIfTrue="1">
      <formula>AND(ISBLANK(INDIRECT(Anlyt_LabRefLastCol)),ISBLANK(INDIRECT(Anlyt_LabRefThisCol)))</formula>
    </cfRule>
    <cfRule type="expression" dxfId="352" priority="44">
      <formula>ISBLANK(INDIRECT(Anlyt_LabRefThisCol))</formula>
    </cfRule>
  </conditionalFormatting>
  <conditionalFormatting sqref="C818:C827">
    <cfRule type="expression" dxfId="351" priority="40" stopIfTrue="1">
      <formula>AND(ISBLANK(INDIRECT(Anlyt_LabRefLastCol)),ISBLANK(INDIRECT(Anlyt_LabRefThisCol)))</formula>
    </cfRule>
    <cfRule type="expression" dxfId="350" priority="41">
      <formula>ISBLANK(INDIRECT(Anlyt_LabRefThisCol))</formula>
    </cfRule>
  </conditionalFormatting>
  <conditionalFormatting sqref="C835:C844">
    <cfRule type="expression" dxfId="349" priority="37" stopIfTrue="1">
      <formula>AND(ISBLANK(INDIRECT(Anlyt_LabRefLastCol)),ISBLANK(INDIRECT(Anlyt_LabRefThisCol)))</formula>
    </cfRule>
    <cfRule type="expression" dxfId="348" priority="38">
      <formula>ISBLANK(INDIRECT(Anlyt_LabRefThisCol))</formula>
    </cfRule>
  </conditionalFormatting>
  <conditionalFormatting sqref="C852:C861">
    <cfRule type="expression" dxfId="347" priority="34" stopIfTrue="1">
      <formula>AND(ISBLANK(INDIRECT(Anlyt_LabRefLastCol)),ISBLANK(INDIRECT(Anlyt_LabRefThisCol)))</formula>
    </cfRule>
    <cfRule type="expression" dxfId="346" priority="35">
      <formula>ISBLANK(INDIRECT(Anlyt_LabRefThisCol))</formula>
    </cfRule>
  </conditionalFormatting>
  <conditionalFormatting sqref="C869:C878">
    <cfRule type="expression" dxfId="345" priority="31" stopIfTrue="1">
      <formula>AND(ISBLANK(INDIRECT(Anlyt_LabRefLastCol)),ISBLANK(INDIRECT(Anlyt_LabRefThisCol)))</formula>
    </cfRule>
    <cfRule type="expression" dxfId="344" priority="32">
      <formula>ISBLANK(INDIRECT(Anlyt_LabRefThisCol))</formula>
    </cfRule>
  </conditionalFormatting>
  <conditionalFormatting sqref="C886:C895">
    <cfRule type="expression" dxfId="343" priority="28" stopIfTrue="1">
      <formula>AND(ISBLANK(INDIRECT(Anlyt_LabRefLastCol)),ISBLANK(INDIRECT(Anlyt_LabRefThisCol)))</formula>
    </cfRule>
    <cfRule type="expression" dxfId="342" priority="29">
      <formula>ISBLANK(INDIRECT(Anlyt_LabRefThisCol))</formula>
    </cfRule>
  </conditionalFormatting>
  <conditionalFormatting sqref="C903:C912">
    <cfRule type="expression" dxfId="341" priority="25" stopIfTrue="1">
      <formula>AND(ISBLANK(INDIRECT(Anlyt_LabRefLastCol)),ISBLANK(INDIRECT(Anlyt_LabRefThisCol)))</formula>
    </cfRule>
    <cfRule type="expression" dxfId="340" priority="26">
      <formula>ISBLANK(INDIRECT(Anlyt_LabRefThisCol))</formula>
    </cfRule>
  </conditionalFormatting>
  <conditionalFormatting sqref="C920:C929">
    <cfRule type="expression" dxfId="339" priority="22" stopIfTrue="1">
      <formula>AND(ISBLANK(INDIRECT(Anlyt_LabRefLastCol)),ISBLANK(INDIRECT(Anlyt_LabRefThisCol)))</formula>
    </cfRule>
    <cfRule type="expression" dxfId="338" priority="23">
      <formula>ISBLANK(INDIRECT(Anlyt_LabRefThisCol))</formula>
    </cfRule>
  </conditionalFormatting>
  <conditionalFormatting sqref="C937:C946">
    <cfRule type="expression" dxfId="337" priority="19" stopIfTrue="1">
      <formula>AND(ISBLANK(INDIRECT(Anlyt_LabRefLastCol)),ISBLANK(INDIRECT(Anlyt_LabRefThisCol)))</formula>
    </cfRule>
    <cfRule type="expression" dxfId="336" priority="20">
      <formula>ISBLANK(INDIRECT(Anlyt_LabRefThisCol))</formula>
    </cfRule>
  </conditionalFormatting>
  <conditionalFormatting sqref="C954:C963 D963:V963">
    <cfRule type="expression" dxfId="335" priority="16" stopIfTrue="1">
      <formula>AND(ISBLANK(INDIRECT(Anlyt_LabRefLastCol)),ISBLANK(INDIRECT(Anlyt_LabRefThisCol)))</formula>
    </cfRule>
    <cfRule type="expression" dxfId="334" priority="17">
      <formula>ISBLANK(INDIRECT(Anlyt_LabRefThisCol))</formula>
    </cfRule>
  </conditionalFormatting>
  <conditionalFormatting sqref="D963:V963">
    <cfRule type="expression" dxfId="333" priority="18">
      <formula>AND($B963&lt;&gt;$B962,NOT(ISBLANK(INDIRECT(Anlyt_LabRefThisCol))))</formula>
    </cfRule>
  </conditionalFormatting>
  <conditionalFormatting sqref="C971:C980">
    <cfRule type="expression" dxfId="332" priority="13" stopIfTrue="1">
      <formula>AND(ISBLANK(INDIRECT(Anlyt_LabRefLastCol)),ISBLANK(INDIRECT(Anlyt_LabRefThisCol)))</formula>
    </cfRule>
    <cfRule type="expression" dxfId="331" priority="14">
      <formula>ISBLANK(INDIRECT(Anlyt_LabRefThisCol))</formula>
    </cfRule>
  </conditionalFormatting>
  <conditionalFormatting sqref="C988:C997">
    <cfRule type="expression" dxfId="330" priority="10" stopIfTrue="1">
      <formula>AND(ISBLANK(INDIRECT(Anlyt_LabRefLastCol)),ISBLANK(INDIRECT(Anlyt_LabRefThisCol)))</formula>
    </cfRule>
    <cfRule type="expression" dxfId="329" priority="11">
      <formula>ISBLANK(INDIRECT(Anlyt_LabRefThisCol))</formula>
    </cfRule>
  </conditionalFormatting>
  <conditionalFormatting sqref="C1005:C1014">
    <cfRule type="expression" dxfId="328" priority="7" stopIfTrue="1">
      <formula>AND(ISBLANK(INDIRECT(Anlyt_LabRefLastCol)),ISBLANK(INDIRECT(Anlyt_LabRefThisCol)))</formula>
    </cfRule>
    <cfRule type="expression" dxfId="327" priority="8">
      <formula>ISBLANK(INDIRECT(Anlyt_LabRefThisCol))</formula>
    </cfRule>
  </conditionalFormatting>
  <conditionalFormatting sqref="C1022:C1031 D1031:V1031 D1022:W1030">
    <cfRule type="expression" dxfId="326" priority="4" stopIfTrue="1">
      <formula>AND(ISBLANK(INDIRECT(Anlyt_LabRefLastCol)),ISBLANK(INDIRECT(Anlyt_LabRefThisCol)))</formula>
    </cfRule>
    <cfRule type="expression" dxfId="325" priority="5">
      <formula>ISBLANK(INDIRECT(Anlyt_LabRefThisCol))</formula>
    </cfRule>
  </conditionalFormatting>
  <conditionalFormatting sqref="D1026:W1030 D1031:V1031">
    <cfRule type="expression" dxfId="324" priority="6">
      <formula>AND($B1026&lt;&gt;$B1025,NOT(ISBLANK(INDIRECT(Anlyt_LabRefThisCol))))</formula>
    </cfRule>
  </conditionalFormatting>
  <conditionalFormatting sqref="C1039:C1048">
    <cfRule type="expression" dxfId="323" priority="1" stopIfTrue="1">
      <formula>AND(ISBLANK(INDIRECT(Anlyt_LabRefLastCol)),ISBLANK(INDIRECT(Anlyt_LabRefThisCol)))</formula>
    </cfRule>
    <cfRule type="expression" dxfId="32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1105"/>
  <sheetViews>
    <sheetView topLeftCell="A2" zoomScale="104" zoomScaleNormal="104" workbookViewId="0"/>
  </sheetViews>
  <sheetFormatPr defaultRowHeight="15"/>
  <cols>
    <col min="1" max="1" width="8.88671875" style="140"/>
    <col min="2" max="18" width="8.88671875" style="1"/>
    <col min="19" max="19" width="8.88671875" style="1" customWidth="1"/>
    <col min="20" max="16384" width="8.88671875" style="1"/>
  </cols>
  <sheetData>
    <row r="1" spans="1:26">
      <c r="B1" s="151" t="s">
        <v>389</v>
      </c>
      <c r="Y1" s="133" t="s">
        <v>201</v>
      </c>
    </row>
    <row r="2" spans="1:26">
      <c r="A2" s="124" t="s">
        <v>4</v>
      </c>
      <c r="B2" s="114" t="s">
        <v>141</v>
      </c>
      <c r="C2" s="111" t="s">
        <v>142</v>
      </c>
      <c r="D2" s="112" t="s">
        <v>166</v>
      </c>
      <c r="E2" s="113" t="s">
        <v>166</v>
      </c>
      <c r="F2" s="113" t="s">
        <v>166</v>
      </c>
      <c r="G2" s="113" t="s">
        <v>166</v>
      </c>
      <c r="H2" s="113" t="s">
        <v>166</v>
      </c>
      <c r="I2" s="113" t="s">
        <v>166</v>
      </c>
      <c r="J2" s="113" t="s">
        <v>166</v>
      </c>
      <c r="K2" s="113" t="s">
        <v>166</v>
      </c>
      <c r="L2" s="113" t="s">
        <v>166</v>
      </c>
      <c r="M2" s="113" t="s">
        <v>166</v>
      </c>
      <c r="N2" s="113" t="s">
        <v>166</v>
      </c>
      <c r="O2" s="113" t="s">
        <v>166</v>
      </c>
      <c r="P2" s="113" t="s">
        <v>166</v>
      </c>
      <c r="Q2" s="113" t="s">
        <v>166</v>
      </c>
      <c r="R2" s="113" t="s">
        <v>166</v>
      </c>
      <c r="S2" s="113" t="s">
        <v>166</v>
      </c>
      <c r="T2" s="113" t="s">
        <v>166</v>
      </c>
      <c r="U2" s="120" t="s">
        <v>166</v>
      </c>
      <c r="V2" s="173"/>
      <c r="W2" s="2"/>
      <c r="X2" s="2"/>
      <c r="Y2" s="133">
        <v>1</v>
      </c>
    </row>
    <row r="3" spans="1:26">
      <c r="A3" s="141"/>
      <c r="B3" s="115" t="s">
        <v>167</v>
      </c>
      <c r="C3" s="104" t="s">
        <v>167</v>
      </c>
      <c r="D3" s="162" t="s">
        <v>168</v>
      </c>
      <c r="E3" s="163" t="s">
        <v>169</v>
      </c>
      <c r="F3" s="163" t="s">
        <v>170</v>
      </c>
      <c r="G3" s="163" t="s">
        <v>171</v>
      </c>
      <c r="H3" s="163" t="s">
        <v>172</v>
      </c>
      <c r="I3" s="163" t="s">
        <v>192</v>
      </c>
      <c r="J3" s="163" t="s">
        <v>173</v>
      </c>
      <c r="K3" s="163" t="s">
        <v>174</v>
      </c>
      <c r="L3" s="163" t="s">
        <v>175</v>
      </c>
      <c r="M3" s="163" t="s">
        <v>176</v>
      </c>
      <c r="N3" s="163" t="s">
        <v>177</v>
      </c>
      <c r="O3" s="163" t="s">
        <v>178</v>
      </c>
      <c r="P3" s="163" t="s">
        <v>179</v>
      </c>
      <c r="Q3" s="163" t="s">
        <v>180</v>
      </c>
      <c r="R3" s="163" t="s">
        <v>181</v>
      </c>
      <c r="S3" s="163" t="s">
        <v>190</v>
      </c>
      <c r="T3" s="163" t="s">
        <v>191</v>
      </c>
      <c r="U3" s="166" t="s">
        <v>183</v>
      </c>
      <c r="V3" s="173"/>
      <c r="W3" s="2"/>
      <c r="X3" s="2"/>
      <c r="Y3" s="133" t="s">
        <v>3</v>
      </c>
    </row>
    <row r="4" spans="1:26">
      <c r="A4" s="141"/>
      <c r="B4" s="115"/>
      <c r="C4" s="104"/>
      <c r="D4" s="105" t="s">
        <v>202</v>
      </c>
      <c r="E4" s="106" t="s">
        <v>202</v>
      </c>
      <c r="F4" s="106" t="s">
        <v>203</v>
      </c>
      <c r="G4" s="106" t="s">
        <v>202</v>
      </c>
      <c r="H4" s="106" t="s">
        <v>203</v>
      </c>
      <c r="I4" s="106" t="s">
        <v>204</v>
      </c>
      <c r="J4" s="106" t="s">
        <v>202</v>
      </c>
      <c r="K4" s="106" t="s">
        <v>203</v>
      </c>
      <c r="L4" s="106" t="s">
        <v>204</v>
      </c>
      <c r="M4" s="106" t="s">
        <v>203</v>
      </c>
      <c r="N4" s="106" t="s">
        <v>204</v>
      </c>
      <c r="O4" s="106" t="s">
        <v>202</v>
      </c>
      <c r="P4" s="106" t="s">
        <v>203</v>
      </c>
      <c r="Q4" s="106" t="s">
        <v>202</v>
      </c>
      <c r="R4" s="106" t="s">
        <v>203</v>
      </c>
      <c r="S4" s="106" t="s">
        <v>203</v>
      </c>
      <c r="T4" s="106" t="s">
        <v>205</v>
      </c>
      <c r="U4" s="167" t="s">
        <v>203</v>
      </c>
      <c r="V4" s="173"/>
      <c r="W4" s="2"/>
      <c r="X4" s="2"/>
      <c r="Y4" s="133">
        <v>3</v>
      </c>
    </row>
    <row r="5" spans="1:26">
      <c r="A5" s="141"/>
      <c r="B5" s="115"/>
      <c r="C5" s="104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74"/>
      <c r="V5" s="173"/>
      <c r="W5" s="2"/>
      <c r="X5" s="2"/>
      <c r="Y5" s="133">
        <v>3</v>
      </c>
    </row>
    <row r="6" spans="1:26">
      <c r="A6" s="141"/>
      <c r="B6" s="114">
        <v>1</v>
      </c>
      <c r="C6" s="110">
        <v>1</v>
      </c>
      <c r="D6" s="196">
        <v>0.1</v>
      </c>
      <c r="E6" s="199">
        <v>0.14000000000000001</v>
      </c>
      <c r="F6" s="198" t="s">
        <v>206</v>
      </c>
      <c r="G6" s="196">
        <v>0.1</v>
      </c>
      <c r="H6" s="197">
        <v>0.2</v>
      </c>
      <c r="I6" s="196">
        <v>0.23599999999999999</v>
      </c>
      <c r="J6" s="197">
        <v>8.5000000000000006E-2</v>
      </c>
      <c r="K6" s="196">
        <v>0.3</v>
      </c>
      <c r="L6" s="196">
        <v>0.12448559670781899</v>
      </c>
      <c r="M6" s="195" t="s">
        <v>112</v>
      </c>
      <c r="N6" s="196">
        <v>0.13870551421543614</v>
      </c>
      <c r="O6" s="196">
        <v>0.1</v>
      </c>
      <c r="P6" s="195" t="s">
        <v>112</v>
      </c>
      <c r="Q6" s="196">
        <v>0.16</v>
      </c>
      <c r="R6" s="199">
        <v>0.4</v>
      </c>
      <c r="S6" s="195" t="s">
        <v>159</v>
      </c>
      <c r="T6" s="195" t="s">
        <v>132</v>
      </c>
      <c r="U6" s="275" t="s">
        <v>134</v>
      </c>
      <c r="V6" s="252"/>
      <c r="W6" s="201"/>
      <c r="X6" s="201"/>
      <c r="Y6" s="202">
        <v>1</v>
      </c>
    </row>
    <row r="7" spans="1:26">
      <c r="A7" s="141"/>
      <c r="B7" s="115">
        <v>1</v>
      </c>
      <c r="C7" s="104">
        <v>2</v>
      </c>
      <c r="D7" s="206">
        <v>0.15</v>
      </c>
      <c r="E7" s="206">
        <v>0.11</v>
      </c>
      <c r="F7" s="207" t="s">
        <v>206</v>
      </c>
      <c r="G7" s="206">
        <v>0.1</v>
      </c>
      <c r="H7" s="207" t="s">
        <v>112</v>
      </c>
      <c r="I7" s="206">
        <v>0.24099999999999999</v>
      </c>
      <c r="J7" s="205">
        <v>6.8000000000000005E-2</v>
      </c>
      <c r="K7" s="203" t="s">
        <v>112</v>
      </c>
      <c r="L7" s="206">
        <v>0.12398373983739799</v>
      </c>
      <c r="M7" s="203" t="s">
        <v>112</v>
      </c>
      <c r="N7" s="206">
        <v>0.13595176435776335</v>
      </c>
      <c r="O7" s="206">
        <v>0.1</v>
      </c>
      <c r="P7" s="203" t="s">
        <v>112</v>
      </c>
      <c r="Q7" s="206">
        <v>0.16</v>
      </c>
      <c r="R7" s="206">
        <v>0.2</v>
      </c>
      <c r="S7" s="203" t="s">
        <v>159</v>
      </c>
      <c r="T7" s="203" t="s">
        <v>132</v>
      </c>
      <c r="U7" s="276" t="s">
        <v>134</v>
      </c>
      <c r="V7" s="252"/>
      <c r="W7" s="201"/>
      <c r="X7" s="201"/>
      <c r="Y7" s="202">
        <v>1</v>
      </c>
    </row>
    <row r="8" spans="1:26">
      <c r="A8" s="141"/>
      <c r="B8" s="115">
        <v>1</v>
      </c>
      <c r="C8" s="104">
        <v>3</v>
      </c>
      <c r="D8" s="206">
        <v>0.1</v>
      </c>
      <c r="E8" s="206">
        <v>0.09</v>
      </c>
      <c r="F8" s="207" t="s">
        <v>206</v>
      </c>
      <c r="G8" s="206">
        <v>0.1</v>
      </c>
      <c r="H8" s="207" t="s">
        <v>112</v>
      </c>
      <c r="I8" s="206">
        <v>0.21299999999999999</v>
      </c>
      <c r="J8" s="205">
        <v>7.8E-2</v>
      </c>
      <c r="K8" s="207" t="s">
        <v>112</v>
      </c>
      <c r="L8" s="123">
        <v>0.12893700787401599</v>
      </c>
      <c r="M8" s="207" t="s">
        <v>112</v>
      </c>
      <c r="N8" s="123">
        <v>0.14000189851696104</v>
      </c>
      <c r="O8" s="123">
        <v>0.1</v>
      </c>
      <c r="P8" s="123">
        <v>0.2</v>
      </c>
      <c r="Q8" s="123">
        <v>0.15</v>
      </c>
      <c r="R8" s="123">
        <v>0.2</v>
      </c>
      <c r="S8" s="207" t="s">
        <v>159</v>
      </c>
      <c r="T8" s="203" t="s">
        <v>132</v>
      </c>
      <c r="U8" s="276" t="s">
        <v>134</v>
      </c>
      <c r="V8" s="252"/>
      <c r="W8" s="201"/>
      <c r="X8" s="201"/>
      <c r="Y8" s="202">
        <v>16</v>
      </c>
    </row>
    <row r="9" spans="1:26">
      <c r="A9" s="141"/>
      <c r="B9" s="115">
        <v>1</v>
      </c>
      <c r="C9" s="104">
        <v>4</v>
      </c>
      <c r="D9" s="206">
        <v>0.1</v>
      </c>
      <c r="E9" s="206">
        <v>0.11</v>
      </c>
      <c r="F9" s="207" t="s">
        <v>206</v>
      </c>
      <c r="G9" s="206">
        <v>0.1</v>
      </c>
      <c r="H9" s="205">
        <v>0.2</v>
      </c>
      <c r="I9" s="206">
        <v>0.187</v>
      </c>
      <c r="J9" s="205">
        <v>8.5000000000000006E-2</v>
      </c>
      <c r="K9" s="205">
        <v>0.2</v>
      </c>
      <c r="L9" s="123">
        <v>0.12599206349206299</v>
      </c>
      <c r="M9" s="207" t="s">
        <v>112</v>
      </c>
      <c r="N9" s="123">
        <v>0.1337559089976858</v>
      </c>
      <c r="O9" s="123">
        <v>0.1</v>
      </c>
      <c r="P9" s="123">
        <v>0.2</v>
      </c>
      <c r="Q9" s="123">
        <v>0.15</v>
      </c>
      <c r="R9" s="207" t="s">
        <v>112</v>
      </c>
      <c r="S9" s="207" t="s">
        <v>159</v>
      </c>
      <c r="T9" s="203" t="s">
        <v>132</v>
      </c>
      <c r="U9" s="276" t="s">
        <v>134</v>
      </c>
      <c r="V9" s="252"/>
      <c r="W9" s="201"/>
      <c r="X9" s="201"/>
      <c r="Y9" s="202">
        <v>0.15331333189655183</v>
      </c>
      <c r="Z9" s="133"/>
    </row>
    <row r="10" spans="1:26">
      <c r="A10" s="141"/>
      <c r="B10" s="115">
        <v>1</v>
      </c>
      <c r="C10" s="104">
        <v>5</v>
      </c>
      <c r="D10" s="206">
        <v>0.1</v>
      </c>
      <c r="E10" s="206">
        <v>0.12</v>
      </c>
      <c r="F10" s="203" t="s">
        <v>206</v>
      </c>
      <c r="G10" s="206">
        <v>0.1</v>
      </c>
      <c r="H10" s="203" t="s">
        <v>112</v>
      </c>
      <c r="I10" s="206">
        <v>0.224</v>
      </c>
      <c r="J10" s="206">
        <v>0.08</v>
      </c>
      <c r="K10" s="206">
        <v>0.3</v>
      </c>
      <c r="L10" s="206">
        <v>0.1259765625</v>
      </c>
      <c r="M10" s="203" t="s">
        <v>112</v>
      </c>
      <c r="N10" s="206">
        <v>0.13739228695444589</v>
      </c>
      <c r="O10" s="206">
        <v>0.1</v>
      </c>
      <c r="P10" s="203" t="s">
        <v>112</v>
      </c>
      <c r="Q10" s="206">
        <v>0.14000000000000001</v>
      </c>
      <c r="R10" s="206">
        <v>0.2</v>
      </c>
      <c r="S10" s="203" t="s">
        <v>159</v>
      </c>
      <c r="T10" s="203" t="s">
        <v>132</v>
      </c>
      <c r="U10" s="276" t="s">
        <v>134</v>
      </c>
      <c r="V10" s="252"/>
      <c r="W10" s="201"/>
      <c r="X10" s="201"/>
      <c r="Y10" s="136"/>
    </row>
    <row r="11" spans="1:26">
      <c r="A11" s="141"/>
      <c r="B11" s="115">
        <v>1</v>
      </c>
      <c r="C11" s="104">
        <v>6</v>
      </c>
      <c r="D11" s="206">
        <v>0.15</v>
      </c>
      <c r="E11" s="206">
        <v>0.11</v>
      </c>
      <c r="F11" s="203" t="s">
        <v>206</v>
      </c>
      <c r="G11" s="206">
        <v>0.1</v>
      </c>
      <c r="H11" s="203" t="s">
        <v>112</v>
      </c>
      <c r="I11" s="206">
        <v>0.23200000000000001</v>
      </c>
      <c r="J11" s="206">
        <v>8.6999999999999994E-2</v>
      </c>
      <c r="K11" s="206">
        <v>0.2</v>
      </c>
      <c r="L11" s="206">
        <v>0.132096069868996</v>
      </c>
      <c r="M11" s="203" t="s">
        <v>112</v>
      </c>
      <c r="N11" s="204">
        <v>0.18049428230077258</v>
      </c>
      <c r="O11" s="206">
        <v>0.1</v>
      </c>
      <c r="P11" s="203" t="s">
        <v>112</v>
      </c>
      <c r="Q11" s="206">
        <v>0.15</v>
      </c>
      <c r="R11" s="206">
        <v>0.2</v>
      </c>
      <c r="S11" s="203" t="s">
        <v>159</v>
      </c>
      <c r="T11" s="203" t="s">
        <v>132</v>
      </c>
      <c r="U11" s="276" t="s">
        <v>134</v>
      </c>
      <c r="V11" s="252"/>
      <c r="W11" s="201"/>
      <c r="X11" s="201"/>
      <c r="Y11" s="136"/>
    </row>
    <row r="12" spans="1:26">
      <c r="A12" s="141"/>
      <c r="B12" s="116" t="s">
        <v>186</v>
      </c>
      <c r="C12" s="108"/>
      <c r="D12" s="208">
        <v>0.11666666666666665</v>
      </c>
      <c r="E12" s="208">
        <v>0.11333333333333333</v>
      </c>
      <c r="F12" s="208" t="s">
        <v>543</v>
      </c>
      <c r="G12" s="208">
        <v>9.9999999999999992E-2</v>
      </c>
      <c r="H12" s="208">
        <v>0.2</v>
      </c>
      <c r="I12" s="208">
        <v>0.22216666666666665</v>
      </c>
      <c r="J12" s="208">
        <v>8.0500000000000016E-2</v>
      </c>
      <c r="K12" s="208">
        <v>0.25</v>
      </c>
      <c r="L12" s="208">
        <v>0.12691184004671532</v>
      </c>
      <c r="M12" s="208" t="s">
        <v>543</v>
      </c>
      <c r="N12" s="208">
        <v>0.14438360922384413</v>
      </c>
      <c r="O12" s="208">
        <v>9.9999999999999992E-2</v>
      </c>
      <c r="P12" s="208">
        <v>0.2</v>
      </c>
      <c r="Q12" s="208">
        <v>0.15166666666666667</v>
      </c>
      <c r="R12" s="208">
        <v>0.24</v>
      </c>
      <c r="S12" s="208" t="s">
        <v>543</v>
      </c>
      <c r="T12" s="208" t="s">
        <v>543</v>
      </c>
      <c r="U12" s="254" t="s">
        <v>543</v>
      </c>
      <c r="V12" s="252"/>
      <c r="W12" s="201"/>
      <c r="X12" s="201"/>
      <c r="Y12" s="136"/>
    </row>
    <row r="13" spans="1:26">
      <c r="A13" s="141"/>
      <c r="B13" s="2" t="s">
        <v>187</v>
      </c>
      <c r="C13" s="135"/>
      <c r="D13" s="123">
        <v>0.1</v>
      </c>
      <c r="E13" s="123">
        <v>0.11</v>
      </c>
      <c r="F13" s="123" t="s">
        <v>543</v>
      </c>
      <c r="G13" s="123">
        <v>0.1</v>
      </c>
      <c r="H13" s="123">
        <v>0.2</v>
      </c>
      <c r="I13" s="123">
        <v>0.22800000000000001</v>
      </c>
      <c r="J13" s="123">
        <v>8.2500000000000004E-2</v>
      </c>
      <c r="K13" s="123">
        <v>0.25</v>
      </c>
      <c r="L13" s="123">
        <v>0.12598431299603149</v>
      </c>
      <c r="M13" s="123" t="s">
        <v>543</v>
      </c>
      <c r="N13" s="123">
        <v>0.13804890058494101</v>
      </c>
      <c r="O13" s="123">
        <v>0.1</v>
      </c>
      <c r="P13" s="123">
        <v>0.2</v>
      </c>
      <c r="Q13" s="123">
        <v>0.15</v>
      </c>
      <c r="R13" s="123">
        <v>0.2</v>
      </c>
      <c r="S13" s="123" t="s">
        <v>543</v>
      </c>
      <c r="T13" s="123" t="s">
        <v>543</v>
      </c>
      <c r="U13" s="170" t="s">
        <v>543</v>
      </c>
      <c r="V13" s="252"/>
      <c r="W13" s="201"/>
      <c r="X13" s="201"/>
      <c r="Y13" s="136"/>
    </row>
    <row r="14" spans="1:26">
      <c r="A14" s="141"/>
      <c r="B14" s="2" t="s">
        <v>188</v>
      </c>
      <c r="C14" s="135"/>
      <c r="D14" s="123">
        <v>2.581988897471614E-2</v>
      </c>
      <c r="E14" s="123">
        <v>1.6329931618554557E-2</v>
      </c>
      <c r="F14" s="123" t="s">
        <v>543</v>
      </c>
      <c r="G14" s="123">
        <v>1.5202354861220293E-17</v>
      </c>
      <c r="H14" s="123">
        <v>0</v>
      </c>
      <c r="I14" s="123">
        <v>1.9833473388861232E-2</v>
      </c>
      <c r="J14" s="123">
        <v>7.0071392165419388E-3</v>
      </c>
      <c r="K14" s="123">
        <v>5.7735026918962602E-2</v>
      </c>
      <c r="L14" s="123">
        <v>3.0711139397351897E-3</v>
      </c>
      <c r="M14" s="123" t="s">
        <v>543</v>
      </c>
      <c r="N14" s="123">
        <v>1.7823262713260239E-2</v>
      </c>
      <c r="O14" s="123">
        <v>1.5202354861220293E-17</v>
      </c>
      <c r="P14" s="123">
        <v>0</v>
      </c>
      <c r="Q14" s="123">
        <v>7.5277265270908078E-3</v>
      </c>
      <c r="R14" s="123">
        <v>8.9442719099991699E-2</v>
      </c>
      <c r="S14" s="123" t="s">
        <v>543</v>
      </c>
      <c r="T14" s="123" t="s">
        <v>543</v>
      </c>
      <c r="U14" s="170" t="s">
        <v>543</v>
      </c>
      <c r="V14" s="173"/>
      <c r="W14" s="2"/>
      <c r="X14" s="2"/>
      <c r="Y14" s="136"/>
    </row>
    <row r="15" spans="1:26">
      <c r="A15" s="141"/>
      <c r="B15" s="2" t="s">
        <v>96</v>
      </c>
      <c r="C15" s="135"/>
      <c r="D15" s="109">
        <v>0.2213133340689955</v>
      </c>
      <c r="E15" s="109">
        <v>0.14408763192842258</v>
      </c>
      <c r="F15" s="109" t="s">
        <v>543</v>
      </c>
      <c r="G15" s="109">
        <v>1.5202354861220294E-16</v>
      </c>
      <c r="H15" s="109">
        <v>0</v>
      </c>
      <c r="I15" s="109">
        <v>8.9272948486997294E-2</v>
      </c>
      <c r="J15" s="109">
        <v>8.7045207658906054E-2</v>
      </c>
      <c r="K15" s="109">
        <v>0.23094010767585041</v>
      </c>
      <c r="L15" s="109">
        <v>2.4198797674076233E-2</v>
      </c>
      <c r="M15" s="109" t="s">
        <v>543</v>
      </c>
      <c r="N15" s="109">
        <v>0.12344380923203038</v>
      </c>
      <c r="O15" s="109">
        <v>1.5202354861220294E-16</v>
      </c>
      <c r="P15" s="109">
        <v>0</v>
      </c>
      <c r="Q15" s="109">
        <v>4.9633361717082249E-2</v>
      </c>
      <c r="R15" s="109">
        <v>0.37267799624996545</v>
      </c>
      <c r="S15" s="109" t="s">
        <v>543</v>
      </c>
      <c r="T15" s="109" t="s">
        <v>543</v>
      </c>
      <c r="U15" s="171" t="s">
        <v>543</v>
      </c>
      <c r="V15" s="173"/>
      <c r="W15" s="2"/>
      <c r="X15" s="2"/>
      <c r="Y15" s="137"/>
    </row>
    <row r="16" spans="1:26">
      <c r="A16" s="141"/>
      <c r="B16" s="117" t="s">
        <v>189</v>
      </c>
      <c r="C16" s="135"/>
      <c r="D16" s="109">
        <v>-0.2390311708482894</v>
      </c>
      <c r="E16" s="109">
        <v>-0.26077313739548103</v>
      </c>
      <c r="F16" s="109" t="s">
        <v>543</v>
      </c>
      <c r="G16" s="109">
        <v>-0.34774100358424809</v>
      </c>
      <c r="H16" s="109">
        <v>0.30451799283150405</v>
      </c>
      <c r="I16" s="109">
        <v>0.44910207037032901</v>
      </c>
      <c r="J16" s="109">
        <v>-0.47493150788531957</v>
      </c>
      <c r="K16" s="109">
        <v>0.63064749103938</v>
      </c>
      <c r="L16" s="109">
        <v>-0.17220610577853013</v>
      </c>
      <c r="M16" s="109" t="s">
        <v>543</v>
      </c>
      <c r="N16" s="109">
        <v>-5.8244919487713043E-2</v>
      </c>
      <c r="O16" s="109">
        <v>-0.34774100358424809</v>
      </c>
      <c r="P16" s="109">
        <v>0.30451799283150405</v>
      </c>
      <c r="Q16" s="109">
        <v>-1.0740522102776096E-2</v>
      </c>
      <c r="R16" s="109">
        <v>0.5654215913978049</v>
      </c>
      <c r="S16" s="109" t="s">
        <v>543</v>
      </c>
      <c r="T16" s="109" t="s">
        <v>543</v>
      </c>
      <c r="U16" s="171" t="s">
        <v>543</v>
      </c>
      <c r="V16" s="173"/>
      <c r="W16" s="2"/>
      <c r="X16" s="2"/>
      <c r="Y16" s="137"/>
    </row>
    <row r="17" spans="1:25">
      <c r="B17" s="147"/>
      <c r="C17" s="116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</row>
    <row r="18" spans="1:25">
      <c r="B18" s="151" t="s">
        <v>390</v>
      </c>
      <c r="Y18" s="133" t="s">
        <v>67</v>
      </c>
    </row>
    <row r="19" spans="1:25">
      <c r="A19" s="124" t="s">
        <v>48</v>
      </c>
      <c r="B19" s="114" t="s">
        <v>141</v>
      </c>
      <c r="C19" s="111" t="s">
        <v>142</v>
      </c>
      <c r="D19" s="112" t="s">
        <v>166</v>
      </c>
      <c r="E19" s="113" t="s">
        <v>166</v>
      </c>
      <c r="F19" s="113" t="s">
        <v>166</v>
      </c>
      <c r="G19" s="113" t="s">
        <v>166</v>
      </c>
      <c r="H19" s="113" t="s">
        <v>166</v>
      </c>
      <c r="I19" s="113" t="s">
        <v>166</v>
      </c>
      <c r="J19" s="113" t="s">
        <v>166</v>
      </c>
      <c r="K19" s="113" t="s">
        <v>166</v>
      </c>
      <c r="L19" s="113" t="s">
        <v>166</v>
      </c>
      <c r="M19" s="113" t="s">
        <v>166</v>
      </c>
      <c r="N19" s="113" t="s">
        <v>166</v>
      </c>
      <c r="O19" s="113" t="s">
        <v>166</v>
      </c>
      <c r="P19" s="113" t="s">
        <v>166</v>
      </c>
      <c r="Q19" s="113" t="s">
        <v>166</v>
      </c>
      <c r="R19" s="113" t="s">
        <v>166</v>
      </c>
      <c r="S19" s="164"/>
      <c r="T19" s="2"/>
      <c r="U19" s="2"/>
      <c r="V19" s="2"/>
      <c r="W19" s="2"/>
      <c r="X19" s="2"/>
      <c r="Y19" s="133">
        <v>1</v>
      </c>
    </row>
    <row r="20" spans="1:25">
      <c r="A20" s="141"/>
      <c r="B20" s="115" t="s">
        <v>167</v>
      </c>
      <c r="C20" s="104" t="s">
        <v>167</v>
      </c>
      <c r="D20" s="162" t="s">
        <v>168</v>
      </c>
      <c r="E20" s="163" t="s">
        <v>169</v>
      </c>
      <c r="F20" s="163" t="s">
        <v>170</v>
      </c>
      <c r="G20" s="163" t="s">
        <v>171</v>
      </c>
      <c r="H20" s="163" t="s">
        <v>172</v>
      </c>
      <c r="I20" s="163" t="s">
        <v>173</v>
      </c>
      <c r="J20" s="163" t="s">
        <v>174</v>
      </c>
      <c r="K20" s="163" t="s">
        <v>175</v>
      </c>
      <c r="L20" s="163" t="s">
        <v>176</v>
      </c>
      <c r="M20" s="163" t="s">
        <v>177</v>
      </c>
      <c r="N20" s="163" t="s">
        <v>178</v>
      </c>
      <c r="O20" s="163" t="s">
        <v>179</v>
      </c>
      <c r="P20" s="163" t="s">
        <v>181</v>
      </c>
      <c r="Q20" s="163" t="s">
        <v>191</v>
      </c>
      <c r="R20" s="163" t="s">
        <v>183</v>
      </c>
      <c r="S20" s="164"/>
      <c r="T20" s="2"/>
      <c r="U20" s="2"/>
      <c r="V20" s="2"/>
      <c r="W20" s="2"/>
      <c r="X20" s="2"/>
      <c r="Y20" s="133" t="s">
        <v>1</v>
      </c>
    </row>
    <row r="21" spans="1:25">
      <c r="A21" s="141"/>
      <c r="B21" s="115"/>
      <c r="C21" s="104"/>
      <c r="D21" s="105" t="s">
        <v>203</v>
      </c>
      <c r="E21" s="106" t="s">
        <v>203</v>
      </c>
      <c r="F21" s="106" t="s">
        <v>203</v>
      </c>
      <c r="G21" s="106" t="s">
        <v>202</v>
      </c>
      <c r="H21" s="106" t="s">
        <v>203</v>
      </c>
      <c r="I21" s="106" t="s">
        <v>202</v>
      </c>
      <c r="J21" s="106" t="s">
        <v>203</v>
      </c>
      <c r="K21" s="106" t="s">
        <v>204</v>
      </c>
      <c r="L21" s="106" t="s">
        <v>203</v>
      </c>
      <c r="M21" s="106" t="s">
        <v>204</v>
      </c>
      <c r="N21" s="106" t="s">
        <v>203</v>
      </c>
      <c r="O21" s="106" t="s">
        <v>203</v>
      </c>
      <c r="P21" s="106" t="s">
        <v>203</v>
      </c>
      <c r="Q21" s="106" t="s">
        <v>205</v>
      </c>
      <c r="R21" s="106" t="s">
        <v>203</v>
      </c>
      <c r="S21" s="164"/>
      <c r="T21" s="2"/>
      <c r="U21" s="2"/>
      <c r="V21" s="2"/>
      <c r="W21" s="2"/>
      <c r="X21" s="2"/>
      <c r="Y21" s="133">
        <v>2</v>
      </c>
    </row>
    <row r="22" spans="1:25">
      <c r="A22" s="141"/>
      <c r="B22" s="115"/>
      <c r="C22" s="104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64"/>
      <c r="T22" s="2"/>
      <c r="U22" s="2"/>
      <c r="V22" s="2"/>
      <c r="W22" s="2"/>
      <c r="X22" s="2"/>
      <c r="Y22" s="133">
        <v>3</v>
      </c>
    </row>
    <row r="23" spans="1:25">
      <c r="A23" s="141"/>
      <c r="B23" s="114">
        <v>1</v>
      </c>
      <c r="C23" s="110">
        <v>1</v>
      </c>
      <c r="D23" s="118">
        <v>4.7300000000000004</v>
      </c>
      <c r="E23" s="118">
        <v>4.51</v>
      </c>
      <c r="F23" s="158">
        <v>4.37</v>
      </c>
      <c r="G23" s="152">
        <v>3.94</v>
      </c>
      <c r="H23" s="119">
        <v>4.6399999999999997</v>
      </c>
      <c r="I23" s="118">
        <v>5.2</v>
      </c>
      <c r="J23" s="119">
        <v>4.91</v>
      </c>
      <c r="K23" s="118">
        <v>5.2182098765432103</v>
      </c>
      <c r="L23" s="118">
        <v>4.84</v>
      </c>
      <c r="M23" s="118">
        <v>5.4105551427128482</v>
      </c>
      <c r="N23" s="118">
        <v>4.5999999999999996</v>
      </c>
      <c r="O23" s="118">
        <v>4.97</v>
      </c>
      <c r="P23" s="118">
        <v>5.08</v>
      </c>
      <c r="Q23" s="152">
        <v>3.7699999999999996</v>
      </c>
      <c r="R23" s="118">
        <v>4.84</v>
      </c>
      <c r="S23" s="164"/>
      <c r="T23" s="2"/>
      <c r="U23" s="2"/>
      <c r="V23" s="2"/>
      <c r="W23" s="2"/>
      <c r="X23" s="2"/>
      <c r="Y23" s="133">
        <v>1</v>
      </c>
    </row>
    <row r="24" spans="1:25">
      <c r="A24" s="141"/>
      <c r="B24" s="115">
        <v>1</v>
      </c>
      <c r="C24" s="104">
        <v>2</v>
      </c>
      <c r="D24" s="106">
        <v>4.7699999999999996</v>
      </c>
      <c r="E24" s="106">
        <v>4.2077999999999998</v>
      </c>
      <c r="F24" s="121">
        <v>4.51</v>
      </c>
      <c r="G24" s="155">
        <v>3.85</v>
      </c>
      <c r="H24" s="121">
        <v>4.97</v>
      </c>
      <c r="I24" s="106">
        <v>5.32</v>
      </c>
      <c r="J24" s="121">
        <v>4.9400000000000004</v>
      </c>
      <c r="K24" s="106">
        <v>5.0799796747967498</v>
      </c>
      <c r="L24" s="106">
        <v>4.87</v>
      </c>
      <c r="M24" s="106">
        <v>5.2485827184505096</v>
      </c>
      <c r="N24" s="106">
        <v>4.6399999999999997</v>
      </c>
      <c r="O24" s="106">
        <v>5.07</v>
      </c>
      <c r="P24" s="156">
        <v>5.38</v>
      </c>
      <c r="Q24" s="155">
        <v>3.93</v>
      </c>
      <c r="R24" s="106">
        <v>4.8600000000000003</v>
      </c>
      <c r="S24" s="164"/>
      <c r="T24" s="2"/>
      <c r="U24" s="2"/>
      <c r="V24" s="2"/>
      <c r="W24" s="2"/>
      <c r="X24" s="2"/>
      <c r="Y24" s="133" t="e">
        <v>#N/A</v>
      </c>
    </row>
    <row r="25" spans="1:25">
      <c r="A25" s="141"/>
      <c r="B25" s="115">
        <v>1</v>
      </c>
      <c r="C25" s="104">
        <v>3</v>
      </c>
      <c r="D25" s="106">
        <v>4.8600000000000003</v>
      </c>
      <c r="E25" s="106">
        <v>4.3826999999999998</v>
      </c>
      <c r="F25" s="121">
        <v>4.5600000000000005</v>
      </c>
      <c r="G25" s="155">
        <v>3.93</v>
      </c>
      <c r="H25" s="121">
        <v>4.82</v>
      </c>
      <c r="I25" s="106">
        <v>5.25</v>
      </c>
      <c r="J25" s="121">
        <v>5.03</v>
      </c>
      <c r="K25" s="121">
        <v>5.0965551181102402</v>
      </c>
      <c r="L25" s="107">
        <v>4.74</v>
      </c>
      <c r="M25" s="107">
        <v>5.2154694942351369</v>
      </c>
      <c r="N25" s="107">
        <v>4.67</v>
      </c>
      <c r="O25" s="107">
        <v>5.1100000000000003</v>
      </c>
      <c r="P25" s="107">
        <v>5.01</v>
      </c>
      <c r="Q25" s="157">
        <v>3.83</v>
      </c>
      <c r="R25" s="107">
        <v>4.82</v>
      </c>
      <c r="S25" s="164"/>
      <c r="T25" s="2"/>
      <c r="U25" s="2"/>
      <c r="V25" s="2"/>
      <c r="W25" s="2"/>
      <c r="X25" s="2"/>
      <c r="Y25" s="133">
        <v>16</v>
      </c>
    </row>
    <row r="26" spans="1:25">
      <c r="A26" s="141"/>
      <c r="B26" s="115">
        <v>1</v>
      </c>
      <c r="C26" s="104">
        <v>4</v>
      </c>
      <c r="D26" s="106">
        <v>4.7300000000000004</v>
      </c>
      <c r="E26" s="106">
        <v>4.5979999999999999</v>
      </c>
      <c r="F26" s="121">
        <v>4.51</v>
      </c>
      <c r="G26" s="155">
        <v>3.93</v>
      </c>
      <c r="H26" s="121">
        <v>4.46</v>
      </c>
      <c r="I26" s="106">
        <v>5.41</v>
      </c>
      <c r="J26" s="121">
        <v>5.13</v>
      </c>
      <c r="K26" s="121">
        <v>5.1199404761904797</v>
      </c>
      <c r="L26" s="107">
        <v>4.83</v>
      </c>
      <c r="M26" s="107">
        <v>5.2630647502713561</v>
      </c>
      <c r="N26" s="107">
        <v>4.66</v>
      </c>
      <c r="O26" s="107">
        <v>4.6500000000000004</v>
      </c>
      <c r="P26" s="107">
        <v>4.9400000000000004</v>
      </c>
      <c r="Q26" s="157">
        <v>3.9800000000000004</v>
      </c>
      <c r="R26" s="107">
        <v>4.8099999999999996</v>
      </c>
      <c r="S26" s="164"/>
      <c r="T26" s="2"/>
      <c r="U26" s="2"/>
      <c r="V26" s="2"/>
      <c r="W26" s="2"/>
      <c r="X26" s="2"/>
      <c r="Y26" s="133">
        <v>4.8635955889003579</v>
      </c>
    </row>
    <row r="27" spans="1:25">
      <c r="A27" s="141"/>
      <c r="B27" s="115">
        <v>1</v>
      </c>
      <c r="C27" s="104">
        <v>5</v>
      </c>
      <c r="D27" s="106">
        <v>4.66</v>
      </c>
      <c r="E27" s="106">
        <v>4.4221000000000004</v>
      </c>
      <c r="F27" s="106">
        <v>4.55</v>
      </c>
      <c r="G27" s="155">
        <v>3.8699999999999997</v>
      </c>
      <c r="H27" s="106">
        <v>4.71</v>
      </c>
      <c r="I27" s="106">
        <v>5.3</v>
      </c>
      <c r="J27" s="106">
        <v>4.66</v>
      </c>
      <c r="K27" s="106">
        <v>5.1358398437500004</v>
      </c>
      <c r="L27" s="106">
        <v>4.8</v>
      </c>
      <c r="M27" s="106">
        <v>5.5210783076135108</v>
      </c>
      <c r="N27" s="156">
        <v>4.3600000000000003</v>
      </c>
      <c r="O27" s="106">
        <v>4.6500000000000004</v>
      </c>
      <c r="P27" s="106">
        <v>4.99</v>
      </c>
      <c r="Q27" s="155">
        <v>3.88</v>
      </c>
      <c r="R27" s="106">
        <v>4.78</v>
      </c>
      <c r="S27" s="164"/>
      <c r="T27" s="2"/>
      <c r="U27" s="2"/>
      <c r="V27" s="2"/>
      <c r="W27" s="2"/>
      <c r="X27" s="2"/>
      <c r="Y27" s="134"/>
    </row>
    <row r="28" spans="1:25">
      <c r="A28" s="141"/>
      <c r="B28" s="115">
        <v>1</v>
      </c>
      <c r="C28" s="104">
        <v>6</v>
      </c>
      <c r="D28" s="106">
        <v>4.66</v>
      </c>
      <c r="E28" s="106">
        <v>4.4626999999999999</v>
      </c>
      <c r="F28" s="106">
        <v>4.5</v>
      </c>
      <c r="G28" s="155">
        <v>3.92</v>
      </c>
      <c r="H28" s="106">
        <v>4.54</v>
      </c>
      <c r="I28" s="106">
        <v>5.01</v>
      </c>
      <c r="J28" s="106">
        <v>4.9400000000000004</v>
      </c>
      <c r="K28" s="106">
        <v>5.1494541484716203</v>
      </c>
      <c r="L28" s="106">
        <v>4.6900000000000004</v>
      </c>
      <c r="M28" s="106">
        <v>5.5284263830821709</v>
      </c>
      <c r="N28" s="106">
        <v>4.84</v>
      </c>
      <c r="O28" s="106">
        <v>4.66</v>
      </c>
      <c r="P28" s="106">
        <v>4.99</v>
      </c>
      <c r="Q28" s="155">
        <v>3.8</v>
      </c>
      <c r="R28" s="106">
        <v>4.8899999999999997</v>
      </c>
      <c r="S28" s="164"/>
      <c r="T28" s="2"/>
      <c r="U28" s="2"/>
      <c r="V28" s="2"/>
      <c r="W28" s="2"/>
      <c r="X28" s="2"/>
      <c r="Y28" s="134"/>
    </row>
    <row r="29" spans="1:25">
      <c r="A29" s="141"/>
      <c r="B29" s="116" t="s">
        <v>186</v>
      </c>
      <c r="C29" s="108"/>
      <c r="D29" s="122">
        <v>4.7350000000000003</v>
      </c>
      <c r="E29" s="122">
        <v>4.4305500000000002</v>
      </c>
      <c r="F29" s="122">
        <v>4.5</v>
      </c>
      <c r="G29" s="122">
        <v>3.9066666666666663</v>
      </c>
      <c r="H29" s="122">
        <v>4.6900000000000004</v>
      </c>
      <c r="I29" s="122">
        <v>5.248333333333334</v>
      </c>
      <c r="J29" s="122">
        <v>4.9350000000000005</v>
      </c>
      <c r="K29" s="122">
        <v>5.1333298563103833</v>
      </c>
      <c r="L29" s="122">
        <v>4.7950000000000008</v>
      </c>
      <c r="M29" s="122">
        <v>5.3645294660609224</v>
      </c>
      <c r="N29" s="122">
        <v>4.628333333333333</v>
      </c>
      <c r="O29" s="122">
        <v>4.8516666666666657</v>
      </c>
      <c r="P29" s="122">
        <v>5.0650000000000004</v>
      </c>
      <c r="Q29" s="122">
        <v>3.8650000000000002</v>
      </c>
      <c r="R29" s="122">
        <v>4.833333333333333</v>
      </c>
      <c r="S29" s="164"/>
      <c r="T29" s="2"/>
      <c r="U29" s="2"/>
      <c r="V29" s="2"/>
      <c r="W29" s="2"/>
      <c r="X29" s="2"/>
      <c r="Y29" s="134"/>
    </row>
    <row r="30" spans="1:25">
      <c r="A30" s="141"/>
      <c r="B30" s="2" t="s">
        <v>187</v>
      </c>
      <c r="C30" s="135"/>
      <c r="D30" s="107">
        <v>4.7300000000000004</v>
      </c>
      <c r="E30" s="107">
        <v>4.4424000000000001</v>
      </c>
      <c r="F30" s="107">
        <v>4.51</v>
      </c>
      <c r="G30" s="107">
        <v>3.9249999999999998</v>
      </c>
      <c r="H30" s="107">
        <v>4.6749999999999998</v>
      </c>
      <c r="I30" s="107">
        <v>5.2750000000000004</v>
      </c>
      <c r="J30" s="107">
        <v>4.9400000000000004</v>
      </c>
      <c r="K30" s="107">
        <v>5.1278901599702404</v>
      </c>
      <c r="L30" s="107">
        <v>4.8149999999999995</v>
      </c>
      <c r="M30" s="107">
        <v>5.3368099464921022</v>
      </c>
      <c r="N30" s="107">
        <v>4.6500000000000004</v>
      </c>
      <c r="O30" s="107">
        <v>4.8149999999999995</v>
      </c>
      <c r="P30" s="107">
        <v>5</v>
      </c>
      <c r="Q30" s="107">
        <v>3.855</v>
      </c>
      <c r="R30" s="107">
        <v>4.83</v>
      </c>
      <c r="S30" s="164"/>
      <c r="T30" s="2"/>
      <c r="U30" s="2"/>
      <c r="V30" s="2"/>
      <c r="W30" s="2"/>
      <c r="X30" s="2"/>
      <c r="Y30" s="134"/>
    </row>
    <row r="31" spans="1:25">
      <c r="A31" s="141"/>
      <c r="B31" s="2" t="s">
        <v>188</v>
      </c>
      <c r="C31" s="135"/>
      <c r="D31" s="123">
        <v>7.5033325929216271E-2</v>
      </c>
      <c r="E31" s="123">
        <v>0.13218473058564673</v>
      </c>
      <c r="F31" s="123">
        <v>6.8117545463705617E-2</v>
      </c>
      <c r="G31" s="123">
        <v>3.7237973450050574E-2</v>
      </c>
      <c r="H31" s="123">
        <v>0.18633303518163383</v>
      </c>
      <c r="I31" s="123">
        <v>0.13644290625263997</v>
      </c>
      <c r="J31" s="123">
        <v>0.15706686474237647</v>
      </c>
      <c r="K31" s="123">
        <v>4.8680200095305819E-2</v>
      </c>
      <c r="L31" s="123">
        <v>6.7749538743817145E-2</v>
      </c>
      <c r="M31" s="123">
        <v>0.14102887232349925</v>
      </c>
      <c r="N31" s="123">
        <v>0.15523101064757203</v>
      </c>
      <c r="O31" s="123">
        <v>0.22202852669570783</v>
      </c>
      <c r="P31" s="123">
        <v>0.16084153692376843</v>
      </c>
      <c r="Q31" s="123">
        <v>8.0187280786918086E-2</v>
      </c>
      <c r="R31" s="123">
        <v>3.8815804341358937E-2</v>
      </c>
      <c r="S31" s="164"/>
      <c r="T31" s="2"/>
      <c r="U31" s="2"/>
      <c r="V31" s="2"/>
      <c r="W31" s="2"/>
      <c r="X31" s="2"/>
      <c r="Y31" s="136"/>
    </row>
    <row r="32" spans="1:25">
      <c r="A32" s="141"/>
      <c r="B32" s="2" t="s">
        <v>96</v>
      </c>
      <c r="C32" s="135"/>
      <c r="D32" s="109">
        <v>1.5846531347247363E-2</v>
      </c>
      <c r="E32" s="109">
        <v>2.9834835536366077E-2</v>
      </c>
      <c r="F32" s="109">
        <v>1.5137232325267915E-2</v>
      </c>
      <c r="G32" s="109">
        <v>9.5319044667364957E-3</v>
      </c>
      <c r="H32" s="109">
        <v>3.9729858247683117E-2</v>
      </c>
      <c r="I32" s="109">
        <v>2.5997378136419173E-2</v>
      </c>
      <c r="J32" s="109">
        <v>3.182712558102866E-2</v>
      </c>
      <c r="K32" s="109">
        <v>9.4831622860672843E-3</v>
      </c>
      <c r="L32" s="109">
        <v>1.4129205160337254E-2</v>
      </c>
      <c r="M32" s="109">
        <v>2.6289141147556084E-2</v>
      </c>
      <c r="N32" s="109">
        <v>3.3539289300879807E-2</v>
      </c>
      <c r="O32" s="109">
        <v>4.5763351431612753E-2</v>
      </c>
      <c r="P32" s="109">
        <v>3.1755486065897023E-2</v>
      </c>
      <c r="Q32" s="109">
        <v>2.0747032545127577E-2</v>
      </c>
      <c r="R32" s="109">
        <v>8.0308560706259871E-3</v>
      </c>
      <c r="S32" s="164"/>
      <c r="T32" s="2"/>
      <c r="U32" s="2"/>
      <c r="V32" s="2"/>
      <c r="W32" s="2"/>
      <c r="X32" s="2"/>
      <c r="Y32" s="137"/>
    </row>
    <row r="33" spans="1:25">
      <c r="A33" s="141"/>
      <c r="B33" s="117" t="s">
        <v>189</v>
      </c>
      <c r="C33" s="135"/>
      <c r="D33" s="109">
        <v>-2.6440436206052409E-2</v>
      </c>
      <c r="E33" s="109">
        <v>-8.9038157261399187E-2</v>
      </c>
      <c r="F33" s="109">
        <v>-7.4758598295086798E-2</v>
      </c>
      <c r="G33" s="109">
        <v>-0.19675339051988283</v>
      </c>
      <c r="H33" s="109">
        <v>-3.5692850223101535E-2</v>
      </c>
      <c r="I33" s="109">
        <v>7.9105619988434128E-2</v>
      </c>
      <c r="J33" s="109">
        <v>1.468140386972161E-2</v>
      </c>
      <c r="K33" s="109">
        <v>5.5459847036955612E-2</v>
      </c>
      <c r="L33" s="109">
        <v>-1.4103884183320092E-2</v>
      </c>
      <c r="M33" s="109">
        <v>0.10299661392567061</v>
      </c>
      <c r="N33" s="109">
        <v>-4.8372084246465219E-2</v>
      </c>
      <c r="O33" s="109">
        <v>-2.4526961618511756E-3</v>
      </c>
      <c r="P33" s="109">
        <v>4.1410599918974667E-2</v>
      </c>
      <c r="Q33" s="109">
        <v>-0.20532044053566889</v>
      </c>
      <c r="R33" s="109">
        <v>-6.2221981687969885E-3</v>
      </c>
      <c r="S33" s="164"/>
      <c r="T33" s="2"/>
      <c r="U33" s="2"/>
      <c r="V33" s="2"/>
      <c r="W33" s="2"/>
      <c r="X33" s="2"/>
      <c r="Y33" s="137"/>
    </row>
    <row r="34" spans="1:25">
      <c r="B34" s="147"/>
      <c r="C34" s="116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</row>
    <row r="35" spans="1:25">
      <c r="B35" s="151" t="s">
        <v>391</v>
      </c>
      <c r="Y35" s="133" t="s">
        <v>67</v>
      </c>
    </row>
    <row r="36" spans="1:25">
      <c r="A36" s="124" t="s">
        <v>7</v>
      </c>
      <c r="B36" s="114" t="s">
        <v>141</v>
      </c>
      <c r="C36" s="111" t="s">
        <v>142</v>
      </c>
      <c r="D36" s="112" t="s">
        <v>166</v>
      </c>
      <c r="E36" s="113" t="s">
        <v>166</v>
      </c>
      <c r="F36" s="113" t="s">
        <v>166</v>
      </c>
      <c r="G36" s="113" t="s">
        <v>166</v>
      </c>
      <c r="H36" s="113" t="s">
        <v>166</v>
      </c>
      <c r="I36" s="113" t="s">
        <v>166</v>
      </c>
      <c r="J36" s="113" t="s">
        <v>166</v>
      </c>
      <c r="K36" s="113" t="s">
        <v>166</v>
      </c>
      <c r="L36" s="113" t="s">
        <v>166</v>
      </c>
      <c r="M36" s="113" t="s">
        <v>166</v>
      </c>
      <c r="N36" s="113" t="s">
        <v>166</v>
      </c>
      <c r="O36" s="113" t="s">
        <v>166</v>
      </c>
      <c r="P36" s="113" t="s">
        <v>166</v>
      </c>
      <c r="Q36" s="113" t="s">
        <v>166</v>
      </c>
      <c r="R36" s="113" t="s">
        <v>166</v>
      </c>
      <c r="S36" s="113" t="s">
        <v>166</v>
      </c>
      <c r="T36" s="113" t="s">
        <v>166</v>
      </c>
      <c r="U36" s="120" t="s">
        <v>166</v>
      </c>
      <c r="V36" s="173"/>
      <c r="W36" s="2"/>
      <c r="X36" s="2"/>
      <c r="Y36" s="133">
        <v>1</v>
      </c>
    </row>
    <row r="37" spans="1:25">
      <c r="A37" s="141"/>
      <c r="B37" s="115" t="s">
        <v>167</v>
      </c>
      <c r="C37" s="104" t="s">
        <v>167</v>
      </c>
      <c r="D37" s="162" t="s">
        <v>168</v>
      </c>
      <c r="E37" s="163" t="s">
        <v>169</v>
      </c>
      <c r="F37" s="163" t="s">
        <v>170</v>
      </c>
      <c r="G37" s="163" t="s">
        <v>171</v>
      </c>
      <c r="H37" s="163" t="s">
        <v>172</v>
      </c>
      <c r="I37" s="163" t="s">
        <v>192</v>
      </c>
      <c r="J37" s="163" t="s">
        <v>173</v>
      </c>
      <c r="K37" s="163" t="s">
        <v>174</v>
      </c>
      <c r="L37" s="163" t="s">
        <v>175</v>
      </c>
      <c r="M37" s="163" t="s">
        <v>176</v>
      </c>
      <c r="N37" s="163" t="s">
        <v>177</v>
      </c>
      <c r="O37" s="163" t="s">
        <v>178</v>
      </c>
      <c r="P37" s="163" t="s">
        <v>179</v>
      </c>
      <c r="Q37" s="163" t="s">
        <v>180</v>
      </c>
      <c r="R37" s="163" t="s">
        <v>181</v>
      </c>
      <c r="S37" s="163" t="s">
        <v>190</v>
      </c>
      <c r="T37" s="163" t="s">
        <v>191</v>
      </c>
      <c r="U37" s="166" t="s">
        <v>183</v>
      </c>
      <c r="V37" s="173"/>
      <c r="W37" s="2"/>
      <c r="X37" s="2"/>
      <c r="Y37" s="133" t="s">
        <v>3</v>
      </c>
    </row>
    <row r="38" spans="1:25">
      <c r="A38" s="141"/>
      <c r="B38" s="115"/>
      <c r="C38" s="104"/>
      <c r="D38" s="105" t="s">
        <v>202</v>
      </c>
      <c r="E38" s="106" t="s">
        <v>202</v>
      </c>
      <c r="F38" s="106" t="s">
        <v>202</v>
      </c>
      <c r="G38" s="106" t="s">
        <v>202</v>
      </c>
      <c r="H38" s="106" t="s">
        <v>203</v>
      </c>
      <c r="I38" s="106" t="s">
        <v>204</v>
      </c>
      <c r="J38" s="106" t="s">
        <v>202</v>
      </c>
      <c r="K38" s="106" t="s">
        <v>203</v>
      </c>
      <c r="L38" s="106" t="s">
        <v>204</v>
      </c>
      <c r="M38" s="106" t="s">
        <v>203</v>
      </c>
      <c r="N38" s="106" t="s">
        <v>204</v>
      </c>
      <c r="O38" s="106" t="s">
        <v>202</v>
      </c>
      <c r="P38" s="106" t="s">
        <v>203</v>
      </c>
      <c r="Q38" s="106" t="s">
        <v>202</v>
      </c>
      <c r="R38" s="106" t="s">
        <v>203</v>
      </c>
      <c r="S38" s="106" t="s">
        <v>203</v>
      </c>
      <c r="T38" s="106" t="s">
        <v>205</v>
      </c>
      <c r="U38" s="167" t="s">
        <v>203</v>
      </c>
      <c r="V38" s="173"/>
      <c r="W38" s="2"/>
      <c r="X38" s="2"/>
      <c r="Y38" s="133">
        <v>1</v>
      </c>
    </row>
    <row r="39" spans="1:25">
      <c r="A39" s="141"/>
      <c r="B39" s="115"/>
      <c r="C39" s="104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74"/>
      <c r="V39" s="173"/>
      <c r="W39" s="2"/>
      <c r="X39" s="2"/>
      <c r="Y39" s="133">
        <v>2</v>
      </c>
    </row>
    <row r="40" spans="1:25">
      <c r="A40" s="141"/>
      <c r="B40" s="114">
        <v>1</v>
      </c>
      <c r="C40" s="110">
        <v>1</v>
      </c>
      <c r="D40" s="210">
        <v>6</v>
      </c>
      <c r="E40" s="210">
        <v>4.9000000000000004</v>
      </c>
      <c r="F40" s="211">
        <v>6</v>
      </c>
      <c r="G40" s="210">
        <v>5.6</v>
      </c>
      <c r="H40" s="211">
        <v>8</v>
      </c>
      <c r="I40" s="210">
        <v>7.15</v>
      </c>
      <c r="J40" s="211">
        <v>4.9000000000000004</v>
      </c>
      <c r="K40" s="210">
        <v>6</v>
      </c>
      <c r="L40" s="210">
        <v>6.9296294460571799</v>
      </c>
      <c r="M40" s="210">
        <v>5</v>
      </c>
      <c r="N40" s="210">
        <v>7.7627991599598163</v>
      </c>
      <c r="O40" s="210">
        <v>6</v>
      </c>
      <c r="P40" s="210">
        <v>8</v>
      </c>
      <c r="Q40" s="210">
        <v>6.5</v>
      </c>
      <c r="R40" s="210">
        <v>9</v>
      </c>
      <c r="S40" s="213">
        <v>9.89</v>
      </c>
      <c r="T40" s="210">
        <v>8</v>
      </c>
      <c r="U40" s="259">
        <v>5</v>
      </c>
      <c r="V40" s="261"/>
      <c r="W40" s="215"/>
      <c r="X40" s="215"/>
      <c r="Y40" s="216">
        <v>1</v>
      </c>
    </row>
    <row r="41" spans="1:25">
      <c r="A41" s="141"/>
      <c r="B41" s="115">
        <v>1</v>
      </c>
      <c r="C41" s="104">
        <v>2</v>
      </c>
      <c r="D41" s="217">
        <v>6.2</v>
      </c>
      <c r="E41" s="217">
        <v>4.9000000000000004</v>
      </c>
      <c r="F41" s="221">
        <v>7</v>
      </c>
      <c r="G41" s="217">
        <v>5.3</v>
      </c>
      <c r="H41" s="221">
        <v>5</v>
      </c>
      <c r="I41" s="217">
        <v>7.35</v>
      </c>
      <c r="J41" s="221">
        <v>5</v>
      </c>
      <c r="K41" s="217">
        <v>7</v>
      </c>
      <c r="L41" s="217">
        <v>6.56524372851948</v>
      </c>
      <c r="M41" s="217">
        <v>8</v>
      </c>
      <c r="N41" s="217">
        <v>7.9406964044297172</v>
      </c>
      <c r="O41" s="223">
        <v>5</v>
      </c>
      <c r="P41" s="217">
        <v>8</v>
      </c>
      <c r="Q41" s="217">
        <v>6.8</v>
      </c>
      <c r="R41" s="217">
        <v>10</v>
      </c>
      <c r="S41" s="220">
        <v>9.6900000000000013</v>
      </c>
      <c r="T41" s="217">
        <v>8</v>
      </c>
      <c r="U41" s="272">
        <v>5</v>
      </c>
      <c r="V41" s="261"/>
      <c r="W41" s="215"/>
      <c r="X41" s="215"/>
      <c r="Y41" s="216">
        <v>18</v>
      </c>
    </row>
    <row r="42" spans="1:25">
      <c r="A42" s="141"/>
      <c r="B42" s="115">
        <v>1</v>
      </c>
      <c r="C42" s="104">
        <v>3</v>
      </c>
      <c r="D42" s="217">
        <v>6.2</v>
      </c>
      <c r="E42" s="217">
        <v>5.6</v>
      </c>
      <c r="F42" s="221">
        <v>7</v>
      </c>
      <c r="G42" s="217">
        <v>5.2</v>
      </c>
      <c r="H42" s="221">
        <v>5</v>
      </c>
      <c r="I42" s="217">
        <v>7.53</v>
      </c>
      <c r="J42" s="221">
        <v>5</v>
      </c>
      <c r="K42" s="221">
        <v>5</v>
      </c>
      <c r="L42" s="222">
        <v>6.3540352647463703</v>
      </c>
      <c r="M42" s="222">
        <v>6</v>
      </c>
      <c r="N42" s="222">
        <v>8.0801120715126054</v>
      </c>
      <c r="O42" s="222">
        <v>6</v>
      </c>
      <c r="P42" s="222">
        <v>6</v>
      </c>
      <c r="Q42" s="222">
        <v>5.9</v>
      </c>
      <c r="R42" s="222">
        <v>6</v>
      </c>
      <c r="S42" s="219">
        <v>10.39</v>
      </c>
      <c r="T42" s="217">
        <v>8</v>
      </c>
      <c r="U42" s="272">
        <v>5</v>
      </c>
      <c r="V42" s="261"/>
      <c r="W42" s="215"/>
      <c r="X42" s="215"/>
      <c r="Y42" s="216">
        <v>16</v>
      </c>
    </row>
    <row r="43" spans="1:25">
      <c r="A43" s="141"/>
      <c r="B43" s="115">
        <v>1</v>
      </c>
      <c r="C43" s="104">
        <v>4</v>
      </c>
      <c r="D43" s="217">
        <v>6</v>
      </c>
      <c r="E43" s="217">
        <v>5.6</v>
      </c>
      <c r="F43" s="221">
        <v>7</v>
      </c>
      <c r="G43" s="217">
        <v>5.2</v>
      </c>
      <c r="H43" s="221">
        <v>8</v>
      </c>
      <c r="I43" s="217">
        <v>7.19</v>
      </c>
      <c r="J43" s="221">
        <v>5.3</v>
      </c>
      <c r="K43" s="221">
        <v>9</v>
      </c>
      <c r="L43" s="222">
        <v>6.4633926859214004</v>
      </c>
      <c r="M43" s="222">
        <v>8</v>
      </c>
      <c r="N43" s="222">
        <v>7.7222957832699555</v>
      </c>
      <c r="O43" s="222">
        <v>6</v>
      </c>
      <c r="P43" s="222">
        <v>6</v>
      </c>
      <c r="Q43" s="222">
        <v>6.5</v>
      </c>
      <c r="R43" s="222">
        <v>6</v>
      </c>
      <c r="S43" s="219">
        <v>11.190000000000001</v>
      </c>
      <c r="T43" s="223">
        <v>7</v>
      </c>
      <c r="U43" s="272">
        <v>5</v>
      </c>
      <c r="V43" s="261"/>
      <c r="W43" s="215"/>
      <c r="X43" s="215"/>
      <c r="Y43" s="216">
        <v>6.5033124977009695</v>
      </c>
    </row>
    <row r="44" spans="1:25">
      <c r="A44" s="141"/>
      <c r="B44" s="115">
        <v>1</v>
      </c>
      <c r="C44" s="104">
        <v>5</v>
      </c>
      <c r="D44" s="217">
        <v>5.8</v>
      </c>
      <c r="E44" s="217">
        <v>5.3</v>
      </c>
      <c r="F44" s="217">
        <v>8</v>
      </c>
      <c r="G44" s="217">
        <v>5.3</v>
      </c>
      <c r="H44" s="217">
        <v>4</v>
      </c>
      <c r="I44" s="217">
        <v>7.46</v>
      </c>
      <c r="J44" s="217">
        <v>5.0999999999999996</v>
      </c>
      <c r="K44" s="217">
        <v>8</v>
      </c>
      <c r="L44" s="217">
        <v>6.30966780160088</v>
      </c>
      <c r="M44" s="217">
        <v>7</v>
      </c>
      <c r="N44" s="217">
        <v>8.1898820522603373</v>
      </c>
      <c r="O44" s="217">
        <v>6</v>
      </c>
      <c r="P44" s="217">
        <v>8</v>
      </c>
      <c r="Q44" s="217">
        <v>5.9</v>
      </c>
      <c r="R44" s="217">
        <v>7</v>
      </c>
      <c r="S44" s="220">
        <v>9.6900000000000013</v>
      </c>
      <c r="T44" s="217">
        <v>8</v>
      </c>
      <c r="U44" s="272">
        <v>5</v>
      </c>
      <c r="V44" s="261"/>
      <c r="W44" s="215"/>
      <c r="X44" s="215"/>
      <c r="Y44" s="224"/>
    </row>
    <row r="45" spans="1:25">
      <c r="A45" s="141"/>
      <c r="B45" s="115">
        <v>1</v>
      </c>
      <c r="C45" s="104">
        <v>6</v>
      </c>
      <c r="D45" s="217">
        <v>5.6</v>
      </c>
      <c r="E45" s="217">
        <v>5.2</v>
      </c>
      <c r="F45" s="217">
        <v>7</v>
      </c>
      <c r="G45" s="217">
        <v>5.4</v>
      </c>
      <c r="H45" s="217">
        <v>4</v>
      </c>
      <c r="I45" s="217">
        <v>7.05</v>
      </c>
      <c r="J45" s="217">
        <v>4.8</v>
      </c>
      <c r="K45" s="217">
        <v>10</v>
      </c>
      <c r="L45" s="217">
        <v>6.7352618303101401</v>
      </c>
      <c r="M45" s="217">
        <v>8</v>
      </c>
      <c r="N45" s="217">
        <v>8.154858536911016</v>
      </c>
      <c r="O45" s="217">
        <v>6</v>
      </c>
      <c r="P45" s="217">
        <v>6</v>
      </c>
      <c r="Q45" s="217">
        <v>6.4</v>
      </c>
      <c r="R45" s="217">
        <v>8</v>
      </c>
      <c r="S45" s="220">
        <v>8.7899999999999991</v>
      </c>
      <c r="T45" s="217">
        <v>8</v>
      </c>
      <c r="U45" s="272">
        <v>5</v>
      </c>
      <c r="V45" s="261"/>
      <c r="W45" s="215"/>
      <c r="X45" s="215"/>
      <c r="Y45" s="224"/>
    </row>
    <row r="46" spans="1:25">
      <c r="A46" s="141"/>
      <c r="B46" s="116" t="s">
        <v>186</v>
      </c>
      <c r="C46" s="108"/>
      <c r="D46" s="225">
        <v>5.9666666666666659</v>
      </c>
      <c r="E46" s="225">
        <v>5.25</v>
      </c>
      <c r="F46" s="225">
        <v>7</v>
      </c>
      <c r="G46" s="225">
        <v>5.333333333333333</v>
      </c>
      <c r="H46" s="225">
        <v>5.666666666666667</v>
      </c>
      <c r="I46" s="225">
        <v>7.2883333333333331</v>
      </c>
      <c r="J46" s="225">
        <v>5.0166666666666666</v>
      </c>
      <c r="K46" s="225">
        <v>7.5</v>
      </c>
      <c r="L46" s="225">
        <v>6.5595384595259079</v>
      </c>
      <c r="M46" s="225">
        <v>7</v>
      </c>
      <c r="N46" s="225">
        <v>7.9751073347239076</v>
      </c>
      <c r="O46" s="225">
        <v>5.833333333333333</v>
      </c>
      <c r="P46" s="225">
        <v>7</v>
      </c>
      <c r="Q46" s="225">
        <v>6.333333333333333</v>
      </c>
      <c r="R46" s="225">
        <v>7.666666666666667</v>
      </c>
      <c r="S46" s="225">
        <v>9.9400000000000013</v>
      </c>
      <c r="T46" s="225">
        <v>7.833333333333333</v>
      </c>
      <c r="U46" s="265">
        <v>5</v>
      </c>
      <c r="V46" s="261"/>
      <c r="W46" s="215"/>
      <c r="X46" s="215"/>
      <c r="Y46" s="224"/>
    </row>
    <row r="47" spans="1:25">
      <c r="A47" s="141"/>
      <c r="B47" s="2" t="s">
        <v>187</v>
      </c>
      <c r="C47" s="135"/>
      <c r="D47" s="222">
        <v>6</v>
      </c>
      <c r="E47" s="222">
        <v>5.25</v>
      </c>
      <c r="F47" s="222">
        <v>7</v>
      </c>
      <c r="G47" s="222">
        <v>5.3</v>
      </c>
      <c r="H47" s="222">
        <v>5</v>
      </c>
      <c r="I47" s="222">
        <v>7.27</v>
      </c>
      <c r="J47" s="222">
        <v>5</v>
      </c>
      <c r="K47" s="222">
        <v>7.5</v>
      </c>
      <c r="L47" s="222">
        <v>6.5143182072204402</v>
      </c>
      <c r="M47" s="222">
        <v>7.5</v>
      </c>
      <c r="N47" s="222">
        <v>8.0104042379711622</v>
      </c>
      <c r="O47" s="222">
        <v>6</v>
      </c>
      <c r="P47" s="222">
        <v>7</v>
      </c>
      <c r="Q47" s="222">
        <v>6.45</v>
      </c>
      <c r="R47" s="222">
        <v>7.5</v>
      </c>
      <c r="S47" s="222">
        <v>9.7900000000000009</v>
      </c>
      <c r="T47" s="222">
        <v>8</v>
      </c>
      <c r="U47" s="266">
        <v>5</v>
      </c>
      <c r="V47" s="261"/>
      <c r="W47" s="215"/>
      <c r="X47" s="215"/>
      <c r="Y47" s="224"/>
    </row>
    <row r="48" spans="1:25">
      <c r="A48" s="141"/>
      <c r="B48" s="2" t="s">
        <v>188</v>
      </c>
      <c r="C48" s="135"/>
      <c r="D48" s="107">
        <v>0.23380903889000265</v>
      </c>
      <c r="E48" s="107">
        <v>0.31464265445104517</v>
      </c>
      <c r="F48" s="107">
        <v>0.63245553203367588</v>
      </c>
      <c r="G48" s="107">
        <v>0.15055453054181606</v>
      </c>
      <c r="H48" s="107">
        <v>1.8618986725025259</v>
      </c>
      <c r="I48" s="107">
        <v>0.18829940697375194</v>
      </c>
      <c r="J48" s="107">
        <v>0.17224014243685073</v>
      </c>
      <c r="K48" s="107">
        <v>1.8708286933869707</v>
      </c>
      <c r="L48" s="107">
        <v>0.23739819290982145</v>
      </c>
      <c r="M48" s="107">
        <v>1.2649110640673518</v>
      </c>
      <c r="N48" s="107">
        <v>0.19981852890688262</v>
      </c>
      <c r="O48" s="107">
        <v>0.40824829046386302</v>
      </c>
      <c r="P48" s="107">
        <v>1.0954451150103321</v>
      </c>
      <c r="Q48" s="107">
        <v>0.36147844564602538</v>
      </c>
      <c r="R48" s="107">
        <v>1.632993161855451</v>
      </c>
      <c r="S48" s="107">
        <v>0.80187280786917881</v>
      </c>
      <c r="T48" s="107">
        <v>0.40824829046386302</v>
      </c>
      <c r="U48" s="169">
        <v>0</v>
      </c>
      <c r="V48" s="249"/>
      <c r="W48" s="227"/>
      <c r="X48" s="227"/>
      <c r="Y48" s="134"/>
    </row>
    <row r="49" spans="1:25">
      <c r="A49" s="141"/>
      <c r="B49" s="2" t="s">
        <v>96</v>
      </c>
      <c r="C49" s="135"/>
      <c r="D49" s="109">
        <v>3.9185872439665252E-2</v>
      </c>
      <c r="E49" s="109">
        <v>5.9931934181151461E-2</v>
      </c>
      <c r="F49" s="109">
        <v>9.0350790290525132E-2</v>
      </c>
      <c r="G49" s="109">
        <v>2.8228974476590511E-2</v>
      </c>
      <c r="H49" s="109">
        <v>0.32857035397103396</v>
      </c>
      <c r="I49" s="109">
        <v>2.5835729289789885E-2</v>
      </c>
      <c r="J49" s="109">
        <v>3.4333583210003467E-2</v>
      </c>
      <c r="K49" s="109">
        <v>0.24944382578492943</v>
      </c>
      <c r="L49" s="109">
        <v>3.6191295222161017E-2</v>
      </c>
      <c r="M49" s="109">
        <v>0.18070158058105026</v>
      </c>
      <c r="N49" s="109">
        <v>2.5055277693488271E-2</v>
      </c>
      <c r="O49" s="109">
        <v>6.9985421222376526E-2</v>
      </c>
      <c r="P49" s="109">
        <v>0.15649215928719032</v>
      </c>
      <c r="Q49" s="109">
        <v>5.7075544049372429E-2</v>
      </c>
      <c r="R49" s="109">
        <v>0.21299910806810229</v>
      </c>
      <c r="S49" s="109">
        <v>8.0671308638750369E-2</v>
      </c>
      <c r="T49" s="109">
        <v>5.211680303793996E-2</v>
      </c>
      <c r="U49" s="171">
        <v>0</v>
      </c>
      <c r="V49" s="173"/>
      <c r="W49" s="2"/>
      <c r="X49" s="2"/>
      <c r="Y49" s="137"/>
    </row>
    <row r="50" spans="1:25">
      <c r="A50" s="141"/>
      <c r="B50" s="117" t="s">
        <v>189</v>
      </c>
      <c r="C50" s="135"/>
      <c r="D50" s="109">
        <v>-8.2518844238842481E-2</v>
      </c>
      <c r="E50" s="109">
        <v>-0.19271909479116012</v>
      </c>
      <c r="F50" s="109">
        <v>7.6374540278453251E-2</v>
      </c>
      <c r="G50" s="109">
        <v>-0.17990511216879768</v>
      </c>
      <c r="H50" s="109">
        <v>-0.12864918167934736</v>
      </c>
      <c r="I50" s="109">
        <v>0.12071092015182749</v>
      </c>
      <c r="J50" s="109">
        <v>-0.22859824613377522</v>
      </c>
      <c r="K50" s="109">
        <v>0.15325843601262834</v>
      </c>
      <c r="L50" s="109">
        <v>8.6457419730046059E-3</v>
      </c>
      <c r="M50" s="109">
        <v>7.6374540278453251E-2</v>
      </c>
      <c r="N50" s="109">
        <v>0.22631464158353798</v>
      </c>
      <c r="O50" s="109">
        <v>-0.10302121643462236</v>
      </c>
      <c r="P50" s="109">
        <v>7.6374540278453251E-2</v>
      </c>
      <c r="Q50" s="109">
        <v>-2.6137320700447164E-2</v>
      </c>
      <c r="R50" s="109">
        <v>0.17888640125735344</v>
      </c>
      <c r="S50" s="109">
        <v>0.52845184719540361</v>
      </c>
      <c r="T50" s="109">
        <v>0.20451436650207855</v>
      </c>
      <c r="U50" s="171">
        <v>-0.23116104265824777</v>
      </c>
      <c r="V50" s="173"/>
      <c r="W50" s="2"/>
      <c r="X50" s="2"/>
      <c r="Y50" s="137"/>
    </row>
    <row r="51" spans="1:25">
      <c r="B51" s="147"/>
      <c r="C51" s="116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</row>
    <row r="52" spans="1:25">
      <c r="B52" s="151" t="s">
        <v>392</v>
      </c>
      <c r="Y52" s="133" t="s">
        <v>67</v>
      </c>
    </row>
    <row r="53" spans="1:25">
      <c r="A53" s="124" t="s">
        <v>113</v>
      </c>
      <c r="B53" s="114" t="s">
        <v>141</v>
      </c>
      <c r="C53" s="111" t="s">
        <v>142</v>
      </c>
      <c r="D53" s="112" t="s">
        <v>166</v>
      </c>
      <c r="E53" s="113" t="s">
        <v>166</v>
      </c>
      <c r="F53" s="113" t="s">
        <v>166</v>
      </c>
      <c r="G53" s="113" t="s">
        <v>166</v>
      </c>
      <c r="H53" s="113" t="s">
        <v>166</v>
      </c>
      <c r="I53" s="113" t="s">
        <v>166</v>
      </c>
      <c r="J53" s="113" t="s">
        <v>166</v>
      </c>
      <c r="K53" s="113" t="s">
        <v>166</v>
      </c>
      <c r="L53" s="113" t="s">
        <v>166</v>
      </c>
      <c r="M53" s="113" t="s">
        <v>166</v>
      </c>
      <c r="N53" s="113" t="s">
        <v>166</v>
      </c>
      <c r="O53" s="164"/>
      <c r="P53" s="2"/>
      <c r="Q53" s="2"/>
      <c r="R53" s="2"/>
      <c r="S53" s="2"/>
      <c r="T53" s="2"/>
      <c r="U53" s="2"/>
      <c r="V53" s="2"/>
      <c r="W53" s="2"/>
      <c r="X53" s="2"/>
      <c r="Y53" s="133">
        <v>1</v>
      </c>
    </row>
    <row r="54" spans="1:25">
      <c r="A54" s="141"/>
      <c r="B54" s="115" t="s">
        <v>167</v>
      </c>
      <c r="C54" s="104" t="s">
        <v>167</v>
      </c>
      <c r="D54" s="162" t="s">
        <v>168</v>
      </c>
      <c r="E54" s="163" t="s">
        <v>169</v>
      </c>
      <c r="F54" s="163" t="s">
        <v>171</v>
      </c>
      <c r="G54" s="163" t="s">
        <v>172</v>
      </c>
      <c r="H54" s="163" t="s">
        <v>173</v>
      </c>
      <c r="I54" s="163" t="s">
        <v>176</v>
      </c>
      <c r="J54" s="163" t="s">
        <v>178</v>
      </c>
      <c r="K54" s="163" t="s">
        <v>180</v>
      </c>
      <c r="L54" s="163" t="s">
        <v>181</v>
      </c>
      <c r="M54" s="163" t="s">
        <v>182</v>
      </c>
      <c r="N54" s="163" t="s">
        <v>183</v>
      </c>
      <c r="O54" s="164"/>
      <c r="P54" s="2"/>
      <c r="Q54" s="2"/>
      <c r="R54" s="2"/>
      <c r="S54" s="2"/>
      <c r="T54" s="2"/>
      <c r="U54" s="2"/>
      <c r="V54" s="2"/>
      <c r="W54" s="2"/>
      <c r="X54" s="2"/>
      <c r="Y54" s="133" t="s">
        <v>91</v>
      </c>
    </row>
    <row r="55" spans="1:25">
      <c r="A55" s="141"/>
      <c r="B55" s="115"/>
      <c r="C55" s="104"/>
      <c r="D55" s="105" t="s">
        <v>202</v>
      </c>
      <c r="E55" s="106" t="s">
        <v>202</v>
      </c>
      <c r="F55" s="106" t="s">
        <v>202</v>
      </c>
      <c r="G55" s="106" t="s">
        <v>202</v>
      </c>
      <c r="H55" s="106" t="s">
        <v>202</v>
      </c>
      <c r="I55" s="106" t="s">
        <v>202</v>
      </c>
      <c r="J55" s="106" t="s">
        <v>202</v>
      </c>
      <c r="K55" s="106" t="s">
        <v>202</v>
      </c>
      <c r="L55" s="106" t="s">
        <v>202</v>
      </c>
      <c r="M55" s="106" t="s">
        <v>202</v>
      </c>
      <c r="N55" s="106" t="s">
        <v>202</v>
      </c>
      <c r="O55" s="164"/>
      <c r="P55" s="2"/>
      <c r="Q55" s="2"/>
      <c r="R55" s="2"/>
      <c r="S55" s="2"/>
      <c r="T55" s="2"/>
      <c r="U55" s="2"/>
      <c r="V55" s="2"/>
      <c r="W55" s="2"/>
      <c r="X55" s="2"/>
      <c r="Y55" s="133">
        <v>0</v>
      </c>
    </row>
    <row r="56" spans="1:25">
      <c r="A56" s="141"/>
      <c r="B56" s="115"/>
      <c r="C56" s="104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64"/>
      <c r="P56" s="2"/>
      <c r="Q56" s="2"/>
      <c r="R56" s="2"/>
      <c r="S56" s="2"/>
      <c r="T56" s="2"/>
      <c r="U56" s="2"/>
      <c r="V56" s="2"/>
      <c r="W56" s="2"/>
      <c r="X56" s="2"/>
      <c r="Y56" s="133">
        <v>0</v>
      </c>
    </row>
    <row r="57" spans="1:25">
      <c r="A57" s="141"/>
      <c r="B57" s="114">
        <v>1</v>
      </c>
      <c r="C57" s="110">
        <v>1</v>
      </c>
      <c r="D57" s="228">
        <v>24</v>
      </c>
      <c r="E57" s="228">
        <v>23</v>
      </c>
      <c r="F57" s="229">
        <v>19.899999999999999</v>
      </c>
      <c r="G57" s="256">
        <v>28</v>
      </c>
      <c r="H57" s="277">
        <v>32</v>
      </c>
      <c r="I57" s="228">
        <v>22</v>
      </c>
      <c r="J57" s="229">
        <v>16</v>
      </c>
      <c r="K57" s="228">
        <v>20</v>
      </c>
      <c r="L57" s="228">
        <v>20</v>
      </c>
      <c r="M57" s="228">
        <v>22</v>
      </c>
      <c r="N57" s="228">
        <v>23</v>
      </c>
      <c r="O57" s="257"/>
      <c r="P57" s="258"/>
      <c r="Q57" s="258"/>
      <c r="R57" s="258"/>
      <c r="S57" s="258"/>
      <c r="T57" s="258"/>
      <c r="U57" s="258"/>
      <c r="V57" s="258"/>
      <c r="W57" s="258"/>
      <c r="X57" s="258"/>
      <c r="Y57" s="235">
        <v>1</v>
      </c>
    </row>
    <row r="58" spans="1:25">
      <c r="A58" s="141"/>
      <c r="B58" s="115">
        <v>1</v>
      </c>
      <c r="C58" s="104">
        <v>2</v>
      </c>
      <c r="D58" s="236">
        <v>24</v>
      </c>
      <c r="E58" s="236">
        <v>20</v>
      </c>
      <c r="F58" s="237">
        <v>21.1</v>
      </c>
      <c r="G58" s="236">
        <v>22</v>
      </c>
      <c r="H58" s="237">
        <v>18</v>
      </c>
      <c r="I58" s="236">
        <v>22</v>
      </c>
      <c r="J58" s="237">
        <v>14.999999999999998</v>
      </c>
      <c r="K58" s="236">
        <v>19</v>
      </c>
      <c r="L58" s="236">
        <v>20</v>
      </c>
      <c r="M58" s="236">
        <v>25</v>
      </c>
      <c r="N58" s="236">
        <v>24</v>
      </c>
      <c r="O58" s="257"/>
      <c r="P58" s="258"/>
      <c r="Q58" s="258"/>
      <c r="R58" s="258"/>
      <c r="S58" s="258"/>
      <c r="T58" s="258"/>
      <c r="U58" s="258"/>
      <c r="V58" s="258"/>
      <c r="W58" s="258"/>
      <c r="X58" s="258"/>
      <c r="Y58" s="235">
        <v>2</v>
      </c>
    </row>
    <row r="59" spans="1:25">
      <c r="A59" s="141"/>
      <c r="B59" s="115">
        <v>1</v>
      </c>
      <c r="C59" s="104">
        <v>3</v>
      </c>
      <c r="D59" s="236">
        <v>20</v>
      </c>
      <c r="E59" s="236">
        <v>24</v>
      </c>
      <c r="F59" s="237">
        <v>21.7</v>
      </c>
      <c r="G59" s="236">
        <v>21.000000000000004</v>
      </c>
      <c r="H59" s="237">
        <v>18</v>
      </c>
      <c r="I59" s="236">
        <v>23</v>
      </c>
      <c r="J59" s="237">
        <v>18</v>
      </c>
      <c r="K59" s="237">
        <v>19</v>
      </c>
      <c r="L59" s="241">
        <v>20</v>
      </c>
      <c r="M59" s="241">
        <v>24</v>
      </c>
      <c r="N59" s="241">
        <v>23</v>
      </c>
      <c r="O59" s="257"/>
      <c r="P59" s="258"/>
      <c r="Q59" s="258"/>
      <c r="R59" s="258"/>
      <c r="S59" s="258"/>
      <c r="T59" s="258"/>
      <c r="U59" s="258"/>
      <c r="V59" s="258"/>
      <c r="W59" s="258"/>
      <c r="X59" s="258"/>
      <c r="Y59" s="235">
        <v>16</v>
      </c>
    </row>
    <row r="60" spans="1:25">
      <c r="A60" s="141"/>
      <c r="B60" s="115">
        <v>1</v>
      </c>
      <c r="C60" s="104">
        <v>4</v>
      </c>
      <c r="D60" s="236">
        <v>22</v>
      </c>
      <c r="E60" s="236">
        <v>20</v>
      </c>
      <c r="F60" s="237">
        <v>20.5</v>
      </c>
      <c r="G60" s="236">
        <v>18.999999999999996</v>
      </c>
      <c r="H60" s="237">
        <v>22</v>
      </c>
      <c r="I60" s="236">
        <v>24</v>
      </c>
      <c r="J60" s="237">
        <v>21</v>
      </c>
      <c r="K60" s="237">
        <v>20</v>
      </c>
      <c r="L60" s="241">
        <v>20</v>
      </c>
      <c r="M60" s="241">
        <v>20</v>
      </c>
      <c r="N60" s="241">
        <v>24</v>
      </c>
      <c r="O60" s="257"/>
      <c r="P60" s="258"/>
      <c r="Q60" s="258"/>
      <c r="R60" s="258"/>
      <c r="S60" s="258"/>
      <c r="T60" s="258"/>
      <c r="U60" s="258"/>
      <c r="V60" s="258"/>
      <c r="W60" s="258"/>
      <c r="X60" s="258"/>
      <c r="Y60" s="235">
        <v>21.262121212121215</v>
      </c>
    </row>
    <row r="61" spans="1:25">
      <c r="A61" s="141"/>
      <c r="B61" s="115">
        <v>1</v>
      </c>
      <c r="C61" s="104">
        <v>5</v>
      </c>
      <c r="D61" s="236">
        <v>23</v>
      </c>
      <c r="E61" s="236">
        <v>22</v>
      </c>
      <c r="F61" s="236">
        <v>24.3</v>
      </c>
      <c r="G61" s="236">
        <v>22</v>
      </c>
      <c r="H61" s="238" t="s">
        <v>133</v>
      </c>
      <c r="I61" s="236">
        <v>23</v>
      </c>
      <c r="J61" s="236">
        <v>17</v>
      </c>
      <c r="K61" s="236">
        <v>18</v>
      </c>
      <c r="L61" s="236">
        <v>18.999999999999996</v>
      </c>
      <c r="M61" s="236">
        <v>23</v>
      </c>
      <c r="N61" s="236">
        <v>23</v>
      </c>
      <c r="O61" s="257"/>
      <c r="P61" s="258"/>
      <c r="Q61" s="258"/>
      <c r="R61" s="258"/>
      <c r="S61" s="258"/>
      <c r="T61" s="258"/>
      <c r="U61" s="258"/>
      <c r="V61" s="258"/>
      <c r="W61" s="258"/>
      <c r="X61" s="258"/>
      <c r="Y61" s="244"/>
    </row>
    <row r="62" spans="1:25">
      <c r="A62" s="141"/>
      <c r="B62" s="115">
        <v>1</v>
      </c>
      <c r="C62" s="104">
        <v>6</v>
      </c>
      <c r="D62" s="236">
        <v>23</v>
      </c>
      <c r="E62" s="236">
        <v>27</v>
      </c>
      <c r="F62" s="236">
        <v>19.399999999999999</v>
      </c>
      <c r="G62" s="236">
        <v>23</v>
      </c>
      <c r="H62" s="243">
        <v>9</v>
      </c>
      <c r="I62" s="236">
        <v>22</v>
      </c>
      <c r="J62" s="236">
        <v>23</v>
      </c>
      <c r="K62" s="236">
        <v>21</v>
      </c>
      <c r="L62" s="236">
        <v>18.999999999999996</v>
      </c>
      <c r="M62" s="236">
        <v>25</v>
      </c>
      <c r="N62" s="236">
        <v>23</v>
      </c>
      <c r="O62" s="257"/>
      <c r="P62" s="258"/>
      <c r="Q62" s="258"/>
      <c r="R62" s="258"/>
      <c r="S62" s="258"/>
      <c r="T62" s="258"/>
      <c r="U62" s="258"/>
      <c r="V62" s="258"/>
      <c r="W62" s="258"/>
      <c r="X62" s="258"/>
      <c r="Y62" s="244"/>
    </row>
    <row r="63" spans="1:25">
      <c r="A63" s="141"/>
      <c r="B63" s="116" t="s">
        <v>186</v>
      </c>
      <c r="C63" s="108"/>
      <c r="D63" s="246">
        <v>22.666666666666668</v>
      </c>
      <c r="E63" s="246">
        <v>22.666666666666668</v>
      </c>
      <c r="F63" s="246">
        <v>21.150000000000002</v>
      </c>
      <c r="G63" s="246">
        <v>22.5</v>
      </c>
      <c r="H63" s="246">
        <v>19.8</v>
      </c>
      <c r="I63" s="246">
        <v>22.666666666666668</v>
      </c>
      <c r="J63" s="246">
        <v>18.333333333333332</v>
      </c>
      <c r="K63" s="246">
        <v>19.5</v>
      </c>
      <c r="L63" s="246">
        <v>19.666666666666668</v>
      </c>
      <c r="M63" s="246">
        <v>23.166666666666668</v>
      </c>
      <c r="N63" s="246">
        <v>23.333333333333332</v>
      </c>
      <c r="O63" s="257"/>
      <c r="P63" s="258"/>
      <c r="Q63" s="258"/>
      <c r="R63" s="258"/>
      <c r="S63" s="258"/>
      <c r="T63" s="258"/>
      <c r="U63" s="258"/>
      <c r="V63" s="258"/>
      <c r="W63" s="258"/>
      <c r="X63" s="258"/>
      <c r="Y63" s="244"/>
    </row>
    <row r="64" spans="1:25">
      <c r="A64" s="141"/>
      <c r="B64" s="2" t="s">
        <v>187</v>
      </c>
      <c r="C64" s="135"/>
      <c r="D64" s="241">
        <v>23</v>
      </c>
      <c r="E64" s="241">
        <v>22.5</v>
      </c>
      <c r="F64" s="241">
        <v>20.8</v>
      </c>
      <c r="G64" s="241">
        <v>22</v>
      </c>
      <c r="H64" s="241">
        <v>18</v>
      </c>
      <c r="I64" s="241">
        <v>22.5</v>
      </c>
      <c r="J64" s="241">
        <v>17.5</v>
      </c>
      <c r="K64" s="241">
        <v>19.5</v>
      </c>
      <c r="L64" s="241">
        <v>20</v>
      </c>
      <c r="M64" s="241">
        <v>23.5</v>
      </c>
      <c r="N64" s="241">
        <v>23</v>
      </c>
      <c r="O64" s="257"/>
      <c r="P64" s="258"/>
      <c r="Q64" s="258"/>
      <c r="R64" s="258"/>
      <c r="S64" s="258"/>
      <c r="T64" s="258"/>
      <c r="U64" s="258"/>
      <c r="V64" s="258"/>
      <c r="W64" s="258"/>
      <c r="X64" s="258"/>
      <c r="Y64" s="244"/>
    </row>
    <row r="65" spans="1:25">
      <c r="A65" s="141"/>
      <c r="B65" s="2" t="s">
        <v>188</v>
      </c>
      <c r="C65" s="135"/>
      <c r="D65" s="241">
        <v>1.5055453054181622</v>
      </c>
      <c r="E65" s="241">
        <v>2.6583202716502572</v>
      </c>
      <c r="F65" s="241">
        <v>1.7478558292948541</v>
      </c>
      <c r="G65" s="241">
        <v>3.0166206257996713</v>
      </c>
      <c r="H65" s="241">
        <v>8.3186537372341682</v>
      </c>
      <c r="I65" s="241">
        <v>0.81649658092772603</v>
      </c>
      <c r="J65" s="241">
        <v>3.0767948691238178</v>
      </c>
      <c r="K65" s="241">
        <v>1.0488088481701516</v>
      </c>
      <c r="L65" s="241">
        <v>0.51639777949432408</v>
      </c>
      <c r="M65" s="241">
        <v>1.9407902170679516</v>
      </c>
      <c r="N65" s="241">
        <v>0.5163977794943222</v>
      </c>
      <c r="O65" s="257"/>
      <c r="P65" s="258"/>
      <c r="Q65" s="258"/>
      <c r="R65" s="258"/>
      <c r="S65" s="258"/>
      <c r="T65" s="258"/>
      <c r="U65" s="258"/>
      <c r="V65" s="258"/>
      <c r="W65" s="258"/>
      <c r="X65" s="258"/>
      <c r="Y65" s="244"/>
    </row>
    <row r="66" spans="1:25">
      <c r="A66" s="141"/>
      <c r="B66" s="2" t="s">
        <v>96</v>
      </c>
      <c r="C66" s="135"/>
      <c r="D66" s="109">
        <v>6.6421116415507159E-2</v>
      </c>
      <c r="E66" s="109">
        <v>0.11727883551398192</v>
      </c>
      <c r="F66" s="109">
        <v>8.2640937555312238E-2</v>
      </c>
      <c r="G66" s="109">
        <v>0.13407202781331873</v>
      </c>
      <c r="H66" s="109">
        <v>0.42013402713303877</v>
      </c>
      <c r="I66" s="109">
        <v>3.6021907982105555E-2</v>
      </c>
      <c r="J66" s="109">
        <v>0.16782517467948099</v>
      </c>
      <c r="K66" s="109">
        <v>5.3785069136930853E-2</v>
      </c>
      <c r="L66" s="109">
        <v>2.6257514211575798E-2</v>
      </c>
      <c r="M66" s="109">
        <v>8.3775117283508699E-2</v>
      </c>
      <c r="N66" s="109">
        <v>2.2131333406899524E-2</v>
      </c>
      <c r="O66" s="164"/>
      <c r="P66" s="2"/>
      <c r="Q66" s="2"/>
      <c r="R66" s="2"/>
      <c r="S66" s="2"/>
      <c r="T66" s="2"/>
      <c r="U66" s="2"/>
      <c r="V66" s="2"/>
      <c r="W66" s="2"/>
      <c r="X66" s="2"/>
      <c r="Y66" s="137"/>
    </row>
    <row r="67" spans="1:25">
      <c r="A67" s="141"/>
      <c r="B67" s="117" t="s">
        <v>189</v>
      </c>
      <c r="C67" s="135"/>
      <c r="D67" s="109">
        <v>6.6058576213211539E-2</v>
      </c>
      <c r="E67" s="109">
        <v>6.6058576213211539E-2</v>
      </c>
      <c r="F67" s="109">
        <v>-5.2732844010546787E-3</v>
      </c>
      <c r="G67" s="109">
        <v>5.8219910211643855E-2</v>
      </c>
      <c r="H67" s="109">
        <v>-6.8766479013753434E-2</v>
      </c>
      <c r="I67" s="109">
        <v>6.6058576213211539E-2</v>
      </c>
      <c r="J67" s="109">
        <v>-0.13774673982754948</v>
      </c>
      <c r="K67" s="109">
        <v>-8.2876077816575355E-2</v>
      </c>
      <c r="L67" s="109">
        <v>-7.503741181500756E-2</v>
      </c>
      <c r="M67" s="109">
        <v>8.9574574217914815E-2</v>
      </c>
      <c r="N67" s="109">
        <v>9.74132402194825E-2</v>
      </c>
      <c r="O67" s="164"/>
      <c r="P67" s="2"/>
      <c r="Q67" s="2"/>
      <c r="R67" s="2"/>
      <c r="S67" s="2"/>
      <c r="T67" s="2"/>
      <c r="U67" s="2"/>
      <c r="V67" s="2"/>
      <c r="W67" s="2"/>
      <c r="X67" s="2"/>
      <c r="Y67" s="137"/>
    </row>
    <row r="68" spans="1:25">
      <c r="B68" s="147"/>
      <c r="C68" s="116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</row>
    <row r="69" spans="1:25">
      <c r="B69" s="151" t="s">
        <v>393</v>
      </c>
      <c r="Y69" s="133" t="s">
        <v>201</v>
      </c>
    </row>
    <row r="70" spans="1:25">
      <c r="A70" s="124" t="s">
        <v>49</v>
      </c>
      <c r="B70" s="114" t="s">
        <v>141</v>
      </c>
      <c r="C70" s="111" t="s">
        <v>142</v>
      </c>
      <c r="D70" s="112" t="s">
        <v>166</v>
      </c>
      <c r="E70" s="113" t="s">
        <v>166</v>
      </c>
      <c r="F70" s="113" t="s">
        <v>166</v>
      </c>
      <c r="G70" s="113" t="s">
        <v>166</v>
      </c>
      <c r="H70" s="113" t="s">
        <v>166</v>
      </c>
      <c r="I70" s="113" t="s">
        <v>166</v>
      </c>
      <c r="J70" s="113" t="s">
        <v>166</v>
      </c>
      <c r="K70" s="113" t="s">
        <v>166</v>
      </c>
      <c r="L70" s="113" t="s">
        <v>166</v>
      </c>
      <c r="M70" s="164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33">
        <v>1</v>
      </c>
    </row>
    <row r="71" spans="1:25">
      <c r="A71" s="141"/>
      <c r="B71" s="115" t="s">
        <v>167</v>
      </c>
      <c r="C71" s="104" t="s">
        <v>167</v>
      </c>
      <c r="D71" s="162" t="s">
        <v>171</v>
      </c>
      <c r="E71" s="163" t="s">
        <v>172</v>
      </c>
      <c r="F71" s="163" t="s">
        <v>173</v>
      </c>
      <c r="G71" s="163" t="s">
        <v>174</v>
      </c>
      <c r="H71" s="163" t="s">
        <v>175</v>
      </c>
      <c r="I71" s="163" t="s">
        <v>176</v>
      </c>
      <c r="J71" s="163" t="s">
        <v>177</v>
      </c>
      <c r="K71" s="163" t="s">
        <v>179</v>
      </c>
      <c r="L71" s="163" t="s">
        <v>181</v>
      </c>
      <c r="M71" s="164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33" t="s">
        <v>3</v>
      </c>
    </row>
    <row r="72" spans="1:25">
      <c r="A72" s="141"/>
      <c r="B72" s="115"/>
      <c r="C72" s="104"/>
      <c r="D72" s="105" t="s">
        <v>202</v>
      </c>
      <c r="E72" s="106" t="s">
        <v>203</v>
      </c>
      <c r="F72" s="106" t="s">
        <v>202</v>
      </c>
      <c r="G72" s="106" t="s">
        <v>203</v>
      </c>
      <c r="H72" s="106" t="s">
        <v>204</v>
      </c>
      <c r="I72" s="106" t="s">
        <v>203</v>
      </c>
      <c r="J72" s="106" t="s">
        <v>204</v>
      </c>
      <c r="K72" s="106" t="s">
        <v>203</v>
      </c>
      <c r="L72" s="106" t="s">
        <v>203</v>
      </c>
      <c r="M72" s="164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33">
        <v>2</v>
      </c>
    </row>
    <row r="73" spans="1:25">
      <c r="A73" s="141"/>
      <c r="B73" s="115"/>
      <c r="C73" s="104"/>
      <c r="D73" s="130"/>
      <c r="E73" s="130"/>
      <c r="F73" s="130"/>
      <c r="G73" s="130"/>
      <c r="H73" s="130"/>
      <c r="I73" s="130"/>
      <c r="J73" s="130"/>
      <c r="K73" s="130"/>
      <c r="L73" s="130"/>
      <c r="M73" s="164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33">
        <v>2</v>
      </c>
    </row>
    <row r="74" spans="1:25">
      <c r="A74" s="141"/>
      <c r="B74" s="114">
        <v>1</v>
      </c>
      <c r="C74" s="110">
        <v>1</v>
      </c>
      <c r="D74" s="152" t="s">
        <v>198</v>
      </c>
      <c r="E74" s="152" t="s">
        <v>111</v>
      </c>
      <c r="F74" s="119">
        <v>9</v>
      </c>
      <c r="G74" s="118" t="s">
        <v>111</v>
      </c>
      <c r="H74" s="119">
        <v>0.12962962962960001</v>
      </c>
      <c r="I74" s="118">
        <v>10</v>
      </c>
      <c r="J74" s="119">
        <v>7.4315812472645693</v>
      </c>
      <c r="K74" s="152" t="s">
        <v>111</v>
      </c>
      <c r="L74" s="152" t="s">
        <v>111</v>
      </c>
      <c r="M74" s="164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33">
        <v>1</v>
      </c>
    </row>
    <row r="75" spans="1:25">
      <c r="A75" s="141"/>
      <c r="B75" s="115">
        <v>1</v>
      </c>
      <c r="C75" s="104">
        <v>2</v>
      </c>
      <c r="D75" s="155" t="s">
        <v>198</v>
      </c>
      <c r="E75" s="155" t="s">
        <v>111</v>
      </c>
      <c r="F75" s="121">
        <v>8</v>
      </c>
      <c r="G75" s="106" t="s">
        <v>111</v>
      </c>
      <c r="H75" s="121">
        <v>3.3180894308942999</v>
      </c>
      <c r="I75" s="106">
        <v>10</v>
      </c>
      <c r="J75" s="121">
        <v>5.7534235307863604</v>
      </c>
      <c r="K75" s="155" t="s">
        <v>111</v>
      </c>
      <c r="L75" s="155" t="s">
        <v>111</v>
      </c>
      <c r="M75" s="164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33">
        <v>6</v>
      </c>
    </row>
    <row r="76" spans="1:25">
      <c r="A76" s="141"/>
      <c r="B76" s="115">
        <v>1</v>
      </c>
      <c r="C76" s="104">
        <v>3</v>
      </c>
      <c r="D76" s="155" t="s">
        <v>198</v>
      </c>
      <c r="E76" s="155" t="s">
        <v>111</v>
      </c>
      <c r="F76" s="121">
        <v>10</v>
      </c>
      <c r="G76" s="106" t="s">
        <v>111</v>
      </c>
      <c r="H76" s="121">
        <v>1.0915354330709</v>
      </c>
      <c r="I76" s="106">
        <v>10</v>
      </c>
      <c r="J76" s="121">
        <v>6.9689497514795526</v>
      </c>
      <c r="K76" s="157" t="s">
        <v>111</v>
      </c>
      <c r="L76" s="157" t="s">
        <v>111</v>
      </c>
      <c r="M76" s="164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33">
        <v>16</v>
      </c>
    </row>
    <row r="77" spans="1:25">
      <c r="A77" s="141"/>
      <c r="B77" s="115">
        <v>1</v>
      </c>
      <c r="C77" s="104">
        <v>4</v>
      </c>
      <c r="D77" s="155" t="s">
        <v>198</v>
      </c>
      <c r="E77" s="155" t="s">
        <v>111</v>
      </c>
      <c r="F77" s="121">
        <v>9</v>
      </c>
      <c r="G77" s="156">
        <v>10</v>
      </c>
      <c r="H77" s="121">
        <v>1.5505952380951999</v>
      </c>
      <c r="I77" s="106">
        <v>10</v>
      </c>
      <c r="J77" s="121">
        <v>6.142448516946688</v>
      </c>
      <c r="K77" s="157" t="s">
        <v>111</v>
      </c>
      <c r="L77" s="157" t="s">
        <v>111</v>
      </c>
      <c r="M77" s="164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33">
        <v>6.5664033668109116</v>
      </c>
    </row>
    <row r="78" spans="1:25">
      <c r="A78" s="141"/>
      <c r="B78" s="115">
        <v>1</v>
      </c>
      <c r="C78" s="104">
        <v>5</v>
      </c>
      <c r="D78" s="155" t="s">
        <v>198</v>
      </c>
      <c r="E78" s="155" t="s">
        <v>111</v>
      </c>
      <c r="F78" s="106">
        <v>10</v>
      </c>
      <c r="G78" s="106" t="s">
        <v>111</v>
      </c>
      <c r="H78" s="106" t="s">
        <v>207</v>
      </c>
      <c r="I78" s="106">
        <v>10</v>
      </c>
      <c r="J78" s="106">
        <v>7.1166553365676197</v>
      </c>
      <c r="K78" s="155" t="s">
        <v>111</v>
      </c>
      <c r="L78" s="155" t="s">
        <v>111</v>
      </c>
      <c r="M78" s="164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34"/>
    </row>
    <row r="79" spans="1:25">
      <c r="A79" s="141"/>
      <c r="B79" s="115">
        <v>1</v>
      </c>
      <c r="C79" s="104">
        <v>6</v>
      </c>
      <c r="D79" s="155" t="s">
        <v>198</v>
      </c>
      <c r="E79" s="155" t="s">
        <v>111</v>
      </c>
      <c r="F79" s="106">
        <v>9</v>
      </c>
      <c r="G79" s="106" t="s">
        <v>111</v>
      </c>
      <c r="H79" s="106">
        <v>5.4890829694322996</v>
      </c>
      <c r="I79" s="106">
        <v>10</v>
      </c>
      <c r="J79" s="106">
        <v>6.7457153889102663</v>
      </c>
      <c r="K79" s="155" t="s">
        <v>111</v>
      </c>
      <c r="L79" s="155" t="s">
        <v>111</v>
      </c>
      <c r="M79" s="164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34"/>
    </row>
    <row r="80" spans="1:25">
      <c r="A80" s="141"/>
      <c r="B80" s="116" t="s">
        <v>186</v>
      </c>
      <c r="C80" s="108"/>
      <c r="D80" s="122" t="s">
        <v>543</v>
      </c>
      <c r="E80" s="122" t="s">
        <v>543</v>
      </c>
      <c r="F80" s="122">
        <v>9.1666666666666661</v>
      </c>
      <c r="G80" s="122">
        <v>10</v>
      </c>
      <c r="H80" s="122">
        <v>2.31578654022446</v>
      </c>
      <c r="I80" s="122">
        <v>10</v>
      </c>
      <c r="J80" s="122">
        <v>6.6931289619925094</v>
      </c>
      <c r="K80" s="122" t="s">
        <v>543</v>
      </c>
      <c r="L80" s="122" t="s">
        <v>543</v>
      </c>
      <c r="M80" s="164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34"/>
    </row>
    <row r="81" spans="1:25">
      <c r="A81" s="141"/>
      <c r="B81" s="2" t="s">
        <v>187</v>
      </c>
      <c r="C81" s="135"/>
      <c r="D81" s="107" t="s">
        <v>543</v>
      </c>
      <c r="E81" s="107" t="s">
        <v>543</v>
      </c>
      <c r="F81" s="107">
        <v>9</v>
      </c>
      <c r="G81" s="107">
        <v>10</v>
      </c>
      <c r="H81" s="107">
        <v>1.5505952380951999</v>
      </c>
      <c r="I81" s="107">
        <v>10</v>
      </c>
      <c r="J81" s="107">
        <v>6.8573325701949095</v>
      </c>
      <c r="K81" s="107" t="s">
        <v>543</v>
      </c>
      <c r="L81" s="107" t="s">
        <v>543</v>
      </c>
      <c r="M81" s="164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34"/>
    </row>
    <row r="82" spans="1:25">
      <c r="A82" s="141"/>
      <c r="B82" s="2" t="s">
        <v>188</v>
      </c>
      <c r="C82" s="135"/>
      <c r="D82" s="107" t="s">
        <v>543</v>
      </c>
      <c r="E82" s="107" t="s">
        <v>543</v>
      </c>
      <c r="F82" s="107">
        <v>0.75277265270908111</v>
      </c>
      <c r="G82" s="107" t="s">
        <v>543</v>
      </c>
      <c r="H82" s="107">
        <v>2.1176645067285209</v>
      </c>
      <c r="I82" s="107">
        <v>0</v>
      </c>
      <c r="J82" s="107">
        <v>0.63084452249150824</v>
      </c>
      <c r="K82" s="107" t="s">
        <v>543</v>
      </c>
      <c r="L82" s="107" t="s">
        <v>543</v>
      </c>
      <c r="M82" s="226"/>
      <c r="N82" s="227"/>
      <c r="O82" s="227"/>
      <c r="P82" s="227"/>
      <c r="Q82" s="227"/>
      <c r="R82" s="227"/>
      <c r="S82" s="227"/>
      <c r="T82" s="227"/>
      <c r="U82" s="227"/>
      <c r="V82" s="227"/>
      <c r="W82" s="227"/>
      <c r="X82" s="227"/>
      <c r="Y82" s="134"/>
    </row>
    <row r="83" spans="1:25">
      <c r="A83" s="141"/>
      <c r="B83" s="2" t="s">
        <v>96</v>
      </c>
      <c r="C83" s="135"/>
      <c r="D83" s="109" t="s">
        <v>543</v>
      </c>
      <c r="E83" s="109" t="s">
        <v>543</v>
      </c>
      <c r="F83" s="109">
        <v>8.2120653022808854E-2</v>
      </c>
      <c r="G83" s="109" t="s">
        <v>543</v>
      </c>
      <c r="H83" s="109">
        <v>0.91444719534610652</v>
      </c>
      <c r="I83" s="109">
        <v>0</v>
      </c>
      <c r="J83" s="109">
        <v>9.4252557521872268E-2</v>
      </c>
      <c r="K83" s="109" t="s">
        <v>543</v>
      </c>
      <c r="L83" s="109" t="s">
        <v>543</v>
      </c>
      <c r="M83" s="164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37"/>
    </row>
    <row r="84" spans="1:25">
      <c r="A84" s="141"/>
      <c r="B84" s="117" t="s">
        <v>189</v>
      </c>
      <c r="C84" s="135"/>
      <c r="D84" s="109" t="s">
        <v>543</v>
      </c>
      <c r="E84" s="109" t="s">
        <v>543</v>
      </c>
      <c r="F84" s="109">
        <v>0.39599506070529711</v>
      </c>
      <c r="G84" s="109">
        <v>0.52290370258759689</v>
      </c>
      <c r="H84" s="109">
        <v>-0.64732801034896492</v>
      </c>
      <c r="I84" s="109">
        <v>0.52290370258759689</v>
      </c>
      <c r="J84" s="109">
        <v>1.9299087811467164E-2</v>
      </c>
      <c r="K84" s="109" t="s">
        <v>543</v>
      </c>
      <c r="L84" s="109" t="s">
        <v>543</v>
      </c>
      <c r="M84" s="164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37"/>
    </row>
    <row r="85" spans="1:25">
      <c r="B85" s="147"/>
      <c r="C85" s="116"/>
      <c r="D85" s="132"/>
      <c r="E85" s="132"/>
      <c r="F85" s="132"/>
      <c r="G85" s="132"/>
      <c r="H85" s="132"/>
      <c r="I85" s="132"/>
      <c r="J85" s="132"/>
      <c r="K85" s="132"/>
      <c r="L85" s="132"/>
    </row>
    <row r="86" spans="1:25">
      <c r="B86" s="151" t="s">
        <v>394</v>
      </c>
      <c r="Y86" s="133" t="s">
        <v>67</v>
      </c>
    </row>
    <row r="87" spans="1:25">
      <c r="A87" s="124" t="s">
        <v>10</v>
      </c>
      <c r="B87" s="114" t="s">
        <v>141</v>
      </c>
      <c r="C87" s="111" t="s">
        <v>142</v>
      </c>
      <c r="D87" s="112" t="s">
        <v>166</v>
      </c>
      <c r="E87" s="113" t="s">
        <v>166</v>
      </c>
      <c r="F87" s="113" t="s">
        <v>166</v>
      </c>
      <c r="G87" s="113" t="s">
        <v>166</v>
      </c>
      <c r="H87" s="113" t="s">
        <v>166</v>
      </c>
      <c r="I87" s="113" t="s">
        <v>166</v>
      </c>
      <c r="J87" s="113" t="s">
        <v>166</v>
      </c>
      <c r="K87" s="113" t="s">
        <v>166</v>
      </c>
      <c r="L87" s="113" t="s">
        <v>166</v>
      </c>
      <c r="M87" s="113" t="s">
        <v>166</v>
      </c>
      <c r="N87" s="113" t="s">
        <v>166</v>
      </c>
      <c r="O87" s="113" t="s">
        <v>166</v>
      </c>
      <c r="P87" s="113" t="s">
        <v>166</v>
      </c>
      <c r="Q87" s="113" t="s">
        <v>166</v>
      </c>
      <c r="R87" s="113" t="s">
        <v>166</v>
      </c>
      <c r="S87" s="164"/>
      <c r="T87" s="2"/>
      <c r="U87" s="2"/>
      <c r="V87" s="2"/>
      <c r="W87" s="2"/>
      <c r="X87" s="2"/>
      <c r="Y87" s="133">
        <v>1</v>
      </c>
    </row>
    <row r="88" spans="1:25">
      <c r="A88" s="141"/>
      <c r="B88" s="115" t="s">
        <v>167</v>
      </c>
      <c r="C88" s="104" t="s">
        <v>167</v>
      </c>
      <c r="D88" s="162" t="s">
        <v>169</v>
      </c>
      <c r="E88" s="163" t="s">
        <v>170</v>
      </c>
      <c r="F88" s="163" t="s">
        <v>171</v>
      </c>
      <c r="G88" s="163" t="s">
        <v>172</v>
      </c>
      <c r="H88" s="163" t="s">
        <v>173</v>
      </c>
      <c r="I88" s="163" t="s">
        <v>174</v>
      </c>
      <c r="J88" s="163" t="s">
        <v>175</v>
      </c>
      <c r="K88" s="163" t="s">
        <v>176</v>
      </c>
      <c r="L88" s="163" t="s">
        <v>177</v>
      </c>
      <c r="M88" s="163" t="s">
        <v>178</v>
      </c>
      <c r="N88" s="163" t="s">
        <v>179</v>
      </c>
      <c r="O88" s="163" t="s">
        <v>180</v>
      </c>
      <c r="P88" s="163" t="s">
        <v>181</v>
      </c>
      <c r="Q88" s="163" t="s">
        <v>191</v>
      </c>
      <c r="R88" s="163" t="s">
        <v>183</v>
      </c>
      <c r="S88" s="164"/>
      <c r="T88" s="2"/>
      <c r="U88" s="2"/>
      <c r="V88" s="2"/>
      <c r="W88" s="2"/>
      <c r="X88" s="2"/>
      <c r="Y88" s="133" t="s">
        <v>3</v>
      </c>
    </row>
    <row r="89" spans="1:25">
      <c r="A89" s="141"/>
      <c r="B89" s="115"/>
      <c r="C89" s="104"/>
      <c r="D89" s="105" t="s">
        <v>202</v>
      </c>
      <c r="E89" s="106" t="s">
        <v>203</v>
      </c>
      <c r="F89" s="106" t="s">
        <v>202</v>
      </c>
      <c r="G89" s="106" t="s">
        <v>203</v>
      </c>
      <c r="H89" s="106" t="s">
        <v>202</v>
      </c>
      <c r="I89" s="106" t="s">
        <v>203</v>
      </c>
      <c r="J89" s="106" t="s">
        <v>204</v>
      </c>
      <c r="K89" s="106" t="s">
        <v>203</v>
      </c>
      <c r="L89" s="106" t="s">
        <v>204</v>
      </c>
      <c r="M89" s="106" t="s">
        <v>202</v>
      </c>
      <c r="N89" s="106" t="s">
        <v>203</v>
      </c>
      <c r="O89" s="106" t="s">
        <v>202</v>
      </c>
      <c r="P89" s="106" t="s">
        <v>203</v>
      </c>
      <c r="Q89" s="106" t="s">
        <v>205</v>
      </c>
      <c r="R89" s="106" t="s">
        <v>203</v>
      </c>
      <c r="S89" s="164"/>
      <c r="T89" s="2"/>
      <c r="U89" s="2"/>
      <c r="V89" s="2"/>
      <c r="W89" s="2"/>
      <c r="X89" s="2"/>
      <c r="Y89" s="133">
        <v>0</v>
      </c>
    </row>
    <row r="90" spans="1:25">
      <c r="A90" s="141"/>
      <c r="B90" s="115"/>
      <c r="C90" s="104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64"/>
      <c r="T90" s="2"/>
      <c r="U90" s="2"/>
      <c r="V90" s="2"/>
      <c r="W90" s="2"/>
      <c r="X90" s="2"/>
      <c r="Y90" s="133">
        <v>0</v>
      </c>
    </row>
    <row r="91" spans="1:25">
      <c r="A91" s="141"/>
      <c r="B91" s="114">
        <v>1</v>
      </c>
      <c r="C91" s="110">
        <v>1</v>
      </c>
      <c r="D91" s="228">
        <v>70</v>
      </c>
      <c r="E91" s="228">
        <v>82.8</v>
      </c>
      <c r="F91" s="229">
        <v>74</v>
      </c>
      <c r="G91" s="228">
        <v>80</v>
      </c>
      <c r="H91" s="229">
        <v>87.3</v>
      </c>
      <c r="I91" s="228">
        <v>80</v>
      </c>
      <c r="J91" s="229">
        <v>79.279835390946502</v>
      </c>
      <c r="K91" s="228">
        <v>80</v>
      </c>
      <c r="L91" s="228">
        <v>87.121448274130472</v>
      </c>
      <c r="M91" s="228">
        <v>73</v>
      </c>
      <c r="N91" s="228">
        <v>80</v>
      </c>
      <c r="O91" s="230">
        <v>124.69999999999999</v>
      </c>
      <c r="P91" s="228">
        <v>80</v>
      </c>
      <c r="Q91" s="228">
        <v>88</v>
      </c>
      <c r="R91" s="228">
        <v>71</v>
      </c>
      <c r="S91" s="257"/>
      <c r="T91" s="258"/>
      <c r="U91" s="258"/>
      <c r="V91" s="258"/>
      <c r="W91" s="258"/>
      <c r="X91" s="258"/>
      <c r="Y91" s="235">
        <v>1</v>
      </c>
    </row>
    <row r="92" spans="1:25">
      <c r="A92" s="141"/>
      <c r="B92" s="115">
        <v>1</v>
      </c>
      <c r="C92" s="104">
        <v>2</v>
      </c>
      <c r="D92" s="236">
        <v>66</v>
      </c>
      <c r="E92" s="236">
        <v>84.1</v>
      </c>
      <c r="F92" s="237">
        <v>72</v>
      </c>
      <c r="G92" s="236">
        <v>80</v>
      </c>
      <c r="H92" s="237">
        <v>86.1</v>
      </c>
      <c r="I92" s="236">
        <v>80</v>
      </c>
      <c r="J92" s="237">
        <v>77.092479674796706</v>
      </c>
      <c r="K92" s="236">
        <v>80</v>
      </c>
      <c r="L92" s="236">
        <v>85.491171389535808</v>
      </c>
      <c r="M92" s="236">
        <v>72</v>
      </c>
      <c r="N92" s="236">
        <v>80</v>
      </c>
      <c r="O92" s="238">
        <v>124.8</v>
      </c>
      <c r="P92" s="236">
        <v>80</v>
      </c>
      <c r="Q92" s="236">
        <v>88</v>
      </c>
      <c r="R92" s="236">
        <v>74</v>
      </c>
      <c r="S92" s="257"/>
      <c r="T92" s="258"/>
      <c r="U92" s="258"/>
      <c r="V92" s="258"/>
      <c r="W92" s="258"/>
      <c r="X92" s="258"/>
      <c r="Y92" s="235" t="e">
        <v>#N/A</v>
      </c>
    </row>
    <row r="93" spans="1:25">
      <c r="A93" s="141"/>
      <c r="B93" s="115">
        <v>1</v>
      </c>
      <c r="C93" s="104">
        <v>3</v>
      </c>
      <c r="D93" s="236">
        <v>70</v>
      </c>
      <c r="E93" s="236">
        <v>83.8</v>
      </c>
      <c r="F93" s="237">
        <v>75</v>
      </c>
      <c r="G93" s="236">
        <v>80</v>
      </c>
      <c r="H93" s="237">
        <v>89.5</v>
      </c>
      <c r="I93" s="236">
        <v>80</v>
      </c>
      <c r="J93" s="237">
        <v>78.560039370078698</v>
      </c>
      <c r="K93" s="237">
        <v>80</v>
      </c>
      <c r="L93" s="241">
        <v>84.825175721226827</v>
      </c>
      <c r="M93" s="241">
        <v>74</v>
      </c>
      <c r="N93" s="241">
        <v>80</v>
      </c>
      <c r="O93" s="242">
        <v>116.7</v>
      </c>
      <c r="P93" s="241">
        <v>80</v>
      </c>
      <c r="Q93" s="241">
        <v>85</v>
      </c>
      <c r="R93" s="241">
        <v>73</v>
      </c>
      <c r="S93" s="257"/>
      <c r="T93" s="258"/>
      <c r="U93" s="258"/>
      <c r="V93" s="258"/>
      <c r="W93" s="258"/>
      <c r="X93" s="258"/>
      <c r="Y93" s="235">
        <v>16</v>
      </c>
    </row>
    <row r="94" spans="1:25">
      <c r="A94" s="141"/>
      <c r="B94" s="115">
        <v>1</v>
      </c>
      <c r="C94" s="104">
        <v>4</v>
      </c>
      <c r="D94" s="236">
        <v>74</v>
      </c>
      <c r="E94" s="236">
        <v>83</v>
      </c>
      <c r="F94" s="237">
        <v>73</v>
      </c>
      <c r="G94" s="243">
        <v>70</v>
      </c>
      <c r="H94" s="237">
        <v>89.6</v>
      </c>
      <c r="I94" s="243">
        <v>90</v>
      </c>
      <c r="J94" s="237">
        <v>78.0486111111111</v>
      </c>
      <c r="K94" s="237">
        <v>80</v>
      </c>
      <c r="L94" s="241">
        <v>85.696113466394323</v>
      </c>
      <c r="M94" s="241">
        <v>76</v>
      </c>
      <c r="N94" s="241">
        <v>80</v>
      </c>
      <c r="O94" s="242">
        <v>120.6</v>
      </c>
      <c r="P94" s="241">
        <v>80</v>
      </c>
      <c r="Q94" s="241">
        <v>87</v>
      </c>
      <c r="R94" s="241">
        <v>74</v>
      </c>
      <c r="S94" s="257"/>
      <c r="T94" s="258"/>
      <c r="U94" s="258"/>
      <c r="V94" s="258"/>
      <c r="W94" s="258"/>
      <c r="X94" s="258"/>
      <c r="Y94" s="235">
        <v>79.578165830027771</v>
      </c>
    </row>
    <row r="95" spans="1:25">
      <c r="A95" s="141"/>
      <c r="B95" s="115">
        <v>1</v>
      </c>
      <c r="C95" s="104">
        <v>5</v>
      </c>
      <c r="D95" s="236">
        <v>70</v>
      </c>
      <c r="E95" s="236">
        <v>85.1</v>
      </c>
      <c r="F95" s="236">
        <v>73</v>
      </c>
      <c r="G95" s="236">
        <v>80</v>
      </c>
      <c r="H95" s="236">
        <v>91.8</v>
      </c>
      <c r="I95" s="236">
        <v>80</v>
      </c>
      <c r="J95" s="236">
        <v>75.7822265625</v>
      </c>
      <c r="K95" s="236">
        <v>80</v>
      </c>
      <c r="L95" s="236">
        <v>87.250861955153979</v>
      </c>
      <c r="M95" s="236">
        <v>73</v>
      </c>
      <c r="N95" s="236">
        <v>80</v>
      </c>
      <c r="O95" s="238">
        <v>117.3</v>
      </c>
      <c r="P95" s="236">
        <v>80</v>
      </c>
      <c r="Q95" s="236">
        <v>84</v>
      </c>
      <c r="R95" s="236">
        <v>72</v>
      </c>
      <c r="S95" s="257"/>
      <c r="T95" s="258"/>
      <c r="U95" s="258"/>
      <c r="V95" s="258"/>
      <c r="W95" s="258"/>
      <c r="X95" s="258"/>
      <c r="Y95" s="244"/>
    </row>
    <row r="96" spans="1:25">
      <c r="A96" s="141"/>
      <c r="B96" s="115">
        <v>1</v>
      </c>
      <c r="C96" s="104">
        <v>6</v>
      </c>
      <c r="D96" s="236">
        <v>73</v>
      </c>
      <c r="E96" s="236">
        <v>83.6</v>
      </c>
      <c r="F96" s="236">
        <v>77</v>
      </c>
      <c r="G96" s="236">
        <v>80</v>
      </c>
      <c r="H96" s="236">
        <v>88.3</v>
      </c>
      <c r="I96" s="236">
        <v>80</v>
      </c>
      <c r="J96" s="236">
        <v>76.793668122270702</v>
      </c>
      <c r="K96" s="236">
        <v>80</v>
      </c>
      <c r="L96" s="236">
        <v>87.624298684187281</v>
      </c>
      <c r="M96" s="236">
        <v>77</v>
      </c>
      <c r="N96" s="236">
        <v>80</v>
      </c>
      <c r="O96" s="238">
        <v>126.10000000000001</v>
      </c>
      <c r="P96" s="236">
        <v>80</v>
      </c>
      <c r="Q96" s="236">
        <v>85</v>
      </c>
      <c r="R96" s="236">
        <v>73</v>
      </c>
      <c r="S96" s="257"/>
      <c r="T96" s="258"/>
      <c r="U96" s="258"/>
      <c r="V96" s="258"/>
      <c r="W96" s="258"/>
      <c r="X96" s="258"/>
      <c r="Y96" s="244"/>
    </row>
    <row r="97" spans="1:25">
      <c r="A97" s="141"/>
      <c r="B97" s="116" t="s">
        <v>186</v>
      </c>
      <c r="C97" s="108"/>
      <c r="D97" s="246">
        <v>70.5</v>
      </c>
      <c r="E97" s="246">
        <v>83.733333333333334</v>
      </c>
      <c r="F97" s="246">
        <v>74</v>
      </c>
      <c r="G97" s="246">
        <v>78.333333333333329</v>
      </c>
      <c r="H97" s="246">
        <v>88.766666666666666</v>
      </c>
      <c r="I97" s="246">
        <v>81.666666666666671</v>
      </c>
      <c r="J97" s="246">
        <v>77.592810038617287</v>
      </c>
      <c r="K97" s="246">
        <v>80</v>
      </c>
      <c r="L97" s="246">
        <v>86.334844915104782</v>
      </c>
      <c r="M97" s="246">
        <v>74.166666666666671</v>
      </c>
      <c r="N97" s="246">
        <v>80</v>
      </c>
      <c r="O97" s="246">
        <v>121.69999999999999</v>
      </c>
      <c r="P97" s="246">
        <v>80</v>
      </c>
      <c r="Q97" s="246">
        <v>86.166666666666671</v>
      </c>
      <c r="R97" s="246">
        <v>72.833333333333329</v>
      </c>
      <c r="S97" s="257"/>
      <c r="T97" s="258"/>
      <c r="U97" s="258"/>
      <c r="V97" s="258"/>
      <c r="W97" s="258"/>
      <c r="X97" s="258"/>
      <c r="Y97" s="244"/>
    </row>
    <row r="98" spans="1:25">
      <c r="A98" s="141"/>
      <c r="B98" s="2" t="s">
        <v>187</v>
      </c>
      <c r="C98" s="135"/>
      <c r="D98" s="241">
        <v>70</v>
      </c>
      <c r="E98" s="241">
        <v>83.699999999999989</v>
      </c>
      <c r="F98" s="241">
        <v>73.5</v>
      </c>
      <c r="G98" s="241">
        <v>80</v>
      </c>
      <c r="H98" s="241">
        <v>88.9</v>
      </c>
      <c r="I98" s="241">
        <v>80</v>
      </c>
      <c r="J98" s="241">
        <v>77.570545392953903</v>
      </c>
      <c r="K98" s="241">
        <v>80</v>
      </c>
      <c r="L98" s="241">
        <v>86.408780870262405</v>
      </c>
      <c r="M98" s="241">
        <v>73.5</v>
      </c>
      <c r="N98" s="241">
        <v>80</v>
      </c>
      <c r="O98" s="241">
        <v>122.64999999999999</v>
      </c>
      <c r="P98" s="241">
        <v>80</v>
      </c>
      <c r="Q98" s="241">
        <v>86</v>
      </c>
      <c r="R98" s="241">
        <v>73</v>
      </c>
      <c r="S98" s="257"/>
      <c r="T98" s="258"/>
      <c r="U98" s="258"/>
      <c r="V98" s="258"/>
      <c r="W98" s="258"/>
      <c r="X98" s="258"/>
      <c r="Y98" s="244"/>
    </row>
    <row r="99" spans="1:25">
      <c r="A99" s="141"/>
      <c r="B99" s="2" t="s">
        <v>188</v>
      </c>
      <c r="C99" s="135"/>
      <c r="D99" s="241">
        <v>2.8106938645110393</v>
      </c>
      <c r="E99" s="241">
        <v>0.82865352631040201</v>
      </c>
      <c r="F99" s="241">
        <v>1.7888543819998317</v>
      </c>
      <c r="G99" s="241">
        <v>4.0824829046386304</v>
      </c>
      <c r="H99" s="241">
        <v>1.9956619620232954</v>
      </c>
      <c r="I99" s="241">
        <v>4.0824829046386304</v>
      </c>
      <c r="J99" s="241">
        <v>1.2772245328163092</v>
      </c>
      <c r="K99" s="241">
        <v>0</v>
      </c>
      <c r="L99" s="241">
        <v>1.1418745150806995</v>
      </c>
      <c r="M99" s="241">
        <v>1.9407902170679516</v>
      </c>
      <c r="N99" s="241">
        <v>0</v>
      </c>
      <c r="O99" s="241">
        <v>4.0875420487133827</v>
      </c>
      <c r="P99" s="241">
        <v>0</v>
      </c>
      <c r="Q99" s="241">
        <v>1.7224014243685084</v>
      </c>
      <c r="R99" s="241">
        <v>1.1690451944500122</v>
      </c>
      <c r="S99" s="257"/>
      <c r="T99" s="258"/>
      <c r="U99" s="258"/>
      <c r="V99" s="258"/>
      <c r="W99" s="258"/>
      <c r="X99" s="258"/>
      <c r="Y99" s="244"/>
    </row>
    <row r="100" spans="1:25">
      <c r="A100" s="141"/>
      <c r="B100" s="2" t="s">
        <v>96</v>
      </c>
      <c r="C100" s="135"/>
      <c r="D100" s="109">
        <v>3.986799807817077E-2</v>
      </c>
      <c r="E100" s="109">
        <v>9.896339884280278E-3</v>
      </c>
      <c r="F100" s="109">
        <v>2.417370786486259E-2</v>
      </c>
      <c r="G100" s="109">
        <v>5.2116803037939967E-2</v>
      </c>
      <c r="H100" s="109">
        <v>2.2482109973976292E-2</v>
      </c>
      <c r="I100" s="109">
        <v>4.9989586587411795E-2</v>
      </c>
      <c r="J100" s="109">
        <v>1.6460604174286835E-2</v>
      </c>
      <c r="K100" s="109">
        <v>0</v>
      </c>
      <c r="L100" s="109">
        <v>1.322611416286823E-2</v>
      </c>
      <c r="M100" s="109">
        <v>2.6167957982938674E-2</v>
      </c>
      <c r="N100" s="109">
        <v>0</v>
      </c>
      <c r="O100" s="109">
        <v>3.3587034089674471E-2</v>
      </c>
      <c r="P100" s="109">
        <v>0</v>
      </c>
      <c r="Q100" s="109">
        <v>1.9989184808918859E-2</v>
      </c>
      <c r="R100" s="109">
        <v>1.605096376819239E-2</v>
      </c>
      <c r="S100" s="164"/>
      <c r="T100" s="2"/>
      <c r="U100" s="2"/>
      <c r="V100" s="2"/>
      <c r="W100" s="2"/>
      <c r="X100" s="2"/>
      <c r="Y100" s="137"/>
    </row>
    <row r="101" spans="1:25">
      <c r="A101" s="141"/>
      <c r="B101" s="117" t="s">
        <v>189</v>
      </c>
      <c r="C101" s="135"/>
      <c r="D101" s="109">
        <v>-0.11407860102503453</v>
      </c>
      <c r="E101" s="109">
        <v>5.2214919255372694E-2</v>
      </c>
      <c r="F101" s="109">
        <v>-7.0096687600745389E-2</v>
      </c>
      <c r="G101" s="109">
        <v>-1.5642890027816159E-2</v>
      </c>
      <c r="H101" s="109">
        <v>0.11546509951315986</v>
      </c>
      <c r="I101" s="109">
        <v>2.6244646566744967E-2</v>
      </c>
      <c r="J101" s="109">
        <v>-2.4948499009779135E-2</v>
      </c>
      <c r="K101" s="109">
        <v>5.3008782694643486E-3</v>
      </c>
      <c r="L101" s="109">
        <v>8.4906192730160424E-2</v>
      </c>
      <c r="M101" s="109">
        <v>-6.8002310771017371E-2</v>
      </c>
      <c r="N101" s="109">
        <v>5.3008782694643486E-3</v>
      </c>
      <c r="O101" s="109">
        <v>0.52931396106742268</v>
      </c>
      <c r="P101" s="109">
        <v>5.3008782694643486E-3</v>
      </c>
      <c r="Q101" s="109">
        <v>8.2792820969402436E-2</v>
      </c>
      <c r="R101" s="109">
        <v>-8.4757325408841844E-2</v>
      </c>
      <c r="S101" s="164"/>
      <c r="T101" s="2"/>
      <c r="U101" s="2"/>
      <c r="V101" s="2"/>
      <c r="W101" s="2"/>
      <c r="X101" s="2"/>
      <c r="Y101" s="137"/>
    </row>
    <row r="102" spans="1:25">
      <c r="B102" s="147"/>
      <c r="C102" s="116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</row>
    <row r="103" spans="1:25">
      <c r="B103" s="151" t="s">
        <v>395</v>
      </c>
      <c r="Y103" s="133" t="s">
        <v>201</v>
      </c>
    </row>
    <row r="104" spans="1:25">
      <c r="A104" s="124" t="s">
        <v>13</v>
      </c>
      <c r="B104" s="114" t="s">
        <v>141</v>
      </c>
      <c r="C104" s="111" t="s">
        <v>142</v>
      </c>
      <c r="D104" s="112" t="s">
        <v>166</v>
      </c>
      <c r="E104" s="113" t="s">
        <v>166</v>
      </c>
      <c r="F104" s="113" t="s">
        <v>166</v>
      </c>
      <c r="G104" s="113" t="s">
        <v>166</v>
      </c>
      <c r="H104" s="113" t="s">
        <v>166</v>
      </c>
      <c r="I104" s="113" t="s">
        <v>166</v>
      </c>
      <c r="J104" s="113" t="s">
        <v>166</v>
      </c>
      <c r="K104" s="113" t="s">
        <v>166</v>
      </c>
      <c r="L104" s="113" t="s">
        <v>166</v>
      </c>
      <c r="M104" s="113" t="s">
        <v>166</v>
      </c>
      <c r="N104" s="113" t="s">
        <v>166</v>
      </c>
      <c r="O104" s="113" t="s">
        <v>166</v>
      </c>
      <c r="P104" s="164"/>
      <c r="Q104" s="2"/>
      <c r="R104" s="2"/>
      <c r="S104" s="2"/>
      <c r="T104" s="2"/>
      <c r="U104" s="2"/>
      <c r="V104" s="2"/>
      <c r="W104" s="2"/>
      <c r="X104" s="2"/>
      <c r="Y104" s="133">
        <v>1</v>
      </c>
    </row>
    <row r="105" spans="1:25">
      <c r="A105" s="141"/>
      <c r="B105" s="115" t="s">
        <v>167</v>
      </c>
      <c r="C105" s="104" t="s">
        <v>167</v>
      </c>
      <c r="D105" s="162" t="s">
        <v>169</v>
      </c>
      <c r="E105" s="163" t="s">
        <v>170</v>
      </c>
      <c r="F105" s="163" t="s">
        <v>172</v>
      </c>
      <c r="G105" s="163" t="s">
        <v>173</v>
      </c>
      <c r="H105" s="163" t="s">
        <v>174</v>
      </c>
      <c r="I105" s="163" t="s">
        <v>175</v>
      </c>
      <c r="J105" s="163" t="s">
        <v>176</v>
      </c>
      <c r="K105" s="163" t="s">
        <v>177</v>
      </c>
      <c r="L105" s="163" t="s">
        <v>178</v>
      </c>
      <c r="M105" s="163" t="s">
        <v>179</v>
      </c>
      <c r="N105" s="163" t="s">
        <v>181</v>
      </c>
      <c r="O105" s="163" t="s">
        <v>191</v>
      </c>
      <c r="P105" s="164"/>
      <c r="Q105" s="2"/>
      <c r="R105" s="2"/>
      <c r="S105" s="2"/>
      <c r="T105" s="2"/>
      <c r="U105" s="2"/>
      <c r="V105" s="2"/>
      <c r="W105" s="2"/>
      <c r="X105" s="2"/>
      <c r="Y105" s="133" t="s">
        <v>3</v>
      </c>
    </row>
    <row r="106" spans="1:25">
      <c r="A106" s="141"/>
      <c r="B106" s="115"/>
      <c r="C106" s="104"/>
      <c r="D106" s="105" t="s">
        <v>202</v>
      </c>
      <c r="E106" s="106" t="s">
        <v>203</v>
      </c>
      <c r="F106" s="106" t="s">
        <v>203</v>
      </c>
      <c r="G106" s="106" t="s">
        <v>202</v>
      </c>
      <c r="H106" s="106" t="s">
        <v>203</v>
      </c>
      <c r="I106" s="106" t="s">
        <v>204</v>
      </c>
      <c r="J106" s="106" t="s">
        <v>203</v>
      </c>
      <c r="K106" s="106" t="s">
        <v>204</v>
      </c>
      <c r="L106" s="106" t="s">
        <v>202</v>
      </c>
      <c r="M106" s="106" t="s">
        <v>203</v>
      </c>
      <c r="N106" s="106" t="s">
        <v>203</v>
      </c>
      <c r="O106" s="106" t="s">
        <v>205</v>
      </c>
      <c r="P106" s="164"/>
      <c r="Q106" s="2"/>
      <c r="R106" s="2"/>
      <c r="S106" s="2"/>
      <c r="T106" s="2"/>
      <c r="U106" s="2"/>
      <c r="V106" s="2"/>
      <c r="W106" s="2"/>
      <c r="X106" s="2"/>
      <c r="Y106" s="133">
        <v>2</v>
      </c>
    </row>
    <row r="107" spans="1:25">
      <c r="A107" s="141"/>
      <c r="B107" s="115"/>
      <c r="C107" s="104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64"/>
      <c r="Q107" s="2"/>
      <c r="R107" s="2"/>
      <c r="S107" s="2"/>
      <c r="T107" s="2"/>
      <c r="U107" s="2"/>
      <c r="V107" s="2"/>
      <c r="W107" s="2"/>
      <c r="X107" s="2"/>
      <c r="Y107" s="133">
        <v>2</v>
      </c>
    </row>
    <row r="108" spans="1:25">
      <c r="A108" s="141"/>
      <c r="B108" s="114">
        <v>1</v>
      </c>
      <c r="C108" s="110">
        <v>1</v>
      </c>
      <c r="D108" s="152">
        <v>0.7</v>
      </c>
      <c r="E108" s="118">
        <v>0.5</v>
      </c>
      <c r="F108" s="119">
        <v>0.5</v>
      </c>
      <c r="G108" s="152">
        <v>0.6</v>
      </c>
      <c r="H108" s="119">
        <v>0.5</v>
      </c>
      <c r="I108" s="152">
        <v>0.57999999999999996</v>
      </c>
      <c r="J108" s="119">
        <v>0.5</v>
      </c>
      <c r="K108" s="152">
        <v>0.67270712232025798</v>
      </c>
      <c r="L108" s="152">
        <v>0.4</v>
      </c>
      <c r="M108" s="118">
        <v>0.5</v>
      </c>
      <c r="N108" s="118">
        <v>0.5</v>
      </c>
      <c r="O108" s="152" t="s">
        <v>159</v>
      </c>
      <c r="P108" s="164"/>
      <c r="Q108" s="2"/>
      <c r="R108" s="2"/>
      <c r="S108" s="2"/>
      <c r="T108" s="2"/>
      <c r="U108" s="2"/>
      <c r="V108" s="2"/>
      <c r="W108" s="2"/>
      <c r="X108" s="2"/>
      <c r="Y108" s="133">
        <v>1</v>
      </c>
    </row>
    <row r="109" spans="1:25">
      <c r="A109" s="141"/>
      <c r="B109" s="115">
        <v>1</v>
      </c>
      <c r="C109" s="104">
        <v>2</v>
      </c>
      <c r="D109" s="155">
        <v>0.5</v>
      </c>
      <c r="E109" s="106">
        <v>0.51</v>
      </c>
      <c r="F109" s="121">
        <v>0.5</v>
      </c>
      <c r="G109" s="155">
        <v>0.7</v>
      </c>
      <c r="H109" s="121">
        <v>0.5</v>
      </c>
      <c r="I109" s="155">
        <v>0.56999999999999995</v>
      </c>
      <c r="J109" s="121">
        <v>0.5</v>
      </c>
      <c r="K109" s="155">
        <v>0.64499970612760671</v>
      </c>
      <c r="L109" s="155">
        <v>0.3</v>
      </c>
      <c r="M109" s="106">
        <v>0.5</v>
      </c>
      <c r="N109" s="106">
        <v>0.5</v>
      </c>
      <c r="O109" s="155" t="s">
        <v>159</v>
      </c>
      <c r="P109" s="164"/>
      <c r="Q109" s="2"/>
      <c r="R109" s="2"/>
      <c r="S109" s="2"/>
      <c r="T109" s="2"/>
      <c r="U109" s="2"/>
      <c r="V109" s="2"/>
      <c r="W109" s="2"/>
      <c r="X109" s="2"/>
      <c r="Y109" s="133">
        <v>7</v>
      </c>
    </row>
    <row r="110" spans="1:25">
      <c r="A110" s="141"/>
      <c r="B110" s="115">
        <v>1</v>
      </c>
      <c r="C110" s="104">
        <v>3</v>
      </c>
      <c r="D110" s="155">
        <v>0.6</v>
      </c>
      <c r="E110" s="106">
        <v>0.51</v>
      </c>
      <c r="F110" s="121">
        <v>0.5</v>
      </c>
      <c r="G110" s="155">
        <v>0.8</v>
      </c>
      <c r="H110" s="121">
        <v>0.5</v>
      </c>
      <c r="I110" s="155">
        <v>0.56999999999999995</v>
      </c>
      <c r="J110" s="121">
        <v>0.5</v>
      </c>
      <c r="K110" s="157">
        <v>0.63273120303459363</v>
      </c>
      <c r="L110" s="157">
        <v>0.3</v>
      </c>
      <c r="M110" s="107">
        <v>0.5</v>
      </c>
      <c r="N110" s="107">
        <v>0.5</v>
      </c>
      <c r="O110" s="157" t="s">
        <v>159</v>
      </c>
      <c r="P110" s="164"/>
      <c r="Q110" s="2"/>
      <c r="R110" s="2"/>
      <c r="S110" s="2"/>
      <c r="T110" s="2"/>
      <c r="U110" s="2"/>
      <c r="V110" s="2"/>
      <c r="W110" s="2"/>
      <c r="X110" s="2"/>
      <c r="Y110" s="133">
        <v>16</v>
      </c>
    </row>
    <row r="111" spans="1:25">
      <c r="A111" s="141"/>
      <c r="B111" s="115">
        <v>1</v>
      </c>
      <c r="C111" s="104">
        <v>4</v>
      </c>
      <c r="D111" s="106"/>
      <c r="E111" s="106">
        <v>0.51</v>
      </c>
      <c r="F111" s="121">
        <v>0.5</v>
      </c>
      <c r="G111" s="155">
        <v>0.7</v>
      </c>
      <c r="H111" s="121">
        <v>0.5</v>
      </c>
      <c r="I111" s="155">
        <v>0.55000000000000004</v>
      </c>
      <c r="J111" s="121">
        <v>0.5</v>
      </c>
      <c r="K111" s="157">
        <v>0.5996883487645297</v>
      </c>
      <c r="L111" s="157">
        <v>0.4</v>
      </c>
      <c r="M111" s="107">
        <v>0.5</v>
      </c>
      <c r="N111" s="107">
        <v>0.5</v>
      </c>
      <c r="O111" s="157" t="s">
        <v>159</v>
      </c>
      <c r="P111" s="164"/>
      <c r="Q111" s="2"/>
      <c r="R111" s="2"/>
      <c r="S111" s="2"/>
      <c r="T111" s="2"/>
      <c r="U111" s="2"/>
      <c r="V111" s="2"/>
      <c r="W111" s="2"/>
      <c r="X111" s="2"/>
      <c r="Y111" s="133">
        <v>0.501</v>
      </c>
    </row>
    <row r="112" spans="1:25">
      <c r="A112" s="141"/>
      <c r="B112" s="115">
        <v>1</v>
      </c>
      <c r="C112" s="104">
        <v>5</v>
      </c>
      <c r="D112" s="155">
        <v>0.6</v>
      </c>
      <c r="E112" s="156">
        <v>0.52</v>
      </c>
      <c r="F112" s="106">
        <v>0.5</v>
      </c>
      <c r="G112" s="155">
        <v>0.8</v>
      </c>
      <c r="H112" s="106">
        <v>0.5</v>
      </c>
      <c r="I112" s="155">
        <v>0.56999999999999995</v>
      </c>
      <c r="J112" s="106">
        <v>0.5</v>
      </c>
      <c r="K112" s="155">
        <v>0.65043487352357643</v>
      </c>
      <c r="L112" s="155">
        <v>0.4</v>
      </c>
      <c r="M112" s="106">
        <v>0.5</v>
      </c>
      <c r="N112" s="106">
        <v>0.5</v>
      </c>
      <c r="O112" s="155" t="s">
        <v>159</v>
      </c>
      <c r="P112" s="164"/>
      <c r="Q112" s="2"/>
      <c r="R112" s="2"/>
      <c r="S112" s="2"/>
      <c r="T112" s="2"/>
      <c r="U112" s="2"/>
      <c r="V112" s="2"/>
      <c r="W112" s="2"/>
      <c r="X112" s="2"/>
      <c r="Y112" s="134"/>
    </row>
    <row r="113" spans="1:25">
      <c r="A113" s="141"/>
      <c r="B113" s="115">
        <v>1</v>
      </c>
      <c r="C113" s="104">
        <v>6</v>
      </c>
      <c r="D113" s="106"/>
      <c r="E113" s="106">
        <v>0.5</v>
      </c>
      <c r="F113" s="106">
        <v>0.5</v>
      </c>
      <c r="G113" s="155">
        <v>0.8</v>
      </c>
      <c r="H113" s="106">
        <v>0.5</v>
      </c>
      <c r="I113" s="155">
        <v>0.57999999999999996</v>
      </c>
      <c r="J113" s="106">
        <v>0.5</v>
      </c>
      <c r="K113" s="155">
        <v>0.65584630239824626</v>
      </c>
      <c r="L113" s="155">
        <v>0.4</v>
      </c>
      <c r="M113" s="106">
        <v>0.5</v>
      </c>
      <c r="N113" s="106">
        <v>0.5</v>
      </c>
      <c r="O113" s="155" t="s">
        <v>159</v>
      </c>
      <c r="P113" s="164"/>
      <c r="Q113" s="2"/>
      <c r="R113" s="2"/>
      <c r="S113" s="2"/>
      <c r="T113" s="2"/>
      <c r="U113" s="2"/>
      <c r="V113" s="2"/>
      <c r="W113" s="2"/>
      <c r="X113" s="2"/>
      <c r="Y113" s="134"/>
    </row>
    <row r="114" spans="1:25">
      <c r="A114" s="141"/>
      <c r="B114" s="116" t="s">
        <v>186</v>
      </c>
      <c r="C114" s="108"/>
      <c r="D114" s="122">
        <v>0.6</v>
      </c>
      <c r="E114" s="122">
        <v>0.50833333333333341</v>
      </c>
      <c r="F114" s="122">
        <v>0.5</v>
      </c>
      <c r="G114" s="122">
        <v>0.73333333333333328</v>
      </c>
      <c r="H114" s="122">
        <v>0.5</v>
      </c>
      <c r="I114" s="122">
        <v>0.56999999999999995</v>
      </c>
      <c r="J114" s="122">
        <v>0.5</v>
      </c>
      <c r="K114" s="122">
        <v>0.64273459269480182</v>
      </c>
      <c r="L114" s="122">
        <v>0.36666666666666664</v>
      </c>
      <c r="M114" s="122">
        <v>0.5</v>
      </c>
      <c r="N114" s="122">
        <v>0.5</v>
      </c>
      <c r="O114" s="122" t="s">
        <v>543</v>
      </c>
      <c r="P114" s="164"/>
      <c r="Q114" s="2"/>
      <c r="R114" s="2"/>
      <c r="S114" s="2"/>
      <c r="T114" s="2"/>
      <c r="U114" s="2"/>
      <c r="V114" s="2"/>
      <c r="W114" s="2"/>
      <c r="X114" s="2"/>
      <c r="Y114" s="134"/>
    </row>
    <row r="115" spans="1:25">
      <c r="A115" s="141"/>
      <c r="B115" s="2" t="s">
        <v>187</v>
      </c>
      <c r="C115" s="135"/>
      <c r="D115" s="107">
        <v>0.6</v>
      </c>
      <c r="E115" s="107">
        <v>0.51</v>
      </c>
      <c r="F115" s="107">
        <v>0.5</v>
      </c>
      <c r="G115" s="107">
        <v>0.75</v>
      </c>
      <c r="H115" s="107">
        <v>0.5</v>
      </c>
      <c r="I115" s="107">
        <v>0.56999999999999995</v>
      </c>
      <c r="J115" s="107">
        <v>0.5</v>
      </c>
      <c r="K115" s="107">
        <v>0.64771728982559162</v>
      </c>
      <c r="L115" s="107">
        <v>0.4</v>
      </c>
      <c r="M115" s="107">
        <v>0.5</v>
      </c>
      <c r="N115" s="107">
        <v>0.5</v>
      </c>
      <c r="O115" s="107" t="s">
        <v>543</v>
      </c>
      <c r="P115" s="164"/>
      <c r="Q115" s="2"/>
      <c r="R115" s="2"/>
      <c r="S115" s="2"/>
      <c r="T115" s="2"/>
      <c r="U115" s="2"/>
      <c r="V115" s="2"/>
      <c r="W115" s="2"/>
      <c r="X115" s="2"/>
      <c r="Y115" s="134"/>
    </row>
    <row r="116" spans="1:25">
      <c r="A116" s="141"/>
      <c r="B116" s="2" t="s">
        <v>188</v>
      </c>
      <c r="C116" s="135"/>
      <c r="D116" s="107">
        <v>8.1649658092772637E-2</v>
      </c>
      <c r="E116" s="107">
        <v>7.5277265270908165E-3</v>
      </c>
      <c r="F116" s="107">
        <v>0</v>
      </c>
      <c r="G116" s="107">
        <v>8.1649658092773553E-2</v>
      </c>
      <c r="H116" s="107">
        <v>0</v>
      </c>
      <c r="I116" s="107">
        <v>1.0954451150103291E-2</v>
      </c>
      <c r="J116" s="107">
        <v>0</v>
      </c>
      <c r="K116" s="107">
        <v>2.4850518901625224E-2</v>
      </c>
      <c r="L116" s="107">
        <v>5.1639777949432607E-2</v>
      </c>
      <c r="M116" s="107">
        <v>0</v>
      </c>
      <c r="N116" s="107">
        <v>0</v>
      </c>
      <c r="O116" s="107" t="s">
        <v>543</v>
      </c>
      <c r="P116" s="226"/>
      <c r="Q116" s="227"/>
      <c r="R116" s="227"/>
      <c r="S116" s="227"/>
      <c r="T116" s="227"/>
      <c r="U116" s="227"/>
      <c r="V116" s="227"/>
      <c r="W116" s="227"/>
      <c r="X116" s="227"/>
      <c r="Y116" s="134"/>
    </row>
    <row r="117" spans="1:25">
      <c r="A117" s="141"/>
      <c r="B117" s="2" t="s">
        <v>96</v>
      </c>
      <c r="C117" s="135"/>
      <c r="D117" s="109">
        <v>0.13608276348795439</v>
      </c>
      <c r="E117" s="109">
        <v>1.4808642348375374E-2</v>
      </c>
      <c r="F117" s="109">
        <v>0</v>
      </c>
      <c r="G117" s="109">
        <v>0.11134044285378213</v>
      </c>
      <c r="H117" s="109">
        <v>0</v>
      </c>
      <c r="I117" s="109">
        <v>1.9218335351058408E-2</v>
      </c>
      <c r="J117" s="109">
        <v>0</v>
      </c>
      <c r="K117" s="109">
        <v>3.866373334199133E-2</v>
      </c>
      <c r="L117" s="109">
        <v>0.14083575804390711</v>
      </c>
      <c r="M117" s="109">
        <v>0</v>
      </c>
      <c r="N117" s="109">
        <v>0</v>
      </c>
      <c r="O117" s="109" t="s">
        <v>543</v>
      </c>
      <c r="P117" s="164"/>
      <c r="Q117" s="2"/>
      <c r="R117" s="2"/>
      <c r="S117" s="2"/>
      <c r="T117" s="2"/>
      <c r="U117" s="2"/>
      <c r="V117" s="2"/>
      <c r="W117" s="2"/>
      <c r="X117" s="2"/>
      <c r="Y117" s="137"/>
    </row>
    <row r="118" spans="1:25">
      <c r="A118" s="141"/>
      <c r="B118" s="117" t="s">
        <v>189</v>
      </c>
      <c r="C118" s="135"/>
      <c r="D118" s="109">
        <v>0.19760479041916157</v>
      </c>
      <c r="E118" s="109">
        <v>1.463739188290103E-2</v>
      </c>
      <c r="F118" s="109">
        <v>-1.9960079840319889E-3</v>
      </c>
      <c r="G118" s="109">
        <v>0.46373918829008631</v>
      </c>
      <c r="H118" s="109">
        <v>-1.9960079840319889E-3</v>
      </c>
      <c r="I118" s="109">
        <v>0.13772455089820346</v>
      </c>
      <c r="J118" s="109">
        <v>-1.9960079840319889E-3</v>
      </c>
      <c r="K118" s="109">
        <v>0.28290337863233894</v>
      </c>
      <c r="L118" s="109">
        <v>-0.26813040585495684</v>
      </c>
      <c r="M118" s="109">
        <v>-1.9960079840319889E-3</v>
      </c>
      <c r="N118" s="109">
        <v>-1.9960079840319889E-3</v>
      </c>
      <c r="O118" s="109" t="s">
        <v>543</v>
      </c>
      <c r="P118" s="164"/>
      <c r="Q118" s="2"/>
      <c r="R118" s="2"/>
      <c r="S118" s="2"/>
      <c r="T118" s="2"/>
      <c r="U118" s="2"/>
      <c r="V118" s="2"/>
      <c r="W118" s="2"/>
      <c r="X118" s="2"/>
      <c r="Y118" s="137"/>
    </row>
    <row r="119" spans="1:25">
      <c r="B119" s="147"/>
      <c r="C119" s="116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</row>
    <row r="120" spans="1:25">
      <c r="B120" s="151" t="s">
        <v>396</v>
      </c>
      <c r="Y120" s="133" t="s">
        <v>67</v>
      </c>
    </row>
    <row r="121" spans="1:25">
      <c r="A121" s="124" t="s">
        <v>16</v>
      </c>
      <c r="B121" s="114" t="s">
        <v>141</v>
      </c>
      <c r="C121" s="111" t="s">
        <v>142</v>
      </c>
      <c r="D121" s="112" t="s">
        <v>166</v>
      </c>
      <c r="E121" s="113" t="s">
        <v>166</v>
      </c>
      <c r="F121" s="113" t="s">
        <v>166</v>
      </c>
      <c r="G121" s="113" t="s">
        <v>166</v>
      </c>
      <c r="H121" s="113" t="s">
        <v>166</v>
      </c>
      <c r="I121" s="113" t="s">
        <v>166</v>
      </c>
      <c r="J121" s="113" t="s">
        <v>166</v>
      </c>
      <c r="K121" s="113" t="s">
        <v>166</v>
      </c>
      <c r="L121" s="113" t="s">
        <v>166</v>
      </c>
      <c r="M121" s="113" t="s">
        <v>166</v>
      </c>
      <c r="N121" s="113" t="s">
        <v>166</v>
      </c>
      <c r="O121" s="113" t="s">
        <v>166</v>
      </c>
      <c r="P121" s="113" t="s">
        <v>166</v>
      </c>
      <c r="Q121" s="113" t="s">
        <v>166</v>
      </c>
      <c r="R121" s="113" t="s">
        <v>166</v>
      </c>
      <c r="S121" s="113" t="s">
        <v>166</v>
      </c>
      <c r="T121" s="164"/>
      <c r="U121" s="2"/>
      <c r="V121" s="2"/>
      <c r="W121" s="2"/>
      <c r="X121" s="2"/>
      <c r="Y121" s="133">
        <v>1</v>
      </c>
    </row>
    <row r="122" spans="1:25">
      <c r="A122" s="141"/>
      <c r="B122" s="115" t="s">
        <v>167</v>
      </c>
      <c r="C122" s="104" t="s">
        <v>167</v>
      </c>
      <c r="D122" s="162" t="s">
        <v>168</v>
      </c>
      <c r="E122" s="163" t="s">
        <v>169</v>
      </c>
      <c r="F122" s="163" t="s">
        <v>170</v>
      </c>
      <c r="G122" s="163" t="s">
        <v>171</v>
      </c>
      <c r="H122" s="163" t="s">
        <v>172</v>
      </c>
      <c r="I122" s="163" t="s">
        <v>173</v>
      </c>
      <c r="J122" s="163" t="s">
        <v>174</v>
      </c>
      <c r="K122" s="163" t="s">
        <v>175</v>
      </c>
      <c r="L122" s="163" t="s">
        <v>176</v>
      </c>
      <c r="M122" s="163" t="s">
        <v>177</v>
      </c>
      <c r="N122" s="163" t="s">
        <v>178</v>
      </c>
      <c r="O122" s="163" t="s">
        <v>179</v>
      </c>
      <c r="P122" s="163" t="s">
        <v>180</v>
      </c>
      <c r="Q122" s="163" t="s">
        <v>181</v>
      </c>
      <c r="R122" s="163" t="s">
        <v>191</v>
      </c>
      <c r="S122" s="163" t="s">
        <v>183</v>
      </c>
      <c r="T122" s="164"/>
      <c r="U122" s="2"/>
      <c r="V122" s="2"/>
      <c r="W122" s="2"/>
      <c r="X122" s="2"/>
      <c r="Y122" s="133" t="s">
        <v>3</v>
      </c>
    </row>
    <row r="123" spans="1:25">
      <c r="A123" s="141"/>
      <c r="B123" s="115"/>
      <c r="C123" s="104"/>
      <c r="D123" s="105" t="s">
        <v>202</v>
      </c>
      <c r="E123" s="106" t="s">
        <v>202</v>
      </c>
      <c r="F123" s="106" t="s">
        <v>202</v>
      </c>
      <c r="G123" s="106" t="s">
        <v>202</v>
      </c>
      <c r="H123" s="106" t="s">
        <v>203</v>
      </c>
      <c r="I123" s="106" t="s">
        <v>202</v>
      </c>
      <c r="J123" s="106" t="s">
        <v>203</v>
      </c>
      <c r="K123" s="106" t="s">
        <v>204</v>
      </c>
      <c r="L123" s="106" t="s">
        <v>203</v>
      </c>
      <c r="M123" s="106" t="s">
        <v>204</v>
      </c>
      <c r="N123" s="106" t="s">
        <v>202</v>
      </c>
      <c r="O123" s="106" t="s">
        <v>203</v>
      </c>
      <c r="P123" s="106" t="s">
        <v>202</v>
      </c>
      <c r="Q123" s="106" t="s">
        <v>203</v>
      </c>
      <c r="R123" s="106" t="s">
        <v>205</v>
      </c>
      <c r="S123" s="106" t="s">
        <v>203</v>
      </c>
      <c r="T123" s="164"/>
      <c r="U123" s="2"/>
      <c r="V123" s="2"/>
      <c r="W123" s="2"/>
      <c r="X123" s="2"/>
      <c r="Y123" s="133">
        <v>2</v>
      </c>
    </row>
    <row r="124" spans="1:25">
      <c r="A124" s="141"/>
      <c r="B124" s="115"/>
      <c r="C124" s="104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64"/>
      <c r="U124" s="2"/>
      <c r="V124" s="2"/>
      <c r="W124" s="2"/>
      <c r="X124" s="2"/>
      <c r="Y124" s="133">
        <v>2</v>
      </c>
    </row>
    <row r="125" spans="1:25">
      <c r="A125" s="141"/>
      <c r="B125" s="114">
        <v>1</v>
      </c>
      <c r="C125" s="110">
        <v>1</v>
      </c>
      <c r="D125" s="154">
        <v>0.3</v>
      </c>
      <c r="E125" s="118">
        <v>0.33</v>
      </c>
      <c r="F125" s="153" t="s">
        <v>208</v>
      </c>
      <c r="G125" s="118">
        <v>0.2</v>
      </c>
      <c r="H125" s="153">
        <v>5</v>
      </c>
      <c r="I125" s="118">
        <v>0.36</v>
      </c>
      <c r="J125" s="153" t="s">
        <v>132</v>
      </c>
      <c r="K125" s="118">
        <v>0.30658436213991802</v>
      </c>
      <c r="L125" s="152">
        <v>3</v>
      </c>
      <c r="M125" s="118">
        <v>0.26301216662507343</v>
      </c>
      <c r="N125" s="118">
        <v>0.3</v>
      </c>
      <c r="O125" s="152" t="s">
        <v>132</v>
      </c>
      <c r="P125" s="118">
        <v>0.34</v>
      </c>
      <c r="Q125" s="152">
        <v>2</v>
      </c>
      <c r="R125" s="154">
        <v>0.5</v>
      </c>
      <c r="S125" s="152" t="s">
        <v>132</v>
      </c>
      <c r="T125" s="164"/>
      <c r="U125" s="2"/>
      <c r="V125" s="2"/>
      <c r="W125" s="2"/>
      <c r="X125" s="2"/>
      <c r="Y125" s="133">
        <v>1</v>
      </c>
    </row>
    <row r="126" spans="1:25">
      <c r="A126" s="141"/>
      <c r="B126" s="115">
        <v>1</v>
      </c>
      <c r="C126" s="104">
        <v>2</v>
      </c>
      <c r="D126" s="106">
        <v>0.28000000000000003</v>
      </c>
      <c r="E126" s="106">
        <v>0.37</v>
      </c>
      <c r="F126" s="157" t="s">
        <v>208</v>
      </c>
      <c r="G126" s="106">
        <v>0.2</v>
      </c>
      <c r="H126" s="157">
        <v>3</v>
      </c>
      <c r="I126" s="156">
        <v>0.43</v>
      </c>
      <c r="J126" s="157" t="s">
        <v>132</v>
      </c>
      <c r="K126" s="106">
        <v>0.28048780487804897</v>
      </c>
      <c r="L126" s="155" t="s">
        <v>132</v>
      </c>
      <c r="M126" s="106">
        <v>0.27130315494350254</v>
      </c>
      <c r="N126" s="106">
        <v>0.3</v>
      </c>
      <c r="O126" s="155" t="s">
        <v>132</v>
      </c>
      <c r="P126" s="106">
        <v>0.33</v>
      </c>
      <c r="Q126" s="155" t="s">
        <v>132</v>
      </c>
      <c r="R126" s="155" t="s">
        <v>159</v>
      </c>
      <c r="S126" s="155" t="s">
        <v>132</v>
      </c>
      <c r="T126" s="164"/>
      <c r="U126" s="2"/>
      <c r="V126" s="2"/>
      <c r="W126" s="2"/>
      <c r="X126" s="2"/>
      <c r="Y126" s="133">
        <v>21</v>
      </c>
    </row>
    <row r="127" spans="1:25">
      <c r="A127" s="141"/>
      <c r="B127" s="115">
        <v>1</v>
      </c>
      <c r="C127" s="104">
        <v>3</v>
      </c>
      <c r="D127" s="106">
        <v>0.28000000000000003</v>
      </c>
      <c r="E127" s="106">
        <v>0.33</v>
      </c>
      <c r="F127" s="157" t="s">
        <v>208</v>
      </c>
      <c r="G127" s="106">
        <v>0.3</v>
      </c>
      <c r="H127" s="157">
        <v>3</v>
      </c>
      <c r="I127" s="106">
        <v>0.31</v>
      </c>
      <c r="J127" s="157" t="s">
        <v>132</v>
      </c>
      <c r="K127" s="121">
        <v>0.29035433070866101</v>
      </c>
      <c r="L127" s="157" t="s">
        <v>132</v>
      </c>
      <c r="M127" s="107">
        <v>0.27031423044023278</v>
      </c>
      <c r="N127" s="107">
        <v>0.3</v>
      </c>
      <c r="O127" s="157" t="s">
        <v>132</v>
      </c>
      <c r="P127" s="107">
        <v>0.32</v>
      </c>
      <c r="Q127" s="157">
        <v>2</v>
      </c>
      <c r="R127" s="157" t="s">
        <v>159</v>
      </c>
      <c r="S127" s="157" t="s">
        <v>132</v>
      </c>
      <c r="T127" s="164"/>
      <c r="U127" s="2"/>
      <c r="V127" s="2"/>
      <c r="W127" s="2"/>
      <c r="X127" s="2"/>
      <c r="Y127" s="133">
        <v>16</v>
      </c>
    </row>
    <row r="128" spans="1:25">
      <c r="A128" s="141"/>
      <c r="B128" s="115">
        <v>1</v>
      </c>
      <c r="C128" s="104">
        <v>4</v>
      </c>
      <c r="D128" s="106">
        <v>0.28000000000000003</v>
      </c>
      <c r="E128" s="106">
        <v>0.35</v>
      </c>
      <c r="F128" s="157" t="s">
        <v>208</v>
      </c>
      <c r="G128" s="106">
        <v>0.2</v>
      </c>
      <c r="H128" s="157">
        <v>3</v>
      </c>
      <c r="I128" s="106">
        <v>0.35</v>
      </c>
      <c r="J128" s="157" t="s">
        <v>132</v>
      </c>
      <c r="K128" s="121">
        <v>0.29166666666666702</v>
      </c>
      <c r="L128" s="157" t="s">
        <v>132</v>
      </c>
      <c r="M128" s="107">
        <v>0.26563298582757422</v>
      </c>
      <c r="N128" s="107">
        <v>0.3</v>
      </c>
      <c r="O128" s="157" t="s">
        <v>132</v>
      </c>
      <c r="P128" s="107">
        <v>0.33</v>
      </c>
      <c r="Q128" s="157">
        <v>2</v>
      </c>
      <c r="R128" s="157" t="s">
        <v>159</v>
      </c>
      <c r="S128" s="157" t="s">
        <v>132</v>
      </c>
      <c r="T128" s="164"/>
      <c r="U128" s="2"/>
      <c r="V128" s="2"/>
      <c r="W128" s="2"/>
      <c r="X128" s="2"/>
      <c r="Y128" s="133">
        <v>0.2982454396233819</v>
      </c>
    </row>
    <row r="129" spans="1:25">
      <c r="A129" s="141"/>
      <c r="B129" s="115">
        <v>1</v>
      </c>
      <c r="C129" s="104">
        <v>5</v>
      </c>
      <c r="D129" s="106">
        <v>0.28000000000000003</v>
      </c>
      <c r="E129" s="106">
        <v>0.37</v>
      </c>
      <c r="F129" s="155" t="s">
        <v>208</v>
      </c>
      <c r="G129" s="106">
        <v>0.2</v>
      </c>
      <c r="H129" s="155">
        <v>2</v>
      </c>
      <c r="I129" s="106">
        <v>0.32</v>
      </c>
      <c r="J129" s="155" t="s">
        <v>132</v>
      </c>
      <c r="K129" s="106">
        <v>0.306640625</v>
      </c>
      <c r="L129" s="155">
        <v>3</v>
      </c>
      <c r="M129" s="106">
        <v>0.27337951269618033</v>
      </c>
      <c r="N129" s="106">
        <v>0.3</v>
      </c>
      <c r="O129" s="155" t="s">
        <v>132</v>
      </c>
      <c r="P129" s="106">
        <v>0.32</v>
      </c>
      <c r="Q129" s="155" t="s">
        <v>132</v>
      </c>
      <c r="R129" s="155" t="s">
        <v>159</v>
      </c>
      <c r="S129" s="155" t="s">
        <v>132</v>
      </c>
      <c r="T129" s="164"/>
      <c r="U129" s="2"/>
      <c r="V129" s="2"/>
      <c r="W129" s="2"/>
      <c r="X129" s="2"/>
      <c r="Y129" s="134"/>
    </row>
    <row r="130" spans="1:25">
      <c r="A130" s="141"/>
      <c r="B130" s="115">
        <v>1</v>
      </c>
      <c r="C130" s="104">
        <v>6</v>
      </c>
      <c r="D130" s="106">
        <v>0.28000000000000003</v>
      </c>
      <c r="E130" s="106">
        <v>0.31</v>
      </c>
      <c r="F130" s="155" t="s">
        <v>208</v>
      </c>
      <c r="G130" s="106">
        <v>0.3</v>
      </c>
      <c r="H130" s="155">
        <v>4</v>
      </c>
      <c r="I130" s="106">
        <v>0.33</v>
      </c>
      <c r="J130" s="155" t="s">
        <v>132</v>
      </c>
      <c r="K130" s="106">
        <v>0.29585152838427897</v>
      </c>
      <c r="L130" s="155">
        <v>2</v>
      </c>
      <c r="M130" s="106">
        <v>0.2765537336121921</v>
      </c>
      <c r="N130" s="106">
        <v>0.3</v>
      </c>
      <c r="O130" s="155" t="s">
        <v>132</v>
      </c>
      <c r="P130" s="106">
        <v>0.34</v>
      </c>
      <c r="Q130" s="155" t="s">
        <v>132</v>
      </c>
      <c r="R130" s="155" t="s">
        <v>159</v>
      </c>
      <c r="S130" s="155" t="s">
        <v>132</v>
      </c>
      <c r="T130" s="164"/>
      <c r="U130" s="2"/>
      <c r="V130" s="2"/>
      <c r="W130" s="2"/>
      <c r="X130" s="2"/>
      <c r="Y130" s="134"/>
    </row>
    <row r="131" spans="1:25">
      <c r="A131" s="141"/>
      <c r="B131" s="116" t="s">
        <v>186</v>
      </c>
      <c r="C131" s="108"/>
      <c r="D131" s="122">
        <v>0.28333333333333338</v>
      </c>
      <c r="E131" s="122">
        <v>0.34333333333333332</v>
      </c>
      <c r="F131" s="122" t="s">
        <v>543</v>
      </c>
      <c r="G131" s="122">
        <v>0.23333333333333331</v>
      </c>
      <c r="H131" s="122">
        <v>3.3333333333333335</v>
      </c>
      <c r="I131" s="122">
        <v>0.35000000000000003</v>
      </c>
      <c r="J131" s="122" t="s">
        <v>543</v>
      </c>
      <c r="K131" s="122">
        <v>0.29526421962959565</v>
      </c>
      <c r="L131" s="122">
        <v>2.6666666666666665</v>
      </c>
      <c r="M131" s="122">
        <v>0.27003263069079259</v>
      </c>
      <c r="N131" s="122">
        <v>0.3</v>
      </c>
      <c r="O131" s="122" t="s">
        <v>543</v>
      </c>
      <c r="P131" s="122">
        <v>0.33</v>
      </c>
      <c r="Q131" s="122">
        <v>2</v>
      </c>
      <c r="R131" s="122">
        <v>0.5</v>
      </c>
      <c r="S131" s="122" t="s">
        <v>543</v>
      </c>
      <c r="T131" s="164"/>
      <c r="U131" s="2"/>
      <c r="V131" s="2"/>
      <c r="W131" s="2"/>
      <c r="X131" s="2"/>
      <c r="Y131" s="134"/>
    </row>
    <row r="132" spans="1:25">
      <c r="A132" s="141"/>
      <c r="B132" s="2" t="s">
        <v>187</v>
      </c>
      <c r="C132" s="135"/>
      <c r="D132" s="107">
        <v>0.28000000000000003</v>
      </c>
      <c r="E132" s="107">
        <v>0.33999999999999997</v>
      </c>
      <c r="F132" s="107" t="s">
        <v>543</v>
      </c>
      <c r="G132" s="107">
        <v>0.2</v>
      </c>
      <c r="H132" s="107">
        <v>3</v>
      </c>
      <c r="I132" s="107">
        <v>0.33999999999999997</v>
      </c>
      <c r="J132" s="107" t="s">
        <v>543</v>
      </c>
      <c r="K132" s="107">
        <v>0.29375909752547302</v>
      </c>
      <c r="L132" s="107">
        <v>3</v>
      </c>
      <c r="M132" s="107">
        <v>0.27080869269186769</v>
      </c>
      <c r="N132" s="107">
        <v>0.3</v>
      </c>
      <c r="O132" s="107" t="s">
        <v>543</v>
      </c>
      <c r="P132" s="107">
        <v>0.33</v>
      </c>
      <c r="Q132" s="107">
        <v>2</v>
      </c>
      <c r="R132" s="107">
        <v>0.5</v>
      </c>
      <c r="S132" s="107" t="s">
        <v>543</v>
      </c>
      <c r="T132" s="164"/>
      <c r="U132" s="2"/>
      <c r="V132" s="2"/>
      <c r="W132" s="2"/>
      <c r="X132" s="2"/>
      <c r="Y132" s="134"/>
    </row>
    <row r="133" spans="1:25">
      <c r="A133" s="141"/>
      <c r="B133" s="2" t="s">
        <v>188</v>
      </c>
      <c r="C133" s="135"/>
      <c r="D133" s="107">
        <v>8.1649658092772456E-3</v>
      </c>
      <c r="E133" s="107">
        <v>2.4221202832779929E-2</v>
      </c>
      <c r="F133" s="107" t="s">
        <v>543</v>
      </c>
      <c r="G133" s="107">
        <v>5.1639777949432281E-2</v>
      </c>
      <c r="H133" s="107">
        <v>1.0327955589886442</v>
      </c>
      <c r="I133" s="107">
        <v>4.3358966777357774E-2</v>
      </c>
      <c r="J133" s="107" t="s">
        <v>543</v>
      </c>
      <c r="K133" s="107">
        <v>1.0132176337054342E-2</v>
      </c>
      <c r="L133" s="107">
        <v>0.57735026918962629</v>
      </c>
      <c r="M133" s="107">
        <v>4.9812392712171583E-3</v>
      </c>
      <c r="N133" s="107">
        <v>0</v>
      </c>
      <c r="O133" s="107" t="s">
        <v>543</v>
      </c>
      <c r="P133" s="107">
        <v>8.9442719099991665E-3</v>
      </c>
      <c r="Q133" s="107">
        <v>0</v>
      </c>
      <c r="R133" s="107" t="s">
        <v>543</v>
      </c>
      <c r="S133" s="107" t="s">
        <v>543</v>
      </c>
      <c r="T133" s="226"/>
      <c r="U133" s="227"/>
      <c r="V133" s="227"/>
      <c r="W133" s="227"/>
      <c r="X133" s="227"/>
      <c r="Y133" s="134"/>
    </row>
    <row r="134" spans="1:25">
      <c r="A134" s="141"/>
      <c r="B134" s="2" t="s">
        <v>96</v>
      </c>
      <c r="C134" s="135"/>
      <c r="D134" s="109">
        <v>2.881752638568439E-2</v>
      </c>
      <c r="E134" s="109">
        <v>7.0547192716834753E-2</v>
      </c>
      <c r="F134" s="109" t="s">
        <v>543</v>
      </c>
      <c r="G134" s="109">
        <v>0.2213133340689955</v>
      </c>
      <c r="H134" s="109">
        <v>0.30983866769659324</v>
      </c>
      <c r="I134" s="109">
        <v>0.12388276222102219</v>
      </c>
      <c r="J134" s="109" t="s">
        <v>543</v>
      </c>
      <c r="K134" s="109">
        <v>3.431562533978888E-2</v>
      </c>
      <c r="L134" s="109">
        <v>0.21650635094610987</v>
      </c>
      <c r="M134" s="109">
        <v>1.8446804960105163E-2</v>
      </c>
      <c r="N134" s="109">
        <v>0</v>
      </c>
      <c r="O134" s="109" t="s">
        <v>543</v>
      </c>
      <c r="P134" s="109">
        <v>2.7103854272724746E-2</v>
      </c>
      <c r="Q134" s="109">
        <v>0</v>
      </c>
      <c r="R134" s="109" t="s">
        <v>543</v>
      </c>
      <c r="S134" s="109" t="s">
        <v>543</v>
      </c>
      <c r="T134" s="164"/>
      <c r="U134" s="2"/>
      <c r="V134" s="2"/>
      <c r="W134" s="2"/>
      <c r="X134" s="2"/>
      <c r="Y134" s="137"/>
    </row>
    <row r="135" spans="1:25">
      <c r="A135" s="141"/>
      <c r="B135" s="117" t="s">
        <v>189</v>
      </c>
      <c r="C135" s="135"/>
      <c r="D135" s="109">
        <v>-4.9999444447094366E-2</v>
      </c>
      <c r="E135" s="109">
        <v>0.15117714378763836</v>
      </c>
      <c r="F135" s="109" t="s">
        <v>543</v>
      </c>
      <c r="G135" s="109">
        <v>-0.21764660130937208</v>
      </c>
      <c r="H135" s="109">
        <v>10.17647712415183</v>
      </c>
      <c r="I135" s="109">
        <v>0.17353009803594222</v>
      </c>
      <c r="J135" s="109" t="s">
        <v>543</v>
      </c>
      <c r="K135" s="109">
        <v>-9.9958611187848101E-3</v>
      </c>
      <c r="L135" s="109">
        <v>7.9411816993214632</v>
      </c>
      <c r="M135" s="109">
        <v>-9.459594409294525E-2</v>
      </c>
      <c r="N135" s="109">
        <v>5.8829411736645021E-3</v>
      </c>
      <c r="O135" s="109" t="s">
        <v>543</v>
      </c>
      <c r="P135" s="109">
        <v>0.10647123529103109</v>
      </c>
      <c r="Q135" s="109">
        <v>5.7058862744910979</v>
      </c>
      <c r="R135" s="109">
        <v>0.67647156862277447</v>
      </c>
      <c r="S135" s="109" t="s">
        <v>543</v>
      </c>
      <c r="T135" s="164"/>
      <c r="U135" s="2"/>
      <c r="V135" s="2"/>
      <c r="W135" s="2"/>
      <c r="X135" s="2"/>
      <c r="Y135" s="137"/>
    </row>
    <row r="136" spans="1:25">
      <c r="B136" s="147"/>
      <c r="C136" s="116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</row>
    <row r="137" spans="1:25">
      <c r="B137" s="151" t="s">
        <v>397</v>
      </c>
      <c r="Y137" s="133" t="s">
        <v>67</v>
      </c>
    </row>
    <row r="138" spans="1:25">
      <c r="A138" s="124" t="s">
        <v>50</v>
      </c>
      <c r="B138" s="114" t="s">
        <v>141</v>
      </c>
      <c r="C138" s="111" t="s">
        <v>142</v>
      </c>
      <c r="D138" s="112" t="s">
        <v>166</v>
      </c>
      <c r="E138" s="113" t="s">
        <v>166</v>
      </c>
      <c r="F138" s="113" t="s">
        <v>166</v>
      </c>
      <c r="G138" s="113" t="s">
        <v>166</v>
      </c>
      <c r="H138" s="113" t="s">
        <v>166</v>
      </c>
      <c r="I138" s="113" t="s">
        <v>166</v>
      </c>
      <c r="J138" s="113" t="s">
        <v>166</v>
      </c>
      <c r="K138" s="113" t="s">
        <v>166</v>
      </c>
      <c r="L138" s="113" t="s">
        <v>166</v>
      </c>
      <c r="M138" s="113" t="s">
        <v>166</v>
      </c>
      <c r="N138" s="113" t="s">
        <v>166</v>
      </c>
      <c r="O138" s="113" t="s">
        <v>166</v>
      </c>
      <c r="P138" s="113" t="s">
        <v>166</v>
      </c>
      <c r="Q138" s="113" t="s">
        <v>166</v>
      </c>
      <c r="R138" s="113" t="s">
        <v>166</v>
      </c>
      <c r="S138" s="164"/>
      <c r="T138" s="2"/>
      <c r="U138" s="2"/>
      <c r="V138" s="2"/>
      <c r="W138" s="2"/>
      <c r="X138" s="2"/>
      <c r="Y138" s="133">
        <v>1</v>
      </c>
    </row>
    <row r="139" spans="1:25">
      <c r="A139" s="141"/>
      <c r="B139" s="115" t="s">
        <v>167</v>
      </c>
      <c r="C139" s="104" t="s">
        <v>167</v>
      </c>
      <c r="D139" s="162" t="s">
        <v>168</v>
      </c>
      <c r="E139" s="163" t="s">
        <v>169</v>
      </c>
      <c r="F139" s="163" t="s">
        <v>170</v>
      </c>
      <c r="G139" s="163" t="s">
        <v>171</v>
      </c>
      <c r="H139" s="163" t="s">
        <v>172</v>
      </c>
      <c r="I139" s="163" t="s">
        <v>173</v>
      </c>
      <c r="J139" s="163" t="s">
        <v>174</v>
      </c>
      <c r="K139" s="163" t="s">
        <v>175</v>
      </c>
      <c r="L139" s="163" t="s">
        <v>176</v>
      </c>
      <c r="M139" s="163" t="s">
        <v>177</v>
      </c>
      <c r="N139" s="163" t="s">
        <v>178</v>
      </c>
      <c r="O139" s="163" t="s">
        <v>179</v>
      </c>
      <c r="P139" s="163" t="s">
        <v>181</v>
      </c>
      <c r="Q139" s="163" t="s">
        <v>191</v>
      </c>
      <c r="R139" s="163" t="s">
        <v>183</v>
      </c>
      <c r="S139" s="164"/>
      <c r="T139" s="2"/>
      <c r="U139" s="2"/>
      <c r="V139" s="2"/>
      <c r="W139" s="2"/>
      <c r="X139" s="2"/>
      <c r="Y139" s="133" t="s">
        <v>1</v>
      </c>
    </row>
    <row r="140" spans="1:25">
      <c r="A140" s="141"/>
      <c r="B140" s="115"/>
      <c r="C140" s="104"/>
      <c r="D140" s="105" t="s">
        <v>203</v>
      </c>
      <c r="E140" s="106" t="s">
        <v>203</v>
      </c>
      <c r="F140" s="106" t="s">
        <v>203</v>
      </c>
      <c r="G140" s="106" t="s">
        <v>202</v>
      </c>
      <c r="H140" s="106" t="s">
        <v>203</v>
      </c>
      <c r="I140" s="106" t="s">
        <v>202</v>
      </c>
      <c r="J140" s="106" t="s">
        <v>203</v>
      </c>
      <c r="K140" s="106" t="s">
        <v>204</v>
      </c>
      <c r="L140" s="106" t="s">
        <v>203</v>
      </c>
      <c r="M140" s="106" t="s">
        <v>204</v>
      </c>
      <c r="N140" s="106" t="s">
        <v>203</v>
      </c>
      <c r="O140" s="106" t="s">
        <v>203</v>
      </c>
      <c r="P140" s="106" t="s">
        <v>203</v>
      </c>
      <c r="Q140" s="106" t="s">
        <v>205</v>
      </c>
      <c r="R140" s="106" t="s">
        <v>203</v>
      </c>
      <c r="S140" s="164"/>
      <c r="T140" s="2"/>
      <c r="U140" s="2"/>
      <c r="V140" s="2"/>
      <c r="W140" s="2"/>
      <c r="X140" s="2"/>
      <c r="Y140" s="133">
        <v>3</v>
      </c>
    </row>
    <row r="141" spans="1:25">
      <c r="A141" s="141"/>
      <c r="B141" s="115"/>
      <c r="C141" s="104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64"/>
      <c r="T141" s="2"/>
      <c r="U141" s="2"/>
      <c r="V141" s="2"/>
      <c r="W141" s="2"/>
      <c r="X141" s="2"/>
      <c r="Y141" s="133">
        <v>3</v>
      </c>
    </row>
    <row r="142" spans="1:25">
      <c r="A142" s="141"/>
      <c r="B142" s="114">
        <v>1</v>
      </c>
      <c r="C142" s="110">
        <v>1</v>
      </c>
      <c r="D142" s="196">
        <v>900</v>
      </c>
      <c r="E142" s="196">
        <v>1000</v>
      </c>
      <c r="F142" s="197">
        <v>897</v>
      </c>
      <c r="G142" s="196">
        <v>800</v>
      </c>
      <c r="H142" s="197">
        <v>1000</v>
      </c>
      <c r="I142" s="196">
        <v>900</v>
      </c>
      <c r="J142" s="197">
        <v>900</v>
      </c>
      <c r="K142" s="196">
        <v>890.75102880658392</v>
      </c>
      <c r="L142" s="196">
        <v>900</v>
      </c>
      <c r="M142" s="199">
        <v>1020.3732813879968</v>
      </c>
      <c r="N142" s="196">
        <v>910</v>
      </c>
      <c r="O142" s="196">
        <v>900</v>
      </c>
      <c r="P142" s="196">
        <v>800</v>
      </c>
      <c r="Q142" s="196">
        <v>800</v>
      </c>
      <c r="R142" s="196">
        <v>800</v>
      </c>
      <c r="S142" s="200"/>
      <c r="T142" s="201"/>
      <c r="U142" s="201"/>
      <c r="V142" s="201"/>
      <c r="W142" s="201"/>
      <c r="X142" s="201"/>
      <c r="Y142" s="202">
        <v>1</v>
      </c>
    </row>
    <row r="143" spans="1:25">
      <c r="A143" s="141"/>
      <c r="B143" s="115">
        <v>1</v>
      </c>
      <c r="C143" s="104">
        <v>2</v>
      </c>
      <c r="D143" s="206">
        <v>1000</v>
      </c>
      <c r="E143" s="206">
        <v>900</v>
      </c>
      <c r="F143" s="205">
        <v>902</v>
      </c>
      <c r="G143" s="206">
        <v>800</v>
      </c>
      <c r="H143" s="205">
        <v>1000</v>
      </c>
      <c r="I143" s="206">
        <v>900</v>
      </c>
      <c r="J143" s="205">
        <v>900</v>
      </c>
      <c r="K143" s="206">
        <v>857.14430894308998</v>
      </c>
      <c r="L143" s="206">
        <v>900</v>
      </c>
      <c r="M143" s="206">
        <v>916.16880630385344</v>
      </c>
      <c r="N143" s="206">
        <v>910</v>
      </c>
      <c r="O143" s="206">
        <v>900</v>
      </c>
      <c r="P143" s="206">
        <v>900</v>
      </c>
      <c r="Q143" s="206">
        <v>800</v>
      </c>
      <c r="R143" s="206">
        <v>800</v>
      </c>
      <c r="S143" s="200"/>
      <c r="T143" s="201"/>
      <c r="U143" s="201"/>
      <c r="V143" s="201"/>
      <c r="W143" s="201"/>
      <c r="X143" s="201"/>
      <c r="Y143" s="202" t="e">
        <v>#N/A</v>
      </c>
    </row>
    <row r="144" spans="1:25">
      <c r="A144" s="141"/>
      <c r="B144" s="115">
        <v>1</v>
      </c>
      <c r="C144" s="104">
        <v>3</v>
      </c>
      <c r="D144" s="206">
        <v>1000</v>
      </c>
      <c r="E144" s="206">
        <v>1000</v>
      </c>
      <c r="F144" s="205">
        <v>897</v>
      </c>
      <c r="G144" s="206">
        <v>800</v>
      </c>
      <c r="H144" s="205">
        <v>1000</v>
      </c>
      <c r="I144" s="206">
        <v>1000</v>
      </c>
      <c r="J144" s="205">
        <v>900</v>
      </c>
      <c r="K144" s="205">
        <v>855.60039370078812</v>
      </c>
      <c r="L144" s="123">
        <v>900</v>
      </c>
      <c r="M144" s="123">
        <v>910.68322687474347</v>
      </c>
      <c r="N144" s="123">
        <v>940</v>
      </c>
      <c r="O144" s="123">
        <v>900</v>
      </c>
      <c r="P144" s="123">
        <v>800</v>
      </c>
      <c r="Q144" s="123">
        <v>800</v>
      </c>
      <c r="R144" s="123">
        <v>800</v>
      </c>
      <c r="S144" s="200"/>
      <c r="T144" s="201"/>
      <c r="U144" s="201"/>
      <c r="V144" s="201"/>
      <c r="W144" s="201"/>
      <c r="X144" s="201"/>
      <c r="Y144" s="202">
        <v>16</v>
      </c>
    </row>
    <row r="145" spans="1:25">
      <c r="A145" s="141"/>
      <c r="B145" s="115">
        <v>1</v>
      </c>
      <c r="C145" s="104">
        <v>4</v>
      </c>
      <c r="D145" s="206">
        <v>900</v>
      </c>
      <c r="E145" s="206">
        <v>1000</v>
      </c>
      <c r="F145" s="205">
        <v>899</v>
      </c>
      <c r="G145" s="206">
        <v>800</v>
      </c>
      <c r="H145" s="205">
        <v>900</v>
      </c>
      <c r="I145" s="206">
        <v>900</v>
      </c>
      <c r="J145" s="205">
        <v>900</v>
      </c>
      <c r="K145" s="205">
        <v>852.44047619047592</v>
      </c>
      <c r="L145" s="123">
        <v>900</v>
      </c>
      <c r="M145" s="123">
        <v>914.07475740688938</v>
      </c>
      <c r="N145" s="123">
        <v>950</v>
      </c>
      <c r="O145" s="123">
        <v>900</v>
      </c>
      <c r="P145" s="123">
        <v>800</v>
      </c>
      <c r="Q145" s="274">
        <v>900</v>
      </c>
      <c r="R145" s="123">
        <v>800</v>
      </c>
      <c r="S145" s="200"/>
      <c r="T145" s="201"/>
      <c r="U145" s="201"/>
      <c r="V145" s="201"/>
      <c r="W145" s="201"/>
      <c r="X145" s="201"/>
      <c r="Y145" s="202">
        <v>889.5350185929376</v>
      </c>
    </row>
    <row r="146" spans="1:25">
      <c r="A146" s="141"/>
      <c r="B146" s="115">
        <v>1</v>
      </c>
      <c r="C146" s="104">
        <v>5</v>
      </c>
      <c r="D146" s="206">
        <v>900</v>
      </c>
      <c r="E146" s="206">
        <v>1000</v>
      </c>
      <c r="F146" s="206">
        <v>918</v>
      </c>
      <c r="G146" s="206">
        <v>800</v>
      </c>
      <c r="H146" s="206">
        <v>1000</v>
      </c>
      <c r="I146" s="206">
        <v>1000</v>
      </c>
      <c r="J146" s="204">
        <v>800</v>
      </c>
      <c r="K146" s="206">
        <v>863.61328125</v>
      </c>
      <c r="L146" s="206">
        <v>900</v>
      </c>
      <c r="M146" s="206">
        <v>941.99402053316862</v>
      </c>
      <c r="N146" s="206">
        <v>880.00000000000011</v>
      </c>
      <c r="O146" s="206">
        <v>900</v>
      </c>
      <c r="P146" s="206">
        <v>900</v>
      </c>
      <c r="Q146" s="206">
        <v>800</v>
      </c>
      <c r="R146" s="206">
        <v>800</v>
      </c>
      <c r="S146" s="200"/>
      <c r="T146" s="201"/>
      <c r="U146" s="201"/>
      <c r="V146" s="201"/>
      <c r="W146" s="201"/>
      <c r="X146" s="201"/>
      <c r="Y146" s="136"/>
    </row>
    <row r="147" spans="1:25">
      <c r="A147" s="141"/>
      <c r="B147" s="115">
        <v>1</v>
      </c>
      <c r="C147" s="104">
        <v>6</v>
      </c>
      <c r="D147" s="206">
        <v>900</v>
      </c>
      <c r="E147" s="206">
        <v>900</v>
      </c>
      <c r="F147" s="206">
        <v>895</v>
      </c>
      <c r="G147" s="206">
        <v>800</v>
      </c>
      <c r="H147" s="206">
        <v>900</v>
      </c>
      <c r="I147" s="206">
        <v>900</v>
      </c>
      <c r="J147" s="206">
        <v>900</v>
      </c>
      <c r="K147" s="206">
        <v>859.68340611353699</v>
      </c>
      <c r="L147" s="206">
        <v>900</v>
      </c>
      <c r="M147" s="206">
        <v>926.17817084794069</v>
      </c>
      <c r="N147" s="206">
        <v>950</v>
      </c>
      <c r="O147" s="206">
        <v>900</v>
      </c>
      <c r="P147" s="206">
        <v>800</v>
      </c>
      <c r="Q147" s="206">
        <v>800</v>
      </c>
      <c r="R147" s="206">
        <v>800</v>
      </c>
      <c r="S147" s="200"/>
      <c r="T147" s="201"/>
      <c r="U147" s="201"/>
      <c r="V147" s="201"/>
      <c r="W147" s="201"/>
      <c r="X147" s="201"/>
      <c r="Y147" s="136"/>
    </row>
    <row r="148" spans="1:25">
      <c r="A148" s="141"/>
      <c r="B148" s="116" t="s">
        <v>186</v>
      </c>
      <c r="C148" s="108"/>
      <c r="D148" s="208">
        <v>933.33333333333337</v>
      </c>
      <c r="E148" s="208">
        <v>966.66666666666663</v>
      </c>
      <c r="F148" s="208">
        <v>901.33333333333337</v>
      </c>
      <c r="G148" s="208">
        <v>800</v>
      </c>
      <c r="H148" s="208">
        <v>966.66666666666663</v>
      </c>
      <c r="I148" s="208">
        <v>933.33333333333337</v>
      </c>
      <c r="J148" s="208">
        <v>883.33333333333337</v>
      </c>
      <c r="K148" s="208">
        <v>863.2054825007458</v>
      </c>
      <c r="L148" s="208">
        <v>900</v>
      </c>
      <c r="M148" s="208">
        <v>938.24537722576531</v>
      </c>
      <c r="N148" s="208">
        <v>923.33333333333337</v>
      </c>
      <c r="O148" s="208">
        <v>900</v>
      </c>
      <c r="P148" s="208">
        <v>833.33333333333337</v>
      </c>
      <c r="Q148" s="208">
        <v>816.66666666666663</v>
      </c>
      <c r="R148" s="208">
        <v>800</v>
      </c>
      <c r="S148" s="200"/>
      <c r="T148" s="201"/>
      <c r="U148" s="201"/>
      <c r="V148" s="201"/>
      <c r="W148" s="201"/>
      <c r="X148" s="201"/>
      <c r="Y148" s="136"/>
    </row>
    <row r="149" spans="1:25">
      <c r="A149" s="141"/>
      <c r="B149" s="2" t="s">
        <v>187</v>
      </c>
      <c r="C149" s="135"/>
      <c r="D149" s="123">
        <v>900</v>
      </c>
      <c r="E149" s="123">
        <v>1000</v>
      </c>
      <c r="F149" s="123">
        <v>898</v>
      </c>
      <c r="G149" s="123">
        <v>800</v>
      </c>
      <c r="H149" s="123">
        <v>1000</v>
      </c>
      <c r="I149" s="123">
        <v>900</v>
      </c>
      <c r="J149" s="123">
        <v>900</v>
      </c>
      <c r="K149" s="123">
        <v>858.41385752831343</v>
      </c>
      <c r="L149" s="123">
        <v>900</v>
      </c>
      <c r="M149" s="123">
        <v>921.17348857589707</v>
      </c>
      <c r="N149" s="123">
        <v>925</v>
      </c>
      <c r="O149" s="123">
        <v>900</v>
      </c>
      <c r="P149" s="123">
        <v>800</v>
      </c>
      <c r="Q149" s="123">
        <v>800</v>
      </c>
      <c r="R149" s="123">
        <v>800</v>
      </c>
      <c r="S149" s="200"/>
      <c r="T149" s="201"/>
      <c r="U149" s="201"/>
      <c r="V149" s="201"/>
      <c r="W149" s="201"/>
      <c r="X149" s="201"/>
      <c r="Y149" s="136"/>
    </row>
    <row r="150" spans="1:25">
      <c r="A150" s="141"/>
      <c r="B150" s="2" t="s">
        <v>188</v>
      </c>
      <c r="C150" s="135"/>
      <c r="D150" s="123">
        <v>51.639777949432222</v>
      </c>
      <c r="E150" s="123">
        <v>51.639777949432222</v>
      </c>
      <c r="F150" s="123">
        <v>8.5009803356240425</v>
      </c>
      <c r="G150" s="123">
        <v>0</v>
      </c>
      <c r="H150" s="123">
        <v>51.639777949432229</v>
      </c>
      <c r="I150" s="123">
        <v>51.639777949432229</v>
      </c>
      <c r="J150" s="123">
        <v>40.824829046386306</v>
      </c>
      <c r="K150" s="123">
        <v>14.012772777689056</v>
      </c>
      <c r="L150" s="123">
        <v>0</v>
      </c>
      <c r="M150" s="123">
        <v>41.79935027380931</v>
      </c>
      <c r="N150" s="123">
        <v>28.047578623950137</v>
      </c>
      <c r="O150" s="123">
        <v>0</v>
      </c>
      <c r="P150" s="123">
        <v>51.639777949432222</v>
      </c>
      <c r="Q150" s="123">
        <v>40.824829046386306</v>
      </c>
      <c r="R150" s="123">
        <v>0</v>
      </c>
      <c r="S150" s="164"/>
      <c r="T150" s="2"/>
      <c r="U150" s="2"/>
      <c r="V150" s="2"/>
      <c r="W150" s="2"/>
      <c r="X150" s="2"/>
      <c r="Y150" s="136"/>
    </row>
    <row r="151" spans="1:25">
      <c r="A151" s="141"/>
      <c r="B151" s="2" t="s">
        <v>96</v>
      </c>
      <c r="C151" s="135"/>
      <c r="D151" s="109">
        <v>5.5328333517248807E-2</v>
      </c>
      <c r="E151" s="109">
        <v>5.3420459947688508E-2</v>
      </c>
      <c r="F151" s="109">
        <v>9.4315610232515255E-3</v>
      </c>
      <c r="G151" s="109">
        <v>0</v>
      </c>
      <c r="H151" s="109">
        <v>5.3420459947688514E-2</v>
      </c>
      <c r="I151" s="109">
        <v>5.5328333517248814E-2</v>
      </c>
      <c r="J151" s="109">
        <v>4.6216787599682611E-2</v>
      </c>
      <c r="K151" s="109">
        <v>1.6233414942052281E-2</v>
      </c>
      <c r="L151" s="109">
        <v>0</v>
      </c>
      <c r="M151" s="109">
        <v>4.455055286006631E-2</v>
      </c>
      <c r="N151" s="109">
        <v>3.0376438942906286E-2</v>
      </c>
      <c r="O151" s="109">
        <v>0</v>
      </c>
      <c r="P151" s="109">
        <v>6.1967733539318663E-2</v>
      </c>
      <c r="Q151" s="109">
        <v>4.9989586587411802E-2</v>
      </c>
      <c r="R151" s="109">
        <v>0</v>
      </c>
      <c r="S151" s="164"/>
      <c r="T151" s="2"/>
      <c r="U151" s="2"/>
      <c r="V151" s="2"/>
      <c r="W151" s="2"/>
      <c r="X151" s="2"/>
      <c r="Y151" s="137"/>
    </row>
    <row r="152" spans="1:25">
      <c r="A152" s="141"/>
      <c r="B152" s="117" t="s">
        <v>189</v>
      </c>
      <c r="C152" s="135"/>
      <c r="D152" s="109">
        <v>4.9237313680664085E-2</v>
      </c>
      <c r="E152" s="109">
        <v>8.6710074883544763E-2</v>
      </c>
      <c r="F152" s="109">
        <v>1.3263462925898306E-2</v>
      </c>
      <c r="G152" s="109">
        <v>-0.1006537311308594</v>
      </c>
      <c r="H152" s="109">
        <v>8.6710074883544763E-2</v>
      </c>
      <c r="I152" s="109">
        <v>4.9237313680664085E-2</v>
      </c>
      <c r="J152" s="109">
        <v>-6.9718281236572643E-3</v>
      </c>
      <c r="K152" s="109">
        <v>-2.9599212556960075E-2</v>
      </c>
      <c r="L152" s="109">
        <v>1.1764552477783186E-2</v>
      </c>
      <c r="M152" s="109">
        <v>5.47593491146392E-2</v>
      </c>
      <c r="N152" s="109">
        <v>3.7995485319799682E-2</v>
      </c>
      <c r="O152" s="109">
        <v>1.1764552477783186E-2</v>
      </c>
      <c r="P152" s="109">
        <v>-6.3180969927978503E-2</v>
      </c>
      <c r="Q152" s="109">
        <v>-8.1917350529419064E-2</v>
      </c>
      <c r="R152" s="109">
        <v>-0.1006537311308594</v>
      </c>
      <c r="S152" s="164"/>
      <c r="T152" s="2"/>
      <c r="U152" s="2"/>
      <c r="V152" s="2"/>
      <c r="W152" s="2"/>
      <c r="X152" s="2"/>
      <c r="Y152" s="137"/>
    </row>
    <row r="153" spans="1:25">
      <c r="B153" s="147"/>
      <c r="C153" s="116"/>
      <c r="D153" s="132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</row>
    <row r="154" spans="1:25">
      <c r="B154" s="151" t="s">
        <v>398</v>
      </c>
      <c r="Y154" s="133" t="s">
        <v>201</v>
      </c>
    </row>
    <row r="155" spans="1:25">
      <c r="A155" s="124" t="s">
        <v>19</v>
      </c>
      <c r="B155" s="114" t="s">
        <v>141</v>
      </c>
      <c r="C155" s="111" t="s">
        <v>142</v>
      </c>
      <c r="D155" s="112" t="s">
        <v>166</v>
      </c>
      <c r="E155" s="113" t="s">
        <v>166</v>
      </c>
      <c r="F155" s="113" t="s">
        <v>166</v>
      </c>
      <c r="G155" s="113" t="s">
        <v>166</v>
      </c>
      <c r="H155" s="113" t="s">
        <v>166</v>
      </c>
      <c r="I155" s="113" t="s">
        <v>166</v>
      </c>
      <c r="J155" s="113" t="s">
        <v>166</v>
      </c>
      <c r="K155" s="113" t="s">
        <v>166</v>
      </c>
      <c r="L155" s="113" t="s">
        <v>166</v>
      </c>
      <c r="M155" s="113" t="s">
        <v>166</v>
      </c>
      <c r="N155" s="113" t="s">
        <v>166</v>
      </c>
      <c r="O155" s="113" t="s">
        <v>166</v>
      </c>
      <c r="P155" s="113" t="s">
        <v>166</v>
      </c>
      <c r="Q155" s="113" t="s">
        <v>166</v>
      </c>
      <c r="R155" s="113" t="s">
        <v>166</v>
      </c>
      <c r="S155" s="164"/>
      <c r="T155" s="2"/>
      <c r="U155" s="2"/>
      <c r="V155" s="2"/>
      <c r="W155" s="2"/>
      <c r="X155" s="2"/>
      <c r="Y155" s="133">
        <v>1</v>
      </c>
    </row>
    <row r="156" spans="1:25">
      <c r="A156" s="141"/>
      <c r="B156" s="115" t="s">
        <v>167</v>
      </c>
      <c r="C156" s="104" t="s">
        <v>167</v>
      </c>
      <c r="D156" s="162" t="s">
        <v>168</v>
      </c>
      <c r="E156" s="163" t="s">
        <v>170</v>
      </c>
      <c r="F156" s="163" t="s">
        <v>171</v>
      </c>
      <c r="G156" s="163" t="s">
        <v>172</v>
      </c>
      <c r="H156" s="163" t="s">
        <v>173</v>
      </c>
      <c r="I156" s="163" t="s">
        <v>174</v>
      </c>
      <c r="J156" s="163" t="s">
        <v>175</v>
      </c>
      <c r="K156" s="163" t="s">
        <v>176</v>
      </c>
      <c r="L156" s="163" t="s">
        <v>177</v>
      </c>
      <c r="M156" s="163" t="s">
        <v>178</v>
      </c>
      <c r="N156" s="163" t="s">
        <v>179</v>
      </c>
      <c r="O156" s="163" t="s">
        <v>180</v>
      </c>
      <c r="P156" s="163" t="s">
        <v>181</v>
      </c>
      <c r="Q156" s="163" t="s">
        <v>191</v>
      </c>
      <c r="R156" s="163" t="s">
        <v>183</v>
      </c>
      <c r="S156" s="164"/>
      <c r="T156" s="2"/>
      <c r="U156" s="2"/>
      <c r="V156" s="2"/>
      <c r="W156" s="2"/>
      <c r="X156" s="2"/>
      <c r="Y156" s="133" t="s">
        <v>91</v>
      </c>
    </row>
    <row r="157" spans="1:25">
      <c r="A157" s="141"/>
      <c r="B157" s="115"/>
      <c r="C157" s="104"/>
      <c r="D157" s="105" t="s">
        <v>202</v>
      </c>
      <c r="E157" s="106" t="s">
        <v>202</v>
      </c>
      <c r="F157" s="106" t="s">
        <v>202</v>
      </c>
      <c r="G157" s="106" t="s">
        <v>203</v>
      </c>
      <c r="H157" s="106" t="s">
        <v>202</v>
      </c>
      <c r="I157" s="106" t="s">
        <v>203</v>
      </c>
      <c r="J157" s="106" t="s">
        <v>204</v>
      </c>
      <c r="K157" s="106" t="s">
        <v>203</v>
      </c>
      <c r="L157" s="106" t="s">
        <v>204</v>
      </c>
      <c r="M157" s="106" t="s">
        <v>202</v>
      </c>
      <c r="N157" s="106" t="s">
        <v>203</v>
      </c>
      <c r="O157" s="106" t="s">
        <v>202</v>
      </c>
      <c r="P157" s="106" t="s">
        <v>203</v>
      </c>
      <c r="Q157" s="106" t="s">
        <v>205</v>
      </c>
      <c r="R157" s="106" t="s">
        <v>203</v>
      </c>
      <c r="S157" s="164"/>
      <c r="T157" s="2"/>
      <c r="U157" s="2"/>
      <c r="V157" s="2"/>
      <c r="W157" s="2"/>
      <c r="X157" s="2"/>
      <c r="Y157" s="133">
        <v>0</v>
      </c>
    </row>
    <row r="158" spans="1:25">
      <c r="A158" s="141"/>
      <c r="B158" s="115"/>
      <c r="C158" s="104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64"/>
      <c r="T158" s="2"/>
      <c r="U158" s="2"/>
      <c r="V158" s="2"/>
      <c r="W158" s="2"/>
      <c r="X158" s="2"/>
      <c r="Y158" s="133">
        <v>0</v>
      </c>
    </row>
    <row r="159" spans="1:25">
      <c r="A159" s="141"/>
      <c r="B159" s="114">
        <v>1</v>
      </c>
      <c r="C159" s="110">
        <v>1</v>
      </c>
      <c r="D159" s="230" t="s">
        <v>129</v>
      </c>
      <c r="E159" s="230" t="s">
        <v>110</v>
      </c>
      <c r="F159" s="255" t="s">
        <v>110</v>
      </c>
      <c r="G159" s="230" t="s">
        <v>196</v>
      </c>
      <c r="H159" s="229">
        <v>29.999999999999996</v>
      </c>
      <c r="I159" s="230">
        <v>600</v>
      </c>
      <c r="J159" s="229">
        <v>31.893004115226301</v>
      </c>
      <c r="K159" s="230" t="s">
        <v>196</v>
      </c>
      <c r="L159" s="228">
        <v>24.476338420188316</v>
      </c>
      <c r="M159" s="230" t="s">
        <v>110</v>
      </c>
      <c r="N159" s="230" t="s">
        <v>196</v>
      </c>
      <c r="O159" s="228">
        <v>80</v>
      </c>
      <c r="P159" s="230" t="s">
        <v>196</v>
      </c>
      <c r="Q159" s="230" t="s">
        <v>196</v>
      </c>
      <c r="R159" s="230" t="s">
        <v>197</v>
      </c>
      <c r="S159" s="257"/>
      <c r="T159" s="258"/>
      <c r="U159" s="258"/>
      <c r="V159" s="258"/>
      <c r="W159" s="258"/>
      <c r="X159" s="258"/>
      <c r="Y159" s="235">
        <v>1</v>
      </c>
    </row>
    <row r="160" spans="1:25">
      <c r="A160" s="141"/>
      <c r="B160" s="115">
        <v>1</v>
      </c>
      <c r="C160" s="104">
        <v>2</v>
      </c>
      <c r="D160" s="238" t="s">
        <v>129</v>
      </c>
      <c r="E160" s="238" t="s">
        <v>110</v>
      </c>
      <c r="F160" s="242" t="s">
        <v>110</v>
      </c>
      <c r="G160" s="238">
        <v>500</v>
      </c>
      <c r="H160" s="237">
        <v>40</v>
      </c>
      <c r="I160" s="238" t="s">
        <v>196</v>
      </c>
      <c r="J160" s="237">
        <v>22.357723577235799</v>
      </c>
      <c r="K160" s="238" t="s">
        <v>196</v>
      </c>
      <c r="L160" s="236">
        <v>32.442047932786792</v>
      </c>
      <c r="M160" s="238" t="s">
        <v>110</v>
      </c>
      <c r="N160" s="238" t="s">
        <v>196</v>
      </c>
      <c r="O160" s="236">
        <v>70</v>
      </c>
      <c r="P160" s="238" t="s">
        <v>196</v>
      </c>
      <c r="Q160" s="238" t="s">
        <v>196</v>
      </c>
      <c r="R160" s="238" t="s">
        <v>197</v>
      </c>
      <c r="S160" s="257"/>
      <c r="T160" s="258"/>
      <c r="U160" s="258"/>
      <c r="V160" s="258"/>
      <c r="W160" s="258"/>
      <c r="X160" s="258"/>
      <c r="Y160" s="235">
        <v>3</v>
      </c>
    </row>
    <row r="161" spans="1:25">
      <c r="A161" s="141"/>
      <c r="B161" s="115">
        <v>1</v>
      </c>
      <c r="C161" s="104">
        <v>3</v>
      </c>
      <c r="D161" s="238" t="s">
        <v>129</v>
      </c>
      <c r="E161" s="238" t="s">
        <v>110</v>
      </c>
      <c r="F161" s="242" t="s">
        <v>110</v>
      </c>
      <c r="G161" s="238">
        <v>500</v>
      </c>
      <c r="H161" s="237">
        <v>40</v>
      </c>
      <c r="I161" s="238" t="s">
        <v>196</v>
      </c>
      <c r="J161" s="237">
        <v>27.559055118110201</v>
      </c>
      <c r="K161" s="242" t="s">
        <v>196</v>
      </c>
      <c r="L161" s="241">
        <v>32.440933116665263</v>
      </c>
      <c r="M161" s="242" t="s">
        <v>110</v>
      </c>
      <c r="N161" s="242" t="s">
        <v>196</v>
      </c>
      <c r="O161" s="241">
        <v>70</v>
      </c>
      <c r="P161" s="242" t="s">
        <v>196</v>
      </c>
      <c r="Q161" s="242" t="s">
        <v>196</v>
      </c>
      <c r="R161" s="242" t="s">
        <v>197</v>
      </c>
      <c r="S161" s="257"/>
      <c r="T161" s="258"/>
      <c r="U161" s="258"/>
      <c r="V161" s="258"/>
      <c r="W161" s="258"/>
      <c r="X161" s="258"/>
      <c r="Y161" s="235">
        <v>16</v>
      </c>
    </row>
    <row r="162" spans="1:25">
      <c r="A162" s="141"/>
      <c r="B162" s="115">
        <v>1</v>
      </c>
      <c r="C162" s="104">
        <v>4</v>
      </c>
      <c r="D162" s="238" t="s">
        <v>129</v>
      </c>
      <c r="E162" s="238" t="s">
        <v>110</v>
      </c>
      <c r="F162" s="242" t="s">
        <v>110</v>
      </c>
      <c r="G162" s="238" t="s">
        <v>196</v>
      </c>
      <c r="H162" s="268">
        <v>20</v>
      </c>
      <c r="I162" s="238" t="s">
        <v>196</v>
      </c>
      <c r="J162" s="237">
        <v>32.738095238095198</v>
      </c>
      <c r="K162" s="242" t="s">
        <v>196</v>
      </c>
      <c r="L162" s="241">
        <v>32.287346424852615</v>
      </c>
      <c r="M162" s="242" t="s">
        <v>110</v>
      </c>
      <c r="N162" s="242" t="s">
        <v>196</v>
      </c>
      <c r="O162" s="241">
        <v>70</v>
      </c>
      <c r="P162" s="242" t="s">
        <v>196</v>
      </c>
      <c r="Q162" s="242" t="s">
        <v>196</v>
      </c>
      <c r="R162" s="242" t="s">
        <v>197</v>
      </c>
      <c r="S162" s="257"/>
      <c r="T162" s="258"/>
      <c r="U162" s="258"/>
      <c r="V162" s="258"/>
      <c r="W162" s="258"/>
      <c r="X162" s="258"/>
      <c r="Y162" s="235">
        <v>42.519919542633595</v>
      </c>
    </row>
    <row r="163" spans="1:25">
      <c r="A163" s="141"/>
      <c r="B163" s="115">
        <v>1</v>
      </c>
      <c r="C163" s="104">
        <v>5</v>
      </c>
      <c r="D163" s="238" t="s">
        <v>129</v>
      </c>
      <c r="E163" s="238" t="s">
        <v>110</v>
      </c>
      <c r="F163" s="238" t="s">
        <v>110</v>
      </c>
      <c r="G163" s="238" t="s">
        <v>196</v>
      </c>
      <c r="H163" s="236">
        <v>40</v>
      </c>
      <c r="I163" s="238">
        <v>600</v>
      </c>
      <c r="J163" s="236">
        <v>18.5546875</v>
      </c>
      <c r="K163" s="238" t="s">
        <v>196</v>
      </c>
      <c r="L163" s="236">
        <v>24.99213262051239</v>
      </c>
      <c r="M163" s="238" t="s">
        <v>110</v>
      </c>
      <c r="N163" s="238" t="s">
        <v>196</v>
      </c>
      <c r="O163" s="236">
        <v>80</v>
      </c>
      <c r="P163" s="238" t="s">
        <v>196</v>
      </c>
      <c r="Q163" s="238" t="s">
        <v>196</v>
      </c>
      <c r="R163" s="238" t="s">
        <v>197</v>
      </c>
      <c r="S163" s="257"/>
      <c r="T163" s="258"/>
      <c r="U163" s="258"/>
      <c r="V163" s="258"/>
      <c r="W163" s="258"/>
      <c r="X163" s="258"/>
      <c r="Y163" s="244"/>
    </row>
    <row r="164" spans="1:25">
      <c r="A164" s="141"/>
      <c r="B164" s="115">
        <v>1</v>
      </c>
      <c r="C164" s="104">
        <v>6</v>
      </c>
      <c r="D164" s="238" t="s">
        <v>129</v>
      </c>
      <c r="E164" s="238" t="s">
        <v>110</v>
      </c>
      <c r="F164" s="238" t="s">
        <v>110</v>
      </c>
      <c r="G164" s="238" t="s">
        <v>196</v>
      </c>
      <c r="H164" s="236">
        <v>40</v>
      </c>
      <c r="I164" s="238" t="s">
        <v>196</v>
      </c>
      <c r="J164" s="236">
        <v>29.475982532751104</v>
      </c>
      <c r="K164" s="238" t="s">
        <v>196</v>
      </c>
      <c r="L164" s="236">
        <v>23.260722426782138</v>
      </c>
      <c r="M164" s="238" t="s">
        <v>110</v>
      </c>
      <c r="N164" s="238" t="s">
        <v>196</v>
      </c>
      <c r="O164" s="236">
        <v>90</v>
      </c>
      <c r="P164" s="238" t="s">
        <v>196</v>
      </c>
      <c r="Q164" s="238" t="s">
        <v>196</v>
      </c>
      <c r="R164" s="238" t="s">
        <v>197</v>
      </c>
      <c r="S164" s="257"/>
      <c r="T164" s="258"/>
      <c r="U164" s="258"/>
      <c r="V164" s="258"/>
      <c r="W164" s="258"/>
      <c r="X164" s="258"/>
      <c r="Y164" s="244"/>
    </row>
    <row r="165" spans="1:25">
      <c r="A165" s="141"/>
      <c r="B165" s="116" t="s">
        <v>186</v>
      </c>
      <c r="C165" s="108"/>
      <c r="D165" s="246" t="s">
        <v>543</v>
      </c>
      <c r="E165" s="246" t="s">
        <v>543</v>
      </c>
      <c r="F165" s="246" t="s">
        <v>543</v>
      </c>
      <c r="G165" s="246">
        <v>500</v>
      </c>
      <c r="H165" s="246">
        <v>35</v>
      </c>
      <c r="I165" s="246">
        <v>600</v>
      </c>
      <c r="J165" s="246">
        <v>27.096424680236435</v>
      </c>
      <c r="K165" s="246" t="s">
        <v>543</v>
      </c>
      <c r="L165" s="246">
        <v>28.316586823631251</v>
      </c>
      <c r="M165" s="246" t="s">
        <v>543</v>
      </c>
      <c r="N165" s="246" t="s">
        <v>543</v>
      </c>
      <c r="O165" s="246">
        <v>76.666666666666671</v>
      </c>
      <c r="P165" s="246" t="s">
        <v>543</v>
      </c>
      <c r="Q165" s="246" t="s">
        <v>543</v>
      </c>
      <c r="R165" s="246" t="s">
        <v>543</v>
      </c>
      <c r="S165" s="257"/>
      <c r="T165" s="258"/>
      <c r="U165" s="258"/>
      <c r="V165" s="258"/>
      <c r="W165" s="258"/>
      <c r="X165" s="258"/>
      <c r="Y165" s="244"/>
    </row>
    <row r="166" spans="1:25">
      <c r="A166" s="141"/>
      <c r="B166" s="2" t="s">
        <v>187</v>
      </c>
      <c r="C166" s="135"/>
      <c r="D166" s="241" t="s">
        <v>543</v>
      </c>
      <c r="E166" s="241" t="s">
        <v>543</v>
      </c>
      <c r="F166" s="241" t="s">
        <v>543</v>
      </c>
      <c r="G166" s="241">
        <v>500</v>
      </c>
      <c r="H166" s="241">
        <v>40</v>
      </c>
      <c r="I166" s="241">
        <v>600</v>
      </c>
      <c r="J166" s="241">
        <v>28.517518825430653</v>
      </c>
      <c r="K166" s="241" t="s">
        <v>543</v>
      </c>
      <c r="L166" s="241">
        <v>28.639739522682504</v>
      </c>
      <c r="M166" s="241" t="s">
        <v>543</v>
      </c>
      <c r="N166" s="241" t="s">
        <v>543</v>
      </c>
      <c r="O166" s="241">
        <v>75</v>
      </c>
      <c r="P166" s="241" t="s">
        <v>543</v>
      </c>
      <c r="Q166" s="241" t="s">
        <v>543</v>
      </c>
      <c r="R166" s="241" t="s">
        <v>543</v>
      </c>
      <c r="S166" s="257"/>
      <c r="T166" s="258"/>
      <c r="U166" s="258"/>
      <c r="V166" s="258"/>
      <c r="W166" s="258"/>
      <c r="X166" s="258"/>
      <c r="Y166" s="244"/>
    </row>
    <row r="167" spans="1:25">
      <c r="A167" s="141"/>
      <c r="B167" s="2" t="s">
        <v>188</v>
      </c>
      <c r="C167" s="135"/>
      <c r="D167" s="241" t="s">
        <v>543</v>
      </c>
      <c r="E167" s="241" t="s">
        <v>543</v>
      </c>
      <c r="F167" s="241" t="s">
        <v>543</v>
      </c>
      <c r="G167" s="241">
        <v>0</v>
      </c>
      <c r="H167" s="241">
        <v>8.3666002653407556</v>
      </c>
      <c r="I167" s="241">
        <v>0</v>
      </c>
      <c r="J167" s="241">
        <v>5.5879961641880582</v>
      </c>
      <c r="K167" s="241" t="s">
        <v>543</v>
      </c>
      <c r="L167" s="241">
        <v>4.4979520199045533</v>
      </c>
      <c r="M167" s="241" t="s">
        <v>543</v>
      </c>
      <c r="N167" s="241" t="s">
        <v>543</v>
      </c>
      <c r="O167" s="241">
        <v>8.1649658092772608</v>
      </c>
      <c r="P167" s="241" t="s">
        <v>543</v>
      </c>
      <c r="Q167" s="241" t="s">
        <v>543</v>
      </c>
      <c r="R167" s="241" t="s">
        <v>543</v>
      </c>
      <c r="S167" s="257"/>
      <c r="T167" s="258"/>
      <c r="U167" s="258"/>
      <c r="V167" s="258"/>
      <c r="W167" s="258"/>
      <c r="X167" s="258"/>
      <c r="Y167" s="244"/>
    </row>
    <row r="168" spans="1:25">
      <c r="A168" s="141"/>
      <c r="B168" s="2" t="s">
        <v>96</v>
      </c>
      <c r="C168" s="135"/>
      <c r="D168" s="109" t="s">
        <v>543</v>
      </c>
      <c r="E168" s="109" t="s">
        <v>543</v>
      </c>
      <c r="F168" s="109" t="s">
        <v>543</v>
      </c>
      <c r="G168" s="109">
        <v>0</v>
      </c>
      <c r="H168" s="109">
        <v>0.23904572186687872</v>
      </c>
      <c r="I168" s="109">
        <v>0</v>
      </c>
      <c r="J168" s="109">
        <v>0.20622632801676694</v>
      </c>
      <c r="K168" s="109" t="s">
        <v>543</v>
      </c>
      <c r="L168" s="109">
        <v>0.15884513369919442</v>
      </c>
      <c r="M168" s="109" t="s">
        <v>543</v>
      </c>
      <c r="N168" s="109" t="s">
        <v>543</v>
      </c>
      <c r="O168" s="109">
        <v>0.10649955403405122</v>
      </c>
      <c r="P168" s="109" t="s">
        <v>543</v>
      </c>
      <c r="Q168" s="109" t="s">
        <v>543</v>
      </c>
      <c r="R168" s="109" t="s">
        <v>543</v>
      </c>
      <c r="S168" s="164"/>
      <c r="T168" s="2"/>
      <c r="U168" s="2"/>
      <c r="V168" s="2"/>
      <c r="W168" s="2"/>
      <c r="X168" s="2"/>
      <c r="Y168" s="137"/>
    </row>
    <row r="169" spans="1:25">
      <c r="A169" s="141"/>
      <c r="B169" s="117" t="s">
        <v>189</v>
      </c>
      <c r="C169" s="135"/>
      <c r="D169" s="109" t="s">
        <v>543</v>
      </c>
      <c r="E169" s="109" t="s">
        <v>543</v>
      </c>
      <c r="F169" s="109" t="s">
        <v>543</v>
      </c>
      <c r="G169" s="109">
        <v>10.759194405310746</v>
      </c>
      <c r="H169" s="109">
        <v>-0.17685639162824784</v>
      </c>
      <c r="I169" s="109">
        <v>13.111033286372894</v>
      </c>
      <c r="J169" s="109">
        <v>-0.3627357489924794</v>
      </c>
      <c r="K169" s="109" t="s">
        <v>543</v>
      </c>
      <c r="L169" s="109">
        <v>-0.33403950129211879</v>
      </c>
      <c r="M169" s="109" t="s">
        <v>543</v>
      </c>
      <c r="N169" s="109" t="s">
        <v>543</v>
      </c>
      <c r="O169" s="109">
        <v>0.80307647548098116</v>
      </c>
      <c r="P169" s="109" t="s">
        <v>543</v>
      </c>
      <c r="Q169" s="109" t="s">
        <v>543</v>
      </c>
      <c r="R169" s="109" t="s">
        <v>543</v>
      </c>
      <c r="S169" s="164"/>
      <c r="T169" s="2"/>
      <c r="U169" s="2"/>
      <c r="V169" s="2"/>
      <c r="W169" s="2"/>
      <c r="X169" s="2"/>
      <c r="Y169" s="137"/>
    </row>
    <row r="170" spans="1:25">
      <c r="B170" s="147"/>
      <c r="C170" s="116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</row>
    <row r="171" spans="1:25">
      <c r="B171" s="151" t="s">
        <v>399</v>
      </c>
      <c r="Y171" s="133" t="s">
        <v>67</v>
      </c>
    </row>
    <row r="172" spans="1:25">
      <c r="A172" s="124" t="s">
        <v>22</v>
      </c>
      <c r="B172" s="114" t="s">
        <v>141</v>
      </c>
      <c r="C172" s="111" t="s">
        <v>142</v>
      </c>
      <c r="D172" s="112" t="s">
        <v>166</v>
      </c>
      <c r="E172" s="113" t="s">
        <v>166</v>
      </c>
      <c r="F172" s="113" t="s">
        <v>166</v>
      </c>
      <c r="G172" s="113" t="s">
        <v>166</v>
      </c>
      <c r="H172" s="113" t="s">
        <v>166</v>
      </c>
      <c r="I172" s="113" t="s">
        <v>166</v>
      </c>
      <c r="J172" s="113" t="s">
        <v>166</v>
      </c>
      <c r="K172" s="113" t="s">
        <v>166</v>
      </c>
      <c r="L172" s="164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33">
        <v>1</v>
      </c>
    </row>
    <row r="173" spans="1:25">
      <c r="A173" s="141"/>
      <c r="B173" s="115" t="s">
        <v>167</v>
      </c>
      <c r="C173" s="104" t="s">
        <v>167</v>
      </c>
      <c r="D173" s="162" t="s">
        <v>168</v>
      </c>
      <c r="E173" s="163" t="s">
        <v>169</v>
      </c>
      <c r="F173" s="163" t="s">
        <v>173</v>
      </c>
      <c r="G173" s="163" t="s">
        <v>175</v>
      </c>
      <c r="H173" s="163" t="s">
        <v>177</v>
      </c>
      <c r="I173" s="163" t="s">
        <v>178</v>
      </c>
      <c r="J173" s="163" t="s">
        <v>180</v>
      </c>
      <c r="K173" s="163" t="s">
        <v>191</v>
      </c>
      <c r="L173" s="164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33" t="s">
        <v>3</v>
      </c>
    </row>
    <row r="174" spans="1:25">
      <c r="A174" s="141"/>
      <c r="B174" s="115"/>
      <c r="C174" s="104"/>
      <c r="D174" s="105" t="s">
        <v>202</v>
      </c>
      <c r="E174" s="106" t="s">
        <v>202</v>
      </c>
      <c r="F174" s="106" t="s">
        <v>202</v>
      </c>
      <c r="G174" s="106" t="s">
        <v>204</v>
      </c>
      <c r="H174" s="106" t="s">
        <v>204</v>
      </c>
      <c r="I174" s="106" t="s">
        <v>202</v>
      </c>
      <c r="J174" s="106" t="s">
        <v>202</v>
      </c>
      <c r="K174" s="106" t="s">
        <v>205</v>
      </c>
      <c r="L174" s="164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33">
        <v>1</v>
      </c>
    </row>
    <row r="175" spans="1:25">
      <c r="A175" s="141"/>
      <c r="B175" s="115"/>
      <c r="C175" s="104"/>
      <c r="D175" s="130"/>
      <c r="E175" s="130"/>
      <c r="F175" s="130"/>
      <c r="G175" s="130"/>
      <c r="H175" s="130"/>
      <c r="I175" s="130"/>
      <c r="J175" s="130"/>
      <c r="K175" s="130"/>
      <c r="L175" s="164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33">
        <v>2</v>
      </c>
    </row>
    <row r="176" spans="1:25">
      <c r="A176" s="141"/>
      <c r="B176" s="114">
        <v>1</v>
      </c>
      <c r="C176" s="110">
        <v>1</v>
      </c>
      <c r="D176" s="210">
        <v>20.8</v>
      </c>
      <c r="E176" s="210">
        <v>26.12</v>
      </c>
      <c r="F176" s="211">
        <v>25.9</v>
      </c>
      <c r="G176" s="210">
        <v>29.217078189300398</v>
      </c>
      <c r="H176" s="211">
        <v>22.33280000732843</v>
      </c>
      <c r="I176" s="210">
        <v>26.3</v>
      </c>
      <c r="J176" s="212">
        <v>38.65</v>
      </c>
      <c r="K176" s="210">
        <v>24.1</v>
      </c>
      <c r="L176" s="214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6">
        <v>1</v>
      </c>
    </row>
    <row r="177" spans="1:25">
      <c r="A177" s="141"/>
      <c r="B177" s="115">
        <v>1</v>
      </c>
      <c r="C177" s="104">
        <v>2</v>
      </c>
      <c r="D177" s="217">
        <v>21.1</v>
      </c>
      <c r="E177" s="217">
        <v>23.54</v>
      </c>
      <c r="F177" s="221">
        <v>25.4</v>
      </c>
      <c r="G177" s="217">
        <v>29.199186991869901</v>
      </c>
      <c r="H177" s="221">
        <v>21.849943895647318</v>
      </c>
      <c r="I177" s="217">
        <v>26.2</v>
      </c>
      <c r="J177" s="219">
        <v>39.15</v>
      </c>
      <c r="K177" s="217">
        <v>24.1</v>
      </c>
      <c r="L177" s="214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6" t="e">
        <v>#N/A</v>
      </c>
    </row>
    <row r="178" spans="1:25">
      <c r="A178" s="141"/>
      <c r="B178" s="115">
        <v>1</v>
      </c>
      <c r="C178" s="104">
        <v>3</v>
      </c>
      <c r="D178" s="217">
        <v>21.7</v>
      </c>
      <c r="E178" s="217">
        <v>24.57</v>
      </c>
      <c r="F178" s="221">
        <v>27</v>
      </c>
      <c r="G178" s="217">
        <v>29.1476377952756</v>
      </c>
      <c r="H178" s="221">
        <v>20.962471293506496</v>
      </c>
      <c r="I178" s="217">
        <v>26.4</v>
      </c>
      <c r="J178" s="219">
        <v>36</v>
      </c>
      <c r="K178" s="221">
        <v>24.2</v>
      </c>
      <c r="L178" s="214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  <c r="Y178" s="216">
        <v>16</v>
      </c>
    </row>
    <row r="179" spans="1:25">
      <c r="A179" s="141"/>
      <c r="B179" s="115">
        <v>1</v>
      </c>
      <c r="C179" s="104">
        <v>4</v>
      </c>
      <c r="D179" s="217">
        <v>21.2</v>
      </c>
      <c r="E179" s="217">
        <v>25.28</v>
      </c>
      <c r="F179" s="221">
        <v>26.2</v>
      </c>
      <c r="G179" s="217">
        <v>29.323412698412699</v>
      </c>
      <c r="H179" s="221">
        <v>22.358495391911767</v>
      </c>
      <c r="I179" s="217">
        <v>26.1</v>
      </c>
      <c r="J179" s="219">
        <v>37.409999999999997</v>
      </c>
      <c r="K179" s="218">
        <v>25.6</v>
      </c>
      <c r="L179" s="214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  <c r="X179" s="215"/>
      <c r="Y179" s="216">
        <v>24.756386979167285</v>
      </c>
    </row>
    <row r="180" spans="1:25">
      <c r="A180" s="141"/>
      <c r="B180" s="115">
        <v>1</v>
      </c>
      <c r="C180" s="104">
        <v>5</v>
      </c>
      <c r="D180" s="217">
        <v>20.100000000000001</v>
      </c>
      <c r="E180" s="217">
        <v>24.4</v>
      </c>
      <c r="F180" s="217">
        <v>28.3</v>
      </c>
      <c r="G180" s="217">
        <v>29.3525390625</v>
      </c>
      <c r="H180" s="217">
        <v>21.837551359697009</v>
      </c>
      <c r="I180" s="223">
        <v>24.3</v>
      </c>
      <c r="J180" s="220">
        <v>36.6</v>
      </c>
      <c r="K180" s="217">
        <v>23.7</v>
      </c>
      <c r="L180" s="214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  <c r="Y180" s="224"/>
    </row>
    <row r="181" spans="1:25">
      <c r="A181" s="141"/>
      <c r="B181" s="115">
        <v>1</v>
      </c>
      <c r="C181" s="104">
        <v>6</v>
      </c>
      <c r="D181" s="217">
        <v>20.3</v>
      </c>
      <c r="E181" s="217">
        <v>25.07</v>
      </c>
      <c r="F181" s="217">
        <v>25.6</v>
      </c>
      <c r="G181" s="217">
        <v>29.664847161571998</v>
      </c>
      <c r="H181" s="217">
        <v>22.542289278004453</v>
      </c>
      <c r="I181" s="217">
        <v>25</v>
      </c>
      <c r="J181" s="220">
        <v>39.24</v>
      </c>
      <c r="K181" s="217">
        <v>23.4</v>
      </c>
      <c r="L181" s="214"/>
      <c r="M181" s="215"/>
      <c r="N181" s="215"/>
      <c r="O181" s="215"/>
      <c r="P181" s="215"/>
      <c r="Q181" s="215"/>
      <c r="R181" s="215"/>
      <c r="S181" s="215"/>
      <c r="T181" s="215"/>
      <c r="U181" s="215"/>
      <c r="V181" s="215"/>
      <c r="W181" s="215"/>
      <c r="X181" s="215"/>
      <c r="Y181" s="224"/>
    </row>
    <row r="182" spans="1:25">
      <c r="A182" s="141"/>
      <c r="B182" s="116" t="s">
        <v>186</v>
      </c>
      <c r="C182" s="108"/>
      <c r="D182" s="225">
        <v>20.866666666666667</v>
      </c>
      <c r="E182" s="225">
        <v>24.83</v>
      </c>
      <c r="F182" s="225">
        <v>26.400000000000002</v>
      </c>
      <c r="G182" s="225">
        <v>29.317450316488433</v>
      </c>
      <c r="H182" s="225">
        <v>21.980591871015914</v>
      </c>
      <c r="I182" s="225">
        <v>25.716666666666669</v>
      </c>
      <c r="J182" s="225">
        <v>37.841666666666661</v>
      </c>
      <c r="K182" s="225">
        <v>24.183333333333334</v>
      </c>
      <c r="L182" s="214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  <c r="X182" s="215"/>
      <c r="Y182" s="224"/>
    </row>
    <row r="183" spans="1:25">
      <c r="A183" s="141"/>
      <c r="B183" s="2" t="s">
        <v>187</v>
      </c>
      <c r="C183" s="135"/>
      <c r="D183" s="222">
        <v>20.950000000000003</v>
      </c>
      <c r="E183" s="222">
        <v>24.82</v>
      </c>
      <c r="F183" s="222">
        <v>26.049999999999997</v>
      </c>
      <c r="G183" s="222">
        <v>29.270245443856549</v>
      </c>
      <c r="H183" s="222">
        <v>22.091371951487872</v>
      </c>
      <c r="I183" s="222">
        <v>26.15</v>
      </c>
      <c r="J183" s="222">
        <v>38.03</v>
      </c>
      <c r="K183" s="222">
        <v>24.1</v>
      </c>
      <c r="L183" s="214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24"/>
    </row>
    <row r="184" spans="1:25">
      <c r="A184" s="141"/>
      <c r="B184" s="2" t="s">
        <v>188</v>
      </c>
      <c r="C184" s="135"/>
      <c r="D184" s="107">
        <v>0.59553897157672719</v>
      </c>
      <c r="E184" s="107">
        <v>0.87644737434714326</v>
      </c>
      <c r="F184" s="107">
        <v>1.0862780491200221</v>
      </c>
      <c r="G184" s="107">
        <v>0.18700182260910087</v>
      </c>
      <c r="H184" s="107">
        <v>0.57558050889554346</v>
      </c>
      <c r="I184" s="107">
        <v>0.86120071218425387</v>
      </c>
      <c r="J184" s="107">
        <v>1.3740657432112433</v>
      </c>
      <c r="K184" s="107">
        <v>0.75740786018278683</v>
      </c>
      <c r="L184" s="226"/>
      <c r="M184" s="227"/>
      <c r="N184" s="227"/>
      <c r="O184" s="227"/>
      <c r="P184" s="227"/>
      <c r="Q184" s="227"/>
      <c r="R184" s="227"/>
      <c r="S184" s="227"/>
      <c r="T184" s="227"/>
      <c r="U184" s="227"/>
      <c r="V184" s="227"/>
      <c r="W184" s="227"/>
      <c r="X184" s="227"/>
      <c r="Y184" s="134"/>
    </row>
    <row r="185" spans="1:25">
      <c r="A185" s="141"/>
      <c r="B185" s="2" t="s">
        <v>96</v>
      </c>
      <c r="C185" s="135"/>
      <c r="D185" s="109">
        <v>2.8540206305593955E-2</v>
      </c>
      <c r="E185" s="109">
        <v>3.5297920835567591E-2</v>
      </c>
      <c r="F185" s="109">
        <v>4.1146895800000832E-2</v>
      </c>
      <c r="G185" s="109">
        <v>6.3785158869674669E-3</v>
      </c>
      <c r="H185" s="109">
        <v>2.6185851239725551E-2</v>
      </c>
      <c r="I185" s="109">
        <v>3.3488038062900342E-2</v>
      </c>
      <c r="J185" s="109">
        <v>3.631092032269307E-2</v>
      </c>
      <c r="K185" s="109">
        <v>3.1319415307351627E-2</v>
      </c>
      <c r="L185" s="164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37"/>
    </row>
    <row r="186" spans="1:25">
      <c r="A186" s="141"/>
      <c r="B186" s="117" t="s">
        <v>189</v>
      </c>
      <c r="C186" s="135"/>
      <c r="D186" s="109">
        <v>-0.15711987034997676</v>
      </c>
      <c r="E186" s="109">
        <v>2.9734961282783523E-3</v>
      </c>
      <c r="F186" s="109">
        <v>6.6391473934214629E-2</v>
      </c>
      <c r="G186" s="109">
        <v>0.18423784299216694</v>
      </c>
      <c r="H186" s="109">
        <v>-0.1121244029060956</v>
      </c>
      <c r="I186" s="109">
        <v>3.8789169368998344E-2</v>
      </c>
      <c r="J186" s="109">
        <v>0.52856176866643567</v>
      </c>
      <c r="K186" s="109">
        <v>-2.3147709167584907E-2</v>
      </c>
      <c r="L186" s="164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37"/>
    </row>
    <row r="187" spans="1:25">
      <c r="B187" s="147"/>
      <c r="C187" s="116"/>
      <c r="D187" s="132"/>
      <c r="E187" s="132"/>
      <c r="F187" s="132"/>
      <c r="G187" s="132"/>
      <c r="H187" s="132"/>
      <c r="I187" s="132"/>
      <c r="J187" s="132"/>
      <c r="K187" s="132"/>
    </row>
    <row r="188" spans="1:25">
      <c r="B188" s="151" t="s">
        <v>400</v>
      </c>
      <c r="Y188" s="133" t="s">
        <v>67</v>
      </c>
    </row>
    <row r="189" spans="1:25">
      <c r="A189" s="124" t="s">
        <v>25</v>
      </c>
      <c r="B189" s="114" t="s">
        <v>141</v>
      </c>
      <c r="C189" s="111" t="s">
        <v>142</v>
      </c>
      <c r="D189" s="112" t="s">
        <v>166</v>
      </c>
      <c r="E189" s="113" t="s">
        <v>166</v>
      </c>
      <c r="F189" s="113" t="s">
        <v>166</v>
      </c>
      <c r="G189" s="113" t="s">
        <v>166</v>
      </c>
      <c r="H189" s="113" t="s">
        <v>166</v>
      </c>
      <c r="I189" s="113" t="s">
        <v>166</v>
      </c>
      <c r="J189" s="113" t="s">
        <v>166</v>
      </c>
      <c r="K189" s="113" t="s">
        <v>166</v>
      </c>
      <c r="L189" s="113" t="s">
        <v>166</v>
      </c>
      <c r="M189" s="113" t="s">
        <v>166</v>
      </c>
      <c r="N189" s="113" t="s">
        <v>166</v>
      </c>
      <c r="O189" s="113" t="s">
        <v>166</v>
      </c>
      <c r="P189" s="113" t="s">
        <v>166</v>
      </c>
      <c r="Q189" s="113" t="s">
        <v>166</v>
      </c>
      <c r="R189" s="113" t="s">
        <v>166</v>
      </c>
      <c r="S189" s="113" t="s">
        <v>166</v>
      </c>
      <c r="T189" s="113" t="s">
        <v>166</v>
      </c>
      <c r="U189" s="164"/>
      <c r="V189" s="2"/>
      <c r="W189" s="2"/>
      <c r="X189" s="2"/>
      <c r="Y189" s="133">
        <v>1</v>
      </c>
    </row>
    <row r="190" spans="1:25">
      <c r="A190" s="141"/>
      <c r="B190" s="115" t="s">
        <v>167</v>
      </c>
      <c r="C190" s="104" t="s">
        <v>167</v>
      </c>
      <c r="D190" s="162" t="s">
        <v>168</v>
      </c>
      <c r="E190" s="163" t="s">
        <v>169</v>
      </c>
      <c r="F190" s="163" t="s">
        <v>170</v>
      </c>
      <c r="G190" s="163" t="s">
        <v>171</v>
      </c>
      <c r="H190" s="163" t="s">
        <v>172</v>
      </c>
      <c r="I190" s="163" t="s">
        <v>192</v>
      </c>
      <c r="J190" s="163" t="s">
        <v>173</v>
      </c>
      <c r="K190" s="163" t="s">
        <v>174</v>
      </c>
      <c r="L190" s="163" t="s">
        <v>175</v>
      </c>
      <c r="M190" s="163" t="s">
        <v>176</v>
      </c>
      <c r="N190" s="163" t="s">
        <v>177</v>
      </c>
      <c r="O190" s="163" t="s">
        <v>178</v>
      </c>
      <c r="P190" s="163" t="s">
        <v>179</v>
      </c>
      <c r="Q190" s="163" t="s">
        <v>180</v>
      </c>
      <c r="R190" s="163" t="s">
        <v>181</v>
      </c>
      <c r="S190" s="163" t="s">
        <v>191</v>
      </c>
      <c r="T190" s="163" t="s">
        <v>183</v>
      </c>
      <c r="U190" s="164"/>
      <c r="V190" s="2"/>
      <c r="W190" s="2"/>
      <c r="X190" s="2"/>
      <c r="Y190" s="133" t="s">
        <v>3</v>
      </c>
    </row>
    <row r="191" spans="1:25">
      <c r="A191" s="141"/>
      <c r="B191" s="115"/>
      <c r="C191" s="104"/>
      <c r="D191" s="105" t="s">
        <v>203</v>
      </c>
      <c r="E191" s="106" t="s">
        <v>202</v>
      </c>
      <c r="F191" s="106" t="s">
        <v>202</v>
      </c>
      <c r="G191" s="106" t="s">
        <v>202</v>
      </c>
      <c r="H191" s="106" t="s">
        <v>203</v>
      </c>
      <c r="I191" s="106" t="s">
        <v>204</v>
      </c>
      <c r="J191" s="106" t="s">
        <v>202</v>
      </c>
      <c r="K191" s="106" t="s">
        <v>203</v>
      </c>
      <c r="L191" s="106" t="s">
        <v>204</v>
      </c>
      <c r="M191" s="106" t="s">
        <v>203</v>
      </c>
      <c r="N191" s="106" t="s">
        <v>204</v>
      </c>
      <c r="O191" s="106" t="s">
        <v>202</v>
      </c>
      <c r="P191" s="106" t="s">
        <v>203</v>
      </c>
      <c r="Q191" s="106" t="s">
        <v>202</v>
      </c>
      <c r="R191" s="106" t="s">
        <v>203</v>
      </c>
      <c r="S191" s="106" t="s">
        <v>205</v>
      </c>
      <c r="T191" s="106" t="s">
        <v>203</v>
      </c>
      <c r="U191" s="164"/>
      <c r="V191" s="2"/>
      <c r="W191" s="2"/>
      <c r="X191" s="2"/>
      <c r="Y191" s="133">
        <v>1</v>
      </c>
    </row>
    <row r="192" spans="1:25">
      <c r="A192" s="141"/>
      <c r="B192" s="115"/>
      <c r="C192" s="104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64"/>
      <c r="V192" s="2"/>
      <c r="W192" s="2"/>
      <c r="X192" s="2"/>
      <c r="Y192" s="133">
        <v>2</v>
      </c>
    </row>
    <row r="193" spans="1:25">
      <c r="A193" s="141"/>
      <c r="B193" s="114">
        <v>1</v>
      </c>
      <c r="C193" s="110">
        <v>1</v>
      </c>
      <c r="D193" s="210">
        <v>26</v>
      </c>
      <c r="E193" s="210">
        <v>24.9</v>
      </c>
      <c r="F193" s="211">
        <v>26.9</v>
      </c>
      <c r="G193" s="210">
        <v>23.7</v>
      </c>
      <c r="H193" s="211">
        <v>25</v>
      </c>
      <c r="I193" s="209">
        <v>26.2</v>
      </c>
      <c r="J193" s="211">
        <v>26.9</v>
      </c>
      <c r="K193" s="210">
        <v>24</v>
      </c>
      <c r="L193" s="210">
        <v>30.1008230452675</v>
      </c>
      <c r="M193" s="210">
        <v>22</v>
      </c>
      <c r="N193" s="210">
        <v>30.524106890966802</v>
      </c>
      <c r="O193" s="210">
        <v>22.4</v>
      </c>
      <c r="P193" s="210">
        <v>25</v>
      </c>
      <c r="Q193" s="210">
        <v>32.5</v>
      </c>
      <c r="R193" s="210">
        <v>26</v>
      </c>
      <c r="S193" s="210">
        <v>25</v>
      </c>
      <c r="T193" s="213">
        <v>39</v>
      </c>
      <c r="U193" s="214"/>
      <c r="V193" s="215"/>
      <c r="W193" s="215"/>
      <c r="X193" s="215"/>
      <c r="Y193" s="216">
        <v>1</v>
      </c>
    </row>
    <row r="194" spans="1:25">
      <c r="A194" s="141"/>
      <c r="B194" s="115">
        <v>1</v>
      </c>
      <c r="C194" s="104">
        <v>2</v>
      </c>
      <c r="D194" s="217">
        <v>27</v>
      </c>
      <c r="E194" s="217">
        <v>24.4</v>
      </c>
      <c r="F194" s="221">
        <v>27</v>
      </c>
      <c r="G194" s="217">
        <v>22.4</v>
      </c>
      <c r="H194" s="221">
        <v>25</v>
      </c>
      <c r="I194" s="217">
        <v>27.3</v>
      </c>
      <c r="J194" s="221">
        <v>26</v>
      </c>
      <c r="K194" s="217">
        <v>24</v>
      </c>
      <c r="L194" s="217">
        <v>30.0467479674797</v>
      </c>
      <c r="M194" s="217">
        <v>22</v>
      </c>
      <c r="N194" s="217">
        <v>30.880142920691629</v>
      </c>
      <c r="O194" s="217">
        <v>21.9</v>
      </c>
      <c r="P194" s="217">
        <v>24</v>
      </c>
      <c r="Q194" s="217">
        <v>34</v>
      </c>
      <c r="R194" s="217">
        <v>27</v>
      </c>
      <c r="S194" s="217">
        <v>24.8</v>
      </c>
      <c r="T194" s="220">
        <v>39</v>
      </c>
      <c r="U194" s="214"/>
      <c r="V194" s="215"/>
      <c r="W194" s="215"/>
      <c r="X194" s="215"/>
      <c r="Y194" s="216">
        <v>26</v>
      </c>
    </row>
    <row r="195" spans="1:25">
      <c r="A195" s="141"/>
      <c r="B195" s="115">
        <v>1</v>
      </c>
      <c r="C195" s="104">
        <v>3</v>
      </c>
      <c r="D195" s="217">
        <v>27</v>
      </c>
      <c r="E195" s="217">
        <v>25.3</v>
      </c>
      <c r="F195" s="221">
        <v>27.7</v>
      </c>
      <c r="G195" s="217">
        <v>23.7</v>
      </c>
      <c r="H195" s="221">
        <v>26</v>
      </c>
      <c r="I195" s="217">
        <v>27.5</v>
      </c>
      <c r="J195" s="221">
        <v>28</v>
      </c>
      <c r="K195" s="221">
        <v>24</v>
      </c>
      <c r="L195" s="222">
        <v>29.3986220472441</v>
      </c>
      <c r="M195" s="222">
        <v>22</v>
      </c>
      <c r="N195" s="222">
        <v>31.30065551487851</v>
      </c>
      <c r="O195" s="222">
        <v>23.4</v>
      </c>
      <c r="P195" s="222">
        <v>24</v>
      </c>
      <c r="Q195" s="222">
        <v>32.6</v>
      </c>
      <c r="R195" s="222">
        <v>26</v>
      </c>
      <c r="S195" s="222">
        <v>24.5</v>
      </c>
      <c r="T195" s="220">
        <v>39</v>
      </c>
      <c r="U195" s="214"/>
      <c r="V195" s="215"/>
      <c r="W195" s="215"/>
      <c r="X195" s="215"/>
      <c r="Y195" s="216">
        <v>16</v>
      </c>
    </row>
    <row r="196" spans="1:25">
      <c r="A196" s="141"/>
      <c r="B196" s="115">
        <v>1</v>
      </c>
      <c r="C196" s="104">
        <v>4</v>
      </c>
      <c r="D196" s="217">
        <v>26</v>
      </c>
      <c r="E196" s="217">
        <v>26.9</v>
      </c>
      <c r="F196" s="221">
        <v>26.4</v>
      </c>
      <c r="G196" s="217">
        <v>22.4</v>
      </c>
      <c r="H196" s="221">
        <v>24</v>
      </c>
      <c r="I196" s="217">
        <v>26.6</v>
      </c>
      <c r="J196" s="221">
        <v>28.2</v>
      </c>
      <c r="K196" s="221">
        <v>24</v>
      </c>
      <c r="L196" s="222">
        <v>29.644841269841301</v>
      </c>
      <c r="M196" s="222">
        <v>22</v>
      </c>
      <c r="N196" s="222">
        <v>31.143127553320848</v>
      </c>
      <c r="O196" s="222">
        <v>23</v>
      </c>
      <c r="P196" s="222">
        <v>23</v>
      </c>
      <c r="Q196" s="222">
        <v>33.1</v>
      </c>
      <c r="R196" s="222">
        <v>26</v>
      </c>
      <c r="S196" s="218">
        <v>26.8</v>
      </c>
      <c r="T196" s="220">
        <v>40</v>
      </c>
      <c r="U196" s="214"/>
      <c r="V196" s="215"/>
      <c r="W196" s="215"/>
      <c r="X196" s="215"/>
      <c r="Y196" s="216">
        <v>26.167948375296312</v>
      </c>
    </row>
    <row r="197" spans="1:25">
      <c r="A197" s="141"/>
      <c r="B197" s="115">
        <v>1</v>
      </c>
      <c r="C197" s="104">
        <v>5</v>
      </c>
      <c r="D197" s="217">
        <v>26</v>
      </c>
      <c r="E197" s="217">
        <v>25.2</v>
      </c>
      <c r="F197" s="217">
        <v>26.4</v>
      </c>
      <c r="G197" s="217">
        <v>22.4</v>
      </c>
      <c r="H197" s="217">
        <v>25</v>
      </c>
      <c r="I197" s="217">
        <v>27.5</v>
      </c>
      <c r="J197" s="217">
        <v>28.9</v>
      </c>
      <c r="K197" s="223">
        <v>23</v>
      </c>
      <c r="L197" s="217">
        <v>29.8310546875</v>
      </c>
      <c r="M197" s="223">
        <v>20</v>
      </c>
      <c r="N197" s="217">
        <v>31.241944535625617</v>
      </c>
      <c r="O197" s="217">
        <v>23.2</v>
      </c>
      <c r="P197" s="217">
        <v>23</v>
      </c>
      <c r="Q197" s="217">
        <v>31.100000000000005</v>
      </c>
      <c r="R197" s="217">
        <v>27</v>
      </c>
      <c r="S197" s="217">
        <v>26</v>
      </c>
      <c r="T197" s="220">
        <v>39</v>
      </c>
      <c r="U197" s="214"/>
      <c r="V197" s="215"/>
      <c r="W197" s="215"/>
      <c r="X197" s="215"/>
      <c r="Y197" s="224"/>
    </row>
    <row r="198" spans="1:25">
      <c r="A198" s="141"/>
      <c r="B198" s="115">
        <v>1</v>
      </c>
      <c r="C198" s="104">
        <v>6</v>
      </c>
      <c r="D198" s="217">
        <v>25</v>
      </c>
      <c r="E198" s="217">
        <v>26.9</v>
      </c>
      <c r="F198" s="217">
        <v>26.6</v>
      </c>
      <c r="G198" s="217">
        <v>23.4</v>
      </c>
      <c r="H198" s="217">
        <v>24</v>
      </c>
      <c r="I198" s="217">
        <v>27.4</v>
      </c>
      <c r="J198" s="217">
        <v>26.8</v>
      </c>
      <c r="K198" s="217">
        <v>24</v>
      </c>
      <c r="L198" s="217">
        <v>30.0207423580786</v>
      </c>
      <c r="M198" s="217">
        <v>22</v>
      </c>
      <c r="N198" s="217">
        <v>31.630235237551382</v>
      </c>
      <c r="O198" s="217">
        <v>23.9</v>
      </c>
      <c r="P198" s="217">
        <v>23</v>
      </c>
      <c r="Q198" s="217">
        <v>32.299999999999997</v>
      </c>
      <c r="R198" s="217">
        <v>26</v>
      </c>
      <c r="S198" s="217">
        <v>24.7</v>
      </c>
      <c r="T198" s="220">
        <v>40</v>
      </c>
      <c r="U198" s="214"/>
      <c r="V198" s="215"/>
      <c r="W198" s="215"/>
      <c r="X198" s="215"/>
      <c r="Y198" s="224"/>
    </row>
    <row r="199" spans="1:25">
      <c r="A199" s="141"/>
      <c r="B199" s="116" t="s">
        <v>186</v>
      </c>
      <c r="C199" s="108"/>
      <c r="D199" s="225">
        <v>26.166666666666668</v>
      </c>
      <c r="E199" s="225">
        <v>25.599999999999998</v>
      </c>
      <c r="F199" s="225">
        <v>26.833333333333332</v>
      </c>
      <c r="G199" s="225">
        <v>23</v>
      </c>
      <c r="H199" s="225">
        <v>24.833333333333332</v>
      </c>
      <c r="I199" s="225">
        <v>27.083333333333332</v>
      </c>
      <c r="J199" s="225">
        <v>27.466666666666669</v>
      </c>
      <c r="K199" s="225">
        <v>23.833333333333332</v>
      </c>
      <c r="L199" s="225">
        <v>29.840471895901867</v>
      </c>
      <c r="M199" s="225">
        <v>21.666666666666668</v>
      </c>
      <c r="N199" s="225">
        <v>31.120035442172465</v>
      </c>
      <c r="O199" s="225">
        <v>22.966666666666665</v>
      </c>
      <c r="P199" s="225">
        <v>23.666666666666668</v>
      </c>
      <c r="Q199" s="225">
        <v>32.599999999999994</v>
      </c>
      <c r="R199" s="225">
        <v>26.333333333333332</v>
      </c>
      <c r="S199" s="225">
        <v>25.299999999999997</v>
      </c>
      <c r="T199" s="225">
        <v>39.333333333333336</v>
      </c>
      <c r="U199" s="214"/>
      <c r="V199" s="215"/>
      <c r="W199" s="215"/>
      <c r="X199" s="215"/>
      <c r="Y199" s="224"/>
    </row>
    <row r="200" spans="1:25">
      <c r="A200" s="141"/>
      <c r="B200" s="2" t="s">
        <v>187</v>
      </c>
      <c r="C200" s="135"/>
      <c r="D200" s="222">
        <v>26</v>
      </c>
      <c r="E200" s="222">
        <v>25.25</v>
      </c>
      <c r="F200" s="222">
        <v>26.75</v>
      </c>
      <c r="G200" s="222">
        <v>22.9</v>
      </c>
      <c r="H200" s="222">
        <v>25</v>
      </c>
      <c r="I200" s="222">
        <v>27.35</v>
      </c>
      <c r="J200" s="222">
        <v>27.45</v>
      </c>
      <c r="K200" s="222">
        <v>24</v>
      </c>
      <c r="L200" s="222">
        <v>29.9258985227893</v>
      </c>
      <c r="M200" s="222">
        <v>22</v>
      </c>
      <c r="N200" s="222">
        <v>31.192536044473233</v>
      </c>
      <c r="O200" s="222">
        <v>23.1</v>
      </c>
      <c r="P200" s="222">
        <v>23.5</v>
      </c>
      <c r="Q200" s="222">
        <v>32.549999999999997</v>
      </c>
      <c r="R200" s="222">
        <v>26</v>
      </c>
      <c r="S200" s="222">
        <v>24.9</v>
      </c>
      <c r="T200" s="222">
        <v>39</v>
      </c>
      <c r="U200" s="214"/>
      <c r="V200" s="215"/>
      <c r="W200" s="215"/>
      <c r="X200" s="215"/>
      <c r="Y200" s="224"/>
    </row>
    <row r="201" spans="1:25">
      <c r="A201" s="141"/>
      <c r="B201" s="2" t="s">
        <v>188</v>
      </c>
      <c r="C201" s="135"/>
      <c r="D201" s="107">
        <v>0.752772652709081</v>
      </c>
      <c r="E201" s="107">
        <v>1.0545141061171253</v>
      </c>
      <c r="F201" s="107">
        <v>0.49261208538429785</v>
      </c>
      <c r="G201" s="107">
        <v>0.66633324995830756</v>
      </c>
      <c r="H201" s="107">
        <v>0.752772652709081</v>
      </c>
      <c r="I201" s="107">
        <v>0.54924190177613597</v>
      </c>
      <c r="J201" s="107">
        <v>1.0764137989949152</v>
      </c>
      <c r="K201" s="107">
        <v>0.40824829046386302</v>
      </c>
      <c r="L201" s="107">
        <v>0.27437977062488678</v>
      </c>
      <c r="M201" s="107">
        <v>0.81649658092772603</v>
      </c>
      <c r="N201" s="107">
        <v>0.37973721822792089</v>
      </c>
      <c r="O201" s="107">
        <v>0.71740272279011241</v>
      </c>
      <c r="P201" s="107">
        <v>0.81649658092772603</v>
      </c>
      <c r="Q201" s="107">
        <v>0.95498691090506449</v>
      </c>
      <c r="R201" s="107">
        <v>0.5163977794943222</v>
      </c>
      <c r="S201" s="107">
        <v>0.90332718325089745</v>
      </c>
      <c r="T201" s="107">
        <v>0.51639777949432231</v>
      </c>
      <c r="U201" s="226"/>
      <c r="V201" s="227"/>
      <c r="W201" s="227"/>
      <c r="X201" s="227"/>
      <c r="Y201" s="134"/>
    </row>
    <row r="202" spans="1:25">
      <c r="A202" s="141"/>
      <c r="B202" s="2" t="s">
        <v>96</v>
      </c>
      <c r="C202" s="135"/>
      <c r="D202" s="109">
        <v>2.8768381632194178E-2</v>
      </c>
      <c r="E202" s="109">
        <v>4.1191957270200211E-2</v>
      </c>
      <c r="F202" s="109">
        <v>1.8358214362147747E-2</v>
      </c>
      <c r="G202" s="109">
        <v>2.8971010867752504E-2</v>
      </c>
      <c r="H202" s="109">
        <v>3.0312992726540176E-2</v>
      </c>
      <c r="I202" s="109">
        <v>2.0279700988657327E-2</v>
      </c>
      <c r="J202" s="109">
        <v>3.9189822778941084E-2</v>
      </c>
      <c r="K202" s="109">
        <v>1.7129298900581666E-2</v>
      </c>
      <c r="L202" s="109">
        <v>9.1948871178062254E-3</v>
      </c>
      <c r="M202" s="109">
        <v>3.7684457581279661E-2</v>
      </c>
      <c r="N202" s="109">
        <v>1.2202338873731428E-2</v>
      </c>
      <c r="O202" s="109">
        <v>3.1236693300004895E-2</v>
      </c>
      <c r="P202" s="109">
        <v>3.4499855532157439E-2</v>
      </c>
      <c r="Q202" s="109">
        <v>2.929407702162775E-2</v>
      </c>
      <c r="R202" s="109">
        <v>1.9610042259278058E-2</v>
      </c>
      <c r="S202" s="109">
        <v>3.5704631749047332E-2</v>
      </c>
      <c r="T202" s="109">
        <v>1.3128757105787854E-2</v>
      </c>
      <c r="U202" s="164"/>
      <c r="V202" s="2"/>
      <c r="W202" s="2"/>
      <c r="X202" s="2"/>
      <c r="Y202" s="137"/>
    </row>
    <row r="203" spans="1:25">
      <c r="A203" s="141"/>
      <c r="B203" s="117" t="s">
        <v>189</v>
      </c>
      <c r="C203" s="135"/>
      <c r="D203" s="109">
        <v>-4.8980096233108839E-5</v>
      </c>
      <c r="E203" s="109">
        <v>-2.1703970336187428E-2</v>
      </c>
      <c r="F203" s="109">
        <v>2.5427479009595189E-2</v>
      </c>
      <c r="G203" s="109">
        <v>-0.1210621608489183</v>
      </c>
      <c r="H203" s="109">
        <v>-5.1001898307890037E-2</v>
      </c>
      <c r="I203" s="109">
        <v>3.4981151174281022E-2</v>
      </c>
      <c r="J203" s="109">
        <v>4.9630115160132382E-2</v>
      </c>
      <c r="K203" s="109">
        <v>-8.9216586966632816E-2</v>
      </c>
      <c r="L203" s="109">
        <v>0.14034434293185094</v>
      </c>
      <c r="M203" s="109">
        <v>-0.17201507906057512</v>
      </c>
      <c r="N203" s="109">
        <v>0.18924246547165846</v>
      </c>
      <c r="O203" s="109">
        <v>-0.12233598380420974</v>
      </c>
      <c r="P203" s="109">
        <v>-9.5585701743089779E-2</v>
      </c>
      <c r="Q203" s="109">
        <v>0.24579885027501125</v>
      </c>
      <c r="R203" s="109">
        <v>6.3201346802239655E-3</v>
      </c>
      <c r="S203" s="109">
        <v>-3.3168376933810251E-2</v>
      </c>
      <c r="T203" s="109">
        <v>0.50311108724387887</v>
      </c>
      <c r="U203" s="164"/>
      <c r="V203" s="2"/>
      <c r="W203" s="2"/>
      <c r="X203" s="2"/>
      <c r="Y203" s="137"/>
    </row>
    <row r="204" spans="1:25">
      <c r="B204" s="147"/>
      <c r="C204" s="116"/>
      <c r="D204" s="132"/>
      <c r="E204" s="132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</row>
    <row r="205" spans="1:25">
      <c r="B205" s="151" t="s">
        <v>401</v>
      </c>
      <c r="Y205" s="133" t="s">
        <v>67</v>
      </c>
    </row>
    <row r="206" spans="1:25">
      <c r="A206" s="124" t="s">
        <v>51</v>
      </c>
      <c r="B206" s="114" t="s">
        <v>141</v>
      </c>
      <c r="C206" s="111" t="s">
        <v>142</v>
      </c>
      <c r="D206" s="112" t="s">
        <v>166</v>
      </c>
      <c r="E206" s="113" t="s">
        <v>166</v>
      </c>
      <c r="F206" s="113" t="s">
        <v>166</v>
      </c>
      <c r="G206" s="113" t="s">
        <v>166</v>
      </c>
      <c r="H206" s="113" t="s">
        <v>166</v>
      </c>
      <c r="I206" s="113" t="s">
        <v>166</v>
      </c>
      <c r="J206" s="113" t="s">
        <v>166</v>
      </c>
      <c r="K206" s="113" t="s">
        <v>166</v>
      </c>
      <c r="L206" s="113" t="s">
        <v>166</v>
      </c>
      <c r="M206" s="113" t="s">
        <v>166</v>
      </c>
      <c r="N206" s="113" t="s">
        <v>166</v>
      </c>
      <c r="O206" s="113" t="s">
        <v>166</v>
      </c>
      <c r="P206" s="113" t="s">
        <v>166</v>
      </c>
      <c r="Q206" s="113" t="s">
        <v>166</v>
      </c>
      <c r="R206" s="113" t="s">
        <v>166</v>
      </c>
      <c r="S206" s="164"/>
      <c r="T206" s="2"/>
      <c r="U206" s="2"/>
      <c r="V206" s="2"/>
      <c r="W206" s="2"/>
      <c r="X206" s="2"/>
      <c r="Y206" s="133">
        <v>1</v>
      </c>
    </row>
    <row r="207" spans="1:25">
      <c r="A207" s="141"/>
      <c r="B207" s="115" t="s">
        <v>167</v>
      </c>
      <c r="C207" s="104" t="s">
        <v>167</v>
      </c>
      <c r="D207" s="162" t="s">
        <v>168</v>
      </c>
      <c r="E207" s="163" t="s">
        <v>169</v>
      </c>
      <c r="F207" s="163" t="s">
        <v>170</v>
      </c>
      <c r="G207" s="163" t="s">
        <v>171</v>
      </c>
      <c r="H207" s="163" t="s">
        <v>172</v>
      </c>
      <c r="I207" s="163" t="s">
        <v>173</v>
      </c>
      <c r="J207" s="163" t="s">
        <v>174</v>
      </c>
      <c r="K207" s="163" t="s">
        <v>175</v>
      </c>
      <c r="L207" s="163" t="s">
        <v>176</v>
      </c>
      <c r="M207" s="163" t="s">
        <v>177</v>
      </c>
      <c r="N207" s="163" t="s">
        <v>178</v>
      </c>
      <c r="O207" s="163" t="s">
        <v>179</v>
      </c>
      <c r="P207" s="163" t="s">
        <v>181</v>
      </c>
      <c r="Q207" s="163" t="s">
        <v>191</v>
      </c>
      <c r="R207" s="163" t="s">
        <v>183</v>
      </c>
      <c r="S207" s="164"/>
      <c r="T207" s="2"/>
      <c r="U207" s="2"/>
      <c r="V207" s="2"/>
      <c r="W207" s="2"/>
      <c r="X207" s="2"/>
      <c r="Y207" s="133" t="s">
        <v>3</v>
      </c>
    </row>
    <row r="208" spans="1:25">
      <c r="A208" s="141"/>
      <c r="B208" s="115"/>
      <c r="C208" s="104"/>
      <c r="D208" s="105" t="s">
        <v>203</v>
      </c>
      <c r="E208" s="106" t="s">
        <v>203</v>
      </c>
      <c r="F208" s="106" t="s">
        <v>203</v>
      </c>
      <c r="G208" s="106" t="s">
        <v>202</v>
      </c>
      <c r="H208" s="106" t="s">
        <v>203</v>
      </c>
      <c r="I208" s="106" t="s">
        <v>202</v>
      </c>
      <c r="J208" s="106" t="s">
        <v>203</v>
      </c>
      <c r="K208" s="106" t="s">
        <v>204</v>
      </c>
      <c r="L208" s="106" t="s">
        <v>203</v>
      </c>
      <c r="M208" s="106" t="s">
        <v>204</v>
      </c>
      <c r="N208" s="106" t="s">
        <v>203</v>
      </c>
      <c r="O208" s="106" t="s">
        <v>203</v>
      </c>
      <c r="P208" s="106" t="s">
        <v>203</v>
      </c>
      <c r="Q208" s="106" t="s">
        <v>205</v>
      </c>
      <c r="R208" s="106" t="s">
        <v>203</v>
      </c>
      <c r="S208" s="164"/>
      <c r="T208" s="2"/>
      <c r="U208" s="2"/>
      <c r="V208" s="2"/>
      <c r="W208" s="2"/>
      <c r="X208" s="2"/>
      <c r="Y208" s="133">
        <v>0</v>
      </c>
    </row>
    <row r="209" spans="1:25">
      <c r="A209" s="141"/>
      <c r="B209" s="115"/>
      <c r="C209" s="104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64"/>
      <c r="T209" s="2"/>
      <c r="U209" s="2"/>
      <c r="V209" s="2"/>
      <c r="W209" s="2"/>
      <c r="X209" s="2"/>
      <c r="Y209" s="133">
        <v>0</v>
      </c>
    </row>
    <row r="210" spans="1:25">
      <c r="A210" s="141"/>
      <c r="B210" s="114">
        <v>1</v>
      </c>
      <c r="C210" s="110">
        <v>1</v>
      </c>
      <c r="D210" s="228">
        <v>485</v>
      </c>
      <c r="E210" s="228">
        <v>455</v>
      </c>
      <c r="F210" s="229">
        <v>478</v>
      </c>
      <c r="G210" s="228">
        <v>422</v>
      </c>
      <c r="H210" s="229">
        <v>488.99999999999994</v>
      </c>
      <c r="I210" s="228">
        <v>399</v>
      </c>
      <c r="J210" s="229">
        <v>527</v>
      </c>
      <c r="K210" s="228">
        <v>489.68106995884801</v>
      </c>
      <c r="L210" s="228">
        <v>481</v>
      </c>
      <c r="M210" s="228">
        <v>523.72929666515677</v>
      </c>
      <c r="N210" s="228">
        <v>470</v>
      </c>
      <c r="O210" s="228">
        <v>473</v>
      </c>
      <c r="P210" s="228">
        <v>500</v>
      </c>
      <c r="Q210" s="228">
        <v>400</v>
      </c>
      <c r="R210" s="228">
        <v>441</v>
      </c>
      <c r="S210" s="257"/>
      <c r="T210" s="258"/>
      <c r="U210" s="258"/>
      <c r="V210" s="258"/>
      <c r="W210" s="258"/>
      <c r="X210" s="258"/>
      <c r="Y210" s="235">
        <v>1</v>
      </c>
    </row>
    <row r="211" spans="1:25">
      <c r="A211" s="141"/>
      <c r="B211" s="115">
        <v>1</v>
      </c>
      <c r="C211" s="104">
        <v>2</v>
      </c>
      <c r="D211" s="236">
        <v>490</v>
      </c>
      <c r="E211" s="236">
        <v>440</v>
      </c>
      <c r="F211" s="237">
        <v>484</v>
      </c>
      <c r="G211" s="236">
        <v>403</v>
      </c>
      <c r="H211" s="237">
        <v>491</v>
      </c>
      <c r="I211" s="236">
        <v>408</v>
      </c>
      <c r="J211" s="237">
        <v>524</v>
      </c>
      <c r="K211" s="236">
        <v>463.048780487805</v>
      </c>
      <c r="L211" s="236">
        <v>483</v>
      </c>
      <c r="M211" s="236">
        <v>525.09430254893596</v>
      </c>
      <c r="N211" s="236">
        <v>457</v>
      </c>
      <c r="O211" s="236">
        <v>469</v>
      </c>
      <c r="P211" s="236">
        <v>497.99999999999994</v>
      </c>
      <c r="Q211" s="236">
        <v>431</v>
      </c>
      <c r="R211" s="236">
        <v>442</v>
      </c>
      <c r="S211" s="257"/>
      <c r="T211" s="258"/>
      <c r="U211" s="258"/>
      <c r="V211" s="258"/>
      <c r="W211" s="258"/>
      <c r="X211" s="258"/>
      <c r="Y211" s="235" t="e">
        <v>#N/A</v>
      </c>
    </row>
    <row r="212" spans="1:25">
      <c r="A212" s="141"/>
      <c r="B212" s="115">
        <v>1</v>
      </c>
      <c r="C212" s="104">
        <v>3</v>
      </c>
      <c r="D212" s="236">
        <v>490</v>
      </c>
      <c r="E212" s="236">
        <v>450</v>
      </c>
      <c r="F212" s="237">
        <v>483</v>
      </c>
      <c r="G212" s="236">
        <v>421</v>
      </c>
      <c r="H212" s="237">
        <v>510.00000000000006</v>
      </c>
      <c r="I212" s="236">
        <v>447</v>
      </c>
      <c r="J212" s="237">
        <v>529</v>
      </c>
      <c r="K212" s="237">
        <v>477.05708661417299</v>
      </c>
      <c r="L212" s="241">
        <v>476</v>
      </c>
      <c r="M212" s="241">
        <v>523.87620948544952</v>
      </c>
      <c r="N212" s="241">
        <v>463</v>
      </c>
      <c r="O212" s="241">
        <v>473</v>
      </c>
      <c r="P212" s="241">
        <v>488.99999999999994</v>
      </c>
      <c r="Q212" s="241">
        <v>412</v>
      </c>
      <c r="R212" s="241">
        <v>444</v>
      </c>
      <c r="S212" s="257"/>
      <c r="T212" s="258"/>
      <c r="U212" s="258"/>
      <c r="V212" s="258"/>
      <c r="W212" s="258"/>
      <c r="X212" s="258"/>
      <c r="Y212" s="235">
        <v>16</v>
      </c>
    </row>
    <row r="213" spans="1:25">
      <c r="A213" s="141"/>
      <c r="B213" s="115">
        <v>1</v>
      </c>
      <c r="C213" s="104">
        <v>4</v>
      </c>
      <c r="D213" s="236">
        <v>485</v>
      </c>
      <c r="E213" s="243">
        <v>476</v>
      </c>
      <c r="F213" s="237">
        <v>482</v>
      </c>
      <c r="G213" s="236">
        <v>420</v>
      </c>
      <c r="H213" s="237">
        <v>463</v>
      </c>
      <c r="I213" s="236">
        <v>429</v>
      </c>
      <c r="J213" s="237">
        <v>535</v>
      </c>
      <c r="K213" s="237">
        <v>469.71230158730202</v>
      </c>
      <c r="L213" s="241">
        <v>478</v>
      </c>
      <c r="M213" s="241">
        <v>532.9563808117706</v>
      </c>
      <c r="N213" s="241">
        <v>458</v>
      </c>
      <c r="O213" s="241">
        <v>443</v>
      </c>
      <c r="P213" s="241">
        <v>492.00000000000006</v>
      </c>
      <c r="Q213" s="241">
        <v>407</v>
      </c>
      <c r="R213" s="241">
        <v>447</v>
      </c>
      <c r="S213" s="257"/>
      <c r="T213" s="258"/>
      <c r="U213" s="258"/>
      <c r="V213" s="258"/>
      <c r="W213" s="258"/>
      <c r="X213" s="258"/>
      <c r="Y213" s="235">
        <v>467.27472505791172</v>
      </c>
    </row>
    <row r="214" spans="1:25">
      <c r="A214" s="141"/>
      <c r="B214" s="115">
        <v>1</v>
      </c>
      <c r="C214" s="104">
        <v>5</v>
      </c>
      <c r="D214" s="236">
        <v>480</v>
      </c>
      <c r="E214" s="236">
        <v>450</v>
      </c>
      <c r="F214" s="236">
        <v>494</v>
      </c>
      <c r="G214" s="236">
        <v>401</v>
      </c>
      <c r="H214" s="236">
        <v>473</v>
      </c>
      <c r="I214" s="236">
        <v>452</v>
      </c>
      <c r="J214" s="243">
        <v>492.99999999999994</v>
      </c>
      <c r="K214" s="236">
        <v>470.791015625</v>
      </c>
      <c r="L214" s="236">
        <v>463</v>
      </c>
      <c r="M214" s="236">
        <v>535.07431353846096</v>
      </c>
      <c r="N214" s="236">
        <v>446</v>
      </c>
      <c r="O214" s="236">
        <v>437</v>
      </c>
      <c r="P214" s="236">
        <v>496</v>
      </c>
      <c r="Q214" s="236">
        <v>419</v>
      </c>
      <c r="R214" s="236">
        <v>445</v>
      </c>
      <c r="S214" s="257"/>
      <c r="T214" s="258"/>
      <c r="U214" s="258"/>
      <c r="V214" s="258"/>
      <c r="W214" s="258"/>
      <c r="X214" s="258"/>
      <c r="Y214" s="244"/>
    </row>
    <row r="215" spans="1:25">
      <c r="A215" s="141"/>
      <c r="B215" s="115">
        <v>1</v>
      </c>
      <c r="C215" s="104">
        <v>6</v>
      </c>
      <c r="D215" s="236">
        <v>480</v>
      </c>
      <c r="E215" s="236">
        <v>455</v>
      </c>
      <c r="F215" s="236">
        <v>482</v>
      </c>
      <c r="G215" s="236">
        <v>414</v>
      </c>
      <c r="H215" s="236">
        <v>468</v>
      </c>
      <c r="I215" s="236">
        <v>397</v>
      </c>
      <c r="J215" s="236">
        <v>520</v>
      </c>
      <c r="K215" s="236">
        <v>466.441048034934</v>
      </c>
      <c r="L215" s="236">
        <v>475</v>
      </c>
      <c r="M215" s="236">
        <v>533.26344985421963</v>
      </c>
      <c r="N215" s="236">
        <v>475</v>
      </c>
      <c r="O215" s="236">
        <v>437</v>
      </c>
      <c r="P215" s="236">
        <v>488.99999999999994</v>
      </c>
      <c r="Q215" s="236">
        <v>406</v>
      </c>
      <c r="R215" s="236">
        <v>447</v>
      </c>
      <c r="S215" s="257"/>
      <c r="T215" s="258"/>
      <c r="U215" s="258"/>
      <c r="V215" s="258"/>
      <c r="W215" s="258"/>
      <c r="X215" s="258"/>
      <c r="Y215" s="244"/>
    </row>
    <row r="216" spans="1:25">
      <c r="A216" s="141"/>
      <c r="B216" s="116" t="s">
        <v>186</v>
      </c>
      <c r="C216" s="108"/>
      <c r="D216" s="246">
        <v>485</v>
      </c>
      <c r="E216" s="246">
        <v>454.33333333333331</v>
      </c>
      <c r="F216" s="246">
        <v>483.83333333333331</v>
      </c>
      <c r="G216" s="246">
        <v>413.5</v>
      </c>
      <c r="H216" s="246">
        <v>482.33333333333331</v>
      </c>
      <c r="I216" s="246">
        <v>422</v>
      </c>
      <c r="J216" s="246">
        <v>521.33333333333337</v>
      </c>
      <c r="K216" s="246">
        <v>472.78855038467697</v>
      </c>
      <c r="L216" s="246">
        <v>476</v>
      </c>
      <c r="M216" s="246">
        <v>528.99899215066557</v>
      </c>
      <c r="N216" s="246">
        <v>461.5</v>
      </c>
      <c r="O216" s="246">
        <v>455.33333333333331</v>
      </c>
      <c r="P216" s="246">
        <v>494</v>
      </c>
      <c r="Q216" s="246">
        <v>412.5</v>
      </c>
      <c r="R216" s="246">
        <v>444.33333333333331</v>
      </c>
      <c r="S216" s="257"/>
      <c r="T216" s="258"/>
      <c r="U216" s="258"/>
      <c r="V216" s="258"/>
      <c r="W216" s="258"/>
      <c r="X216" s="258"/>
      <c r="Y216" s="244"/>
    </row>
    <row r="217" spans="1:25">
      <c r="A217" s="141"/>
      <c r="B217" s="2" t="s">
        <v>187</v>
      </c>
      <c r="C217" s="135"/>
      <c r="D217" s="241">
        <v>485</v>
      </c>
      <c r="E217" s="241">
        <v>452.5</v>
      </c>
      <c r="F217" s="241">
        <v>482.5</v>
      </c>
      <c r="G217" s="241">
        <v>417</v>
      </c>
      <c r="H217" s="241">
        <v>481</v>
      </c>
      <c r="I217" s="241">
        <v>418.5</v>
      </c>
      <c r="J217" s="241">
        <v>525.5</v>
      </c>
      <c r="K217" s="241">
        <v>470.25165860615101</v>
      </c>
      <c r="L217" s="241">
        <v>477</v>
      </c>
      <c r="M217" s="241">
        <v>529.02534168035322</v>
      </c>
      <c r="N217" s="241">
        <v>460.5</v>
      </c>
      <c r="O217" s="241">
        <v>456</v>
      </c>
      <c r="P217" s="241">
        <v>494</v>
      </c>
      <c r="Q217" s="241">
        <v>409.5</v>
      </c>
      <c r="R217" s="241">
        <v>444.5</v>
      </c>
      <c r="S217" s="257"/>
      <c r="T217" s="258"/>
      <c r="U217" s="258"/>
      <c r="V217" s="258"/>
      <c r="W217" s="258"/>
      <c r="X217" s="258"/>
      <c r="Y217" s="244"/>
    </row>
    <row r="218" spans="1:25">
      <c r="A218" s="141"/>
      <c r="B218" s="2" t="s">
        <v>188</v>
      </c>
      <c r="C218" s="135"/>
      <c r="D218" s="241">
        <v>4.4721359549995796</v>
      </c>
      <c r="E218" s="241">
        <v>11.944315244779277</v>
      </c>
      <c r="F218" s="241">
        <v>5.3820689949745777</v>
      </c>
      <c r="G218" s="241">
        <v>9.354143466934854</v>
      </c>
      <c r="H218" s="241">
        <v>17.614388058251333</v>
      </c>
      <c r="I218" s="241">
        <v>24.182638400306942</v>
      </c>
      <c r="J218" s="241">
        <v>14.760307133209231</v>
      </c>
      <c r="K218" s="241">
        <v>9.5098367452837635</v>
      </c>
      <c r="L218" s="241">
        <v>7.0427267446636037</v>
      </c>
      <c r="M218" s="241">
        <v>5.2917907765960202</v>
      </c>
      <c r="N218" s="241">
        <v>10.290772565750348</v>
      </c>
      <c r="O218" s="241">
        <v>18.084984563628101</v>
      </c>
      <c r="P218" s="241">
        <v>4.6904157598234395</v>
      </c>
      <c r="Q218" s="241">
        <v>11.077003204838391</v>
      </c>
      <c r="R218" s="241">
        <v>2.503331114069145</v>
      </c>
      <c r="S218" s="257"/>
      <c r="T218" s="258"/>
      <c r="U218" s="258"/>
      <c r="V218" s="258"/>
      <c r="W218" s="258"/>
      <c r="X218" s="258"/>
      <c r="Y218" s="244"/>
    </row>
    <row r="219" spans="1:25">
      <c r="A219" s="141"/>
      <c r="B219" s="2" t="s">
        <v>96</v>
      </c>
      <c r="C219" s="135"/>
      <c r="D219" s="109">
        <v>9.2208988762877923E-3</v>
      </c>
      <c r="E219" s="109">
        <v>2.6289762094158352E-2</v>
      </c>
      <c r="F219" s="109">
        <v>1.1123807774663269E-2</v>
      </c>
      <c r="G219" s="109">
        <v>2.2621870536722741E-2</v>
      </c>
      <c r="H219" s="109">
        <v>3.6519118296305463E-2</v>
      </c>
      <c r="I219" s="109">
        <v>5.7304830332480905E-2</v>
      </c>
      <c r="J219" s="109">
        <v>2.8312609590554788E-2</v>
      </c>
      <c r="K219" s="109">
        <v>2.0114355006157054E-2</v>
      </c>
      <c r="L219" s="109">
        <v>1.4795644421562193E-2</v>
      </c>
      <c r="M219" s="109">
        <v>1.0003404269414659E-2</v>
      </c>
      <c r="N219" s="109">
        <v>2.2298532103467709E-2</v>
      </c>
      <c r="O219" s="109">
        <v>3.9718121296401392E-2</v>
      </c>
      <c r="P219" s="109">
        <v>9.4947687445818621E-3</v>
      </c>
      <c r="Q219" s="109">
        <v>2.6853341102638525E-2</v>
      </c>
      <c r="R219" s="109">
        <v>5.6339034825262082E-3</v>
      </c>
      <c r="S219" s="164"/>
      <c r="T219" s="2"/>
      <c r="U219" s="2"/>
      <c r="V219" s="2"/>
      <c r="W219" s="2"/>
      <c r="X219" s="2"/>
      <c r="Y219" s="137"/>
    </row>
    <row r="220" spans="1:25">
      <c r="A220" s="141"/>
      <c r="B220" s="117" t="s">
        <v>189</v>
      </c>
      <c r="C220" s="135"/>
      <c r="D220" s="109">
        <v>3.7933305594244349E-2</v>
      </c>
      <c r="E220" s="109">
        <v>-2.7695466993158058E-2</v>
      </c>
      <c r="F220" s="109">
        <v>3.5436558811027918E-2</v>
      </c>
      <c r="G220" s="109">
        <v>-0.1150816044057319</v>
      </c>
      <c r="H220" s="109">
        <v>3.2226455804035492E-2</v>
      </c>
      <c r="I220" s="109">
        <v>-9.6891020699440999E-2</v>
      </c>
      <c r="J220" s="109">
        <v>0.1156891339858408</v>
      </c>
      <c r="K220" s="109">
        <v>1.1799964840986998E-2</v>
      </c>
      <c r="L220" s="109">
        <v>1.8672687552289347E-2</v>
      </c>
      <c r="M220" s="109">
        <v>0.13209417026590531</v>
      </c>
      <c r="N220" s="109">
        <v>-1.2358308181971589E-2</v>
      </c>
      <c r="O220" s="109">
        <v>-2.5555398321829736E-2</v>
      </c>
      <c r="P220" s="109">
        <v>5.7193923636199351E-2</v>
      </c>
      <c r="Q220" s="109">
        <v>-0.11722167307706022</v>
      </c>
      <c r="R220" s="109">
        <v>-4.9096153706441492E-2</v>
      </c>
      <c r="S220" s="164"/>
      <c r="T220" s="2"/>
      <c r="U220" s="2"/>
      <c r="V220" s="2"/>
      <c r="W220" s="2"/>
      <c r="X220" s="2"/>
      <c r="Y220" s="137"/>
    </row>
    <row r="221" spans="1:25">
      <c r="B221" s="147"/>
      <c r="C221" s="116"/>
      <c r="D221" s="132"/>
      <c r="E221" s="132"/>
      <c r="F221" s="132"/>
      <c r="G221" s="132"/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</row>
    <row r="222" spans="1:25">
      <c r="B222" s="151" t="s">
        <v>402</v>
      </c>
      <c r="Y222" s="133" t="s">
        <v>201</v>
      </c>
    </row>
    <row r="223" spans="1:25">
      <c r="A223" s="124" t="s">
        <v>28</v>
      </c>
      <c r="B223" s="114" t="s">
        <v>141</v>
      </c>
      <c r="C223" s="111" t="s">
        <v>142</v>
      </c>
      <c r="D223" s="112" t="s">
        <v>166</v>
      </c>
      <c r="E223" s="113" t="s">
        <v>166</v>
      </c>
      <c r="F223" s="113" t="s">
        <v>166</v>
      </c>
      <c r="G223" s="113" t="s">
        <v>166</v>
      </c>
      <c r="H223" s="113" t="s">
        <v>166</v>
      </c>
      <c r="I223" s="113" t="s">
        <v>166</v>
      </c>
      <c r="J223" s="113" t="s">
        <v>166</v>
      </c>
      <c r="K223" s="164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33">
        <v>1</v>
      </c>
    </row>
    <row r="224" spans="1:25">
      <c r="A224" s="141"/>
      <c r="B224" s="115" t="s">
        <v>167</v>
      </c>
      <c r="C224" s="104" t="s">
        <v>167</v>
      </c>
      <c r="D224" s="162" t="s">
        <v>168</v>
      </c>
      <c r="E224" s="163" t="s">
        <v>169</v>
      </c>
      <c r="F224" s="163" t="s">
        <v>173</v>
      </c>
      <c r="G224" s="163" t="s">
        <v>175</v>
      </c>
      <c r="H224" s="163" t="s">
        <v>178</v>
      </c>
      <c r="I224" s="163" t="s">
        <v>180</v>
      </c>
      <c r="J224" s="163" t="s">
        <v>191</v>
      </c>
      <c r="K224" s="164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33" t="s">
        <v>3</v>
      </c>
    </row>
    <row r="225" spans="1:25">
      <c r="A225" s="141"/>
      <c r="B225" s="115"/>
      <c r="C225" s="104"/>
      <c r="D225" s="105" t="s">
        <v>202</v>
      </c>
      <c r="E225" s="106" t="s">
        <v>202</v>
      </c>
      <c r="F225" s="106" t="s">
        <v>202</v>
      </c>
      <c r="G225" s="106" t="s">
        <v>204</v>
      </c>
      <c r="H225" s="106" t="s">
        <v>202</v>
      </c>
      <c r="I225" s="106" t="s">
        <v>202</v>
      </c>
      <c r="J225" s="106" t="s">
        <v>205</v>
      </c>
      <c r="K225" s="164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33">
        <v>2</v>
      </c>
    </row>
    <row r="226" spans="1:25">
      <c r="A226" s="141"/>
      <c r="B226" s="115"/>
      <c r="C226" s="104"/>
      <c r="D226" s="130"/>
      <c r="E226" s="130"/>
      <c r="F226" s="130"/>
      <c r="G226" s="130"/>
      <c r="H226" s="130"/>
      <c r="I226" s="130"/>
      <c r="J226" s="130"/>
      <c r="K226" s="164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33">
        <v>2</v>
      </c>
    </row>
    <row r="227" spans="1:25">
      <c r="A227" s="141"/>
      <c r="B227" s="114">
        <v>1</v>
      </c>
      <c r="C227" s="110">
        <v>1</v>
      </c>
      <c r="D227" s="118">
        <v>2.12</v>
      </c>
      <c r="E227" s="118">
        <v>2.4500000000000002</v>
      </c>
      <c r="F227" s="119">
        <v>2.84</v>
      </c>
      <c r="G227" s="118">
        <v>3.0236625514403301</v>
      </c>
      <c r="H227" s="119">
        <v>2.2200000000000002</v>
      </c>
      <c r="I227" s="152">
        <v>4.5</v>
      </c>
      <c r="J227" s="119">
        <v>1.4</v>
      </c>
      <c r="K227" s="164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33">
        <v>1</v>
      </c>
    </row>
    <row r="228" spans="1:25">
      <c r="A228" s="141"/>
      <c r="B228" s="115">
        <v>1</v>
      </c>
      <c r="C228" s="104">
        <v>2</v>
      </c>
      <c r="D228" s="106">
        <v>2.12</v>
      </c>
      <c r="E228" s="106">
        <v>2.4300000000000002</v>
      </c>
      <c r="F228" s="121">
        <v>2.79</v>
      </c>
      <c r="G228" s="106">
        <v>3.0487804878048799</v>
      </c>
      <c r="H228" s="121">
        <v>2.2799999999999998</v>
      </c>
      <c r="I228" s="155">
        <v>4.5999999999999996</v>
      </c>
      <c r="J228" s="121">
        <v>1.5</v>
      </c>
      <c r="K228" s="164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33">
        <v>9</v>
      </c>
    </row>
    <row r="229" spans="1:25">
      <c r="A229" s="141"/>
      <c r="B229" s="115">
        <v>1</v>
      </c>
      <c r="C229" s="104">
        <v>3</v>
      </c>
      <c r="D229" s="106">
        <v>2.16</v>
      </c>
      <c r="E229" s="106">
        <v>2.5499999999999998</v>
      </c>
      <c r="F229" s="121">
        <v>2.83</v>
      </c>
      <c r="G229" s="106">
        <v>3.0482283464566899</v>
      </c>
      <c r="H229" s="121">
        <v>2.37</v>
      </c>
      <c r="I229" s="155">
        <v>4.2</v>
      </c>
      <c r="J229" s="121">
        <v>1.5</v>
      </c>
      <c r="K229" s="164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33">
        <v>16</v>
      </c>
    </row>
    <row r="230" spans="1:25">
      <c r="A230" s="141"/>
      <c r="B230" s="115">
        <v>1</v>
      </c>
      <c r="C230" s="104">
        <v>4</v>
      </c>
      <c r="D230" s="106">
        <v>2.14</v>
      </c>
      <c r="E230" s="106">
        <v>2.64</v>
      </c>
      <c r="F230" s="121">
        <v>2.89</v>
      </c>
      <c r="G230" s="106">
        <v>3.0545634920634899</v>
      </c>
      <c r="H230" s="121">
        <v>2.42</v>
      </c>
      <c r="I230" s="155">
        <v>4.4000000000000004</v>
      </c>
      <c r="J230" s="121">
        <v>1.6</v>
      </c>
      <c r="K230" s="164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33">
        <v>2.3812006930580756</v>
      </c>
    </row>
    <row r="231" spans="1:25">
      <c r="A231" s="141"/>
      <c r="B231" s="115">
        <v>1</v>
      </c>
      <c r="C231" s="104">
        <v>5</v>
      </c>
      <c r="D231" s="106">
        <v>2</v>
      </c>
      <c r="E231" s="106">
        <v>2.39</v>
      </c>
      <c r="F231" s="106">
        <v>2.86</v>
      </c>
      <c r="G231" s="106">
        <v>3.0751953125</v>
      </c>
      <c r="H231" s="106">
        <v>2.15</v>
      </c>
      <c r="I231" s="155">
        <v>4.3</v>
      </c>
      <c r="J231" s="106">
        <v>1.5</v>
      </c>
      <c r="K231" s="164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34"/>
    </row>
    <row r="232" spans="1:25">
      <c r="A232" s="141"/>
      <c r="B232" s="115">
        <v>1</v>
      </c>
      <c r="C232" s="104">
        <v>6</v>
      </c>
      <c r="D232" s="106">
        <v>2.02</v>
      </c>
      <c r="E232" s="106">
        <v>2.54</v>
      </c>
      <c r="F232" s="106">
        <v>2.79</v>
      </c>
      <c r="G232" s="106">
        <v>3.0927947598253298</v>
      </c>
      <c r="H232" s="106">
        <v>2.48</v>
      </c>
      <c r="I232" s="155">
        <v>4.5</v>
      </c>
      <c r="J232" s="106">
        <v>1.4</v>
      </c>
      <c r="K232" s="164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34"/>
    </row>
    <row r="233" spans="1:25">
      <c r="A233" s="141"/>
      <c r="B233" s="116" t="s">
        <v>186</v>
      </c>
      <c r="C233" s="108"/>
      <c r="D233" s="122">
        <v>2.0933333333333333</v>
      </c>
      <c r="E233" s="122">
        <v>2.5</v>
      </c>
      <c r="F233" s="122">
        <v>2.8333333333333335</v>
      </c>
      <c r="G233" s="122">
        <v>3.0572041583484535</v>
      </c>
      <c r="H233" s="122">
        <v>2.3199999999999998</v>
      </c>
      <c r="I233" s="122">
        <v>4.416666666666667</v>
      </c>
      <c r="J233" s="122">
        <v>1.4833333333333334</v>
      </c>
      <c r="K233" s="164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34"/>
    </row>
    <row r="234" spans="1:25">
      <c r="A234" s="141"/>
      <c r="B234" s="2" t="s">
        <v>187</v>
      </c>
      <c r="C234" s="135"/>
      <c r="D234" s="107">
        <v>2.12</v>
      </c>
      <c r="E234" s="107">
        <v>2.4950000000000001</v>
      </c>
      <c r="F234" s="107">
        <v>2.835</v>
      </c>
      <c r="G234" s="107">
        <v>3.0516719899341851</v>
      </c>
      <c r="H234" s="107">
        <v>2.3250000000000002</v>
      </c>
      <c r="I234" s="107">
        <v>4.45</v>
      </c>
      <c r="J234" s="107">
        <v>1.5</v>
      </c>
      <c r="K234" s="164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34"/>
    </row>
    <row r="235" spans="1:25">
      <c r="A235" s="141"/>
      <c r="B235" s="2" t="s">
        <v>188</v>
      </c>
      <c r="C235" s="135"/>
      <c r="D235" s="107">
        <v>6.6533199732664847E-2</v>
      </c>
      <c r="E235" s="107">
        <v>9.2951600308977964E-2</v>
      </c>
      <c r="F235" s="107">
        <v>3.9327683210007E-2</v>
      </c>
      <c r="G235" s="107">
        <v>2.3974605223615865E-2</v>
      </c>
      <c r="H235" s="107">
        <v>0.12537942414925984</v>
      </c>
      <c r="I235" s="107">
        <v>0.14719601443879735</v>
      </c>
      <c r="J235" s="107">
        <v>7.5277265270908167E-2</v>
      </c>
      <c r="K235" s="226"/>
      <c r="L235" s="227"/>
      <c r="M235" s="227"/>
      <c r="N235" s="227"/>
      <c r="O235" s="227"/>
      <c r="P235" s="227"/>
      <c r="Q235" s="227"/>
      <c r="R235" s="227"/>
      <c r="S235" s="227"/>
      <c r="T235" s="227"/>
      <c r="U235" s="227"/>
      <c r="V235" s="227"/>
      <c r="W235" s="227"/>
      <c r="X235" s="227"/>
      <c r="Y235" s="134"/>
    </row>
    <row r="236" spans="1:25">
      <c r="A236" s="141"/>
      <c r="B236" s="2" t="s">
        <v>96</v>
      </c>
      <c r="C236" s="135"/>
      <c r="D236" s="109">
        <v>3.1783375668470469E-2</v>
      </c>
      <c r="E236" s="109">
        <v>3.7180640123591187E-2</v>
      </c>
      <c r="F236" s="109">
        <v>1.3880358780002469E-2</v>
      </c>
      <c r="G236" s="109">
        <v>7.8420033409110947E-3</v>
      </c>
      <c r="H236" s="109">
        <v>5.404285523674994E-2</v>
      </c>
      <c r="I236" s="109">
        <v>3.3327399495576754E-2</v>
      </c>
      <c r="J236" s="109">
        <v>5.0748718160162805E-2</v>
      </c>
      <c r="K236" s="164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37"/>
    </row>
    <row r="237" spans="1:25">
      <c r="A237" s="141"/>
      <c r="B237" s="117" t="s">
        <v>189</v>
      </c>
      <c r="C237" s="135"/>
      <c r="D237" s="109">
        <v>-0.12089168315966115</v>
      </c>
      <c r="E237" s="109">
        <v>4.9890505780659566E-2</v>
      </c>
      <c r="F237" s="109">
        <v>0.18987590655141418</v>
      </c>
      <c r="G237" s="109">
        <v>0.28389184803327727</v>
      </c>
      <c r="H237" s="109">
        <v>-2.5701610635547989E-2</v>
      </c>
      <c r="I237" s="109">
        <v>0.85480656021249857</v>
      </c>
      <c r="J237" s="109">
        <v>-0.37706496657014199</v>
      </c>
      <c r="K237" s="164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37"/>
    </row>
    <row r="238" spans="1:25">
      <c r="B238" s="147"/>
      <c r="C238" s="116"/>
      <c r="D238" s="132"/>
      <c r="E238" s="132"/>
      <c r="F238" s="132"/>
      <c r="G238" s="132"/>
      <c r="H238" s="132"/>
      <c r="I238" s="132"/>
      <c r="J238" s="132"/>
    </row>
    <row r="239" spans="1:25">
      <c r="B239" s="151" t="s">
        <v>403</v>
      </c>
      <c r="Y239" s="133" t="s">
        <v>67</v>
      </c>
    </row>
    <row r="240" spans="1:25">
      <c r="A240" s="124" t="s">
        <v>0</v>
      </c>
      <c r="B240" s="114" t="s">
        <v>141</v>
      </c>
      <c r="C240" s="111" t="s">
        <v>142</v>
      </c>
      <c r="D240" s="112" t="s">
        <v>166</v>
      </c>
      <c r="E240" s="113" t="s">
        <v>166</v>
      </c>
      <c r="F240" s="113" t="s">
        <v>166</v>
      </c>
      <c r="G240" s="113" t="s">
        <v>166</v>
      </c>
      <c r="H240" s="113" t="s">
        <v>166</v>
      </c>
      <c r="I240" s="113" t="s">
        <v>166</v>
      </c>
      <c r="J240" s="113" t="s">
        <v>166</v>
      </c>
      <c r="K240" s="113" t="s">
        <v>166</v>
      </c>
      <c r="L240" s="113" t="s">
        <v>166</v>
      </c>
      <c r="M240" s="113" t="s">
        <v>166</v>
      </c>
      <c r="N240" s="113" t="s">
        <v>166</v>
      </c>
      <c r="O240" s="113" t="s">
        <v>166</v>
      </c>
      <c r="P240" s="113" t="s">
        <v>166</v>
      </c>
      <c r="Q240" s="113" t="s">
        <v>166</v>
      </c>
      <c r="R240" s="113" t="s">
        <v>166</v>
      </c>
      <c r="S240" s="113" t="s">
        <v>166</v>
      </c>
      <c r="T240" s="164"/>
      <c r="U240" s="2"/>
      <c r="V240" s="2"/>
      <c r="W240" s="2"/>
      <c r="X240" s="2"/>
      <c r="Y240" s="133">
        <v>1</v>
      </c>
    </row>
    <row r="241" spans="1:25">
      <c r="A241" s="141"/>
      <c r="B241" s="115" t="s">
        <v>167</v>
      </c>
      <c r="C241" s="104" t="s">
        <v>167</v>
      </c>
      <c r="D241" s="162" t="s">
        <v>168</v>
      </c>
      <c r="E241" s="163" t="s">
        <v>169</v>
      </c>
      <c r="F241" s="163" t="s">
        <v>170</v>
      </c>
      <c r="G241" s="163" t="s">
        <v>171</v>
      </c>
      <c r="H241" s="163" t="s">
        <v>172</v>
      </c>
      <c r="I241" s="163" t="s">
        <v>173</v>
      </c>
      <c r="J241" s="163" t="s">
        <v>174</v>
      </c>
      <c r="K241" s="163" t="s">
        <v>175</v>
      </c>
      <c r="L241" s="163" t="s">
        <v>176</v>
      </c>
      <c r="M241" s="163" t="s">
        <v>177</v>
      </c>
      <c r="N241" s="163" t="s">
        <v>178</v>
      </c>
      <c r="O241" s="163" t="s">
        <v>179</v>
      </c>
      <c r="P241" s="163" t="s">
        <v>180</v>
      </c>
      <c r="Q241" s="163" t="s">
        <v>181</v>
      </c>
      <c r="R241" s="163" t="s">
        <v>191</v>
      </c>
      <c r="S241" s="163" t="s">
        <v>183</v>
      </c>
      <c r="T241" s="164"/>
      <c r="U241" s="2"/>
      <c r="V241" s="2"/>
      <c r="W241" s="2"/>
      <c r="X241" s="2"/>
      <c r="Y241" s="133" t="s">
        <v>3</v>
      </c>
    </row>
    <row r="242" spans="1:25">
      <c r="A242" s="141"/>
      <c r="B242" s="115"/>
      <c r="C242" s="104"/>
      <c r="D242" s="105" t="s">
        <v>203</v>
      </c>
      <c r="E242" s="106" t="s">
        <v>203</v>
      </c>
      <c r="F242" s="106" t="s">
        <v>203</v>
      </c>
      <c r="G242" s="106" t="s">
        <v>202</v>
      </c>
      <c r="H242" s="106" t="s">
        <v>203</v>
      </c>
      <c r="I242" s="106" t="s">
        <v>202</v>
      </c>
      <c r="J242" s="106" t="s">
        <v>203</v>
      </c>
      <c r="K242" s="106" t="s">
        <v>204</v>
      </c>
      <c r="L242" s="106" t="s">
        <v>203</v>
      </c>
      <c r="M242" s="106" t="s">
        <v>204</v>
      </c>
      <c r="N242" s="106" t="s">
        <v>203</v>
      </c>
      <c r="O242" s="106" t="s">
        <v>203</v>
      </c>
      <c r="P242" s="106" t="s">
        <v>202</v>
      </c>
      <c r="Q242" s="106" t="s">
        <v>203</v>
      </c>
      <c r="R242" s="106" t="s">
        <v>205</v>
      </c>
      <c r="S242" s="106" t="s">
        <v>203</v>
      </c>
      <c r="T242" s="164"/>
      <c r="U242" s="2"/>
      <c r="V242" s="2"/>
      <c r="W242" s="2"/>
      <c r="X242" s="2"/>
      <c r="Y242" s="133">
        <v>0</v>
      </c>
    </row>
    <row r="243" spans="1:25">
      <c r="A243" s="141"/>
      <c r="B243" s="115"/>
      <c r="C243" s="104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64"/>
      <c r="U243" s="2"/>
      <c r="V243" s="2"/>
      <c r="W243" s="2"/>
      <c r="X243" s="2"/>
      <c r="Y243" s="133">
        <v>0</v>
      </c>
    </row>
    <row r="244" spans="1:25">
      <c r="A244" s="141"/>
      <c r="B244" s="114">
        <v>1</v>
      </c>
      <c r="C244" s="110">
        <v>1</v>
      </c>
      <c r="D244" s="228">
        <v>358</v>
      </c>
      <c r="E244" s="228">
        <v>310</v>
      </c>
      <c r="F244" s="229">
        <v>334</v>
      </c>
      <c r="G244" s="230">
        <v>297.39999999999998</v>
      </c>
      <c r="H244" s="229">
        <v>356</v>
      </c>
      <c r="I244" s="228">
        <v>330</v>
      </c>
      <c r="J244" s="255">
        <v>402</v>
      </c>
      <c r="K244" s="228">
        <v>357.77</v>
      </c>
      <c r="L244" s="228">
        <v>355</v>
      </c>
      <c r="M244" s="228">
        <v>358.81805076674414</v>
      </c>
      <c r="N244" s="228">
        <v>360</v>
      </c>
      <c r="O244" s="228">
        <v>358</v>
      </c>
      <c r="P244" s="228">
        <v>351.7</v>
      </c>
      <c r="Q244" s="228">
        <v>374</v>
      </c>
      <c r="R244" s="230">
        <v>279</v>
      </c>
      <c r="S244" s="228">
        <v>337</v>
      </c>
      <c r="T244" s="257"/>
      <c r="U244" s="258"/>
      <c r="V244" s="258"/>
      <c r="W244" s="258"/>
      <c r="X244" s="258"/>
      <c r="Y244" s="235">
        <v>1</v>
      </c>
    </row>
    <row r="245" spans="1:25">
      <c r="A245" s="141"/>
      <c r="B245" s="115">
        <v>1</v>
      </c>
      <c r="C245" s="104">
        <v>2</v>
      </c>
      <c r="D245" s="236">
        <v>363</v>
      </c>
      <c r="E245" s="236">
        <v>299.39999999999998</v>
      </c>
      <c r="F245" s="237">
        <v>336</v>
      </c>
      <c r="G245" s="238">
        <v>299.89999999999998</v>
      </c>
      <c r="H245" s="237">
        <v>359</v>
      </c>
      <c r="I245" s="236">
        <v>322</v>
      </c>
      <c r="J245" s="242">
        <v>395</v>
      </c>
      <c r="K245" s="236">
        <v>347.94</v>
      </c>
      <c r="L245" s="236">
        <v>354</v>
      </c>
      <c r="M245" s="236">
        <v>357.0801915464433</v>
      </c>
      <c r="N245" s="236">
        <v>349</v>
      </c>
      <c r="O245" s="236">
        <v>354</v>
      </c>
      <c r="P245" s="236">
        <v>357.6</v>
      </c>
      <c r="Q245" s="236">
        <v>372</v>
      </c>
      <c r="R245" s="238">
        <v>293</v>
      </c>
      <c r="S245" s="243">
        <v>323</v>
      </c>
      <c r="T245" s="257"/>
      <c r="U245" s="258"/>
      <c r="V245" s="258"/>
      <c r="W245" s="258"/>
      <c r="X245" s="258"/>
      <c r="Y245" s="235">
        <v>27</v>
      </c>
    </row>
    <row r="246" spans="1:25">
      <c r="A246" s="141"/>
      <c r="B246" s="115">
        <v>1</v>
      </c>
      <c r="C246" s="104">
        <v>3</v>
      </c>
      <c r="D246" s="236">
        <v>367</v>
      </c>
      <c r="E246" s="236">
        <v>307.89999999999998</v>
      </c>
      <c r="F246" s="237">
        <v>329</v>
      </c>
      <c r="G246" s="238">
        <v>298.7</v>
      </c>
      <c r="H246" s="237">
        <v>370</v>
      </c>
      <c r="I246" s="236">
        <v>331</v>
      </c>
      <c r="J246" s="242">
        <v>406</v>
      </c>
      <c r="K246" s="237">
        <v>350.3</v>
      </c>
      <c r="L246" s="241">
        <v>350</v>
      </c>
      <c r="M246" s="241">
        <v>358.44412735236563</v>
      </c>
      <c r="N246" s="241">
        <v>346</v>
      </c>
      <c r="O246" s="241">
        <v>362</v>
      </c>
      <c r="P246" s="241">
        <v>347.6</v>
      </c>
      <c r="Q246" s="241">
        <v>364</v>
      </c>
      <c r="R246" s="242">
        <v>285</v>
      </c>
      <c r="S246" s="241">
        <v>333</v>
      </c>
      <c r="T246" s="257"/>
      <c r="U246" s="258"/>
      <c r="V246" s="258"/>
      <c r="W246" s="258"/>
      <c r="X246" s="258"/>
      <c r="Y246" s="235">
        <v>16</v>
      </c>
    </row>
    <row r="247" spans="1:25">
      <c r="A247" s="141"/>
      <c r="B247" s="115">
        <v>1</v>
      </c>
      <c r="C247" s="104">
        <v>4</v>
      </c>
      <c r="D247" s="236">
        <v>360</v>
      </c>
      <c r="E247" s="236">
        <v>323.10000000000002</v>
      </c>
      <c r="F247" s="237">
        <v>336</v>
      </c>
      <c r="G247" s="243">
        <v>289.7</v>
      </c>
      <c r="H247" s="237">
        <v>337</v>
      </c>
      <c r="I247" s="236">
        <v>338</v>
      </c>
      <c r="J247" s="242">
        <v>418</v>
      </c>
      <c r="K247" s="237">
        <v>347.1</v>
      </c>
      <c r="L247" s="241">
        <v>352</v>
      </c>
      <c r="M247" s="241">
        <v>362.35693643625763</v>
      </c>
      <c r="N247" s="241">
        <v>341</v>
      </c>
      <c r="O247" s="241">
        <v>337</v>
      </c>
      <c r="P247" s="241">
        <v>344.7</v>
      </c>
      <c r="Q247" s="241">
        <v>366</v>
      </c>
      <c r="R247" s="268">
        <v>321</v>
      </c>
      <c r="S247" s="241">
        <v>340</v>
      </c>
      <c r="T247" s="257"/>
      <c r="U247" s="258"/>
      <c r="V247" s="258"/>
      <c r="W247" s="258"/>
      <c r="X247" s="258"/>
      <c r="Y247" s="235">
        <v>345.33700596979457</v>
      </c>
    </row>
    <row r="248" spans="1:25">
      <c r="A248" s="141"/>
      <c r="B248" s="115">
        <v>1</v>
      </c>
      <c r="C248" s="104">
        <v>5</v>
      </c>
      <c r="D248" s="236">
        <v>355</v>
      </c>
      <c r="E248" s="236">
        <v>306</v>
      </c>
      <c r="F248" s="236">
        <v>345</v>
      </c>
      <c r="G248" s="238">
        <v>299.10000000000002</v>
      </c>
      <c r="H248" s="236">
        <v>345</v>
      </c>
      <c r="I248" s="236">
        <v>342</v>
      </c>
      <c r="J248" s="238">
        <v>380</v>
      </c>
      <c r="K248" s="236">
        <v>340</v>
      </c>
      <c r="L248" s="236">
        <v>342</v>
      </c>
      <c r="M248" s="236">
        <v>361.96038587211768</v>
      </c>
      <c r="N248" s="236">
        <v>343</v>
      </c>
      <c r="O248" s="236">
        <v>330</v>
      </c>
      <c r="P248" s="236">
        <v>327.9</v>
      </c>
      <c r="Q248" s="236">
        <v>372</v>
      </c>
      <c r="R248" s="238">
        <v>286</v>
      </c>
      <c r="S248" s="236">
        <v>336</v>
      </c>
      <c r="T248" s="257"/>
      <c r="U248" s="258"/>
      <c r="V248" s="258"/>
      <c r="W248" s="258"/>
      <c r="X248" s="258"/>
      <c r="Y248" s="244"/>
    </row>
    <row r="249" spans="1:25">
      <c r="A249" s="141"/>
      <c r="B249" s="115">
        <v>1</v>
      </c>
      <c r="C249" s="104">
        <v>6</v>
      </c>
      <c r="D249" s="236">
        <v>356</v>
      </c>
      <c r="E249" s="236">
        <v>309.5</v>
      </c>
      <c r="F249" s="236">
        <v>333</v>
      </c>
      <c r="G249" s="238">
        <v>305</v>
      </c>
      <c r="H249" s="236">
        <v>342</v>
      </c>
      <c r="I249" s="236">
        <v>331</v>
      </c>
      <c r="J249" s="238">
        <v>403</v>
      </c>
      <c r="K249" s="236">
        <v>340.31</v>
      </c>
      <c r="L249" s="236">
        <v>347</v>
      </c>
      <c r="M249" s="236">
        <v>359.80677367005421</v>
      </c>
      <c r="N249" s="236">
        <v>360</v>
      </c>
      <c r="O249" s="236">
        <v>332</v>
      </c>
      <c r="P249" s="236">
        <v>328.4</v>
      </c>
      <c r="Q249" s="236">
        <v>366</v>
      </c>
      <c r="R249" s="238">
        <v>282</v>
      </c>
      <c r="S249" s="236">
        <v>337</v>
      </c>
      <c r="T249" s="257"/>
      <c r="U249" s="258"/>
      <c r="V249" s="258"/>
      <c r="W249" s="258"/>
      <c r="X249" s="258"/>
      <c r="Y249" s="244"/>
    </row>
    <row r="250" spans="1:25">
      <c r="A250" s="141"/>
      <c r="B250" s="116" t="s">
        <v>186</v>
      </c>
      <c r="C250" s="108"/>
      <c r="D250" s="246">
        <v>359.83333333333331</v>
      </c>
      <c r="E250" s="246">
        <v>309.31666666666666</v>
      </c>
      <c r="F250" s="246">
        <v>335.5</v>
      </c>
      <c r="G250" s="246">
        <v>298.3</v>
      </c>
      <c r="H250" s="246">
        <v>351.5</v>
      </c>
      <c r="I250" s="246">
        <v>332.33333333333331</v>
      </c>
      <c r="J250" s="246">
        <v>400.66666666666669</v>
      </c>
      <c r="K250" s="246">
        <v>347.23666666666668</v>
      </c>
      <c r="L250" s="246">
        <v>350</v>
      </c>
      <c r="M250" s="246">
        <v>359.74441094066378</v>
      </c>
      <c r="N250" s="246">
        <v>349.83333333333331</v>
      </c>
      <c r="O250" s="246">
        <v>345.5</v>
      </c>
      <c r="P250" s="246">
        <v>342.98333333333335</v>
      </c>
      <c r="Q250" s="246">
        <v>369</v>
      </c>
      <c r="R250" s="246">
        <v>291</v>
      </c>
      <c r="S250" s="246">
        <v>334.33333333333331</v>
      </c>
      <c r="T250" s="257"/>
      <c r="U250" s="258"/>
      <c r="V250" s="258"/>
      <c r="W250" s="258"/>
      <c r="X250" s="258"/>
      <c r="Y250" s="244"/>
    </row>
    <row r="251" spans="1:25">
      <c r="A251" s="141"/>
      <c r="B251" s="2" t="s">
        <v>187</v>
      </c>
      <c r="C251" s="135"/>
      <c r="D251" s="241">
        <v>359</v>
      </c>
      <c r="E251" s="241">
        <v>308.7</v>
      </c>
      <c r="F251" s="241">
        <v>335</v>
      </c>
      <c r="G251" s="241">
        <v>298.89999999999998</v>
      </c>
      <c r="H251" s="241">
        <v>350.5</v>
      </c>
      <c r="I251" s="241">
        <v>331</v>
      </c>
      <c r="J251" s="241">
        <v>402.5</v>
      </c>
      <c r="K251" s="241">
        <v>347.52</v>
      </c>
      <c r="L251" s="241">
        <v>351</v>
      </c>
      <c r="M251" s="241">
        <v>359.31241221839917</v>
      </c>
      <c r="N251" s="241">
        <v>347.5</v>
      </c>
      <c r="O251" s="241">
        <v>345.5</v>
      </c>
      <c r="P251" s="241">
        <v>346.15</v>
      </c>
      <c r="Q251" s="241">
        <v>369</v>
      </c>
      <c r="R251" s="241">
        <v>285.5</v>
      </c>
      <c r="S251" s="241">
        <v>336.5</v>
      </c>
      <c r="T251" s="257"/>
      <c r="U251" s="258"/>
      <c r="V251" s="258"/>
      <c r="W251" s="258"/>
      <c r="X251" s="258"/>
      <c r="Y251" s="244"/>
    </row>
    <row r="252" spans="1:25">
      <c r="A252" s="141"/>
      <c r="B252" s="2" t="s">
        <v>188</v>
      </c>
      <c r="C252" s="135"/>
      <c r="D252" s="241">
        <v>4.5350486950711639</v>
      </c>
      <c r="E252" s="241">
        <v>7.7695345205917512</v>
      </c>
      <c r="F252" s="241">
        <v>5.3197744313081543</v>
      </c>
      <c r="G252" s="241">
        <v>4.9602419295836802</v>
      </c>
      <c r="H252" s="241">
        <v>12.340988615179905</v>
      </c>
      <c r="I252" s="241">
        <v>6.9474215840602813</v>
      </c>
      <c r="J252" s="241">
        <v>12.612163441165304</v>
      </c>
      <c r="K252" s="241">
        <v>6.6512635391079336</v>
      </c>
      <c r="L252" s="241">
        <v>4.8579831205964474</v>
      </c>
      <c r="M252" s="241">
        <v>2.0681716096271852</v>
      </c>
      <c r="N252" s="241">
        <v>8.3286653592677542</v>
      </c>
      <c r="O252" s="241">
        <v>14.110279940525631</v>
      </c>
      <c r="P252" s="241">
        <v>12.280621591217077</v>
      </c>
      <c r="Q252" s="241">
        <v>4.1472882706655438</v>
      </c>
      <c r="R252" s="241">
        <v>15.427248620541512</v>
      </c>
      <c r="S252" s="241">
        <v>5.9888785817268539</v>
      </c>
      <c r="T252" s="257"/>
      <c r="U252" s="258"/>
      <c r="V252" s="258"/>
      <c r="W252" s="258"/>
      <c r="X252" s="258"/>
      <c r="Y252" s="244"/>
    </row>
    <row r="253" spans="1:25">
      <c r="A253" s="141"/>
      <c r="B253" s="2" t="s">
        <v>96</v>
      </c>
      <c r="C253" s="135"/>
      <c r="D253" s="109">
        <v>1.2603192297557658E-2</v>
      </c>
      <c r="E253" s="109">
        <v>2.5118383061345173E-2</v>
      </c>
      <c r="F253" s="109">
        <v>1.5856257619398375E-2</v>
      </c>
      <c r="G253" s="109">
        <v>1.6628367179294938E-2</v>
      </c>
      <c r="H253" s="109">
        <v>3.5109498193968434E-2</v>
      </c>
      <c r="I253" s="109">
        <v>2.090497969125461E-2</v>
      </c>
      <c r="J253" s="109">
        <v>3.1477945360645514E-2</v>
      </c>
      <c r="K253" s="109">
        <v>1.9154842151197359E-2</v>
      </c>
      <c r="L253" s="109">
        <v>1.3879951773132707E-2</v>
      </c>
      <c r="M253" s="109">
        <v>5.7490027550930016E-3</v>
      </c>
      <c r="N253" s="109">
        <v>2.3807523656792059E-2</v>
      </c>
      <c r="O253" s="109">
        <v>4.0840173489220352E-2</v>
      </c>
      <c r="P253" s="109">
        <v>3.5805301300987635E-2</v>
      </c>
      <c r="Q253" s="109">
        <v>1.1239263606139685E-2</v>
      </c>
      <c r="R253" s="109">
        <v>5.3014600070589391E-2</v>
      </c>
      <c r="S253" s="109">
        <v>1.7912897054018509E-2</v>
      </c>
      <c r="T253" s="164"/>
      <c r="U253" s="2"/>
      <c r="V253" s="2"/>
      <c r="W253" s="2"/>
      <c r="X253" s="2"/>
      <c r="Y253" s="137"/>
    </row>
    <row r="254" spans="1:25">
      <c r="A254" s="141"/>
      <c r="B254" s="117" t="s">
        <v>189</v>
      </c>
      <c r="C254" s="135"/>
      <c r="D254" s="109">
        <v>4.1977335509785219E-2</v>
      </c>
      <c r="E254" s="109">
        <v>-0.10430489255553022</v>
      </c>
      <c r="F254" s="109">
        <v>-2.8485235580732904E-2</v>
      </c>
      <c r="G254" s="109">
        <v>-0.13620609768623737</v>
      </c>
      <c r="H254" s="109">
        <v>1.7846318013032381E-2</v>
      </c>
      <c r="I254" s="109">
        <v>-3.7655022229499013E-2</v>
      </c>
      <c r="J254" s="109">
        <v>0.16021932124387384</v>
      </c>
      <c r="K254" s="109">
        <v>5.5008894616936921E-3</v>
      </c>
      <c r="L254" s="109">
        <v>1.3502734863616972E-2</v>
      </c>
      <c r="M254" s="109">
        <v>4.1719840972181732E-2</v>
      </c>
      <c r="N254" s="109">
        <v>1.3020114513681902E-2</v>
      </c>
      <c r="O254" s="109">
        <v>4.7198541537030181E-4</v>
      </c>
      <c r="P254" s="109">
        <v>-6.8155818686489456E-3</v>
      </c>
      <c r="Q254" s="109">
        <v>6.8521454756213185E-2</v>
      </c>
      <c r="R254" s="109">
        <v>-0.15734486901339284</v>
      </c>
      <c r="S254" s="109">
        <v>-3.1863578030278394E-2</v>
      </c>
      <c r="T254" s="164"/>
      <c r="U254" s="2"/>
      <c r="V254" s="2"/>
      <c r="W254" s="2"/>
      <c r="X254" s="2"/>
      <c r="Y254" s="137"/>
    </row>
    <row r="255" spans="1:25">
      <c r="B255" s="147"/>
      <c r="C255" s="116"/>
      <c r="D255" s="132"/>
      <c r="E255" s="132"/>
      <c r="F255" s="132"/>
      <c r="G255" s="132"/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32"/>
    </row>
    <row r="256" spans="1:25">
      <c r="B256" s="151" t="s">
        <v>404</v>
      </c>
      <c r="Y256" s="133" t="s">
        <v>201</v>
      </c>
    </row>
    <row r="257" spans="1:25">
      <c r="A257" s="124" t="s">
        <v>33</v>
      </c>
      <c r="B257" s="114" t="s">
        <v>141</v>
      </c>
      <c r="C257" s="111" t="s">
        <v>142</v>
      </c>
      <c r="D257" s="112" t="s">
        <v>166</v>
      </c>
      <c r="E257" s="113" t="s">
        <v>166</v>
      </c>
      <c r="F257" s="113" t="s">
        <v>166</v>
      </c>
      <c r="G257" s="164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133">
        <v>1</v>
      </c>
    </row>
    <row r="258" spans="1:25">
      <c r="A258" s="141"/>
      <c r="B258" s="115" t="s">
        <v>167</v>
      </c>
      <c r="C258" s="104" t="s">
        <v>167</v>
      </c>
      <c r="D258" s="162" t="s">
        <v>168</v>
      </c>
      <c r="E258" s="163" t="s">
        <v>173</v>
      </c>
      <c r="F258" s="163" t="s">
        <v>178</v>
      </c>
      <c r="G258" s="164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33" t="s">
        <v>3</v>
      </c>
    </row>
    <row r="259" spans="1:25">
      <c r="A259" s="141"/>
      <c r="B259" s="115"/>
      <c r="C259" s="104"/>
      <c r="D259" s="105" t="s">
        <v>202</v>
      </c>
      <c r="E259" s="106" t="s">
        <v>202</v>
      </c>
      <c r="F259" s="106" t="s">
        <v>202</v>
      </c>
      <c r="G259" s="164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33">
        <v>2</v>
      </c>
    </row>
    <row r="260" spans="1:25">
      <c r="A260" s="141"/>
      <c r="B260" s="115"/>
      <c r="C260" s="104"/>
      <c r="D260" s="130"/>
      <c r="E260" s="130"/>
      <c r="F260" s="130"/>
      <c r="G260" s="164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33">
        <v>2</v>
      </c>
    </row>
    <row r="261" spans="1:25">
      <c r="A261" s="141"/>
      <c r="B261" s="114">
        <v>1</v>
      </c>
      <c r="C261" s="110">
        <v>1</v>
      </c>
      <c r="D261" s="152">
        <v>1.21</v>
      </c>
      <c r="E261" s="118">
        <v>1.38</v>
      </c>
      <c r="F261" s="119">
        <v>1.34</v>
      </c>
      <c r="G261" s="164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133">
        <v>1</v>
      </c>
    </row>
    <row r="262" spans="1:25">
      <c r="A262" s="141"/>
      <c r="B262" s="115">
        <v>1</v>
      </c>
      <c r="C262" s="104">
        <v>2</v>
      </c>
      <c r="D262" s="155">
        <v>1.2</v>
      </c>
      <c r="E262" s="106">
        <v>1.33</v>
      </c>
      <c r="F262" s="121">
        <v>1.36</v>
      </c>
      <c r="G262" s="164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33">
        <v>10</v>
      </c>
    </row>
    <row r="263" spans="1:25">
      <c r="A263" s="141"/>
      <c r="B263" s="115">
        <v>1</v>
      </c>
      <c r="C263" s="104">
        <v>3</v>
      </c>
      <c r="D263" s="155">
        <v>1.21</v>
      </c>
      <c r="E263" s="106">
        <v>1.34</v>
      </c>
      <c r="F263" s="121">
        <v>1.37</v>
      </c>
      <c r="G263" s="164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33">
        <v>16</v>
      </c>
    </row>
    <row r="264" spans="1:25">
      <c r="A264" s="141"/>
      <c r="B264" s="115">
        <v>1</v>
      </c>
      <c r="C264" s="104">
        <v>4</v>
      </c>
      <c r="D264" s="155">
        <v>1.21</v>
      </c>
      <c r="E264" s="106">
        <v>1.41</v>
      </c>
      <c r="F264" s="121">
        <v>1.38</v>
      </c>
      <c r="G264" s="164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33">
        <v>1.3608333333333333</v>
      </c>
    </row>
    <row r="265" spans="1:25">
      <c r="A265" s="141"/>
      <c r="B265" s="115">
        <v>1</v>
      </c>
      <c r="C265" s="104">
        <v>5</v>
      </c>
      <c r="D265" s="155">
        <v>1.19</v>
      </c>
      <c r="E265" s="106">
        <v>1.38</v>
      </c>
      <c r="F265" s="106">
        <v>1.35</v>
      </c>
      <c r="G265" s="164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34"/>
    </row>
    <row r="266" spans="1:25">
      <c r="A266" s="141"/>
      <c r="B266" s="115">
        <v>1</v>
      </c>
      <c r="C266" s="104">
        <v>6</v>
      </c>
      <c r="D266" s="155">
        <v>1.19</v>
      </c>
      <c r="E266" s="106">
        <v>1.33</v>
      </c>
      <c r="F266" s="106">
        <v>1.36</v>
      </c>
      <c r="G266" s="164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134"/>
    </row>
    <row r="267" spans="1:25">
      <c r="A267" s="141"/>
      <c r="B267" s="116" t="s">
        <v>186</v>
      </c>
      <c r="C267" s="108"/>
      <c r="D267" s="122">
        <v>1.2016666666666664</v>
      </c>
      <c r="E267" s="122">
        <v>1.3616666666666666</v>
      </c>
      <c r="F267" s="122">
        <v>1.36</v>
      </c>
      <c r="G267" s="164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134"/>
    </row>
    <row r="268" spans="1:25">
      <c r="A268" s="141"/>
      <c r="B268" s="2" t="s">
        <v>187</v>
      </c>
      <c r="C268" s="135"/>
      <c r="D268" s="107">
        <v>1.2050000000000001</v>
      </c>
      <c r="E268" s="107">
        <v>1.3599999999999999</v>
      </c>
      <c r="F268" s="107">
        <v>1.36</v>
      </c>
      <c r="G268" s="164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134"/>
    </row>
    <row r="269" spans="1:25">
      <c r="A269" s="141"/>
      <c r="B269" s="2" t="s">
        <v>188</v>
      </c>
      <c r="C269" s="135"/>
      <c r="D269" s="107">
        <v>9.8319208025017587E-3</v>
      </c>
      <c r="E269" s="107">
        <v>3.311595788538603E-2</v>
      </c>
      <c r="F269" s="107">
        <v>1.41421356237309E-2</v>
      </c>
      <c r="G269" s="226"/>
      <c r="H269" s="227"/>
      <c r="I269" s="227"/>
      <c r="J269" s="227"/>
      <c r="K269" s="227"/>
      <c r="L269" s="227"/>
      <c r="M269" s="227"/>
      <c r="N269" s="227"/>
      <c r="O269" s="227"/>
      <c r="P269" s="227"/>
      <c r="Q269" s="227"/>
      <c r="R269" s="227"/>
      <c r="S269" s="227"/>
      <c r="T269" s="227"/>
      <c r="U269" s="227"/>
      <c r="V269" s="227"/>
      <c r="W269" s="227"/>
      <c r="X269" s="227"/>
      <c r="Y269" s="134"/>
    </row>
    <row r="270" spans="1:25">
      <c r="A270" s="141"/>
      <c r="B270" s="2" t="s">
        <v>96</v>
      </c>
      <c r="C270" s="135"/>
      <c r="D270" s="109">
        <v>8.1819035804452933E-3</v>
      </c>
      <c r="E270" s="109">
        <v>2.4320164909708224E-2</v>
      </c>
      <c r="F270" s="109">
        <v>1.039862913509625E-2</v>
      </c>
      <c r="G270" s="164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137"/>
    </row>
    <row r="271" spans="1:25">
      <c r="A271" s="141"/>
      <c r="B271" s="117" t="s">
        <v>189</v>
      </c>
      <c r="C271" s="135"/>
      <c r="D271" s="109">
        <v>-0.11696264543784463</v>
      </c>
      <c r="E271" s="109">
        <v>6.1236987140222965E-4</v>
      </c>
      <c r="F271" s="109">
        <v>-6.1236987140222965E-4</v>
      </c>
      <c r="G271" s="164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37"/>
    </row>
    <row r="272" spans="1:25">
      <c r="B272" s="147"/>
      <c r="C272" s="116"/>
      <c r="D272" s="132"/>
      <c r="E272" s="132"/>
      <c r="F272" s="132"/>
    </row>
    <row r="273" spans="1:25">
      <c r="B273" s="151" t="s">
        <v>405</v>
      </c>
      <c r="Y273" s="133" t="s">
        <v>201</v>
      </c>
    </row>
    <row r="274" spans="1:25">
      <c r="A274" s="124" t="s">
        <v>36</v>
      </c>
      <c r="B274" s="114" t="s">
        <v>141</v>
      </c>
      <c r="C274" s="111" t="s">
        <v>142</v>
      </c>
      <c r="D274" s="112" t="s">
        <v>166</v>
      </c>
      <c r="E274" s="113" t="s">
        <v>166</v>
      </c>
      <c r="F274" s="113" t="s">
        <v>166</v>
      </c>
      <c r="G274" s="164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133">
        <v>1</v>
      </c>
    </row>
    <row r="275" spans="1:25">
      <c r="A275" s="141"/>
      <c r="B275" s="115" t="s">
        <v>167</v>
      </c>
      <c r="C275" s="104" t="s">
        <v>167</v>
      </c>
      <c r="D275" s="162" t="s">
        <v>168</v>
      </c>
      <c r="E275" s="163" t="s">
        <v>173</v>
      </c>
      <c r="F275" s="163" t="s">
        <v>178</v>
      </c>
      <c r="G275" s="164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33" t="s">
        <v>3</v>
      </c>
    </row>
    <row r="276" spans="1:25">
      <c r="A276" s="141"/>
      <c r="B276" s="115"/>
      <c r="C276" s="104"/>
      <c r="D276" s="105" t="s">
        <v>202</v>
      </c>
      <c r="E276" s="106" t="s">
        <v>202</v>
      </c>
      <c r="F276" s="106" t="s">
        <v>202</v>
      </c>
      <c r="G276" s="164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33">
        <v>2</v>
      </c>
    </row>
    <row r="277" spans="1:25">
      <c r="A277" s="141"/>
      <c r="B277" s="115"/>
      <c r="C277" s="104"/>
      <c r="D277" s="130"/>
      <c r="E277" s="130"/>
      <c r="F277" s="130"/>
      <c r="G277" s="164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33">
        <v>2</v>
      </c>
    </row>
    <row r="278" spans="1:25">
      <c r="A278" s="141"/>
      <c r="B278" s="114">
        <v>1</v>
      </c>
      <c r="C278" s="110">
        <v>1</v>
      </c>
      <c r="D278" s="118">
        <v>0.56000000000000005</v>
      </c>
      <c r="E278" s="118">
        <v>0.6</v>
      </c>
      <c r="F278" s="119">
        <v>0.66</v>
      </c>
      <c r="G278" s="164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33">
        <v>1</v>
      </c>
    </row>
    <row r="279" spans="1:25">
      <c r="A279" s="141"/>
      <c r="B279" s="115">
        <v>1</v>
      </c>
      <c r="C279" s="104">
        <v>2</v>
      </c>
      <c r="D279" s="106">
        <v>0.55000000000000004</v>
      </c>
      <c r="E279" s="106">
        <v>0.6</v>
      </c>
      <c r="F279" s="121">
        <v>0.65</v>
      </c>
      <c r="G279" s="164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133">
        <v>11</v>
      </c>
    </row>
    <row r="280" spans="1:25">
      <c r="A280" s="141"/>
      <c r="B280" s="115">
        <v>1</v>
      </c>
      <c r="C280" s="104">
        <v>3</v>
      </c>
      <c r="D280" s="106">
        <v>0.56999999999999995</v>
      </c>
      <c r="E280" s="106">
        <v>0.6</v>
      </c>
      <c r="F280" s="121">
        <v>0.67</v>
      </c>
      <c r="G280" s="164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133">
        <v>16</v>
      </c>
    </row>
    <row r="281" spans="1:25">
      <c r="A281" s="141"/>
      <c r="B281" s="115">
        <v>1</v>
      </c>
      <c r="C281" s="104">
        <v>4</v>
      </c>
      <c r="D281" s="106">
        <v>0.55000000000000004</v>
      </c>
      <c r="E281" s="106">
        <v>0.6</v>
      </c>
      <c r="F281" s="121">
        <v>0.67</v>
      </c>
      <c r="G281" s="164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133">
        <v>0.60722222222222222</v>
      </c>
    </row>
    <row r="282" spans="1:25">
      <c r="A282" s="141"/>
      <c r="B282" s="115">
        <v>1</v>
      </c>
      <c r="C282" s="104">
        <v>5</v>
      </c>
      <c r="D282" s="106">
        <v>0.54</v>
      </c>
      <c r="E282" s="106">
        <v>0.6</v>
      </c>
      <c r="F282" s="106">
        <v>0.66</v>
      </c>
      <c r="G282" s="164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134"/>
    </row>
    <row r="283" spans="1:25">
      <c r="A283" s="141"/>
      <c r="B283" s="115">
        <v>1</v>
      </c>
      <c r="C283" s="104">
        <v>6</v>
      </c>
      <c r="D283" s="106">
        <v>0.55000000000000004</v>
      </c>
      <c r="E283" s="106">
        <v>0.6</v>
      </c>
      <c r="F283" s="106">
        <v>0.7</v>
      </c>
      <c r="G283" s="164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134"/>
    </row>
    <row r="284" spans="1:25">
      <c r="A284" s="141"/>
      <c r="B284" s="116" t="s">
        <v>186</v>
      </c>
      <c r="C284" s="108"/>
      <c r="D284" s="122">
        <v>0.55333333333333334</v>
      </c>
      <c r="E284" s="122">
        <v>0.6</v>
      </c>
      <c r="F284" s="122">
        <v>0.66833333333333333</v>
      </c>
      <c r="G284" s="164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34"/>
    </row>
    <row r="285" spans="1:25">
      <c r="A285" s="141"/>
      <c r="B285" s="2" t="s">
        <v>187</v>
      </c>
      <c r="C285" s="135"/>
      <c r="D285" s="107">
        <v>0.55000000000000004</v>
      </c>
      <c r="E285" s="107">
        <v>0.6</v>
      </c>
      <c r="F285" s="107">
        <v>0.66500000000000004</v>
      </c>
      <c r="G285" s="164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34"/>
    </row>
    <row r="286" spans="1:25">
      <c r="A286" s="141"/>
      <c r="B286" s="2" t="s">
        <v>188</v>
      </c>
      <c r="C286" s="135"/>
      <c r="D286" s="107">
        <v>1.0327955589886419E-2</v>
      </c>
      <c r="E286" s="107">
        <v>0</v>
      </c>
      <c r="F286" s="107">
        <v>1.7224014243685061E-2</v>
      </c>
      <c r="G286" s="226"/>
      <c r="H286" s="227"/>
      <c r="I286" s="227"/>
      <c r="J286" s="227"/>
      <c r="K286" s="227"/>
      <c r="L286" s="227"/>
      <c r="M286" s="227"/>
      <c r="N286" s="227"/>
      <c r="O286" s="227"/>
      <c r="P286" s="227"/>
      <c r="Q286" s="227"/>
      <c r="R286" s="227"/>
      <c r="S286" s="227"/>
      <c r="T286" s="227"/>
      <c r="U286" s="227"/>
      <c r="V286" s="227"/>
      <c r="W286" s="227"/>
      <c r="X286" s="227"/>
      <c r="Y286" s="134"/>
    </row>
    <row r="287" spans="1:25">
      <c r="A287" s="141"/>
      <c r="B287" s="2" t="s">
        <v>96</v>
      </c>
      <c r="C287" s="135"/>
      <c r="D287" s="109">
        <v>1.8664979981722445E-2</v>
      </c>
      <c r="E287" s="109">
        <v>0</v>
      </c>
      <c r="F287" s="109">
        <v>2.5771592384566177E-2</v>
      </c>
      <c r="G287" s="164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137"/>
    </row>
    <row r="288" spans="1:25">
      <c r="A288" s="141"/>
      <c r="B288" s="117" t="s">
        <v>189</v>
      </c>
      <c r="C288" s="135"/>
      <c r="D288" s="109">
        <v>-8.8746569075937809E-2</v>
      </c>
      <c r="E288" s="109">
        <v>-1.1893870082342217E-2</v>
      </c>
      <c r="F288" s="109">
        <v>0.10064043915828003</v>
      </c>
      <c r="G288" s="164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37"/>
    </row>
    <row r="289" spans="1:25">
      <c r="B289" s="147"/>
      <c r="C289" s="116"/>
      <c r="D289" s="132"/>
      <c r="E289" s="132"/>
      <c r="F289" s="132"/>
    </row>
    <row r="290" spans="1:25">
      <c r="B290" s="151" t="s">
        <v>406</v>
      </c>
      <c r="Y290" s="133" t="s">
        <v>201</v>
      </c>
    </row>
    <row r="291" spans="1:25">
      <c r="A291" s="124" t="s">
        <v>39</v>
      </c>
      <c r="B291" s="114" t="s">
        <v>141</v>
      </c>
      <c r="C291" s="111" t="s">
        <v>142</v>
      </c>
      <c r="D291" s="112" t="s">
        <v>166</v>
      </c>
      <c r="E291" s="113" t="s">
        <v>166</v>
      </c>
      <c r="F291" s="113" t="s">
        <v>166</v>
      </c>
      <c r="G291" s="164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133">
        <v>1</v>
      </c>
    </row>
    <row r="292" spans="1:25">
      <c r="A292" s="141"/>
      <c r="B292" s="115" t="s">
        <v>167</v>
      </c>
      <c r="C292" s="104" t="s">
        <v>167</v>
      </c>
      <c r="D292" s="162" t="s">
        <v>168</v>
      </c>
      <c r="E292" s="163" t="s">
        <v>173</v>
      </c>
      <c r="F292" s="163" t="s">
        <v>178</v>
      </c>
      <c r="G292" s="164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133" t="s">
        <v>3</v>
      </c>
    </row>
    <row r="293" spans="1:25">
      <c r="A293" s="141"/>
      <c r="B293" s="115"/>
      <c r="C293" s="104"/>
      <c r="D293" s="105" t="s">
        <v>202</v>
      </c>
      <c r="E293" s="106" t="s">
        <v>202</v>
      </c>
      <c r="F293" s="106" t="s">
        <v>202</v>
      </c>
      <c r="G293" s="164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133">
        <v>2</v>
      </c>
    </row>
    <row r="294" spans="1:25">
      <c r="A294" s="141"/>
      <c r="B294" s="115"/>
      <c r="C294" s="104"/>
      <c r="D294" s="130"/>
      <c r="E294" s="130"/>
      <c r="F294" s="130"/>
      <c r="G294" s="164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133">
        <v>2</v>
      </c>
    </row>
    <row r="295" spans="1:25">
      <c r="A295" s="141"/>
      <c r="B295" s="114">
        <v>1</v>
      </c>
      <c r="C295" s="110">
        <v>1</v>
      </c>
      <c r="D295" s="118">
        <v>0.41</v>
      </c>
      <c r="E295" s="118">
        <v>0.4</v>
      </c>
      <c r="F295" s="119">
        <v>0.44</v>
      </c>
      <c r="G295" s="164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33">
        <v>1</v>
      </c>
    </row>
    <row r="296" spans="1:25">
      <c r="A296" s="141"/>
      <c r="B296" s="115">
        <v>1</v>
      </c>
      <c r="C296" s="104">
        <v>2</v>
      </c>
      <c r="D296" s="106">
        <v>0.40400000000000003</v>
      </c>
      <c r="E296" s="106">
        <v>0.4</v>
      </c>
      <c r="F296" s="121">
        <v>0.45</v>
      </c>
      <c r="G296" s="164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33">
        <v>12</v>
      </c>
    </row>
    <row r="297" spans="1:25">
      <c r="A297" s="141"/>
      <c r="B297" s="115">
        <v>1</v>
      </c>
      <c r="C297" s="104">
        <v>3</v>
      </c>
      <c r="D297" s="106">
        <v>0.41</v>
      </c>
      <c r="E297" s="106">
        <v>0.4</v>
      </c>
      <c r="F297" s="121">
        <v>0.45</v>
      </c>
      <c r="G297" s="164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33">
        <v>16</v>
      </c>
    </row>
    <row r="298" spans="1:25">
      <c r="A298" s="141"/>
      <c r="B298" s="115">
        <v>1</v>
      </c>
      <c r="C298" s="104">
        <v>4</v>
      </c>
      <c r="D298" s="106">
        <v>0.40400000000000003</v>
      </c>
      <c r="E298" s="156">
        <v>0.5</v>
      </c>
      <c r="F298" s="121">
        <v>0.45</v>
      </c>
      <c r="G298" s="164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33">
        <v>0.41744444444444451</v>
      </c>
    </row>
    <row r="299" spans="1:25">
      <c r="A299" s="141"/>
      <c r="B299" s="115">
        <v>1</v>
      </c>
      <c r="C299" s="104">
        <v>5</v>
      </c>
      <c r="D299" s="106">
        <v>0.39200000000000002</v>
      </c>
      <c r="E299" s="106">
        <v>0.4</v>
      </c>
      <c r="F299" s="106">
        <v>0.44</v>
      </c>
      <c r="G299" s="164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34"/>
    </row>
    <row r="300" spans="1:25">
      <c r="A300" s="141"/>
      <c r="B300" s="115">
        <v>1</v>
      </c>
      <c r="C300" s="104">
        <v>6</v>
      </c>
      <c r="D300" s="106">
        <v>0.39400000000000002</v>
      </c>
      <c r="E300" s="106">
        <v>0.4</v>
      </c>
      <c r="F300" s="106">
        <v>0.47</v>
      </c>
      <c r="G300" s="164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134"/>
    </row>
    <row r="301" spans="1:25">
      <c r="A301" s="141"/>
      <c r="B301" s="116" t="s">
        <v>186</v>
      </c>
      <c r="C301" s="108"/>
      <c r="D301" s="122">
        <v>0.40233333333333338</v>
      </c>
      <c r="E301" s="122">
        <v>0.41666666666666669</v>
      </c>
      <c r="F301" s="122">
        <v>0.45</v>
      </c>
      <c r="G301" s="164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34"/>
    </row>
    <row r="302" spans="1:25">
      <c r="A302" s="141"/>
      <c r="B302" s="2" t="s">
        <v>187</v>
      </c>
      <c r="C302" s="135"/>
      <c r="D302" s="107">
        <v>0.40400000000000003</v>
      </c>
      <c r="E302" s="107">
        <v>0.4</v>
      </c>
      <c r="F302" s="107">
        <v>0.45</v>
      </c>
      <c r="G302" s="164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34"/>
    </row>
    <row r="303" spans="1:25">
      <c r="A303" s="141"/>
      <c r="B303" s="2" t="s">
        <v>188</v>
      </c>
      <c r="C303" s="135"/>
      <c r="D303" s="107">
        <v>7.7373552759755345E-3</v>
      </c>
      <c r="E303" s="107">
        <v>4.0824829046386291E-2</v>
      </c>
      <c r="F303" s="107">
        <v>1.0954451150103312E-2</v>
      </c>
      <c r="G303" s="226"/>
      <c r="H303" s="227"/>
      <c r="I303" s="227"/>
      <c r="J303" s="227"/>
      <c r="K303" s="227"/>
      <c r="L303" s="227"/>
      <c r="M303" s="227"/>
      <c r="N303" s="227"/>
      <c r="O303" s="227"/>
      <c r="P303" s="227"/>
      <c r="Q303" s="227"/>
      <c r="R303" s="227"/>
      <c r="S303" s="227"/>
      <c r="T303" s="227"/>
      <c r="U303" s="227"/>
      <c r="V303" s="227"/>
      <c r="W303" s="227"/>
      <c r="X303" s="227"/>
      <c r="Y303" s="134"/>
    </row>
    <row r="304" spans="1:25">
      <c r="A304" s="141"/>
      <c r="B304" s="2" t="s">
        <v>96</v>
      </c>
      <c r="C304" s="135"/>
      <c r="D304" s="109">
        <v>1.9231206154040267E-2</v>
      </c>
      <c r="E304" s="109">
        <v>9.7979589711327086E-2</v>
      </c>
      <c r="F304" s="109">
        <v>2.434322477800736E-2</v>
      </c>
      <c r="G304" s="164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37"/>
    </row>
    <row r="305" spans="1:25">
      <c r="A305" s="141"/>
      <c r="B305" s="117" t="s">
        <v>189</v>
      </c>
      <c r="C305" s="135"/>
      <c r="D305" s="109">
        <v>-3.6199095022624528E-2</v>
      </c>
      <c r="E305" s="109">
        <v>-1.8631887143999437E-3</v>
      </c>
      <c r="F305" s="109">
        <v>7.798775618844811E-2</v>
      </c>
      <c r="G305" s="164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37"/>
    </row>
    <row r="306" spans="1:25">
      <c r="B306" s="147"/>
      <c r="C306" s="116"/>
      <c r="D306" s="132"/>
      <c r="E306" s="132"/>
      <c r="F306" s="132"/>
    </row>
    <row r="307" spans="1:25">
      <c r="B307" s="151" t="s">
        <v>407</v>
      </c>
      <c r="Y307" s="133" t="s">
        <v>67</v>
      </c>
    </row>
    <row r="308" spans="1:25">
      <c r="A308" s="124" t="s">
        <v>52</v>
      </c>
      <c r="B308" s="114" t="s">
        <v>141</v>
      </c>
      <c r="C308" s="111" t="s">
        <v>142</v>
      </c>
      <c r="D308" s="112" t="s">
        <v>166</v>
      </c>
      <c r="E308" s="113" t="s">
        <v>166</v>
      </c>
      <c r="F308" s="113" t="s">
        <v>166</v>
      </c>
      <c r="G308" s="113" t="s">
        <v>166</v>
      </c>
      <c r="H308" s="113" t="s">
        <v>166</v>
      </c>
      <c r="I308" s="113" t="s">
        <v>166</v>
      </c>
      <c r="J308" s="113" t="s">
        <v>166</v>
      </c>
      <c r="K308" s="113" t="s">
        <v>166</v>
      </c>
      <c r="L308" s="113" t="s">
        <v>166</v>
      </c>
      <c r="M308" s="113" t="s">
        <v>166</v>
      </c>
      <c r="N308" s="113" t="s">
        <v>166</v>
      </c>
      <c r="O308" s="113" t="s">
        <v>166</v>
      </c>
      <c r="P308" s="113" t="s">
        <v>166</v>
      </c>
      <c r="Q308" s="113" t="s">
        <v>166</v>
      </c>
      <c r="R308" s="164"/>
      <c r="S308" s="2"/>
      <c r="T308" s="2"/>
      <c r="U308" s="2"/>
      <c r="V308" s="2"/>
      <c r="W308" s="2"/>
      <c r="X308" s="2"/>
      <c r="Y308" s="133">
        <v>1</v>
      </c>
    </row>
    <row r="309" spans="1:25">
      <c r="A309" s="141"/>
      <c r="B309" s="115" t="s">
        <v>167</v>
      </c>
      <c r="C309" s="104" t="s">
        <v>167</v>
      </c>
      <c r="D309" s="162" t="s">
        <v>168</v>
      </c>
      <c r="E309" s="163" t="s">
        <v>169</v>
      </c>
      <c r="F309" s="163" t="s">
        <v>170</v>
      </c>
      <c r="G309" s="163" t="s">
        <v>171</v>
      </c>
      <c r="H309" s="163" t="s">
        <v>172</v>
      </c>
      <c r="I309" s="163" t="s">
        <v>173</v>
      </c>
      <c r="J309" s="163" t="s">
        <v>174</v>
      </c>
      <c r="K309" s="163" t="s">
        <v>175</v>
      </c>
      <c r="L309" s="163" t="s">
        <v>176</v>
      </c>
      <c r="M309" s="163" t="s">
        <v>177</v>
      </c>
      <c r="N309" s="163" t="s">
        <v>178</v>
      </c>
      <c r="O309" s="163" t="s">
        <v>179</v>
      </c>
      <c r="P309" s="163" t="s">
        <v>181</v>
      </c>
      <c r="Q309" s="163" t="s">
        <v>191</v>
      </c>
      <c r="R309" s="164"/>
      <c r="S309" s="2"/>
      <c r="T309" s="2"/>
      <c r="U309" s="2"/>
      <c r="V309" s="2"/>
      <c r="W309" s="2"/>
      <c r="X309" s="2"/>
      <c r="Y309" s="133" t="s">
        <v>1</v>
      </c>
    </row>
    <row r="310" spans="1:25">
      <c r="A310" s="141"/>
      <c r="B310" s="115"/>
      <c r="C310" s="104"/>
      <c r="D310" s="105" t="s">
        <v>203</v>
      </c>
      <c r="E310" s="106" t="s">
        <v>203</v>
      </c>
      <c r="F310" s="106" t="s">
        <v>203</v>
      </c>
      <c r="G310" s="106" t="s">
        <v>202</v>
      </c>
      <c r="H310" s="106" t="s">
        <v>203</v>
      </c>
      <c r="I310" s="106" t="s">
        <v>202</v>
      </c>
      <c r="J310" s="106" t="s">
        <v>203</v>
      </c>
      <c r="K310" s="106" t="s">
        <v>204</v>
      </c>
      <c r="L310" s="106" t="s">
        <v>203</v>
      </c>
      <c r="M310" s="106" t="s">
        <v>204</v>
      </c>
      <c r="N310" s="106" t="s">
        <v>203</v>
      </c>
      <c r="O310" s="106" t="s">
        <v>203</v>
      </c>
      <c r="P310" s="106" t="s">
        <v>203</v>
      </c>
      <c r="Q310" s="106" t="s">
        <v>205</v>
      </c>
      <c r="R310" s="164"/>
      <c r="S310" s="2"/>
      <c r="T310" s="2"/>
      <c r="U310" s="2"/>
      <c r="V310" s="2"/>
      <c r="W310" s="2"/>
      <c r="X310" s="2"/>
      <c r="Y310" s="133">
        <v>2</v>
      </c>
    </row>
    <row r="311" spans="1:25">
      <c r="A311" s="141"/>
      <c r="B311" s="115"/>
      <c r="C311" s="104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64"/>
      <c r="S311" s="2"/>
      <c r="T311" s="2"/>
      <c r="U311" s="2"/>
      <c r="V311" s="2"/>
      <c r="W311" s="2"/>
      <c r="X311" s="2"/>
      <c r="Y311" s="133">
        <v>3</v>
      </c>
    </row>
    <row r="312" spans="1:25">
      <c r="A312" s="141"/>
      <c r="B312" s="114">
        <v>1</v>
      </c>
      <c r="C312" s="110">
        <v>1</v>
      </c>
      <c r="D312" s="118">
        <v>14.499999999999998</v>
      </c>
      <c r="E312" s="118">
        <v>14.32</v>
      </c>
      <c r="F312" s="119">
        <v>14.2</v>
      </c>
      <c r="G312" s="118">
        <v>12.33</v>
      </c>
      <c r="H312" s="119">
        <v>13.600000000000001</v>
      </c>
      <c r="I312" s="118">
        <v>12.7</v>
      </c>
      <c r="J312" s="119">
        <v>15</v>
      </c>
      <c r="K312" s="118">
        <v>13.430041152263399</v>
      </c>
      <c r="L312" s="118">
        <v>13.65</v>
      </c>
      <c r="M312" s="118">
        <v>13.820683599972334</v>
      </c>
      <c r="N312" s="118">
        <v>14.399999999999999</v>
      </c>
      <c r="O312" s="118">
        <v>12.9</v>
      </c>
      <c r="P312" s="118">
        <v>13.15</v>
      </c>
      <c r="Q312" s="118">
        <v>12.9</v>
      </c>
      <c r="R312" s="164"/>
      <c r="S312" s="2"/>
      <c r="T312" s="2"/>
      <c r="U312" s="2"/>
      <c r="V312" s="2"/>
      <c r="W312" s="2"/>
      <c r="X312" s="2"/>
      <c r="Y312" s="133">
        <v>1</v>
      </c>
    </row>
    <row r="313" spans="1:25">
      <c r="A313" s="141"/>
      <c r="B313" s="115">
        <v>1</v>
      </c>
      <c r="C313" s="104">
        <v>2</v>
      </c>
      <c r="D313" s="106">
        <v>14.400000000000002</v>
      </c>
      <c r="E313" s="106">
        <v>13.62</v>
      </c>
      <c r="F313" s="121">
        <v>14.399999999999999</v>
      </c>
      <c r="G313" s="106">
        <v>12.09</v>
      </c>
      <c r="H313" s="121">
        <v>14.7</v>
      </c>
      <c r="I313" s="106">
        <v>12.7</v>
      </c>
      <c r="J313" s="121">
        <v>14.45</v>
      </c>
      <c r="K313" s="106">
        <v>13.316056910569102</v>
      </c>
      <c r="L313" s="106">
        <v>13.849999999999998</v>
      </c>
      <c r="M313" s="106">
        <v>13.780171239492464</v>
      </c>
      <c r="N313" s="106">
        <v>13.700000000000001</v>
      </c>
      <c r="O313" s="106">
        <v>13.25</v>
      </c>
      <c r="P313" s="156">
        <v>13.95</v>
      </c>
      <c r="Q313" s="106">
        <v>13.4</v>
      </c>
      <c r="R313" s="164"/>
      <c r="S313" s="2"/>
      <c r="T313" s="2"/>
      <c r="U313" s="2"/>
      <c r="V313" s="2"/>
      <c r="W313" s="2"/>
      <c r="X313" s="2"/>
      <c r="Y313" s="133" t="e">
        <v>#N/A</v>
      </c>
    </row>
    <row r="314" spans="1:25">
      <c r="A314" s="141"/>
      <c r="B314" s="115">
        <v>1</v>
      </c>
      <c r="C314" s="104">
        <v>3</v>
      </c>
      <c r="D314" s="106">
        <v>14.6</v>
      </c>
      <c r="E314" s="106">
        <v>14.13</v>
      </c>
      <c r="F314" s="121">
        <v>15</v>
      </c>
      <c r="G314" s="106">
        <v>12.45</v>
      </c>
      <c r="H314" s="121">
        <v>14.150000000000002</v>
      </c>
      <c r="I314" s="106">
        <v>13.3</v>
      </c>
      <c r="J314" s="121">
        <v>15.1</v>
      </c>
      <c r="K314" s="121">
        <v>13.7627952755906</v>
      </c>
      <c r="L314" s="107">
        <v>13.5</v>
      </c>
      <c r="M314" s="107">
        <v>13.909711102409814</v>
      </c>
      <c r="N314" s="107">
        <v>14.099999999999998</v>
      </c>
      <c r="O314" s="107">
        <v>13.200000000000001</v>
      </c>
      <c r="P314" s="107">
        <v>12.8</v>
      </c>
      <c r="Q314" s="107">
        <v>13.200000000000001</v>
      </c>
      <c r="R314" s="164"/>
      <c r="S314" s="2"/>
      <c r="T314" s="2"/>
      <c r="U314" s="2"/>
      <c r="V314" s="2"/>
      <c r="W314" s="2"/>
      <c r="X314" s="2"/>
      <c r="Y314" s="133">
        <v>16</v>
      </c>
    </row>
    <row r="315" spans="1:25">
      <c r="A315" s="141"/>
      <c r="B315" s="115">
        <v>1</v>
      </c>
      <c r="C315" s="104">
        <v>4</v>
      </c>
      <c r="D315" s="106">
        <v>14.099999999999998</v>
      </c>
      <c r="E315" s="106">
        <v>14.59</v>
      </c>
      <c r="F315" s="121">
        <v>14.399999999999999</v>
      </c>
      <c r="G315" s="106">
        <v>12.43</v>
      </c>
      <c r="H315" s="121">
        <v>13.05</v>
      </c>
      <c r="I315" s="106">
        <v>13.5</v>
      </c>
      <c r="J315" s="121">
        <v>15.4</v>
      </c>
      <c r="K315" s="121">
        <v>13.166666666666698</v>
      </c>
      <c r="L315" s="107">
        <v>13.750000000000002</v>
      </c>
      <c r="M315" s="107">
        <v>13.994582280092709</v>
      </c>
      <c r="N315" s="107">
        <v>13.700000000000001</v>
      </c>
      <c r="O315" s="107">
        <v>12.25</v>
      </c>
      <c r="P315" s="107">
        <v>12.9</v>
      </c>
      <c r="Q315" s="107">
        <v>13.5</v>
      </c>
      <c r="R315" s="164"/>
      <c r="S315" s="2"/>
      <c r="T315" s="2"/>
      <c r="U315" s="2"/>
      <c r="V315" s="2"/>
      <c r="W315" s="2"/>
      <c r="X315" s="2"/>
      <c r="Y315" s="133">
        <v>13.651904357765947</v>
      </c>
    </row>
    <row r="316" spans="1:25">
      <c r="A316" s="141"/>
      <c r="B316" s="115">
        <v>1</v>
      </c>
      <c r="C316" s="104">
        <v>5</v>
      </c>
      <c r="D316" s="106">
        <v>14.400000000000002</v>
      </c>
      <c r="E316" s="106">
        <v>13.94</v>
      </c>
      <c r="F316" s="106">
        <v>14.7</v>
      </c>
      <c r="G316" s="106">
        <v>12.14</v>
      </c>
      <c r="H316" s="106">
        <v>14.000000000000002</v>
      </c>
      <c r="I316" s="106">
        <v>13.3</v>
      </c>
      <c r="J316" s="156">
        <v>13.350000000000001</v>
      </c>
      <c r="K316" s="106">
        <v>13.0546875</v>
      </c>
      <c r="L316" s="106">
        <v>13.600000000000001</v>
      </c>
      <c r="M316" s="106">
        <v>14.036914117831698</v>
      </c>
      <c r="N316" s="106">
        <v>13.900000000000002</v>
      </c>
      <c r="O316" s="106">
        <v>12.25</v>
      </c>
      <c r="P316" s="106">
        <v>13.05</v>
      </c>
      <c r="Q316" s="106">
        <v>13.4</v>
      </c>
      <c r="R316" s="164"/>
      <c r="S316" s="2"/>
      <c r="T316" s="2"/>
      <c r="U316" s="2"/>
      <c r="V316" s="2"/>
      <c r="W316" s="2"/>
      <c r="X316" s="2"/>
      <c r="Y316" s="134"/>
    </row>
    <row r="317" spans="1:25">
      <c r="A317" s="141"/>
      <c r="B317" s="115">
        <v>1</v>
      </c>
      <c r="C317" s="104">
        <v>6</v>
      </c>
      <c r="D317" s="106">
        <v>14.2</v>
      </c>
      <c r="E317" s="106">
        <v>14.429999999999998</v>
      </c>
      <c r="F317" s="106">
        <v>14.6</v>
      </c>
      <c r="G317" s="106">
        <v>12.509999999999998</v>
      </c>
      <c r="H317" s="106">
        <v>13.600000000000001</v>
      </c>
      <c r="I317" s="106">
        <v>12.8</v>
      </c>
      <c r="J317" s="106">
        <v>15.1</v>
      </c>
      <c r="K317" s="106">
        <v>13.3755458515284</v>
      </c>
      <c r="L317" s="106">
        <v>13.449999999999998</v>
      </c>
      <c r="M317" s="106">
        <v>13.922110355922474</v>
      </c>
      <c r="N317" s="106">
        <v>14.299999999999999</v>
      </c>
      <c r="O317" s="106">
        <v>12.3</v>
      </c>
      <c r="P317" s="106">
        <v>12.85</v>
      </c>
      <c r="Q317" s="106">
        <v>13.100000000000001</v>
      </c>
      <c r="R317" s="164"/>
      <c r="S317" s="2"/>
      <c r="T317" s="2"/>
      <c r="U317" s="2"/>
      <c r="V317" s="2"/>
      <c r="W317" s="2"/>
      <c r="X317" s="2"/>
      <c r="Y317" s="134"/>
    </row>
    <row r="318" spans="1:25">
      <c r="A318" s="141"/>
      <c r="B318" s="116" t="s">
        <v>186</v>
      </c>
      <c r="C318" s="108"/>
      <c r="D318" s="122">
        <v>14.366666666666667</v>
      </c>
      <c r="E318" s="122">
        <v>14.171666666666665</v>
      </c>
      <c r="F318" s="122">
        <v>14.549999999999997</v>
      </c>
      <c r="G318" s="122">
        <v>12.325000000000001</v>
      </c>
      <c r="H318" s="122">
        <v>13.85</v>
      </c>
      <c r="I318" s="122">
        <v>13.049999999999999</v>
      </c>
      <c r="J318" s="122">
        <v>14.733333333333333</v>
      </c>
      <c r="K318" s="122">
        <v>13.350965559436368</v>
      </c>
      <c r="L318" s="122">
        <v>13.633333333333333</v>
      </c>
      <c r="M318" s="122">
        <v>13.910695449286914</v>
      </c>
      <c r="N318" s="122">
        <v>14.016666666666667</v>
      </c>
      <c r="O318" s="122">
        <v>12.691666666666668</v>
      </c>
      <c r="P318" s="122">
        <v>13.116666666666667</v>
      </c>
      <c r="Q318" s="122">
        <v>13.25</v>
      </c>
      <c r="R318" s="164"/>
      <c r="S318" s="2"/>
      <c r="T318" s="2"/>
      <c r="U318" s="2"/>
      <c r="V318" s="2"/>
      <c r="W318" s="2"/>
      <c r="X318" s="2"/>
      <c r="Y318" s="134"/>
    </row>
    <row r="319" spans="1:25">
      <c r="A319" s="141"/>
      <c r="B319" s="2" t="s">
        <v>187</v>
      </c>
      <c r="C319" s="135"/>
      <c r="D319" s="107">
        <v>14.400000000000002</v>
      </c>
      <c r="E319" s="107">
        <v>14.225000000000001</v>
      </c>
      <c r="F319" s="107">
        <v>14.5</v>
      </c>
      <c r="G319" s="107">
        <v>12.379999999999999</v>
      </c>
      <c r="H319" s="107">
        <v>13.8</v>
      </c>
      <c r="I319" s="107">
        <v>13.05</v>
      </c>
      <c r="J319" s="107">
        <v>15.05</v>
      </c>
      <c r="K319" s="107">
        <v>13.345801381048751</v>
      </c>
      <c r="L319" s="107">
        <v>13.625</v>
      </c>
      <c r="M319" s="107">
        <v>13.915910729166143</v>
      </c>
      <c r="N319" s="107">
        <v>14</v>
      </c>
      <c r="O319" s="107">
        <v>12.600000000000001</v>
      </c>
      <c r="P319" s="107">
        <v>12.975000000000001</v>
      </c>
      <c r="Q319" s="107">
        <v>13.3</v>
      </c>
      <c r="R319" s="164"/>
      <c r="S319" s="2"/>
      <c r="T319" s="2"/>
      <c r="U319" s="2"/>
      <c r="V319" s="2"/>
      <c r="W319" s="2"/>
      <c r="X319" s="2"/>
      <c r="Y319" s="134"/>
    </row>
    <row r="320" spans="1:25">
      <c r="A320" s="141"/>
      <c r="B320" s="2" t="s">
        <v>188</v>
      </c>
      <c r="C320" s="135"/>
      <c r="D320" s="123">
        <v>0.1861898672502531</v>
      </c>
      <c r="E320" s="123">
        <v>0.35312415191638569</v>
      </c>
      <c r="F320" s="123">
        <v>0.2810693864511043</v>
      </c>
      <c r="G320" s="123">
        <v>0.1734070356127449</v>
      </c>
      <c r="H320" s="123">
        <v>0.56568542494923768</v>
      </c>
      <c r="I320" s="123">
        <v>0.35637059362410961</v>
      </c>
      <c r="J320" s="123">
        <v>0.74543052437277202</v>
      </c>
      <c r="K320" s="123">
        <v>0.2447146253876934</v>
      </c>
      <c r="L320" s="123">
        <v>0.15055453054181642</v>
      </c>
      <c r="M320" s="123">
        <v>9.822232339303251E-2</v>
      </c>
      <c r="N320" s="123">
        <v>0.29944392908634149</v>
      </c>
      <c r="O320" s="123">
        <v>0.48105786207759543</v>
      </c>
      <c r="P320" s="123">
        <v>0.4285634919900041</v>
      </c>
      <c r="Q320" s="123">
        <v>0.22583179581272403</v>
      </c>
      <c r="R320" s="164"/>
      <c r="S320" s="2"/>
      <c r="T320" s="2"/>
      <c r="U320" s="2"/>
      <c r="V320" s="2"/>
      <c r="W320" s="2"/>
      <c r="X320" s="2"/>
      <c r="Y320" s="136"/>
    </row>
    <row r="321" spans="1:25">
      <c r="A321" s="141"/>
      <c r="B321" s="2" t="s">
        <v>96</v>
      </c>
      <c r="C321" s="135"/>
      <c r="D321" s="109">
        <v>1.2959851548741515E-2</v>
      </c>
      <c r="E321" s="109">
        <v>2.4917616270708154E-2</v>
      </c>
      <c r="F321" s="109">
        <v>1.9317483604886897E-2</v>
      </c>
      <c r="G321" s="109">
        <v>1.4069536358032039E-2</v>
      </c>
      <c r="H321" s="109">
        <v>4.084371299272474E-2</v>
      </c>
      <c r="I321" s="109">
        <v>2.7308091465449016E-2</v>
      </c>
      <c r="J321" s="109">
        <v>5.0594831971002625E-2</v>
      </c>
      <c r="K321" s="109">
        <v>1.8329357850431337E-2</v>
      </c>
      <c r="L321" s="109">
        <v>1.1043119599644236E-2</v>
      </c>
      <c r="M321" s="109">
        <v>7.0609211272803438E-3</v>
      </c>
      <c r="N321" s="109">
        <v>2.1363419435410806E-2</v>
      </c>
      <c r="O321" s="109">
        <v>3.7903442842620781E-2</v>
      </c>
      <c r="P321" s="109">
        <v>3.2673201422363719E-2</v>
      </c>
      <c r="Q321" s="109">
        <v>1.7043909117941437E-2</v>
      </c>
      <c r="R321" s="164"/>
      <c r="S321" s="2"/>
      <c r="T321" s="2"/>
      <c r="U321" s="2"/>
      <c r="V321" s="2"/>
      <c r="W321" s="2"/>
      <c r="X321" s="2"/>
      <c r="Y321" s="137"/>
    </row>
    <row r="322" spans="1:25">
      <c r="A322" s="141"/>
      <c r="B322" s="117" t="s">
        <v>189</v>
      </c>
      <c r="C322" s="135"/>
      <c r="D322" s="109">
        <v>5.2356234717841676E-2</v>
      </c>
      <c r="E322" s="109">
        <v>3.8072513202529912E-2</v>
      </c>
      <c r="F322" s="109">
        <v>6.5785374604031999E-2</v>
      </c>
      <c r="G322" s="109">
        <v>-9.7195550378371243E-2</v>
      </c>
      <c r="H322" s="109">
        <v>1.4510476856759214E-2</v>
      </c>
      <c r="I322" s="109">
        <v>-4.4089406282981414E-2</v>
      </c>
      <c r="J322" s="109">
        <v>7.9214514490222765E-2</v>
      </c>
      <c r="K322" s="109">
        <v>-2.2043723017909134E-2</v>
      </c>
      <c r="L322" s="109">
        <v>-1.3603248269205004E-3</v>
      </c>
      <c r="M322" s="109">
        <v>1.8956409650918271E-2</v>
      </c>
      <c r="N322" s="109">
        <v>2.6718785844205284E-2</v>
      </c>
      <c r="O322" s="109">
        <v>-7.0337270605990043E-2</v>
      </c>
      <c r="P322" s="109">
        <v>-3.9206082688002963E-2</v>
      </c>
      <c r="Q322" s="109">
        <v>-2.9439435498046174E-2</v>
      </c>
      <c r="R322" s="164"/>
      <c r="S322" s="2"/>
      <c r="T322" s="2"/>
      <c r="U322" s="2"/>
      <c r="V322" s="2"/>
      <c r="W322" s="2"/>
      <c r="X322" s="2"/>
      <c r="Y322" s="137"/>
    </row>
    <row r="323" spans="1:25">
      <c r="B323" s="147"/>
      <c r="C323" s="116"/>
      <c r="D323" s="132"/>
      <c r="E323" s="132"/>
      <c r="F323" s="132"/>
      <c r="G323" s="132"/>
      <c r="H323" s="132"/>
      <c r="I323" s="132"/>
      <c r="J323" s="132"/>
      <c r="K323" s="132"/>
      <c r="L323" s="132"/>
      <c r="M323" s="132"/>
      <c r="N323" s="132"/>
      <c r="O323" s="132"/>
      <c r="P323" s="132"/>
      <c r="Q323" s="132"/>
    </row>
    <row r="324" spans="1:25">
      <c r="B324" s="151" t="s">
        <v>408</v>
      </c>
      <c r="Y324" s="133" t="s">
        <v>67</v>
      </c>
    </row>
    <row r="325" spans="1:25">
      <c r="A325" s="124" t="s">
        <v>42</v>
      </c>
      <c r="B325" s="114" t="s">
        <v>141</v>
      </c>
      <c r="C325" s="111" t="s">
        <v>142</v>
      </c>
      <c r="D325" s="112" t="s">
        <v>166</v>
      </c>
      <c r="E325" s="113" t="s">
        <v>166</v>
      </c>
      <c r="F325" s="113" t="s">
        <v>166</v>
      </c>
      <c r="G325" s="113" t="s">
        <v>166</v>
      </c>
      <c r="H325" s="113" t="s">
        <v>166</v>
      </c>
      <c r="I325" s="113" t="s">
        <v>166</v>
      </c>
      <c r="J325" s="113" t="s">
        <v>166</v>
      </c>
      <c r="K325" s="113" t="s">
        <v>166</v>
      </c>
      <c r="L325" s="113" t="s">
        <v>166</v>
      </c>
      <c r="M325" s="113" t="s">
        <v>166</v>
      </c>
      <c r="N325" s="113" t="s">
        <v>166</v>
      </c>
      <c r="O325" s="113" t="s">
        <v>166</v>
      </c>
      <c r="P325" s="113" t="s">
        <v>166</v>
      </c>
      <c r="Q325" s="113" t="s">
        <v>166</v>
      </c>
      <c r="R325" s="113" t="s">
        <v>166</v>
      </c>
      <c r="S325" s="164"/>
      <c r="T325" s="2"/>
      <c r="U325" s="2"/>
      <c r="V325" s="2"/>
      <c r="W325" s="2"/>
      <c r="X325" s="2"/>
      <c r="Y325" s="133">
        <v>1</v>
      </c>
    </row>
    <row r="326" spans="1:25">
      <c r="A326" s="141"/>
      <c r="B326" s="115" t="s">
        <v>167</v>
      </c>
      <c r="C326" s="104" t="s">
        <v>167</v>
      </c>
      <c r="D326" s="162" t="s">
        <v>168</v>
      </c>
      <c r="E326" s="163" t="s">
        <v>169</v>
      </c>
      <c r="F326" s="163" t="s">
        <v>171</v>
      </c>
      <c r="G326" s="163" t="s">
        <v>172</v>
      </c>
      <c r="H326" s="163" t="s">
        <v>173</v>
      </c>
      <c r="I326" s="163" t="s">
        <v>174</v>
      </c>
      <c r="J326" s="163" t="s">
        <v>175</v>
      </c>
      <c r="K326" s="163" t="s">
        <v>176</v>
      </c>
      <c r="L326" s="163" t="s">
        <v>177</v>
      </c>
      <c r="M326" s="163" t="s">
        <v>178</v>
      </c>
      <c r="N326" s="163" t="s">
        <v>179</v>
      </c>
      <c r="O326" s="163" t="s">
        <v>180</v>
      </c>
      <c r="P326" s="163" t="s">
        <v>181</v>
      </c>
      <c r="Q326" s="163" t="s">
        <v>191</v>
      </c>
      <c r="R326" s="163" t="s">
        <v>183</v>
      </c>
      <c r="S326" s="164"/>
      <c r="T326" s="2"/>
      <c r="U326" s="2"/>
      <c r="V326" s="2"/>
      <c r="W326" s="2"/>
      <c r="X326" s="2"/>
      <c r="Y326" s="133" t="s">
        <v>3</v>
      </c>
    </row>
    <row r="327" spans="1:25">
      <c r="A327" s="141"/>
      <c r="B327" s="115"/>
      <c r="C327" s="104"/>
      <c r="D327" s="105" t="s">
        <v>202</v>
      </c>
      <c r="E327" s="106" t="s">
        <v>202</v>
      </c>
      <c r="F327" s="106" t="s">
        <v>202</v>
      </c>
      <c r="G327" s="106" t="s">
        <v>203</v>
      </c>
      <c r="H327" s="106" t="s">
        <v>202</v>
      </c>
      <c r="I327" s="106" t="s">
        <v>203</v>
      </c>
      <c r="J327" s="106" t="s">
        <v>204</v>
      </c>
      <c r="K327" s="106" t="s">
        <v>203</v>
      </c>
      <c r="L327" s="106" t="s">
        <v>204</v>
      </c>
      <c r="M327" s="106" t="s">
        <v>202</v>
      </c>
      <c r="N327" s="106" t="s">
        <v>203</v>
      </c>
      <c r="O327" s="106" t="s">
        <v>202</v>
      </c>
      <c r="P327" s="106" t="s">
        <v>203</v>
      </c>
      <c r="Q327" s="106" t="s">
        <v>205</v>
      </c>
      <c r="R327" s="106" t="s">
        <v>203</v>
      </c>
      <c r="S327" s="164"/>
      <c r="T327" s="2"/>
      <c r="U327" s="2"/>
      <c r="V327" s="2"/>
      <c r="W327" s="2"/>
      <c r="X327" s="2"/>
      <c r="Y327" s="133">
        <v>1</v>
      </c>
    </row>
    <row r="328" spans="1:25">
      <c r="A328" s="141"/>
      <c r="B328" s="115"/>
      <c r="C328" s="104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64"/>
      <c r="T328" s="2"/>
      <c r="U328" s="2"/>
      <c r="V328" s="2"/>
      <c r="W328" s="2"/>
      <c r="X328" s="2"/>
      <c r="Y328" s="133">
        <v>2</v>
      </c>
    </row>
    <row r="329" spans="1:25">
      <c r="A329" s="141"/>
      <c r="B329" s="114">
        <v>1</v>
      </c>
      <c r="C329" s="110">
        <v>1</v>
      </c>
      <c r="D329" s="210">
        <v>18.8</v>
      </c>
      <c r="E329" s="210">
        <v>16.5</v>
      </c>
      <c r="F329" s="269">
        <v>15</v>
      </c>
      <c r="G329" s="210">
        <v>20</v>
      </c>
      <c r="H329" s="211">
        <v>16.899999999999999</v>
      </c>
      <c r="I329" s="210">
        <v>20</v>
      </c>
      <c r="J329" s="211">
        <v>17.059999999999999</v>
      </c>
      <c r="K329" s="210">
        <v>20</v>
      </c>
      <c r="L329" s="210">
        <v>17.656757840802197</v>
      </c>
      <c r="M329" s="210">
        <v>15.5</v>
      </c>
      <c r="N329" s="210">
        <v>20</v>
      </c>
      <c r="O329" s="210">
        <v>21.9</v>
      </c>
      <c r="P329" s="210">
        <v>20</v>
      </c>
      <c r="Q329" s="210">
        <v>15</v>
      </c>
      <c r="R329" s="209">
        <v>13</v>
      </c>
      <c r="S329" s="214"/>
      <c r="T329" s="215"/>
      <c r="U329" s="215"/>
      <c r="V329" s="215"/>
      <c r="W329" s="215"/>
      <c r="X329" s="215"/>
      <c r="Y329" s="216">
        <v>1</v>
      </c>
    </row>
    <row r="330" spans="1:25">
      <c r="A330" s="141"/>
      <c r="B330" s="115">
        <v>1</v>
      </c>
      <c r="C330" s="104">
        <v>2</v>
      </c>
      <c r="D330" s="217">
        <v>19</v>
      </c>
      <c r="E330" s="217">
        <v>15.5</v>
      </c>
      <c r="F330" s="221">
        <v>14</v>
      </c>
      <c r="G330" s="217">
        <v>20</v>
      </c>
      <c r="H330" s="221">
        <v>17.600000000000001</v>
      </c>
      <c r="I330" s="217">
        <v>20</v>
      </c>
      <c r="J330" s="221">
        <v>17.059999999999999</v>
      </c>
      <c r="K330" s="217">
        <v>20</v>
      </c>
      <c r="L330" s="217">
        <v>17.886643439768957</v>
      </c>
      <c r="M330" s="217">
        <v>15.2</v>
      </c>
      <c r="N330" s="217">
        <v>20</v>
      </c>
      <c r="O330" s="217">
        <v>22.5</v>
      </c>
      <c r="P330" s="217">
        <v>20</v>
      </c>
      <c r="Q330" s="217">
        <v>15</v>
      </c>
      <c r="R330" s="217">
        <v>14</v>
      </c>
      <c r="S330" s="214"/>
      <c r="T330" s="215"/>
      <c r="U330" s="215"/>
      <c r="V330" s="215"/>
      <c r="W330" s="215"/>
      <c r="X330" s="215"/>
      <c r="Y330" s="216" t="e">
        <v>#N/A</v>
      </c>
    </row>
    <row r="331" spans="1:25">
      <c r="A331" s="141"/>
      <c r="B331" s="115">
        <v>1</v>
      </c>
      <c r="C331" s="104">
        <v>3</v>
      </c>
      <c r="D331" s="217">
        <v>18.8</v>
      </c>
      <c r="E331" s="217">
        <v>16.2</v>
      </c>
      <c r="F331" s="221">
        <v>14</v>
      </c>
      <c r="G331" s="217">
        <v>20</v>
      </c>
      <c r="H331" s="221">
        <v>19.5</v>
      </c>
      <c r="I331" s="217">
        <v>20</v>
      </c>
      <c r="J331" s="221">
        <v>16.899999999999999</v>
      </c>
      <c r="K331" s="221">
        <v>20</v>
      </c>
      <c r="L331" s="222">
        <v>17.764884631315642</v>
      </c>
      <c r="M331" s="222">
        <v>15.5</v>
      </c>
      <c r="N331" s="222">
        <v>20</v>
      </c>
      <c r="O331" s="222">
        <v>20.9</v>
      </c>
      <c r="P331" s="222">
        <v>20</v>
      </c>
      <c r="Q331" s="222">
        <v>15</v>
      </c>
      <c r="R331" s="222">
        <v>14</v>
      </c>
      <c r="S331" s="214"/>
      <c r="T331" s="215"/>
      <c r="U331" s="215"/>
      <c r="V331" s="215"/>
      <c r="W331" s="215"/>
      <c r="X331" s="215"/>
      <c r="Y331" s="216">
        <v>16</v>
      </c>
    </row>
    <row r="332" spans="1:25">
      <c r="A332" s="141"/>
      <c r="B332" s="115">
        <v>1</v>
      </c>
      <c r="C332" s="104">
        <v>4</v>
      </c>
      <c r="D332" s="217">
        <v>18.8</v>
      </c>
      <c r="E332" s="217">
        <v>17.399999999999999</v>
      </c>
      <c r="F332" s="221">
        <v>14</v>
      </c>
      <c r="G332" s="223">
        <v>10</v>
      </c>
      <c r="H332" s="221">
        <v>19</v>
      </c>
      <c r="I332" s="217">
        <v>20</v>
      </c>
      <c r="J332" s="221">
        <v>16.809999999999999</v>
      </c>
      <c r="K332" s="221">
        <v>20</v>
      </c>
      <c r="L332" s="222">
        <v>17.843391500695013</v>
      </c>
      <c r="M332" s="222">
        <v>15.7</v>
      </c>
      <c r="N332" s="222">
        <v>20</v>
      </c>
      <c r="O332" s="222">
        <v>21.4</v>
      </c>
      <c r="P332" s="222">
        <v>20</v>
      </c>
      <c r="Q332" s="222">
        <v>16</v>
      </c>
      <c r="R332" s="222">
        <v>14</v>
      </c>
      <c r="S332" s="214"/>
      <c r="T332" s="215"/>
      <c r="U332" s="215"/>
      <c r="V332" s="215"/>
      <c r="W332" s="215"/>
      <c r="X332" s="215"/>
      <c r="Y332" s="216">
        <v>17.922524767195991</v>
      </c>
    </row>
    <row r="333" spans="1:25">
      <c r="A333" s="141"/>
      <c r="B333" s="115">
        <v>1</v>
      </c>
      <c r="C333" s="104">
        <v>5</v>
      </c>
      <c r="D333" s="223">
        <v>17.8</v>
      </c>
      <c r="E333" s="217">
        <v>16.7</v>
      </c>
      <c r="F333" s="217">
        <v>14</v>
      </c>
      <c r="G333" s="217">
        <v>20</v>
      </c>
      <c r="H333" s="217">
        <v>20.2</v>
      </c>
      <c r="I333" s="217">
        <v>20</v>
      </c>
      <c r="J333" s="217">
        <v>17.09</v>
      </c>
      <c r="K333" s="217">
        <v>20</v>
      </c>
      <c r="L333" s="217">
        <v>18.713654107696428</v>
      </c>
      <c r="M333" s="217">
        <v>15.1</v>
      </c>
      <c r="N333" s="217">
        <v>20</v>
      </c>
      <c r="O333" s="217">
        <v>20.7</v>
      </c>
      <c r="P333" s="217">
        <v>20</v>
      </c>
      <c r="Q333" s="217">
        <v>15</v>
      </c>
      <c r="R333" s="217">
        <v>14</v>
      </c>
      <c r="S333" s="214"/>
      <c r="T333" s="215"/>
      <c r="U333" s="215"/>
      <c r="V333" s="215"/>
      <c r="W333" s="215"/>
      <c r="X333" s="215"/>
      <c r="Y333" s="224"/>
    </row>
    <row r="334" spans="1:25">
      <c r="A334" s="141"/>
      <c r="B334" s="115">
        <v>1</v>
      </c>
      <c r="C334" s="104">
        <v>6</v>
      </c>
      <c r="D334" s="217">
        <v>18.2</v>
      </c>
      <c r="E334" s="217">
        <v>17.100000000000001</v>
      </c>
      <c r="F334" s="217">
        <v>14</v>
      </c>
      <c r="G334" s="217">
        <v>20</v>
      </c>
      <c r="H334" s="217">
        <v>16.8</v>
      </c>
      <c r="I334" s="217">
        <v>20</v>
      </c>
      <c r="J334" s="217">
        <v>17.27</v>
      </c>
      <c r="K334" s="217">
        <v>20</v>
      </c>
      <c r="L334" s="217">
        <v>18.751897527361212</v>
      </c>
      <c r="M334" s="217">
        <v>16.3</v>
      </c>
      <c r="N334" s="217">
        <v>20</v>
      </c>
      <c r="O334" s="217">
        <v>21.8</v>
      </c>
      <c r="P334" s="217">
        <v>20</v>
      </c>
      <c r="Q334" s="217">
        <v>14</v>
      </c>
      <c r="R334" s="217">
        <v>14</v>
      </c>
      <c r="S334" s="214"/>
      <c r="T334" s="215"/>
      <c r="U334" s="215"/>
      <c r="V334" s="215"/>
      <c r="W334" s="215"/>
      <c r="X334" s="215"/>
      <c r="Y334" s="224"/>
    </row>
    <row r="335" spans="1:25">
      <c r="A335" s="141"/>
      <c r="B335" s="116" t="s">
        <v>186</v>
      </c>
      <c r="C335" s="108"/>
      <c r="D335" s="225">
        <v>18.566666666666666</v>
      </c>
      <c r="E335" s="225">
        <v>16.566666666666666</v>
      </c>
      <c r="F335" s="225">
        <v>14.166666666666666</v>
      </c>
      <c r="G335" s="225">
        <v>18.333333333333332</v>
      </c>
      <c r="H335" s="225">
        <v>18.333333333333332</v>
      </c>
      <c r="I335" s="225">
        <v>20</v>
      </c>
      <c r="J335" s="225">
        <v>17.031666666666666</v>
      </c>
      <c r="K335" s="225">
        <v>20</v>
      </c>
      <c r="L335" s="225">
        <v>18.102871507939909</v>
      </c>
      <c r="M335" s="225">
        <v>15.549999999999999</v>
      </c>
      <c r="N335" s="225">
        <v>20</v>
      </c>
      <c r="O335" s="225">
        <v>21.533333333333331</v>
      </c>
      <c r="P335" s="225">
        <v>20</v>
      </c>
      <c r="Q335" s="225">
        <v>15</v>
      </c>
      <c r="R335" s="225">
        <v>13.833333333333334</v>
      </c>
      <c r="S335" s="214"/>
      <c r="T335" s="215"/>
      <c r="U335" s="215"/>
      <c r="V335" s="215"/>
      <c r="W335" s="215"/>
      <c r="X335" s="215"/>
      <c r="Y335" s="224"/>
    </row>
    <row r="336" spans="1:25">
      <c r="A336" s="141"/>
      <c r="B336" s="2" t="s">
        <v>187</v>
      </c>
      <c r="C336" s="135"/>
      <c r="D336" s="222">
        <v>18.8</v>
      </c>
      <c r="E336" s="222">
        <v>16.600000000000001</v>
      </c>
      <c r="F336" s="222">
        <v>14</v>
      </c>
      <c r="G336" s="222">
        <v>20</v>
      </c>
      <c r="H336" s="222">
        <v>18.3</v>
      </c>
      <c r="I336" s="222">
        <v>20</v>
      </c>
      <c r="J336" s="222">
        <v>17.059999999999999</v>
      </c>
      <c r="K336" s="222">
        <v>20</v>
      </c>
      <c r="L336" s="222">
        <v>17.865017470231983</v>
      </c>
      <c r="M336" s="222">
        <v>15.5</v>
      </c>
      <c r="N336" s="222">
        <v>20</v>
      </c>
      <c r="O336" s="222">
        <v>21.6</v>
      </c>
      <c r="P336" s="222">
        <v>20</v>
      </c>
      <c r="Q336" s="222">
        <v>15</v>
      </c>
      <c r="R336" s="222">
        <v>14</v>
      </c>
      <c r="S336" s="214"/>
      <c r="T336" s="215"/>
      <c r="U336" s="215"/>
      <c r="V336" s="215"/>
      <c r="W336" s="215"/>
      <c r="X336" s="215"/>
      <c r="Y336" s="224"/>
    </row>
    <row r="337" spans="1:25">
      <c r="A337" s="141"/>
      <c r="B337" s="2" t="s">
        <v>188</v>
      </c>
      <c r="C337" s="135"/>
      <c r="D337" s="107">
        <v>0.46332134277050818</v>
      </c>
      <c r="E337" s="107">
        <v>0.67428974978614842</v>
      </c>
      <c r="F337" s="107">
        <v>0.40824829046386302</v>
      </c>
      <c r="G337" s="107">
        <v>4.0824829046386277</v>
      </c>
      <c r="H337" s="107">
        <v>1.4306175822583287</v>
      </c>
      <c r="I337" s="107">
        <v>0</v>
      </c>
      <c r="J337" s="107">
        <v>0.16017698544630807</v>
      </c>
      <c r="K337" s="107">
        <v>0</v>
      </c>
      <c r="L337" s="107">
        <v>0.49429285700953279</v>
      </c>
      <c r="M337" s="107">
        <v>0.42778499272414916</v>
      </c>
      <c r="N337" s="107">
        <v>0</v>
      </c>
      <c r="O337" s="107">
        <v>0.67131711334261923</v>
      </c>
      <c r="P337" s="107">
        <v>0</v>
      </c>
      <c r="Q337" s="107">
        <v>0.63245553203367588</v>
      </c>
      <c r="R337" s="107">
        <v>0.40824829046386302</v>
      </c>
      <c r="S337" s="226"/>
      <c r="T337" s="227"/>
      <c r="U337" s="227"/>
      <c r="V337" s="227"/>
      <c r="W337" s="227"/>
      <c r="X337" s="227"/>
      <c r="Y337" s="134"/>
    </row>
    <row r="338" spans="1:25">
      <c r="A338" s="141"/>
      <c r="B338" s="2" t="s">
        <v>96</v>
      </c>
      <c r="C338" s="135"/>
      <c r="D338" s="109">
        <v>2.4954470885305648E-2</v>
      </c>
      <c r="E338" s="109">
        <v>4.070159455449588E-2</v>
      </c>
      <c r="F338" s="109">
        <v>2.8817526385684449E-2</v>
      </c>
      <c r="G338" s="109">
        <v>0.22268088570756153</v>
      </c>
      <c r="H338" s="109">
        <v>7.8033686304999753E-2</v>
      </c>
      <c r="I338" s="109">
        <v>0</v>
      </c>
      <c r="J338" s="109">
        <v>9.4046571355107973E-3</v>
      </c>
      <c r="K338" s="109">
        <v>0</v>
      </c>
      <c r="L338" s="109">
        <v>2.730466582568054E-2</v>
      </c>
      <c r="M338" s="109">
        <v>2.751028892116715E-2</v>
      </c>
      <c r="N338" s="109">
        <v>0</v>
      </c>
      <c r="O338" s="109">
        <v>3.1175717337892535E-2</v>
      </c>
      <c r="P338" s="109">
        <v>0</v>
      </c>
      <c r="Q338" s="109">
        <v>4.2163702135578393E-2</v>
      </c>
      <c r="R338" s="109">
        <v>2.9511924611845517E-2</v>
      </c>
      <c r="S338" s="164"/>
      <c r="T338" s="2"/>
      <c r="U338" s="2"/>
      <c r="V338" s="2"/>
      <c r="W338" s="2"/>
      <c r="X338" s="2"/>
      <c r="Y338" s="137"/>
    </row>
    <row r="339" spans="1:25">
      <c r="A339" s="141"/>
      <c r="B339" s="117" t="s">
        <v>189</v>
      </c>
      <c r="C339" s="135"/>
      <c r="D339" s="109">
        <v>3.5940354823761345E-2</v>
      </c>
      <c r="E339" s="109">
        <v>-7.5651065803573836E-2</v>
      </c>
      <c r="F339" s="109">
        <v>-0.20956077055637601</v>
      </c>
      <c r="G339" s="109">
        <v>2.2921355750572303E-2</v>
      </c>
      <c r="H339" s="109">
        <v>2.2921355750572303E-2</v>
      </c>
      <c r="I339" s="109">
        <v>0.11591420627335158</v>
      </c>
      <c r="J339" s="109">
        <v>-4.9706060507718419E-2</v>
      </c>
      <c r="K339" s="109">
        <v>0.11591420627335158</v>
      </c>
      <c r="L339" s="109">
        <v>1.0062574502561761E-2</v>
      </c>
      <c r="M339" s="109">
        <v>-0.1323767046224692</v>
      </c>
      <c r="N339" s="109">
        <v>0.11591420627335158</v>
      </c>
      <c r="O339" s="109">
        <v>0.20146762875430846</v>
      </c>
      <c r="P339" s="109">
        <v>0.11591420627335158</v>
      </c>
      <c r="Q339" s="109">
        <v>-0.16306434529498626</v>
      </c>
      <c r="R339" s="109">
        <v>-0.2281593406609318</v>
      </c>
      <c r="S339" s="164"/>
      <c r="T339" s="2"/>
      <c r="U339" s="2"/>
      <c r="V339" s="2"/>
      <c r="W339" s="2"/>
      <c r="X339" s="2"/>
      <c r="Y339" s="137"/>
    </row>
    <row r="340" spans="1:25">
      <c r="B340" s="147"/>
      <c r="C340" s="116"/>
      <c r="D340" s="132"/>
      <c r="E340" s="132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</row>
    <row r="341" spans="1:25">
      <c r="B341" s="151" t="s">
        <v>409</v>
      </c>
      <c r="Y341" s="133" t="s">
        <v>201</v>
      </c>
    </row>
    <row r="342" spans="1:25">
      <c r="A342" s="124" t="s">
        <v>5</v>
      </c>
      <c r="B342" s="114" t="s">
        <v>141</v>
      </c>
      <c r="C342" s="111" t="s">
        <v>142</v>
      </c>
      <c r="D342" s="112" t="s">
        <v>166</v>
      </c>
      <c r="E342" s="113" t="s">
        <v>166</v>
      </c>
      <c r="F342" s="113" t="s">
        <v>166</v>
      </c>
      <c r="G342" s="164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33">
        <v>1</v>
      </c>
    </row>
    <row r="343" spans="1:25">
      <c r="A343" s="141"/>
      <c r="B343" s="115" t="s">
        <v>167</v>
      </c>
      <c r="C343" s="104" t="s">
        <v>167</v>
      </c>
      <c r="D343" s="162" t="s">
        <v>168</v>
      </c>
      <c r="E343" s="163" t="s">
        <v>173</v>
      </c>
      <c r="F343" s="163" t="s">
        <v>178</v>
      </c>
      <c r="G343" s="164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33" t="s">
        <v>3</v>
      </c>
    </row>
    <row r="344" spans="1:25">
      <c r="A344" s="141"/>
      <c r="B344" s="115"/>
      <c r="C344" s="104"/>
      <c r="D344" s="105" t="s">
        <v>202</v>
      </c>
      <c r="E344" s="106" t="s">
        <v>202</v>
      </c>
      <c r="F344" s="106" t="s">
        <v>202</v>
      </c>
      <c r="G344" s="164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33">
        <v>2</v>
      </c>
    </row>
    <row r="345" spans="1:25">
      <c r="A345" s="141"/>
      <c r="B345" s="115"/>
      <c r="C345" s="104"/>
      <c r="D345" s="130"/>
      <c r="E345" s="130"/>
      <c r="F345" s="130"/>
      <c r="G345" s="164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33">
        <v>2</v>
      </c>
    </row>
    <row r="346" spans="1:25">
      <c r="A346" s="141"/>
      <c r="B346" s="114">
        <v>1</v>
      </c>
      <c r="C346" s="110">
        <v>1</v>
      </c>
      <c r="D346" s="152">
        <v>1.37</v>
      </c>
      <c r="E346" s="118">
        <v>1.7</v>
      </c>
      <c r="F346" s="119">
        <v>1.64</v>
      </c>
      <c r="G346" s="164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33">
        <v>1</v>
      </c>
    </row>
    <row r="347" spans="1:25">
      <c r="A347" s="141"/>
      <c r="B347" s="115">
        <v>1</v>
      </c>
      <c r="C347" s="104">
        <v>2</v>
      </c>
      <c r="D347" s="155">
        <v>1.35</v>
      </c>
      <c r="E347" s="106">
        <v>1.7</v>
      </c>
      <c r="F347" s="121">
        <v>1.67</v>
      </c>
      <c r="G347" s="164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33">
        <v>13</v>
      </c>
    </row>
    <row r="348" spans="1:25">
      <c r="A348" s="141"/>
      <c r="B348" s="115">
        <v>1</v>
      </c>
      <c r="C348" s="104">
        <v>3</v>
      </c>
      <c r="D348" s="155">
        <v>1.38</v>
      </c>
      <c r="E348" s="106">
        <v>1.6</v>
      </c>
      <c r="F348" s="121">
        <v>1.69</v>
      </c>
      <c r="G348" s="164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133">
        <v>16</v>
      </c>
    </row>
    <row r="349" spans="1:25">
      <c r="A349" s="141"/>
      <c r="B349" s="115">
        <v>1</v>
      </c>
      <c r="C349" s="104">
        <v>4</v>
      </c>
      <c r="D349" s="155">
        <v>1.36</v>
      </c>
      <c r="E349" s="106">
        <v>1.8</v>
      </c>
      <c r="F349" s="121">
        <v>1.73</v>
      </c>
      <c r="G349" s="164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33">
        <v>1.6841666666666666</v>
      </c>
    </row>
    <row r="350" spans="1:25">
      <c r="A350" s="141"/>
      <c r="B350" s="115">
        <v>1</v>
      </c>
      <c r="C350" s="104">
        <v>5</v>
      </c>
      <c r="D350" s="155">
        <v>1.31</v>
      </c>
      <c r="E350" s="106">
        <v>1.6</v>
      </c>
      <c r="F350" s="106">
        <v>1.63</v>
      </c>
      <c r="G350" s="164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34"/>
    </row>
    <row r="351" spans="1:25">
      <c r="A351" s="141"/>
      <c r="B351" s="115">
        <v>1</v>
      </c>
      <c r="C351" s="104">
        <v>6</v>
      </c>
      <c r="D351" s="155">
        <v>1.34</v>
      </c>
      <c r="E351" s="106">
        <v>1.7</v>
      </c>
      <c r="F351" s="106">
        <v>1.75</v>
      </c>
      <c r="G351" s="164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134"/>
    </row>
    <row r="352" spans="1:25">
      <c r="A352" s="141"/>
      <c r="B352" s="116" t="s">
        <v>186</v>
      </c>
      <c r="C352" s="108"/>
      <c r="D352" s="122">
        <v>1.3516666666666666</v>
      </c>
      <c r="E352" s="122">
        <v>1.6833333333333333</v>
      </c>
      <c r="F352" s="122">
        <v>1.6849999999999998</v>
      </c>
      <c r="G352" s="164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134"/>
    </row>
    <row r="353" spans="1:25">
      <c r="A353" s="141"/>
      <c r="B353" s="2" t="s">
        <v>187</v>
      </c>
      <c r="C353" s="135"/>
      <c r="D353" s="107">
        <v>1.355</v>
      </c>
      <c r="E353" s="107">
        <v>1.7</v>
      </c>
      <c r="F353" s="107">
        <v>1.68</v>
      </c>
      <c r="G353" s="164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34"/>
    </row>
    <row r="354" spans="1:25">
      <c r="A354" s="141"/>
      <c r="B354" s="2" t="s">
        <v>188</v>
      </c>
      <c r="C354" s="135"/>
      <c r="D354" s="107">
        <v>2.4832774042918872E-2</v>
      </c>
      <c r="E354" s="107">
        <v>7.527726527090807E-2</v>
      </c>
      <c r="F354" s="107">
        <v>4.8062459362791701E-2</v>
      </c>
      <c r="G354" s="226"/>
      <c r="H354" s="227"/>
      <c r="I354" s="227"/>
      <c r="J354" s="227"/>
      <c r="K354" s="227"/>
      <c r="L354" s="227"/>
      <c r="M354" s="227"/>
      <c r="N354" s="227"/>
      <c r="O354" s="227"/>
      <c r="P354" s="227"/>
      <c r="Q354" s="227"/>
      <c r="R354" s="227"/>
      <c r="S354" s="227"/>
      <c r="T354" s="227"/>
      <c r="U354" s="227"/>
      <c r="V354" s="227"/>
      <c r="W354" s="227"/>
      <c r="X354" s="227"/>
      <c r="Y354" s="134"/>
    </row>
    <row r="355" spans="1:25">
      <c r="A355" s="141"/>
      <c r="B355" s="2" t="s">
        <v>96</v>
      </c>
      <c r="C355" s="135"/>
      <c r="D355" s="109">
        <v>1.837196599969337E-2</v>
      </c>
      <c r="E355" s="109">
        <v>4.471916748766816E-2</v>
      </c>
      <c r="F355" s="109">
        <v>2.8523714755365998E-2</v>
      </c>
      <c r="G355" s="164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37"/>
    </row>
    <row r="356" spans="1:25">
      <c r="A356" s="141"/>
      <c r="B356" s="117" t="s">
        <v>189</v>
      </c>
      <c r="C356" s="135"/>
      <c r="D356" s="109">
        <v>-0.1974270163285502</v>
      </c>
      <c r="E356" s="109">
        <v>-4.9480455220185515E-4</v>
      </c>
      <c r="F356" s="109">
        <v>4.9480455220174413E-4</v>
      </c>
      <c r="G356" s="164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37"/>
    </row>
    <row r="357" spans="1:25">
      <c r="B357" s="147"/>
      <c r="C357" s="116"/>
      <c r="D357" s="132"/>
      <c r="E357" s="132"/>
      <c r="F357" s="132"/>
    </row>
    <row r="358" spans="1:25">
      <c r="B358" s="151" t="s">
        <v>410</v>
      </c>
      <c r="Y358" s="133" t="s">
        <v>201</v>
      </c>
    </row>
    <row r="359" spans="1:25">
      <c r="A359" s="124" t="s">
        <v>87</v>
      </c>
      <c r="B359" s="114" t="s">
        <v>141</v>
      </c>
      <c r="C359" s="111" t="s">
        <v>142</v>
      </c>
      <c r="D359" s="112" t="s">
        <v>166</v>
      </c>
      <c r="E359" s="113" t="s">
        <v>166</v>
      </c>
      <c r="F359" s="113" t="s">
        <v>166</v>
      </c>
      <c r="G359" s="113" t="s">
        <v>166</v>
      </c>
      <c r="H359" s="16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33">
        <v>1</v>
      </c>
    </row>
    <row r="360" spans="1:25">
      <c r="A360" s="141"/>
      <c r="B360" s="115" t="s">
        <v>167</v>
      </c>
      <c r="C360" s="104" t="s">
        <v>167</v>
      </c>
      <c r="D360" s="162" t="s">
        <v>173</v>
      </c>
      <c r="E360" s="163" t="s">
        <v>175</v>
      </c>
      <c r="F360" s="163" t="s">
        <v>177</v>
      </c>
      <c r="G360" s="163" t="s">
        <v>191</v>
      </c>
      <c r="H360" s="16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33" t="s">
        <v>3</v>
      </c>
    </row>
    <row r="361" spans="1:25">
      <c r="A361" s="141"/>
      <c r="B361" s="115"/>
      <c r="C361" s="104"/>
      <c r="D361" s="105" t="s">
        <v>202</v>
      </c>
      <c r="E361" s="106" t="s">
        <v>204</v>
      </c>
      <c r="F361" s="106" t="s">
        <v>204</v>
      </c>
      <c r="G361" s="106" t="s">
        <v>205</v>
      </c>
      <c r="H361" s="16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33">
        <v>2</v>
      </c>
    </row>
    <row r="362" spans="1:25">
      <c r="A362" s="141"/>
      <c r="B362" s="115"/>
      <c r="C362" s="104"/>
      <c r="D362" s="130"/>
      <c r="E362" s="130"/>
      <c r="F362" s="130"/>
      <c r="G362" s="130"/>
      <c r="H362" s="16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33">
        <v>2</v>
      </c>
    </row>
    <row r="363" spans="1:25">
      <c r="A363" s="141"/>
      <c r="B363" s="114">
        <v>1</v>
      </c>
      <c r="C363" s="110">
        <v>1</v>
      </c>
      <c r="D363" s="118">
        <v>0.1</v>
      </c>
      <c r="E363" s="154">
        <v>0.12345679012345701</v>
      </c>
      <c r="F363" s="119">
        <v>0.10923612837007028</v>
      </c>
      <c r="G363" s="152" t="s">
        <v>134</v>
      </c>
      <c r="H363" s="164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133">
        <v>1</v>
      </c>
    </row>
    <row r="364" spans="1:25">
      <c r="A364" s="141"/>
      <c r="B364" s="115">
        <v>1</v>
      </c>
      <c r="C364" s="104">
        <v>2</v>
      </c>
      <c r="D364" s="106">
        <v>0.1</v>
      </c>
      <c r="E364" s="106">
        <v>0.14126016260162599</v>
      </c>
      <c r="F364" s="121">
        <v>0.12581357810726829</v>
      </c>
      <c r="G364" s="155" t="s">
        <v>134</v>
      </c>
      <c r="H364" s="16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133">
        <v>14</v>
      </c>
    </row>
    <row r="365" spans="1:25">
      <c r="A365" s="141"/>
      <c r="B365" s="115">
        <v>1</v>
      </c>
      <c r="C365" s="104">
        <v>3</v>
      </c>
      <c r="D365" s="106">
        <v>0.1</v>
      </c>
      <c r="E365" s="106">
        <v>0.151574803149606</v>
      </c>
      <c r="F365" s="121" t="s">
        <v>134</v>
      </c>
      <c r="G365" s="155" t="s">
        <v>134</v>
      </c>
      <c r="H365" s="16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133">
        <v>16</v>
      </c>
    </row>
    <row r="366" spans="1:25">
      <c r="A366" s="141"/>
      <c r="B366" s="115">
        <v>1</v>
      </c>
      <c r="C366" s="104">
        <v>4</v>
      </c>
      <c r="D366" s="106">
        <v>0.1</v>
      </c>
      <c r="E366" s="106">
        <v>0.15277777777777801</v>
      </c>
      <c r="F366" s="121" t="s">
        <v>134</v>
      </c>
      <c r="G366" s="155" t="s">
        <v>134</v>
      </c>
      <c r="H366" s="16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33">
        <v>0.11539913181219401</v>
      </c>
    </row>
    <row r="367" spans="1:25">
      <c r="A367" s="141"/>
      <c r="B367" s="115">
        <v>1</v>
      </c>
      <c r="C367" s="104">
        <v>5</v>
      </c>
      <c r="D367" s="106">
        <v>0.1</v>
      </c>
      <c r="E367" s="106">
        <v>0.1484375</v>
      </c>
      <c r="F367" s="106">
        <v>0.11055993622577427</v>
      </c>
      <c r="G367" s="155" t="s">
        <v>134</v>
      </c>
      <c r="H367" s="16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34"/>
    </row>
    <row r="368" spans="1:25">
      <c r="A368" s="141"/>
      <c r="B368" s="115">
        <v>1</v>
      </c>
      <c r="C368" s="104">
        <v>6</v>
      </c>
      <c r="D368" s="106">
        <v>0.1</v>
      </c>
      <c r="E368" s="106">
        <v>0.15502183406113501</v>
      </c>
      <c r="F368" s="106">
        <v>0.1326882368082053</v>
      </c>
      <c r="G368" s="155" t="s">
        <v>134</v>
      </c>
      <c r="H368" s="16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134"/>
    </row>
    <row r="369" spans="1:25">
      <c r="A369" s="141"/>
      <c r="B369" s="116" t="s">
        <v>186</v>
      </c>
      <c r="C369" s="108"/>
      <c r="D369" s="122">
        <v>9.9999999999999992E-2</v>
      </c>
      <c r="E369" s="122">
        <v>0.14542147795226701</v>
      </c>
      <c r="F369" s="122">
        <v>0.11957446987782953</v>
      </c>
      <c r="G369" s="122" t="s">
        <v>543</v>
      </c>
      <c r="H369" s="16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134"/>
    </row>
    <row r="370" spans="1:25">
      <c r="A370" s="141"/>
      <c r="B370" s="2" t="s">
        <v>187</v>
      </c>
      <c r="C370" s="135"/>
      <c r="D370" s="107">
        <v>0.1</v>
      </c>
      <c r="E370" s="107">
        <v>0.15000615157480301</v>
      </c>
      <c r="F370" s="107">
        <v>0.11818675716652127</v>
      </c>
      <c r="G370" s="107" t="s">
        <v>543</v>
      </c>
      <c r="H370" s="16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134"/>
    </row>
    <row r="371" spans="1:25">
      <c r="A371" s="141"/>
      <c r="B371" s="2" t="s">
        <v>188</v>
      </c>
      <c r="C371" s="135"/>
      <c r="D371" s="107">
        <v>1.5202354861220293E-17</v>
      </c>
      <c r="E371" s="107">
        <v>1.1772899739495498E-2</v>
      </c>
      <c r="F371" s="107">
        <v>1.1533147542308388E-2</v>
      </c>
      <c r="G371" s="107" t="s">
        <v>543</v>
      </c>
      <c r="H371" s="226"/>
      <c r="I371" s="227"/>
      <c r="J371" s="227"/>
      <c r="K371" s="227"/>
      <c r="L371" s="227"/>
      <c r="M371" s="227"/>
      <c r="N371" s="227"/>
      <c r="O371" s="227"/>
      <c r="P371" s="227"/>
      <c r="Q371" s="227"/>
      <c r="R371" s="227"/>
      <c r="S371" s="227"/>
      <c r="T371" s="227"/>
      <c r="U371" s="227"/>
      <c r="V371" s="227"/>
      <c r="W371" s="227"/>
      <c r="X371" s="227"/>
      <c r="Y371" s="134"/>
    </row>
    <row r="372" spans="1:25">
      <c r="A372" s="141"/>
      <c r="B372" s="2" t="s">
        <v>96</v>
      </c>
      <c r="C372" s="135"/>
      <c r="D372" s="109">
        <v>1.5202354861220294E-16</v>
      </c>
      <c r="E372" s="109">
        <v>8.0957090419338337E-2</v>
      </c>
      <c r="F372" s="109">
        <v>9.6451588320583176E-2</v>
      </c>
      <c r="G372" s="109" t="s">
        <v>543</v>
      </c>
      <c r="H372" s="16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137"/>
    </row>
    <row r="373" spans="1:25">
      <c r="A373" s="141"/>
      <c r="B373" s="117" t="s">
        <v>189</v>
      </c>
      <c r="C373" s="135"/>
      <c r="D373" s="109">
        <v>-0.13344235411801264</v>
      </c>
      <c r="E373" s="109">
        <v>0.26016093594995837</v>
      </c>
      <c r="F373" s="109">
        <v>3.6181711249185788E-2</v>
      </c>
      <c r="G373" s="109" t="s">
        <v>543</v>
      </c>
      <c r="H373" s="16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137"/>
    </row>
    <row r="374" spans="1:25">
      <c r="B374" s="147"/>
      <c r="C374" s="116"/>
      <c r="D374" s="132"/>
      <c r="E374" s="132"/>
      <c r="F374" s="132"/>
      <c r="G374" s="132"/>
    </row>
    <row r="375" spans="1:25">
      <c r="B375" s="151" t="s">
        <v>411</v>
      </c>
      <c r="Y375" s="133" t="s">
        <v>201</v>
      </c>
    </row>
    <row r="376" spans="1:25">
      <c r="A376" s="124" t="s">
        <v>8</v>
      </c>
      <c r="B376" s="114" t="s">
        <v>141</v>
      </c>
      <c r="C376" s="111" t="s">
        <v>142</v>
      </c>
      <c r="D376" s="112" t="s">
        <v>166</v>
      </c>
      <c r="E376" s="113" t="s">
        <v>166</v>
      </c>
      <c r="F376" s="113" t="s">
        <v>166</v>
      </c>
      <c r="G376" s="113" t="s">
        <v>166</v>
      </c>
      <c r="H376" s="113" t="s">
        <v>166</v>
      </c>
      <c r="I376" s="113" t="s">
        <v>166</v>
      </c>
      <c r="J376" s="164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33">
        <v>1</v>
      </c>
    </row>
    <row r="377" spans="1:25">
      <c r="A377" s="141"/>
      <c r="B377" s="115" t="s">
        <v>167</v>
      </c>
      <c r="C377" s="104" t="s">
        <v>167</v>
      </c>
      <c r="D377" s="162" t="s">
        <v>168</v>
      </c>
      <c r="E377" s="163" t="s">
        <v>169</v>
      </c>
      <c r="F377" s="163" t="s">
        <v>173</v>
      </c>
      <c r="G377" s="163" t="s">
        <v>175</v>
      </c>
      <c r="H377" s="163" t="s">
        <v>178</v>
      </c>
      <c r="I377" s="163" t="s">
        <v>191</v>
      </c>
      <c r="J377" s="164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133" t="s">
        <v>3</v>
      </c>
    </row>
    <row r="378" spans="1:25">
      <c r="A378" s="141"/>
      <c r="B378" s="115"/>
      <c r="C378" s="104"/>
      <c r="D378" s="105" t="s">
        <v>202</v>
      </c>
      <c r="E378" s="106" t="s">
        <v>202</v>
      </c>
      <c r="F378" s="106" t="s">
        <v>202</v>
      </c>
      <c r="G378" s="106" t="s">
        <v>204</v>
      </c>
      <c r="H378" s="106" t="s">
        <v>202</v>
      </c>
      <c r="I378" s="106" t="s">
        <v>205</v>
      </c>
      <c r="J378" s="164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133">
        <v>2</v>
      </c>
    </row>
    <row r="379" spans="1:25">
      <c r="A379" s="141"/>
      <c r="B379" s="115"/>
      <c r="C379" s="104"/>
      <c r="D379" s="130"/>
      <c r="E379" s="130"/>
      <c r="F379" s="130"/>
      <c r="G379" s="130"/>
      <c r="H379" s="130"/>
      <c r="I379" s="130"/>
      <c r="J379" s="164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33">
        <v>2</v>
      </c>
    </row>
    <row r="380" spans="1:25">
      <c r="A380" s="141"/>
      <c r="B380" s="114">
        <v>1</v>
      </c>
      <c r="C380" s="110">
        <v>1</v>
      </c>
      <c r="D380" s="118">
        <v>0.8</v>
      </c>
      <c r="E380" s="118">
        <v>0.32</v>
      </c>
      <c r="F380" s="119">
        <v>0.3</v>
      </c>
      <c r="G380" s="118">
        <v>0.66152263374485598</v>
      </c>
      <c r="H380" s="119">
        <v>0.56999999999999995</v>
      </c>
      <c r="I380" s="118">
        <v>0.5</v>
      </c>
      <c r="J380" s="164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133">
        <v>1</v>
      </c>
    </row>
    <row r="381" spans="1:25">
      <c r="A381" s="141"/>
      <c r="B381" s="115">
        <v>1</v>
      </c>
      <c r="C381" s="104">
        <v>2</v>
      </c>
      <c r="D381" s="106">
        <v>0.8</v>
      </c>
      <c r="E381" s="106">
        <v>0.31</v>
      </c>
      <c r="F381" s="121">
        <v>0.2</v>
      </c>
      <c r="G381" s="106">
        <v>0.61483739837398399</v>
      </c>
      <c r="H381" s="121">
        <v>0.56999999999999995</v>
      </c>
      <c r="I381" s="106">
        <v>0.6</v>
      </c>
      <c r="J381" s="164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133">
        <v>15</v>
      </c>
    </row>
    <row r="382" spans="1:25">
      <c r="A382" s="141"/>
      <c r="B382" s="115">
        <v>1</v>
      </c>
      <c r="C382" s="104">
        <v>3</v>
      </c>
      <c r="D382" s="106">
        <v>0.8</v>
      </c>
      <c r="E382" s="156">
        <v>0.49</v>
      </c>
      <c r="F382" s="121">
        <v>0.2</v>
      </c>
      <c r="G382" s="106">
        <v>0.61712598425196896</v>
      </c>
      <c r="H382" s="121">
        <v>0.6</v>
      </c>
      <c r="I382" s="106">
        <v>0.5</v>
      </c>
      <c r="J382" s="164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133">
        <v>16</v>
      </c>
    </row>
    <row r="383" spans="1:25">
      <c r="A383" s="141"/>
      <c r="B383" s="115">
        <v>1</v>
      </c>
      <c r="C383" s="104">
        <v>4</v>
      </c>
      <c r="D383" s="106">
        <v>0.8</v>
      </c>
      <c r="E383" s="106">
        <v>0.34</v>
      </c>
      <c r="F383" s="121">
        <v>0.3</v>
      </c>
      <c r="G383" s="106">
        <v>0.610119047619048</v>
      </c>
      <c r="H383" s="121">
        <v>0.62</v>
      </c>
      <c r="I383" s="106">
        <v>0.6</v>
      </c>
      <c r="J383" s="164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133">
        <v>0.51388692688969884</v>
      </c>
    </row>
    <row r="384" spans="1:25">
      <c r="A384" s="141"/>
      <c r="B384" s="115">
        <v>1</v>
      </c>
      <c r="C384" s="104">
        <v>5</v>
      </c>
      <c r="D384" s="106">
        <v>0.6</v>
      </c>
      <c r="E384" s="106">
        <v>0.25</v>
      </c>
      <c r="F384" s="106">
        <v>0.3</v>
      </c>
      <c r="G384" s="106">
        <v>0.626953125</v>
      </c>
      <c r="H384" s="106">
        <v>0.61</v>
      </c>
      <c r="I384" s="106">
        <v>0.5</v>
      </c>
      <c r="J384" s="164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134"/>
    </row>
    <row r="385" spans="1:25">
      <c r="A385" s="141"/>
      <c r="B385" s="115">
        <v>1</v>
      </c>
      <c r="C385" s="104">
        <v>6</v>
      </c>
      <c r="D385" s="106">
        <v>0.6</v>
      </c>
      <c r="E385" s="106">
        <v>0.3</v>
      </c>
      <c r="F385" s="106">
        <v>0.3</v>
      </c>
      <c r="G385" s="106">
        <v>0.63537117903930096</v>
      </c>
      <c r="H385" s="106">
        <v>0.7</v>
      </c>
      <c r="I385" s="156" t="s">
        <v>159</v>
      </c>
      <c r="J385" s="164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134"/>
    </row>
    <row r="386" spans="1:25">
      <c r="A386" s="141"/>
      <c r="B386" s="116" t="s">
        <v>186</v>
      </c>
      <c r="C386" s="108"/>
      <c r="D386" s="122">
        <v>0.73333333333333339</v>
      </c>
      <c r="E386" s="122">
        <v>0.33500000000000002</v>
      </c>
      <c r="F386" s="122">
        <v>0.26666666666666666</v>
      </c>
      <c r="G386" s="122">
        <v>0.62765489467152624</v>
      </c>
      <c r="H386" s="122">
        <v>0.61166666666666669</v>
      </c>
      <c r="I386" s="122">
        <v>0.54</v>
      </c>
      <c r="J386" s="164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134"/>
    </row>
    <row r="387" spans="1:25">
      <c r="A387" s="141"/>
      <c r="B387" s="2" t="s">
        <v>187</v>
      </c>
      <c r="C387" s="135"/>
      <c r="D387" s="107">
        <v>0.8</v>
      </c>
      <c r="E387" s="107">
        <v>0.315</v>
      </c>
      <c r="F387" s="107">
        <v>0.3</v>
      </c>
      <c r="G387" s="107">
        <v>0.62203955462598448</v>
      </c>
      <c r="H387" s="107">
        <v>0.60499999999999998</v>
      </c>
      <c r="I387" s="107">
        <v>0.5</v>
      </c>
      <c r="J387" s="164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134"/>
    </row>
    <row r="388" spans="1:25">
      <c r="A388" s="141"/>
      <c r="B388" s="2" t="s">
        <v>188</v>
      </c>
      <c r="C388" s="135"/>
      <c r="D388" s="107">
        <v>0.10327955589886435</v>
      </c>
      <c r="E388" s="107">
        <v>8.1670067956381528E-2</v>
      </c>
      <c r="F388" s="107">
        <v>5.1639777949431961E-2</v>
      </c>
      <c r="G388" s="107">
        <v>1.8919351853929168E-2</v>
      </c>
      <c r="H388" s="107">
        <v>4.7923550230201714E-2</v>
      </c>
      <c r="I388" s="107">
        <v>5.4772255750516599E-2</v>
      </c>
      <c r="J388" s="226"/>
      <c r="K388" s="227"/>
      <c r="L388" s="227"/>
      <c r="M388" s="227"/>
      <c r="N388" s="227"/>
      <c r="O388" s="227"/>
      <c r="P388" s="227"/>
      <c r="Q388" s="227"/>
      <c r="R388" s="227"/>
      <c r="S388" s="227"/>
      <c r="T388" s="227"/>
      <c r="U388" s="227"/>
      <c r="V388" s="227"/>
      <c r="W388" s="227"/>
      <c r="X388" s="227"/>
      <c r="Y388" s="134"/>
    </row>
    <row r="389" spans="1:25">
      <c r="A389" s="141"/>
      <c r="B389" s="2" t="s">
        <v>96</v>
      </c>
      <c r="C389" s="135"/>
      <c r="D389" s="109">
        <v>0.14083575804390591</v>
      </c>
      <c r="E389" s="109">
        <v>0.24379124763098961</v>
      </c>
      <c r="F389" s="109">
        <v>0.19364916731036985</v>
      </c>
      <c r="G389" s="109">
        <v>3.0142920918079234E-2</v>
      </c>
      <c r="H389" s="109">
        <v>7.8349128441746671E-2</v>
      </c>
      <c r="I389" s="109">
        <v>0.10143010324169741</v>
      </c>
      <c r="J389" s="164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37"/>
    </row>
    <row r="390" spans="1:25">
      <c r="A390" s="141"/>
      <c r="B390" s="117" t="s">
        <v>189</v>
      </c>
      <c r="C390" s="135"/>
      <c r="D390" s="109">
        <v>0.427032475357632</v>
      </c>
      <c r="E390" s="109">
        <v>-0.34810561921162719</v>
      </c>
      <c r="F390" s="109">
        <v>-0.48107909986995201</v>
      </c>
      <c r="G390" s="109">
        <v>0.22138716092742072</v>
      </c>
      <c r="H390" s="109">
        <v>0.19027481467329754</v>
      </c>
      <c r="I390" s="109">
        <v>5.0814822763347145E-2</v>
      </c>
      <c r="J390" s="164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137"/>
    </row>
    <row r="391" spans="1:25">
      <c r="B391" s="147"/>
      <c r="C391" s="116"/>
      <c r="D391" s="132"/>
      <c r="E391" s="132"/>
      <c r="F391" s="132"/>
      <c r="G391" s="132"/>
      <c r="H391" s="132"/>
      <c r="I391" s="132"/>
    </row>
    <row r="392" spans="1:25">
      <c r="B392" s="151" t="s">
        <v>412</v>
      </c>
      <c r="Y392" s="133" t="s">
        <v>201</v>
      </c>
    </row>
    <row r="393" spans="1:25">
      <c r="A393" s="124" t="s">
        <v>53</v>
      </c>
      <c r="B393" s="114" t="s">
        <v>141</v>
      </c>
      <c r="C393" s="111" t="s">
        <v>142</v>
      </c>
      <c r="D393" s="112" t="s">
        <v>166</v>
      </c>
      <c r="E393" s="113" t="s">
        <v>166</v>
      </c>
      <c r="F393" s="113" t="s">
        <v>166</v>
      </c>
      <c r="G393" s="113" t="s">
        <v>166</v>
      </c>
      <c r="H393" s="113" t="s">
        <v>166</v>
      </c>
      <c r="I393" s="113" t="s">
        <v>166</v>
      </c>
      <c r="J393" s="113" t="s">
        <v>166</v>
      </c>
      <c r="K393" s="113" t="s">
        <v>166</v>
      </c>
      <c r="L393" s="113" t="s">
        <v>166</v>
      </c>
      <c r="M393" s="113" t="s">
        <v>166</v>
      </c>
      <c r="N393" s="113" t="s">
        <v>166</v>
      </c>
      <c r="O393" s="164"/>
      <c r="P393" s="2"/>
      <c r="Q393" s="2"/>
      <c r="R393" s="2"/>
      <c r="S393" s="2"/>
      <c r="T393" s="2"/>
      <c r="U393" s="2"/>
      <c r="V393" s="2"/>
      <c r="W393" s="2"/>
      <c r="X393" s="2"/>
      <c r="Y393" s="133">
        <v>1</v>
      </c>
    </row>
    <row r="394" spans="1:25">
      <c r="A394" s="141"/>
      <c r="B394" s="115" t="s">
        <v>167</v>
      </c>
      <c r="C394" s="104" t="s">
        <v>167</v>
      </c>
      <c r="D394" s="162" t="s">
        <v>168</v>
      </c>
      <c r="E394" s="163" t="s">
        <v>171</v>
      </c>
      <c r="F394" s="163" t="s">
        <v>172</v>
      </c>
      <c r="G394" s="163" t="s">
        <v>174</v>
      </c>
      <c r="H394" s="163" t="s">
        <v>175</v>
      </c>
      <c r="I394" s="163" t="s">
        <v>176</v>
      </c>
      <c r="J394" s="163" t="s">
        <v>177</v>
      </c>
      <c r="K394" s="163" t="s">
        <v>178</v>
      </c>
      <c r="L394" s="163" t="s">
        <v>179</v>
      </c>
      <c r="M394" s="163" t="s">
        <v>181</v>
      </c>
      <c r="N394" s="163" t="s">
        <v>191</v>
      </c>
      <c r="O394" s="164"/>
      <c r="P394" s="2"/>
      <c r="Q394" s="2"/>
      <c r="R394" s="2"/>
      <c r="S394" s="2"/>
      <c r="T394" s="2"/>
      <c r="U394" s="2"/>
      <c r="V394" s="2"/>
      <c r="W394" s="2"/>
      <c r="X394" s="2"/>
      <c r="Y394" s="133" t="s">
        <v>91</v>
      </c>
    </row>
    <row r="395" spans="1:25">
      <c r="A395" s="141"/>
      <c r="B395" s="115"/>
      <c r="C395" s="104"/>
      <c r="D395" s="105" t="s">
        <v>202</v>
      </c>
      <c r="E395" s="106" t="s">
        <v>202</v>
      </c>
      <c r="F395" s="106" t="s">
        <v>203</v>
      </c>
      <c r="G395" s="106" t="s">
        <v>203</v>
      </c>
      <c r="H395" s="106" t="s">
        <v>204</v>
      </c>
      <c r="I395" s="106" t="s">
        <v>203</v>
      </c>
      <c r="J395" s="106" t="s">
        <v>204</v>
      </c>
      <c r="K395" s="106" t="s">
        <v>203</v>
      </c>
      <c r="L395" s="106" t="s">
        <v>203</v>
      </c>
      <c r="M395" s="106" t="s">
        <v>203</v>
      </c>
      <c r="N395" s="106" t="s">
        <v>205</v>
      </c>
      <c r="O395" s="164"/>
      <c r="P395" s="2"/>
      <c r="Q395" s="2"/>
      <c r="R395" s="2"/>
      <c r="S395" s="2"/>
      <c r="T395" s="2"/>
      <c r="U395" s="2"/>
      <c r="V395" s="2"/>
      <c r="W395" s="2"/>
      <c r="X395" s="2"/>
      <c r="Y395" s="133">
        <v>0</v>
      </c>
    </row>
    <row r="396" spans="1:25">
      <c r="A396" s="141"/>
      <c r="B396" s="115"/>
      <c r="C396" s="104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64"/>
      <c r="P396" s="2"/>
      <c r="Q396" s="2"/>
      <c r="R396" s="2"/>
      <c r="S396" s="2"/>
      <c r="T396" s="2"/>
      <c r="U396" s="2"/>
      <c r="V396" s="2"/>
      <c r="W396" s="2"/>
      <c r="X396" s="2"/>
      <c r="Y396" s="133">
        <v>0</v>
      </c>
    </row>
    <row r="397" spans="1:25">
      <c r="A397" s="141"/>
      <c r="B397" s="114">
        <v>1</v>
      </c>
      <c r="C397" s="110">
        <v>1</v>
      </c>
      <c r="D397" s="228">
        <v>29.999999999999996</v>
      </c>
      <c r="E397" s="228">
        <v>29.999999999999996</v>
      </c>
      <c r="F397" s="255" t="s">
        <v>199</v>
      </c>
      <c r="G397" s="230" t="s">
        <v>199</v>
      </c>
      <c r="H397" s="277">
        <v>41.152263374485599</v>
      </c>
      <c r="I397" s="230">
        <v>1000</v>
      </c>
      <c r="J397" s="229">
        <v>34.771366098371288</v>
      </c>
      <c r="K397" s="230" t="s">
        <v>199</v>
      </c>
      <c r="L397" s="230" t="s">
        <v>199</v>
      </c>
      <c r="M397" s="230" t="s">
        <v>199</v>
      </c>
      <c r="N397" s="230" t="s">
        <v>209</v>
      </c>
      <c r="O397" s="257"/>
      <c r="P397" s="258"/>
      <c r="Q397" s="258"/>
      <c r="R397" s="258"/>
      <c r="S397" s="258"/>
      <c r="T397" s="258"/>
      <c r="U397" s="258"/>
      <c r="V397" s="258"/>
      <c r="W397" s="258"/>
      <c r="X397" s="258"/>
      <c r="Y397" s="235">
        <v>1</v>
      </c>
    </row>
    <row r="398" spans="1:25">
      <c r="A398" s="141"/>
      <c r="B398" s="115">
        <v>1</v>
      </c>
      <c r="C398" s="104">
        <v>2</v>
      </c>
      <c r="D398" s="236">
        <v>29.999999999999996</v>
      </c>
      <c r="E398" s="236">
        <v>29.999999999999996</v>
      </c>
      <c r="F398" s="242" t="s">
        <v>199</v>
      </c>
      <c r="G398" s="238" t="s">
        <v>199</v>
      </c>
      <c r="H398" s="237">
        <v>33.536585365853703</v>
      </c>
      <c r="I398" s="238" t="s">
        <v>199</v>
      </c>
      <c r="J398" s="237">
        <v>33.247669877786741</v>
      </c>
      <c r="K398" s="238" t="s">
        <v>199</v>
      </c>
      <c r="L398" s="238" t="s">
        <v>199</v>
      </c>
      <c r="M398" s="238" t="s">
        <v>199</v>
      </c>
      <c r="N398" s="238" t="s">
        <v>209</v>
      </c>
      <c r="O398" s="257"/>
      <c r="P398" s="258"/>
      <c r="Q398" s="258"/>
      <c r="R398" s="258"/>
      <c r="S398" s="258"/>
      <c r="T398" s="258"/>
      <c r="U398" s="258"/>
      <c r="V398" s="258"/>
      <c r="W398" s="258"/>
      <c r="X398" s="258"/>
      <c r="Y398" s="235">
        <v>2</v>
      </c>
    </row>
    <row r="399" spans="1:25">
      <c r="A399" s="141"/>
      <c r="B399" s="115">
        <v>1</v>
      </c>
      <c r="C399" s="104">
        <v>3</v>
      </c>
      <c r="D399" s="236">
        <v>50.000000000000007</v>
      </c>
      <c r="E399" s="236">
        <v>20</v>
      </c>
      <c r="F399" s="242" t="s">
        <v>199</v>
      </c>
      <c r="G399" s="238" t="s">
        <v>199</v>
      </c>
      <c r="H399" s="237">
        <v>31.496062992125999</v>
      </c>
      <c r="I399" s="238">
        <v>1000</v>
      </c>
      <c r="J399" s="237">
        <v>33.738477797724371</v>
      </c>
      <c r="K399" s="242" t="s">
        <v>199</v>
      </c>
      <c r="L399" s="242" t="s">
        <v>199</v>
      </c>
      <c r="M399" s="242" t="s">
        <v>199</v>
      </c>
      <c r="N399" s="242" t="s">
        <v>209</v>
      </c>
      <c r="O399" s="257"/>
      <c r="P399" s="258"/>
      <c r="Q399" s="258"/>
      <c r="R399" s="258"/>
      <c r="S399" s="258"/>
      <c r="T399" s="258"/>
      <c r="U399" s="258"/>
      <c r="V399" s="258"/>
      <c r="W399" s="258"/>
      <c r="X399" s="258"/>
      <c r="Y399" s="235">
        <v>16</v>
      </c>
    </row>
    <row r="400" spans="1:25">
      <c r="A400" s="141"/>
      <c r="B400" s="115">
        <v>1</v>
      </c>
      <c r="C400" s="104">
        <v>4</v>
      </c>
      <c r="D400" s="236">
        <v>40</v>
      </c>
      <c r="E400" s="236">
        <v>20</v>
      </c>
      <c r="F400" s="242" t="s">
        <v>199</v>
      </c>
      <c r="G400" s="238" t="s">
        <v>199</v>
      </c>
      <c r="H400" s="237">
        <v>30.753968253968299</v>
      </c>
      <c r="I400" s="238">
        <v>1000</v>
      </c>
      <c r="J400" s="237">
        <v>35.365737500120339</v>
      </c>
      <c r="K400" s="242" t="s">
        <v>199</v>
      </c>
      <c r="L400" s="242" t="s">
        <v>199</v>
      </c>
      <c r="M400" s="242">
        <v>1000</v>
      </c>
      <c r="N400" s="242" t="s">
        <v>209</v>
      </c>
      <c r="O400" s="257"/>
      <c r="P400" s="258"/>
      <c r="Q400" s="258"/>
      <c r="R400" s="258"/>
      <c r="S400" s="258"/>
      <c r="T400" s="258"/>
      <c r="U400" s="258"/>
      <c r="V400" s="258"/>
      <c r="W400" s="258"/>
      <c r="X400" s="258"/>
      <c r="Y400" s="235">
        <v>32.589537921135033</v>
      </c>
    </row>
    <row r="401" spans="1:25">
      <c r="A401" s="141"/>
      <c r="B401" s="115">
        <v>1</v>
      </c>
      <c r="C401" s="104">
        <v>5</v>
      </c>
      <c r="D401" s="236">
        <v>40</v>
      </c>
      <c r="E401" s="236">
        <v>29.999999999999996</v>
      </c>
      <c r="F401" s="238" t="s">
        <v>199</v>
      </c>
      <c r="G401" s="238" t="s">
        <v>199</v>
      </c>
      <c r="H401" s="236">
        <v>28.3203125</v>
      </c>
      <c r="I401" s="238" t="s">
        <v>199</v>
      </c>
      <c r="J401" s="236">
        <v>35.358720873799221</v>
      </c>
      <c r="K401" s="238" t="s">
        <v>199</v>
      </c>
      <c r="L401" s="238" t="s">
        <v>199</v>
      </c>
      <c r="M401" s="238" t="s">
        <v>199</v>
      </c>
      <c r="N401" s="238" t="s">
        <v>209</v>
      </c>
      <c r="O401" s="257"/>
      <c r="P401" s="258"/>
      <c r="Q401" s="258"/>
      <c r="R401" s="258"/>
      <c r="S401" s="258"/>
      <c r="T401" s="258"/>
      <c r="U401" s="258"/>
      <c r="V401" s="258"/>
      <c r="W401" s="258"/>
      <c r="X401" s="258"/>
      <c r="Y401" s="244"/>
    </row>
    <row r="402" spans="1:25">
      <c r="A402" s="141"/>
      <c r="B402" s="115">
        <v>1</v>
      </c>
      <c r="C402" s="104">
        <v>6</v>
      </c>
      <c r="D402" s="236">
        <v>40</v>
      </c>
      <c r="E402" s="236">
        <v>29.999999999999996</v>
      </c>
      <c r="F402" s="238" t="s">
        <v>199</v>
      </c>
      <c r="G402" s="238" t="s">
        <v>199</v>
      </c>
      <c r="H402" s="236">
        <v>29.475982532751104</v>
      </c>
      <c r="I402" s="238" t="s">
        <v>199</v>
      </c>
      <c r="J402" s="236">
        <v>35.367443985799802</v>
      </c>
      <c r="K402" s="243">
        <v>3000</v>
      </c>
      <c r="L402" s="238" t="s">
        <v>199</v>
      </c>
      <c r="M402" s="238">
        <v>1000</v>
      </c>
      <c r="N402" s="238" t="s">
        <v>209</v>
      </c>
      <c r="O402" s="257"/>
      <c r="P402" s="258"/>
      <c r="Q402" s="258"/>
      <c r="R402" s="258"/>
      <c r="S402" s="258"/>
      <c r="T402" s="258"/>
      <c r="U402" s="258"/>
      <c r="V402" s="258"/>
      <c r="W402" s="258"/>
      <c r="X402" s="258"/>
      <c r="Y402" s="244"/>
    </row>
    <row r="403" spans="1:25">
      <c r="A403" s="141"/>
      <c r="B403" s="116" t="s">
        <v>186</v>
      </c>
      <c r="C403" s="108"/>
      <c r="D403" s="246">
        <v>38.333333333333336</v>
      </c>
      <c r="E403" s="246">
        <v>26.666666666666668</v>
      </c>
      <c r="F403" s="246" t="s">
        <v>543</v>
      </c>
      <c r="G403" s="246" t="s">
        <v>543</v>
      </c>
      <c r="H403" s="246">
        <v>32.455862503197444</v>
      </c>
      <c r="I403" s="246">
        <v>1000</v>
      </c>
      <c r="J403" s="246">
        <v>34.641569355600296</v>
      </c>
      <c r="K403" s="246">
        <v>3000</v>
      </c>
      <c r="L403" s="246" t="s">
        <v>543</v>
      </c>
      <c r="M403" s="246">
        <v>1000</v>
      </c>
      <c r="N403" s="246" t="s">
        <v>543</v>
      </c>
      <c r="O403" s="257"/>
      <c r="P403" s="258"/>
      <c r="Q403" s="258"/>
      <c r="R403" s="258"/>
      <c r="S403" s="258"/>
      <c r="T403" s="258"/>
      <c r="U403" s="258"/>
      <c r="V403" s="258"/>
      <c r="W403" s="258"/>
      <c r="X403" s="258"/>
      <c r="Y403" s="244"/>
    </row>
    <row r="404" spans="1:25">
      <c r="A404" s="141"/>
      <c r="B404" s="2" t="s">
        <v>187</v>
      </c>
      <c r="C404" s="135"/>
      <c r="D404" s="241">
        <v>40</v>
      </c>
      <c r="E404" s="241">
        <v>29.999999999999996</v>
      </c>
      <c r="F404" s="241" t="s">
        <v>543</v>
      </c>
      <c r="G404" s="241" t="s">
        <v>543</v>
      </c>
      <c r="H404" s="241">
        <v>31.125015623047148</v>
      </c>
      <c r="I404" s="241">
        <v>1000</v>
      </c>
      <c r="J404" s="241">
        <v>35.065043486085258</v>
      </c>
      <c r="K404" s="241">
        <v>3000</v>
      </c>
      <c r="L404" s="241" t="s">
        <v>543</v>
      </c>
      <c r="M404" s="241">
        <v>1000</v>
      </c>
      <c r="N404" s="241" t="s">
        <v>543</v>
      </c>
      <c r="O404" s="257"/>
      <c r="P404" s="258"/>
      <c r="Q404" s="258"/>
      <c r="R404" s="258"/>
      <c r="S404" s="258"/>
      <c r="T404" s="258"/>
      <c r="U404" s="258"/>
      <c r="V404" s="258"/>
      <c r="W404" s="258"/>
      <c r="X404" s="258"/>
      <c r="Y404" s="244"/>
    </row>
    <row r="405" spans="1:25">
      <c r="A405" s="141"/>
      <c r="B405" s="2" t="s">
        <v>188</v>
      </c>
      <c r="C405" s="135"/>
      <c r="D405" s="241">
        <v>7.5277265270908176</v>
      </c>
      <c r="E405" s="241">
        <v>5.1639777949431993</v>
      </c>
      <c r="F405" s="241" t="s">
        <v>543</v>
      </c>
      <c r="G405" s="241" t="s">
        <v>543</v>
      </c>
      <c r="H405" s="241">
        <v>4.6172603917092925</v>
      </c>
      <c r="I405" s="241">
        <v>0</v>
      </c>
      <c r="J405" s="241">
        <v>0.9317721922175527</v>
      </c>
      <c r="K405" s="241" t="s">
        <v>543</v>
      </c>
      <c r="L405" s="241" t="s">
        <v>543</v>
      </c>
      <c r="M405" s="241">
        <v>0</v>
      </c>
      <c r="N405" s="241" t="s">
        <v>543</v>
      </c>
      <c r="O405" s="257"/>
      <c r="P405" s="258"/>
      <c r="Q405" s="258"/>
      <c r="R405" s="258"/>
      <c r="S405" s="258"/>
      <c r="T405" s="258"/>
      <c r="U405" s="258"/>
      <c r="V405" s="258"/>
      <c r="W405" s="258"/>
      <c r="X405" s="258"/>
      <c r="Y405" s="244"/>
    </row>
    <row r="406" spans="1:25">
      <c r="A406" s="141"/>
      <c r="B406" s="2" t="s">
        <v>96</v>
      </c>
      <c r="C406" s="135"/>
      <c r="D406" s="109">
        <v>0.19637547461976046</v>
      </c>
      <c r="E406" s="109">
        <v>0.19364916731036996</v>
      </c>
      <c r="F406" s="109" t="s">
        <v>543</v>
      </c>
      <c r="G406" s="109" t="s">
        <v>543</v>
      </c>
      <c r="H406" s="109">
        <v>0.14226275426371476</v>
      </c>
      <c r="I406" s="109">
        <v>0</v>
      </c>
      <c r="J406" s="109">
        <v>2.6897516756610756E-2</v>
      </c>
      <c r="K406" s="109" t="s">
        <v>543</v>
      </c>
      <c r="L406" s="109" t="s">
        <v>543</v>
      </c>
      <c r="M406" s="109">
        <v>0</v>
      </c>
      <c r="N406" s="109" t="s">
        <v>543</v>
      </c>
      <c r="O406" s="164"/>
      <c r="P406" s="2"/>
      <c r="Q406" s="2"/>
      <c r="R406" s="2"/>
      <c r="S406" s="2"/>
      <c r="T406" s="2"/>
      <c r="U406" s="2"/>
      <c r="V406" s="2"/>
      <c r="W406" s="2"/>
      <c r="X406" s="2"/>
      <c r="Y406" s="137"/>
    </row>
    <row r="407" spans="1:25">
      <c r="A407" s="141"/>
      <c r="B407" s="117" t="s">
        <v>189</v>
      </c>
      <c r="C407" s="135"/>
      <c r="D407" s="109">
        <v>0.17624660484901589</v>
      </c>
      <c r="E407" s="109">
        <v>-0.18174149227894554</v>
      </c>
      <c r="F407" s="109" t="s">
        <v>543</v>
      </c>
      <c r="G407" s="109" t="s">
        <v>543</v>
      </c>
      <c r="H407" s="109">
        <v>-4.1017893000224737E-3</v>
      </c>
      <c r="I407" s="109">
        <v>29.68469403953954</v>
      </c>
      <c r="J407" s="109">
        <v>6.2965956726084071E-2</v>
      </c>
      <c r="K407" s="109">
        <v>91.054082118618624</v>
      </c>
      <c r="L407" s="109" t="s">
        <v>543</v>
      </c>
      <c r="M407" s="109">
        <v>29.68469403953954</v>
      </c>
      <c r="N407" s="109" t="s">
        <v>543</v>
      </c>
      <c r="O407" s="164"/>
      <c r="P407" s="2"/>
      <c r="Q407" s="2"/>
      <c r="R407" s="2"/>
      <c r="S407" s="2"/>
      <c r="T407" s="2"/>
      <c r="U407" s="2"/>
      <c r="V407" s="2"/>
      <c r="W407" s="2"/>
      <c r="X407" s="2"/>
      <c r="Y407" s="137"/>
    </row>
    <row r="408" spans="1:25">
      <c r="B408" s="147"/>
      <c r="C408" s="116"/>
      <c r="D408" s="132"/>
      <c r="E408" s="132"/>
      <c r="F408" s="132"/>
      <c r="G408" s="132"/>
      <c r="H408" s="132"/>
      <c r="I408" s="132"/>
      <c r="J408" s="132"/>
      <c r="K408" s="132"/>
      <c r="L408" s="132"/>
      <c r="M408" s="132"/>
      <c r="N408" s="132"/>
    </row>
    <row r="409" spans="1:25">
      <c r="B409" s="151" t="s">
        <v>413</v>
      </c>
      <c r="Y409" s="133" t="s">
        <v>201</v>
      </c>
    </row>
    <row r="410" spans="1:25">
      <c r="A410" s="124" t="s">
        <v>11</v>
      </c>
      <c r="B410" s="114" t="s">
        <v>141</v>
      </c>
      <c r="C410" s="111" t="s">
        <v>142</v>
      </c>
      <c r="D410" s="112" t="s">
        <v>166</v>
      </c>
      <c r="E410" s="113" t="s">
        <v>166</v>
      </c>
      <c r="F410" s="113" t="s">
        <v>166</v>
      </c>
      <c r="G410" s="164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133">
        <v>1</v>
      </c>
    </row>
    <row r="411" spans="1:25">
      <c r="A411" s="141"/>
      <c r="B411" s="115" t="s">
        <v>167</v>
      </c>
      <c r="C411" s="104" t="s">
        <v>167</v>
      </c>
      <c r="D411" s="162" t="s">
        <v>168</v>
      </c>
      <c r="E411" s="163" t="s">
        <v>173</v>
      </c>
      <c r="F411" s="163" t="s">
        <v>178</v>
      </c>
      <c r="G411" s="164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133" t="s">
        <v>3</v>
      </c>
    </row>
    <row r="412" spans="1:25">
      <c r="A412" s="141"/>
      <c r="B412" s="115"/>
      <c r="C412" s="104"/>
      <c r="D412" s="105" t="s">
        <v>202</v>
      </c>
      <c r="E412" s="106" t="s">
        <v>202</v>
      </c>
      <c r="F412" s="106" t="s">
        <v>202</v>
      </c>
      <c r="G412" s="164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33">
        <v>2</v>
      </c>
    </row>
    <row r="413" spans="1:25">
      <c r="A413" s="141"/>
      <c r="B413" s="115"/>
      <c r="C413" s="104"/>
      <c r="D413" s="130"/>
      <c r="E413" s="130"/>
      <c r="F413" s="130"/>
      <c r="G413" s="164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133">
        <v>2</v>
      </c>
    </row>
    <row r="414" spans="1:25">
      <c r="A414" s="141"/>
      <c r="B414" s="114">
        <v>1</v>
      </c>
      <c r="C414" s="110">
        <v>1</v>
      </c>
      <c r="D414" s="118">
        <v>0.22500000000000001</v>
      </c>
      <c r="E414" s="118">
        <v>0.2</v>
      </c>
      <c r="F414" s="119">
        <v>0.23</v>
      </c>
      <c r="G414" s="164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133">
        <v>1</v>
      </c>
    </row>
    <row r="415" spans="1:25">
      <c r="A415" s="141"/>
      <c r="B415" s="115">
        <v>1</v>
      </c>
      <c r="C415" s="104">
        <v>2</v>
      </c>
      <c r="D415" s="106">
        <v>0.215</v>
      </c>
      <c r="E415" s="106">
        <v>0.2</v>
      </c>
      <c r="F415" s="121">
        <v>0.23</v>
      </c>
      <c r="G415" s="164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133">
        <v>6</v>
      </c>
    </row>
    <row r="416" spans="1:25">
      <c r="A416" s="141"/>
      <c r="B416" s="115">
        <v>1</v>
      </c>
      <c r="C416" s="104">
        <v>3</v>
      </c>
      <c r="D416" s="106">
        <v>0.22</v>
      </c>
      <c r="E416" s="106">
        <v>0.2</v>
      </c>
      <c r="F416" s="121">
        <v>0.23</v>
      </c>
      <c r="G416" s="164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133">
        <v>16</v>
      </c>
    </row>
    <row r="417" spans="1:25">
      <c r="A417" s="141"/>
      <c r="B417" s="115">
        <v>1</v>
      </c>
      <c r="C417" s="104">
        <v>4</v>
      </c>
      <c r="D417" s="106">
        <v>0.22</v>
      </c>
      <c r="E417" s="106">
        <v>0.2</v>
      </c>
      <c r="F417" s="121">
        <v>0.23</v>
      </c>
      <c r="G417" s="164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133">
        <v>0.21666666666666667</v>
      </c>
    </row>
    <row r="418" spans="1:25">
      <c r="A418" s="141"/>
      <c r="B418" s="115">
        <v>1</v>
      </c>
      <c r="C418" s="104">
        <v>5</v>
      </c>
      <c r="D418" s="106">
        <v>0.215</v>
      </c>
      <c r="E418" s="106">
        <v>0.2</v>
      </c>
      <c r="F418" s="106">
        <v>0.23</v>
      </c>
      <c r="G418" s="164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134"/>
    </row>
    <row r="419" spans="1:25">
      <c r="A419" s="141"/>
      <c r="B419" s="115">
        <v>1</v>
      </c>
      <c r="C419" s="104">
        <v>6</v>
      </c>
      <c r="D419" s="106">
        <v>0.215</v>
      </c>
      <c r="E419" s="106">
        <v>0.2</v>
      </c>
      <c r="F419" s="106">
        <v>0.24</v>
      </c>
      <c r="G419" s="164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134"/>
    </row>
    <row r="420" spans="1:25">
      <c r="A420" s="141"/>
      <c r="B420" s="116" t="s">
        <v>186</v>
      </c>
      <c r="C420" s="108"/>
      <c r="D420" s="122">
        <v>0.21833333333333335</v>
      </c>
      <c r="E420" s="122">
        <v>0.19999999999999998</v>
      </c>
      <c r="F420" s="122">
        <v>0.23166666666666669</v>
      </c>
      <c r="G420" s="164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134"/>
    </row>
    <row r="421" spans="1:25">
      <c r="A421" s="141"/>
      <c r="B421" s="2" t="s">
        <v>187</v>
      </c>
      <c r="C421" s="135"/>
      <c r="D421" s="107">
        <v>0.2175</v>
      </c>
      <c r="E421" s="107">
        <v>0.2</v>
      </c>
      <c r="F421" s="107">
        <v>0.23</v>
      </c>
      <c r="G421" s="164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34"/>
    </row>
    <row r="422" spans="1:25">
      <c r="A422" s="141"/>
      <c r="B422" s="2" t="s">
        <v>188</v>
      </c>
      <c r="C422" s="135"/>
      <c r="D422" s="107">
        <v>4.0824829046386332E-3</v>
      </c>
      <c r="E422" s="107">
        <v>3.0404709722440586E-17</v>
      </c>
      <c r="F422" s="107">
        <v>4.0824829046386219E-3</v>
      </c>
      <c r="G422" s="226"/>
      <c r="H422" s="227"/>
      <c r="I422" s="227"/>
      <c r="J422" s="227"/>
      <c r="K422" s="227"/>
      <c r="L422" s="227"/>
      <c r="M422" s="227"/>
      <c r="N422" s="227"/>
      <c r="O422" s="227"/>
      <c r="P422" s="227"/>
      <c r="Q422" s="227"/>
      <c r="R422" s="227"/>
      <c r="S422" s="227"/>
      <c r="T422" s="227"/>
      <c r="U422" s="227"/>
      <c r="V422" s="227"/>
      <c r="W422" s="227"/>
      <c r="X422" s="227"/>
      <c r="Y422" s="134"/>
    </row>
    <row r="423" spans="1:25">
      <c r="A423" s="141"/>
      <c r="B423" s="2" t="s">
        <v>96</v>
      </c>
      <c r="C423" s="135"/>
      <c r="D423" s="109">
        <v>1.8698394983077706E-2</v>
      </c>
      <c r="E423" s="109">
        <v>1.5202354861220294E-16</v>
      </c>
      <c r="F423" s="109">
        <v>1.7622228365346569E-2</v>
      </c>
      <c r="G423" s="164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137"/>
    </row>
    <row r="424" spans="1:25">
      <c r="A424" s="141"/>
      <c r="B424" s="117" t="s">
        <v>189</v>
      </c>
      <c r="C424" s="135"/>
      <c r="D424" s="109">
        <v>7.692307692307665E-3</v>
      </c>
      <c r="E424" s="109">
        <v>-7.6923076923076983E-2</v>
      </c>
      <c r="F424" s="109">
        <v>6.9230769230769207E-2</v>
      </c>
      <c r="G424" s="164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137"/>
    </row>
    <row r="425" spans="1:25">
      <c r="B425" s="147"/>
      <c r="C425" s="116"/>
      <c r="D425" s="132"/>
      <c r="E425" s="132"/>
      <c r="F425" s="132"/>
    </row>
    <row r="426" spans="1:25">
      <c r="B426" s="151" t="s">
        <v>414</v>
      </c>
      <c r="Y426" s="133" t="s">
        <v>67</v>
      </c>
    </row>
    <row r="427" spans="1:25">
      <c r="A427" s="124" t="s">
        <v>14</v>
      </c>
      <c r="B427" s="114" t="s">
        <v>141</v>
      </c>
      <c r="C427" s="111" t="s">
        <v>142</v>
      </c>
      <c r="D427" s="112" t="s">
        <v>166</v>
      </c>
      <c r="E427" s="113" t="s">
        <v>166</v>
      </c>
      <c r="F427" s="113" t="s">
        <v>166</v>
      </c>
      <c r="G427" s="113" t="s">
        <v>166</v>
      </c>
      <c r="H427" s="113" t="s">
        <v>166</v>
      </c>
      <c r="I427" s="113" t="s">
        <v>166</v>
      </c>
      <c r="J427" s="113" t="s">
        <v>166</v>
      </c>
      <c r="K427" s="164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133">
        <v>1</v>
      </c>
    </row>
    <row r="428" spans="1:25">
      <c r="A428" s="141"/>
      <c r="B428" s="115" t="s">
        <v>167</v>
      </c>
      <c r="C428" s="104" t="s">
        <v>167</v>
      </c>
      <c r="D428" s="162" t="s">
        <v>168</v>
      </c>
      <c r="E428" s="163" t="s">
        <v>169</v>
      </c>
      <c r="F428" s="163" t="s">
        <v>173</v>
      </c>
      <c r="G428" s="163" t="s">
        <v>175</v>
      </c>
      <c r="H428" s="163" t="s">
        <v>178</v>
      </c>
      <c r="I428" s="163" t="s">
        <v>180</v>
      </c>
      <c r="J428" s="163" t="s">
        <v>191</v>
      </c>
      <c r="K428" s="164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133" t="s">
        <v>3</v>
      </c>
    </row>
    <row r="429" spans="1:25">
      <c r="A429" s="141"/>
      <c r="B429" s="115"/>
      <c r="C429" s="104"/>
      <c r="D429" s="105" t="s">
        <v>202</v>
      </c>
      <c r="E429" s="106" t="s">
        <v>202</v>
      </c>
      <c r="F429" s="106" t="s">
        <v>202</v>
      </c>
      <c r="G429" s="106" t="s">
        <v>204</v>
      </c>
      <c r="H429" s="106" t="s">
        <v>202</v>
      </c>
      <c r="I429" s="106" t="s">
        <v>202</v>
      </c>
      <c r="J429" s="106" t="s">
        <v>205</v>
      </c>
      <c r="K429" s="164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133">
        <v>3</v>
      </c>
    </row>
    <row r="430" spans="1:25">
      <c r="A430" s="141"/>
      <c r="B430" s="115"/>
      <c r="C430" s="104"/>
      <c r="D430" s="130"/>
      <c r="E430" s="130"/>
      <c r="F430" s="130"/>
      <c r="G430" s="130"/>
      <c r="H430" s="130"/>
      <c r="I430" s="130"/>
      <c r="J430" s="130"/>
      <c r="K430" s="164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133">
        <v>3</v>
      </c>
    </row>
    <row r="431" spans="1:25">
      <c r="A431" s="141"/>
      <c r="B431" s="114">
        <v>1</v>
      </c>
      <c r="C431" s="110">
        <v>1</v>
      </c>
      <c r="D431" s="196">
        <v>8.5000000000000006E-2</v>
      </c>
      <c r="E431" s="196">
        <v>0.08</v>
      </c>
      <c r="F431" s="197">
        <v>0.08</v>
      </c>
      <c r="G431" s="196">
        <v>9.6707818930041198E-2</v>
      </c>
      <c r="H431" s="197">
        <v>0.08</v>
      </c>
      <c r="I431" s="195" t="s">
        <v>159</v>
      </c>
      <c r="J431" s="198" t="s">
        <v>134</v>
      </c>
      <c r="K431" s="200"/>
      <c r="L431" s="201"/>
      <c r="M431" s="201"/>
      <c r="N431" s="201"/>
      <c r="O431" s="201"/>
      <c r="P431" s="201"/>
      <c r="Q431" s="201"/>
      <c r="R431" s="201"/>
      <c r="S431" s="201"/>
      <c r="T431" s="201"/>
      <c r="U431" s="201"/>
      <c r="V431" s="201"/>
      <c r="W431" s="201"/>
      <c r="X431" s="201"/>
      <c r="Y431" s="202">
        <v>1</v>
      </c>
    </row>
    <row r="432" spans="1:25">
      <c r="A432" s="141"/>
      <c r="B432" s="115">
        <v>1</v>
      </c>
      <c r="C432" s="104">
        <v>2</v>
      </c>
      <c r="D432" s="206">
        <v>9.5000000000000001E-2</v>
      </c>
      <c r="E432" s="206">
        <v>0.08</v>
      </c>
      <c r="F432" s="205">
        <v>0.08</v>
      </c>
      <c r="G432" s="206">
        <v>9.2479674796747999E-2</v>
      </c>
      <c r="H432" s="274">
        <v>7.0000000000000007E-2</v>
      </c>
      <c r="I432" s="203" t="s">
        <v>159</v>
      </c>
      <c r="J432" s="207" t="s">
        <v>134</v>
      </c>
      <c r="K432" s="200"/>
      <c r="L432" s="201"/>
      <c r="M432" s="201"/>
      <c r="N432" s="201"/>
      <c r="O432" s="201"/>
      <c r="P432" s="201"/>
      <c r="Q432" s="201"/>
      <c r="R432" s="201"/>
      <c r="S432" s="201"/>
      <c r="T432" s="201"/>
      <c r="U432" s="201"/>
      <c r="V432" s="201"/>
      <c r="W432" s="201"/>
      <c r="X432" s="201"/>
      <c r="Y432" s="202">
        <v>18</v>
      </c>
    </row>
    <row r="433" spans="1:25">
      <c r="A433" s="141"/>
      <c r="B433" s="115">
        <v>1</v>
      </c>
      <c r="C433" s="104">
        <v>3</v>
      </c>
      <c r="D433" s="206">
        <v>0.09</v>
      </c>
      <c r="E433" s="206">
        <v>0.08</v>
      </c>
      <c r="F433" s="205">
        <v>0.09</v>
      </c>
      <c r="G433" s="206">
        <v>9.2519685039370095E-2</v>
      </c>
      <c r="H433" s="205">
        <v>0.08</v>
      </c>
      <c r="I433" s="203" t="s">
        <v>159</v>
      </c>
      <c r="J433" s="207" t="s">
        <v>134</v>
      </c>
      <c r="K433" s="200"/>
      <c r="L433" s="201"/>
      <c r="M433" s="201"/>
      <c r="N433" s="201"/>
      <c r="O433" s="201"/>
      <c r="P433" s="201"/>
      <c r="Q433" s="201"/>
      <c r="R433" s="201"/>
      <c r="S433" s="201"/>
      <c r="T433" s="201"/>
      <c r="U433" s="201"/>
      <c r="V433" s="201"/>
      <c r="W433" s="201"/>
      <c r="X433" s="201"/>
      <c r="Y433" s="202">
        <v>16</v>
      </c>
    </row>
    <row r="434" spans="1:25">
      <c r="A434" s="141"/>
      <c r="B434" s="115">
        <v>1</v>
      </c>
      <c r="C434" s="104">
        <v>4</v>
      </c>
      <c r="D434" s="206">
        <v>0.09</v>
      </c>
      <c r="E434" s="206">
        <v>0.08</v>
      </c>
      <c r="F434" s="205">
        <v>0.08</v>
      </c>
      <c r="G434" s="206">
        <v>9.3253968253968297E-2</v>
      </c>
      <c r="H434" s="205">
        <v>0.08</v>
      </c>
      <c r="I434" s="203" t="s">
        <v>159</v>
      </c>
      <c r="J434" s="207" t="s">
        <v>134</v>
      </c>
      <c r="K434" s="200"/>
      <c r="L434" s="201"/>
      <c r="M434" s="201"/>
      <c r="N434" s="201"/>
      <c r="O434" s="201"/>
      <c r="P434" s="201"/>
      <c r="Q434" s="201"/>
      <c r="R434" s="201"/>
      <c r="S434" s="201"/>
      <c r="T434" s="201"/>
      <c r="U434" s="201"/>
      <c r="V434" s="201"/>
      <c r="W434" s="201"/>
      <c r="X434" s="201"/>
      <c r="Y434" s="202">
        <v>8.4887436478181838E-2</v>
      </c>
    </row>
    <row r="435" spans="1:25">
      <c r="A435" s="141"/>
      <c r="B435" s="115">
        <v>1</v>
      </c>
      <c r="C435" s="104">
        <v>5</v>
      </c>
      <c r="D435" s="206">
        <v>8.5000000000000006E-2</v>
      </c>
      <c r="E435" s="206">
        <v>0.08</v>
      </c>
      <c r="F435" s="206">
        <v>0.09</v>
      </c>
      <c r="G435" s="206">
        <v>8.88671875E-2</v>
      </c>
      <c r="H435" s="206">
        <v>0.08</v>
      </c>
      <c r="I435" s="203" t="s">
        <v>159</v>
      </c>
      <c r="J435" s="203" t="s">
        <v>134</v>
      </c>
      <c r="K435" s="200"/>
      <c r="L435" s="201"/>
      <c r="M435" s="201"/>
      <c r="N435" s="201"/>
      <c r="O435" s="201"/>
      <c r="P435" s="201"/>
      <c r="Q435" s="201"/>
      <c r="R435" s="201"/>
      <c r="S435" s="201"/>
      <c r="T435" s="201"/>
      <c r="U435" s="201"/>
      <c r="V435" s="201"/>
      <c r="W435" s="201"/>
      <c r="X435" s="201"/>
      <c r="Y435" s="136"/>
    </row>
    <row r="436" spans="1:25">
      <c r="A436" s="141"/>
      <c r="B436" s="115">
        <v>1</v>
      </c>
      <c r="C436" s="104">
        <v>6</v>
      </c>
      <c r="D436" s="206">
        <v>8.5000000000000006E-2</v>
      </c>
      <c r="E436" s="206">
        <v>0.08</v>
      </c>
      <c r="F436" s="206">
        <v>0.08</v>
      </c>
      <c r="G436" s="206">
        <v>9.2794759825327505E-2</v>
      </c>
      <c r="H436" s="206">
        <v>0.08</v>
      </c>
      <c r="I436" s="203" t="s">
        <v>159</v>
      </c>
      <c r="J436" s="203" t="s">
        <v>134</v>
      </c>
      <c r="K436" s="200"/>
      <c r="L436" s="201"/>
      <c r="M436" s="201"/>
      <c r="N436" s="201"/>
      <c r="O436" s="201"/>
      <c r="P436" s="201"/>
      <c r="Q436" s="201"/>
      <c r="R436" s="201"/>
      <c r="S436" s="201"/>
      <c r="T436" s="201"/>
      <c r="U436" s="201"/>
      <c r="V436" s="201"/>
      <c r="W436" s="201"/>
      <c r="X436" s="201"/>
      <c r="Y436" s="136"/>
    </row>
    <row r="437" spans="1:25">
      <c r="A437" s="141"/>
      <c r="B437" s="116" t="s">
        <v>186</v>
      </c>
      <c r="C437" s="108"/>
      <c r="D437" s="208">
        <v>8.8333333333333333E-2</v>
      </c>
      <c r="E437" s="208">
        <v>0.08</v>
      </c>
      <c r="F437" s="208">
        <v>8.3333333333333329E-2</v>
      </c>
      <c r="G437" s="208">
        <v>9.2770515724242511E-2</v>
      </c>
      <c r="H437" s="208">
        <v>7.8333333333333352E-2</v>
      </c>
      <c r="I437" s="208" t="s">
        <v>543</v>
      </c>
      <c r="J437" s="208" t="s">
        <v>543</v>
      </c>
      <c r="K437" s="200"/>
      <c r="L437" s="201"/>
      <c r="M437" s="201"/>
      <c r="N437" s="201"/>
      <c r="O437" s="201"/>
      <c r="P437" s="201"/>
      <c r="Q437" s="201"/>
      <c r="R437" s="201"/>
      <c r="S437" s="201"/>
      <c r="T437" s="201"/>
      <c r="U437" s="201"/>
      <c r="V437" s="201"/>
      <c r="W437" s="201"/>
      <c r="X437" s="201"/>
      <c r="Y437" s="136"/>
    </row>
    <row r="438" spans="1:25">
      <c r="A438" s="141"/>
      <c r="B438" s="2" t="s">
        <v>187</v>
      </c>
      <c r="C438" s="135"/>
      <c r="D438" s="123">
        <v>8.7499999999999994E-2</v>
      </c>
      <c r="E438" s="123">
        <v>0.08</v>
      </c>
      <c r="F438" s="123">
        <v>0.08</v>
      </c>
      <c r="G438" s="123">
        <v>9.2657222432348807E-2</v>
      </c>
      <c r="H438" s="123">
        <v>0.08</v>
      </c>
      <c r="I438" s="123" t="s">
        <v>543</v>
      </c>
      <c r="J438" s="123" t="s">
        <v>543</v>
      </c>
      <c r="K438" s="200"/>
      <c r="L438" s="201"/>
      <c r="M438" s="201"/>
      <c r="N438" s="201"/>
      <c r="O438" s="201"/>
      <c r="P438" s="201"/>
      <c r="Q438" s="201"/>
      <c r="R438" s="201"/>
      <c r="S438" s="201"/>
      <c r="T438" s="201"/>
      <c r="U438" s="201"/>
      <c r="V438" s="201"/>
      <c r="W438" s="201"/>
      <c r="X438" s="201"/>
      <c r="Y438" s="136"/>
    </row>
    <row r="439" spans="1:25">
      <c r="A439" s="141"/>
      <c r="B439" s="2" t="s">
        <v>188</v>
      </c>
      <c r="C439" s="135"/>
      <c r="D439" s="123">
        <v>4.0824829046386272E-3</v>
      </c>
      <c r="E439" s="123">
        <v>0</v>
      </c>
      <c r="F439" s="123">
        <v>5.1639777949432199E-3</v>
      </c>
      <c r="G439" s="123">
        <v>2.4948004474537005E-3</v>
      </c>
      <c r="H439" s="123">
        <v>4.082482904638628E-3</v>
      </c>
      <c r="I439" s="123" t="s">
        <v>543</v>
      </c>
      <c r="J439" s="123" t="s">
        <v>543</v>
      </c>
      <c r="K439" s="164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136"/>
    </row>
    <row r="440" spans="1:25">
      <c r="A440" s="141"/>
      <c r="B440" s="2" t="s">
        <v>96</v>
      </c>
      <c r="C440" s="135"/>
      <c r="D440" s="109">
        <v>4.621678759968257E-2</v>
      </c>
      <c r="E440" s="109">
        <v>0</v>
      </c>
      <c r="F440" s="109">
        <v>6.1967733539318642E-2</v>
      </c>
      <c r="G440" s="109">
        <v>2.6892169650855641E-2</v>
      </c>
      <c r="H440" s="109">
        <v>5.2116803037939918E-2</v>
      </c>
      <c r="I440" s="109" t="s">
        <v>543</v>
      </c>
      <c r="J440" s="109" t="s">
        <v>543</v>
      </c>
      <c r="K440" s="164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37"/>
    </row>
    <row r="441" spans="1:25">
      <c r="A441" s="141"/>
      <c r="B441" s="117" t="s">
        <v>189</v>
      </c>
      <c r="C441" s="135"/>
      <c r="D441" s="109">
        <v>4.0593720320876603E-2</v>
      </c>
      <c r="E441" s="109">
        <v>-5.7575498577319251E-2</v>
      </c>
      <c r="F441" s="109">
        <v>-1.8307811018040909E-2</v>
      </c>
      <c r="G441" s="109">
        <v>9.2865087851802697E-2</v>
      </c>
      <c r="H441" s="109">
        <v>-7.7209342356958199E-2</v>
      </c>
      <c r="I441" s="109" t="s">
        <v>543</v>
      </c>
      <c r="J441" s="109" t="s">
        <v>543</v>
      </c>
      <c r="K441" s="164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137"/>
    </row>
    <row r="442" spans="1:25">
      <c r="B442" s="147"/>
      <c r="C442" s="116"/>
      <c r="D442" s="132"/>
      <c r="E442" s="132"/>
      <c r="F442" s="132"/>
      <c r="G442" s="132"/>
      <c r="H442" s="132"/>
      <c r="I442" s="132"/>
      <c r="J442" s="132"/>
    </row>
    <row r="443" spans="1:25">
      <c r="B443" s="151" t="s">
        <v>415</v>
      </c>
      <c r="Y443" s="133" t="s">
        <v>67</v>
      </c>
    </row>
    <row r="444" spans="1:25">
      <c r="A444" s="124" t="s">
        <v>54</v>
      </c>
      <c r="B444" s="114" t="s">
        <v>141</v>
      </c>
      <c r="C444" s="111" t="s">
        <v>142</v>
      </c>
      <c r="D444" s="112" t="s">
        <v>166</v>
      </c>
      <c r="E444" s="113" t="s">
        <v>166</v>
      </c>
      <c r="F444" s="113" t="s">
        <v>166</v>
      </c>
      <c r="G444" s="113" t="s">
        <v>166</v>
      </c>
      <c r="H444" s="113" t="s">
        <v>166</v>
      </c>
      <c r="I444" s="113" t="s">
        <v>166</v>
      </c>
      <c r="J444" s="113" t="s">
        <v>166</v>
      </c>
      <c r="K444" s="113" t="s">
        <v>166</v>
      </c>
      <c r="L444" s="113" t="s">
        <v>166</v>
      </c>
      <c r="M444" s="113" t="s">
        <v>166</v>
      </c>
      <c r="N444" s="113" t="s">
        <v>166</v>
      </c>
      <c r="O444" s="113" t="s">
        <v>166</v>
      </c>
      <c r="P444" s="113" t="s">
        <v>166</v>
      </c>
      <c r="Q444" s="113" t="s">
        <v>166</v>
      </c>
      <c r="R444" s="113" t="s">
        <v>166</v>
      </c>
      <c r="S444" s="164"/>
      <c r="T444" s="2"/>
      <c r="U444" s="2"/>
      <c r="V444" s="2"/>
      <c r="W444" s="2"/>
      <c r="X444" s="2"/>
      <c r="Y444" s="133">
        <v>1</v>
      </c>
    </row>
    <row r="445" spans="1:25">
      <c r="A445" s="141"/>
      <c r="B445" s="115" t="s">
        <v>167</v>
      </c>
      <c r="C445" s="104" t="s">
        <v>167</v>
      </c>
      <c r="D445" s="162" t="s">
        <v>168</v>
      </c>
      <c r="E445" s="163" t="s">
        <v>169</v>
      </c>
      <c r="F445" s="163" t="s">
        <v>170</v>
      </c>
      <c r="G445" s="163" t="s">
        <v>171</v>
      </c>
      <c r="H445" s="163" t="s">
        <v>172</v>
      </c>
      <c r="I445" s="163" t="s">
        <v>173</v>
      </c>
      <c r="J445" s="163" t="s">
        <v>174</v>
      </c>
      <c r="K445" s="163" t="s">
        <v>175</v>
      </c>
      <c r="L445" s="163" t="s">
        <v>176</v>
      </c>
      <c r="M445" s="163" t="s">
        <v>177</v>
      </c>
      <c r="N445" s="163" t="s">
        <v>178</v>
      </c>
      <c r="O445" s="163" t="s">
        <v>179</v>
      </c>
      <c r="P445" s="163" t="s">
        <v>181</v>
      </c>
      <c r="Q445" s="163" t="s">
        <v>191</v>
      </c>
      <c r="R445" s="163" t="s">
        <v>183</v>
      </c>
      <c r="S445" s="164"/>
      <c r="T445" s="2"/>
      <c r="U445" s="2"/>
      <c r="V445" s="2"/>
      <c r="W445" s="2"/>
      <c r="X445" s="2"/>
      <c r="Y445" s="133" t="s">
        <v>1</v>
      </c>
    </row>
    <row r="446" spans="1:25">
      <c r="A446" s="141"/>
      <c r="B446" s="115"/>
      <c r="C446" s="104"/>
      <c r="D446" s="105" t="s">
        <v>203</v>
      </c>
      <c r="E446" s="106" t="s">
        <v>203</v>
      </c>
      <c r="F446" s="106" t="s">
        <v>203</v>
      </c>
      <c r="G446" s="106" t="s">
        <v>202</v>
      </c>
      <c r="H446" s="106" t="s">
        <v>203</v>
      </c>
      <c r="I446" s="106" t="s">
        <v>202</v>
      </c>
      <c r="J446" s="106" t="s">
        <v>203</v>
      </c>
      <c r="K446" s="106" t="s">
        <v>204</v>
      </c>
      <c r="L446" s="106" t="s">
        <v>203</v>
      </c>
      <c r="M446" s="106" t="s">
        <v>204</v>
      </c>
      <c r="N446" s="106" t="s">
        <v>203</v>
      </c>
      <c r="O446" s="106" t="s">
        <v>203</v>
      </c>
      <c r="P446" s="106" t="s">
        <v>203</v>
      </c>
      <c r="Q446" s="106" t="s">
        <v>205</v>
      </c>
      <c r="R446" s="106" t="s">
        <v>203</v>
      </c>
      <c r="S446" s="164"/>
      <c r="T446" s="2"/>
      <c r="U446" s="2"/>
      <c r="V446" s="2"/>
      <c r="W446" s="2"/>
      <c r="X446" s="2"/>
      <c r="Y446" s="133">
        <v>3</v>
      </c>
    </row>
    <row r="447" spans="1:25">
      <c r="A447" s="141"/>
      <c r="B447" s="115"/>
      <c r="C447" s="104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64"/>
      <c r="T447" s="2"/>
      <c r="U447" s="2"/>
      <c r="V447" s="2"/>
      <c r="W447" s="2"/>
      <c r="X447" s="2"/>
      <c r="Y447" s="133">
        <v>3</v>
      </c>
    </row>
    <row r="448" spans="1:25">
      <c r="A448" s="141"/>
      <c r="B448" s="114">
        <v>1</v>
      </c>
      <c r="C448" s="110">
        <v>1</v>
      </c>
      <c r="D448" s="196">
        <v>0.09</v>
      </c>
      <c r="E448" s="196">
        <v>9.74E-2</v>
      </c>
      <c r="F448" s="197">
        <v>9.7499999999999989E-2</v>
      </c>
      <c r="G448" s="195">
        <v>0.08</v>
      </c>
      <c r="H448" s="197">
        <v>0.09</v>
      </c>
      <c r="I448" s="195">
        <v>0.11</v>
      </c>
      <c r="J448" s="197">
        <v>0.1</v>
      </c>
      <c r="K448" s="196">
        <v>9.5000000000000001E-2</v>
      </c>
      <c r="L448" s="196">
        <v>0.1</v>
      </c>
      <c r="M448" s="195">
        <v>0.12448648790569548</v>
      </c>
      <c r="N448" s="196">
        <v>9.6000000000000002E-2</v>
      </c>
      <c r="O448" s="196">
        <v>0.1</v>
      </c>
      <c r="P448" s="196">
        <v>0.1</v>
      </c>
      <c r="Q448" s="199">
        <v>0.08</v>
      </c>
      <c r="R448" s="196">
        <v>0.1</v>
      </c>
      <c r="S448" s="200"/>
      <c r="T448" s="201"/>
      <c r="U448" s="201"/>
      <c r="V448" s="201"/>
      <c r="W448" s="201"/>
      <c r="X448" s="201"/>
      <c r="Y448" s="202">
        <v>1</v>
      </c>
    </row>
    <row r="449" spans="1:25">
      <c r="A449" s="141"/>
      <c r="B449" s="115">
        <v>1</v>
      </c>
      <c r="C449" s="104">
        <v>2</v>
      </c>
      <c r="D449" s="206">
        <v>0.1</v>
      </c>
      <c r="E449" s="206">
        <v>9.1799999999999993E-2</v>
      </c>
      <c r="F449" s="205">
        <v>0.10100000000000001</v>
      </c>
      <c r="G449" s="203">
        <v>0.08</v>
      </c>
      <c r="H449" s="205">
        <v>0.09</v>
      </c>
      <c r="I449" s="203">
        <v>0.11</v>
      </c>
      <c r="J449" s="205">
        <v>0.1</v>
      </c>
      <c r="K449" s="206">
        <v>9.4E-2</v>
      </c>
      <c r="L449" s="206">
        <v>0.1</v>
      </c>
      <c r="M449" s="203">
        <v>0.12020908199653821</v>
      </c>
      <c r="N449" s="206">
        <v>9.7000000000000003E-2</v>
      </c>
      <c r="O449" s="206">
        <v>0.1</v>
      </c>
      <c r="P449" s="206">
        <v>0.1</v>
      </c>
      <c r="Q449" s="206">
        <v>0.09</v>
      </c>
      <c r="R449" s="206">
        <v>0.1</v>
      </c>
      <c r="S449" s="200"/>
      <c r="T449" s="201"/>
      <c r="U449" s="201"/>
      <c r="V449" s="201"/>
      <c r="W449" s="201"/>
      <c r="X449" s="201"/>
      <c r="Y449" s="202" t="e">
        <v>#N/A</v>
      </c>
    </row>
    <row r="450" spans="1:25">
      <c r="A450" s="141"/>
      <c r="B450" s="115">
        <v>1</v>
      </c>
      <c r="C450" s="104">
        <v>3</v>
      </c>
      <c r="D450" s="206">
        <v>0.1</v>
      </c>
      <c r="E450" s="206">
        <v>9.6299999999999997E-2</v>
      </c>
      <c r="F450" s="205">
        <v>9.9400000000000016E-2</v>
      </c>
      <c r="G450" s="203">
        <v>0.08</v>
      </c>
      <c r="H450" s="205">
        <v>0.09</v>
      </c>
      <c r="I450" s="203">
        <v>0.12</v>
      </c>
      <c r="J450" s="205">
        <v>0.1</v>
      </c>
      <c r="K450" s="205">
        <v>9.5000000000000001E-2</v>
      </c>
      <c r="L450" s="123">
        <v>0.1</v>
      </c>
      <c r="M450" s="207">
        <v>0.11671330426796118</v>
      </c>
      <c r="N450" s="123">
        <v>9.9000000000000005E-2</v>
      </c>
      <c r="O450" s="123">
        <v>0.1</v>
      </c>
      <c r="P450" s="123">
        <v>0.1</v>
      </c>
      <c r="Q450" s="123">
        <v>0.09</v>
      </c>
      <c r="R450" s="123">
        <v>0.1</v>
      </c>
      <c r="S450" s="200"/>
      <c r="T450" s="201"/>
      <c r="U450" s="201"/>
      <c r="V450" s="201"/>
      <c r="W450" s="201"/>
      <c r="X450" s="201"/>
      <c r="Y450" s="202">
        <v>16</v>
      </c>
    </row>
    <row r="451" spans="1:25">
      <c r="A451" s="141"/>
      <c r="B451" s="115">
        <v>1</v>
      </c>
      <c r="C451" s="104">
        <v>4</v>
      </c>
      <c r="D451" s="206">
        <v>0.1</v>
      </c>
      <c r="E451" s="206">
        <v>0.10120000000000001</v>
      </c>
      <c r="F451" s="205">
        <v>0.1</v>
      </c>
      <c r="G451" s="203">
        <v>0.08</v>
      </c>
      <c r="H451" s="274">
        <v>0.08</v>
      </c>
      <c r="I451" s="203">
        <v>0.12</v>
      </c>
      <c r="J451" s="205">
        <v>0.1</v>
      </c>
      <c r="K451" s="205">
        <v>9.5000000000000001E-2</v>
      </c>
      <c r="L451" s="123">
        <v>0.1</v>
      </c>
      <c r="M451" s="207">
        <v>0.11864635755911754</v>
      </c>
      <c r="N451" s="123">
        <v>0.10100000000000001</v>
      </c>
      <c r="O451" s="123">
        <v>0.09</v>
      </c>
      <c r="P451" s="123">
        <v>0.1</v>
      </c>
      <c r="Q451" s="123">
        <v>0.09</v>
      </c>
      <c r="R451" s="123">
        <v>0.1</v>
      </c>
      <c r="S451" s="200"/>
      <c r="T451" s="201"/>
      <c r="U451" s="201"/>
      <c r="V451" s="201"/>
      <c r="W451" s="201"/>
      <c r="X451" s="201"/>
      <c r="Y451" s="202">
        <v>9.6630555555555553E-2</v>
      </c>
    </row>
    <row r="452" spans="1:25">
      <c r="A452" s="141"/>
      <c r="B452" s="115">
        <v>1</v>
      </c>
      <c r="C452" s="104">
        <v>5</v>
      </c>
      <c r="D452" s="206">
        <v>0.09</v>
      </c>
      <c r="E452" s="206">
        <v>9.6699999999999994E-2</v>
      </c>
      <c r="F452" s="206">
        <v>0.10200000000000001</v>
      </c>
      <c r="G452" s="203">
        <v>0.08</v>
      </c>
      <c r="H452" s="206">
        <v>0.09</v>
      </c>
      <c r="I452" s="203">
        <v>0.11</v>
      </c>
      <c r="J452" s="204">
        <v>0.09</v>
      </c>
      <c r="K452" s="206">
        <v>9.4E-2</v>
      </c>
      <c r="L452" s="206">
        <v>0.1</v>
      </c>
      <c r="M452" s="203">
        <v>0.12434149465715429</v>
      </c>
      <c r="N452" s="206">
        <v>9.2999999999999999E-2</v>
      </c>
      <c r="O452" s="206">
        <v>0.09</v>
      </c>
      <c r="P452" s="206">
        <v>0.1</v>
      </c>
      <c r="Q452" s="206">
        <v>0.09</v>
      </c>
      <c r="R452" s="204">
        <v>0.09</v>
      </c>
      <c r="S452" s="200"/>
      <c r="T452" s="201"/>
      <c r="U452" s="201"/>
      <c r="V452" s="201"/>
      <c r="W452" s="201"/>
      <c r="X452" s="201"/>
      <c r="Y452" s="136"/>
    </row>
    <row r="453" spans="1:25">
      <c r="A453" s="141"/>
      <c r="B453" s="115">
        <v>1</v>
      </c>
      <c r="C453" s="104">
        <v>6</v>
      </c>
      <c r="D453" s="206">
        <v>0.09</v>
      </c>
      <c r="E453" s="206">
        <v>9.5500000000000002E-2</v>
      </c>
      <c r="F453" s="206">
        <v>9.8599999999999993E-2</v>
      </c>
      <c r="G453" s="203">
        <v>0.08</v>
      </c>
      <c r="H453" s="204">
        <v>0.08</v>
      </c>
      <c r="I453" s="203">
        <v>0.11</v>
      </c>
      <c r="J453" s="206">
        <v>0.1</v>
      </c>
      <c r="K453" s="206">
        <v>9.6000000000000002E-2</v>
      </c>
      <c r="L453" s="206">
        <v>0.1</v>
      </c>
      <c r="M453" s="203">
        <v>0.12628267508654908</v>
      </c>
      <c r="N453" s="206">
        <v>0.105</v>
      </c>
      <c r="O453" s="206">
        <v>0.09</v>
      </c>
      <c r="P453" s="206">
        <v>0.1</v>
      </c>
      <c r="Q453" s="206">
        <v>0.09</v>
      </c>
      <c r="R453" s="206">
        <v>0.1</v>
      </c>
      <c r="S453" s="200"/>
      <c r="T453" s="201"/>
      <c r="U453" s="201"/>
      <c r="V453" s="201"/>
      <c r="W453" s="201"/>
      <c r="X453" s="201"/>
      <c r="Y453" s="136"/>
    </row>
    <row r="454" spans="1:25">
      <c r="A454" s="141"/>
      <c r="B454" s="116" t="s">
        <v>186</v>
      </c>
      <c r="C454" s="108"/>
      <c r="D454" s="208">
        <v>9.4999999999999987E-2</v>
      </c>
      <c r="E454" s="208">
        <v>9.6483333333333324E-2</v>
      </c>
      <c r="F454" s="208">
        <v>9.9750000000000005E-2</v>
      </c>
      <c r="G454" s="208">
        <v>0.08</v>
      </c>
      <c r="H454" s="208">
        <v>8.666666666666667E-2</v>
      </c>
      <c r="I454" s="208">
        <v>0.11333333333333333</v>
      </c>
      <c r="J454" s="208">
        <v>9.8333333333333328E-2</v>
      </c>
      <c r="K454" s="208">
        <v>9.4833333333333325E-2</v>
      </c>
      <c r="L454" s="208">
        <v>9.9999999999999992E-2</v>
      </c>
      <c r="M454" s="208">
        <v>0.12177990024550263</v>
      </c>
      <c r="N454" s="208">
        <v>9.849999999999999E-2</v>
      </c>
      <c r="O454" s="208">
        <v>9.4999999999999987E-2</v>
      </c>
      <c r="P454" s="208">
        <v>9.9999999999999992E-2</v>
      </c>
      <c r="Q454" s="208">
        <v>8.8333333333333319E-2</v>
      </c>
      <c r="R454" s="208">
        <v>9.8333333333333328E-2</v>
      </c>
      <c r="S454" s="200"/>
      <c r="T454" s="201"/>
      <c r="U454" s="201"/>
      <c r="V454" s="201"/>
      <c r="W454" s="201"/>
      <c r="X454" s="201"/>
      <c r="Y454" s="136"/>
    </row>
    <row r="455" spans="1:25">
      <c r="A455" s="141"/>
      <c r="B455" s="2" t="s">
        <v>187</v>
      </c>
      <c r="C455" s="135"/>
      <c r="D455" s="123">
        <v>9.5000000000000001E-2</v>
      </c>
      <c r="E455" s="123">
        <v>9.6500000000000002E-2</v>
      </c>
      <c r="F455" s="123">
        <v>9.9700000000000011E-2</v>
      </c>
      <c r="G455" s="123">
        <v>0.08</v>
      </c>
      <c r="H455" s="123">
        <v>0.09</v>
      </c>
      <c r="I455" s="123">
        <v>0.11</v>
      </c>
      <c r="J455" s="123">
        <v>0.1</v>
      </c>
      <c r="K455" s="123">
        <v>9.5000000000000001E-2</v>
      </c>
      <c r="L455" s="123">
        <v>0.1</v>
      </c>
      <c r="M455" s="123">
        <v>0.12227528832684625</v>
      </c>
      <c r="N455" s="123">
        <v>9.8000000000000004E-2</v>
      </c>
      <c r="O455" s="123">
        <v>9.5000000000000001E-2</v>
      </c>
      <c r="P455" s="123">
        <v>0.1</v>
      </c>
      <c r="Q455" s="123">
        <v>0.09</v>
      </c>
      <c r="R455" s="123">
        <v>0.1</v>
      </c>
      <c r="S455" s="200"/>
      <c r="T455" s="201"/>
      <c r="U455" s="201"/>
      <c r="V455" s="201"/>
      <c r="W455" s="201"/>
      <c r="X455" s="201"/>
      <c r="Y455" s="136"/>
    </row>
    <row r="456" spans="1:25">
      <c r="A456" s="141"/>
      <c r="B456" s="2" t="s">
        <v>188</v>
      </c>
      <c r="C456" s="135"/>
      <c r="D456" s="123">
        <v>5.4772255750516665E-3</v>
      </c>
      <c r="E456" s="123">
        <v>3.0354022248569798E-3</v>
      </c>
      <c r="F456" s="123">
        <v>1.6244999230532518E-3</v>
      </c>
      <c r="G456" s="123">
        <v>0</v>
      </c>
      <c r="H456" s="123">
        <v>5.1639777949432199E-3</v>
      </c>
      <c r="I456" s="123">
        <v>5.1639777949432199E-3</v>
      </c>
      <c r="J456" s="123">
        <v>4.0824829046386332E-3</v>
      </c>
      <c r="K456" s="123">
        <v>7.5277265270908163E-4</v>
      </c>
      <c r="L456" s="123">
        <v>1.5202354861220293E-17</v>
      </c>
      <c r="M456" s="123">
        <v>3.797876209135586E-3</v>
      </c>
      <c r="N456" s="123">
        <v>4.1833001326703773E-3</v>
      </c>
      <c r="O456" s="123">
        <v>5.4772255750516656E-3</v>
      </c>
      <c r="P456" s="123">
        <v>1.5202354861220293E-17</v>
      </c>
      <c r="Q456" s="123">
        <v>4.0824829046386289E-3</v>
      </c>
      <c r="R456" s="123">
        <v>4.0824829046386332E-3</v>
      </c>
      <c r="S456" s="164"/>
      <c r="T456" s="2"/>
      <c r="U456" s="2"/>
      <c r="V456" s="2"/>
      <c r="W456" s="2"/>
      <c r="X456" s="2"/>
      <c r="Y456" s="136"/>
    </row>
    <row r="457" spans="1:25">
      <c r="A457" s="141"/>
      <c r="B457" s="2" t="s">
        <v>96</v>
      </c>
      <c r="C457" s="135"/>
      <c r="D457" s="109">
        <v>5.7655006053175445E-2</v>
      </c>
      <c r="E457" s="109">
        <v>3.1460378906791986E-2</v>
      </c>
      <c r="F457" s="109">
        <v>1.6285713514318314E-2</v>
      </c>
      <c r="G457" s="109">
        <v>0</v>
      </c>
      <c r="H457" s="109">
        <v>5.9584359172421768E-2</v>
      </c>
      <c r="I457" s="109">
        <v>4.5564509955381353E-2</v>
      </c>
      <c r="J457" s="109">
        <v>4.1516775301409833E-2</v>
      </c>
      <c r="K457" s="109">
        <v>7.9378487104648336E-3</v>
      </c>
      <c r="L457" s="109">
        <v>1.5202354861220294E-16</v>
      </c>
      <c r="M457" s="109">
        <v>3.1186396125134311E-2</v>
      </c>
      <c r="N457" s="109">
        <v>4.2470052108328708E-2</v>
      </c>
      <c r="O457" s="109">
        <v>5.7655006053175438E-2</v>
      </c>
      <c r="P457" s="109">
        <v>1.5202354861220294E-16</v>
      </c>
      <c r="Q457" s="109">
        <v>4.6216787599682597E-2</v>
      </c>
      <c r="R457" s="109">
        <v>4.1516775301409833E-2</v>
      </c>
      <c r="S457" s="164"/>
      <c r="T457" s="2"/>
      <c r="U457" s="2"/>
      <c r="V457" s="2"/>
      <c r="W457" s="2"/>
      <c r="X457" s="2"/>
      <c r="Y457" s="137"/>
    </row>
    <row r="458" spans="1:25">
      <c r="A458" s="141"/>
      <c r="B458" s="117" t="s">
        <v>189</v>
      </c>
      <c r="C458" s="135"/>
      <c r="D458" s="109">
        <v>-1.6874119642395269E-2</v>
      </c>
      <c r="E458" s="109">
        <v>-1.5235576508466631E-3</v>
      </c>
      <c r="F458" s="109">
        <v>3.2282174375485084E-2</v>
      </c>
      <c r="G458" s="109">
        <v>-0.17210452180412217</v>
      </c>
      <c r="H458" s="109">
        <v>-0.10311323195446565</v>
      </c>
      <c r="I458" s="109">
        <v>0.17285192744416022</v>
      </c>
      <c r="J458" s="109">
        <v>1.7621525282432993E-2</v>
      </c>
      <c r="K458" s="109">
        <v>-1.8598901888636665E-2</v>
      </c>
      <c r="L458" s="109">
        <v>3.4869347744847179E-2</v>
      </c>
      <c r="M458" s="109">
        <v>0.26026285935495874</v>
      </c>
      <c r="N458" s="109">
        <v>1.9346307528674389E-2</v>
      </c>
      <c r="O458" s="109">
        <v>-1.6874119642395269E-2</v>
      </c>
      <c r="P458" s="109">
        <v>3.4869347744847179E-2</v>
      </c>
      <c r="Q458" s="109">
        <v>-8.5865409492051792E-2</v>
      </c>
      <c r="R458" s="109">
        <v>1.7621525282432993E-2</v>
      </c>
      <c r="S458" s="164"/>
      <c r="T458" s="2"/>
      <c r="U458" s="2"/>
      <c r="V458" s="2"/>
      <c r="W458" s="2"/>
      <c r="X458" s="2"/>
      <c r="Y458" s="137"/>
    </row>
    <row r="459" spans="1:25">
      <c r="B459" s="147"/>
      <c r="C459" s="116"/>
      <c r="D459" s="132"/>
      <c r="E459" s="132"/>
      <c r="F459" s="132"/>
      <c r="G459" s="132"/>
      <c r="H459" s="132"/>
      <c r="I459" s="132"/>
      <c r="J459" s="132"/>
      <c r="K459" s="132"/>
      <c r="L459" s="132"/>
      <c r="M459" s="132"/>
      <c r="N459" s="132"/>
      <c r="O459" s="132"/>
      <c r="P459" s="132"/>
      <c r="Q459" s="132"/>
      <c r="R459" s="132"/>
    </row>
    <row r="460" spans="1:25">
      <c r="B460" s="151" t="s">
        <v>416</v>
      </c>
      <c r="Y460" s="133" t="s">
        <v>67</v>
      </c>
    </row>
    <row r="461" spans="1:25">
      <c r="A461" s="124" t="s">
        <v>17</v>
      </c>
      <c r="B461" s="114" t="s">
        <v>141</v>
      </c>
      <c r="C461" s="111" t="s">
        <v>142</v>
      </c>
      <c r="D461" s="112" t="s">
        <v>166</v>
      </c>
      <c r="E461" s="113" t="s">
        <v>166</v>
      </c>
      <c r="F461" s="113" t="s">
        <v>166</v>
      </c>
      <c r="G461" s="113" t="s">
        <v>166</v>
      </c>
      <c r="H461" s="113" t="s">
        <v>166</v>
      </c>
      <c r="I461" s="113" t="s">
        <v>166</v>
      </c>
      <c r="J461" s="113" t="s">
        <v>166</v>
      </c>
      <c r="K461" s="113" t="s">
        <v>166</v>
      </c>
      <c r="L461" s="113" t="s">
        <v>166</v>
      </c>
      <c r="M461" s="113" t="s">
        <v>166</v>
      </c>
      <c r="N461" s="113" t="s">
        <v>166</v>
      </c>
      <c r="O461" s="113" t="s">
        <v>166</v>
      </c>
      <c r="P461" s="113" t="s">
        <v>166</v>
      </c>
      <c r="Q461" s="113" t="s">
        <v>166</v>
      </c>
      <c r="R461" s="113" t="s">
        <v>166</v>
      </c>
      <c r="S461" s="164"/>
      <c r="T461" s="2"/>
      <c r="U461" s="2"/>
      <c r="V461" s="2"/>
      <c r="W461" s="2"/>
      <c r="X461" s="2"/>
      <c r="Y461" s="133">
        <v>1</v>
      </c>
    </row>
    <row r="462" spans="1:25">
      <c r="A462" s="141"/>
      <c r="B462" s="115" t="s">
        <v>167</v>
      </c>
      <c r="C462" s="104" t="s">
        <v>167</v>
      </c>
      <c r="D462" s="162" t="s">
        <v>168</v>
      </c>
      <c r="E462" s="163" t="s">
        <v>169</v>
      </c>
      <c r="F462" s="163" t="s">
        <v>171</v>
      </c>
      <c r="G462" s="163" t="s">
        <v>172</v>
      </c>
      <c r="H462" s="163" t="s">
        <v>173</v>
      </c>
      <c r="I462" s="163" t="s">
        <v>174</v>
      </c>
      <c r="J462" s="163" t="s">
        <v>175</v>
      </c>
      <c r="K462" s="163" t="s">
        <v>176</v>
      </c>
      <c r="L462" s="163" t="s">
        <v>177</v>
      </c>
      <c r="M462" s="163" t="s">
        <v>178</v>
      </c>
      <c r="N462" s="163" t="s">
        <v>179</v>
      </c>
      <c r="O462" s="163" t="s">
        <v>180</v>
      </c>
      <c r="P462" s="163" t="s">
        <v>181</v>
      </c>
      <c r="Q462" s="163" t="s">
        <v>191</v>
      </c>
      <c r="R462" s="163" t="s">
        <v>183</v>
      </c>
      <c r="S462" s="164"/>
      <c r="T462" s="2"/>
      <c r="U462" s="2"/>
      <c r="V462" s="2"/>
      <c r="W462" s="2"/>
      <c r="X462" s="2"/>
      <c r="Y462" s="133" t="s">
        <v>3</v>
      </c>
    </row>
    <row r="463" spans="1:25">
      <c r="A463" s="141"/>
      <c r="B463" s="115"/>
      <c r="C463" s="104"/>
      <c r="D463" s="105" t="s">
        <v>202</v>
      </c>
      <c r="E463" s="106" t="s">
        <v>202</v>
      </c>
      <c r="F463" s="106" t="s">
        <v>202</v>
      </c>
      <c r="G463" s="106" t="s">
        <v>203</v>
      </c>
      <c r="H463" s="106" t="s">
        <v>202</v>
      </c>
      <c r="I463" s="106" t="s">
        <v>203</v>
      </c>
      <c r="J463" s="106" t="s">
        <v>204</v>
      </c>
      <c r="K463" s="106" t="s">
        <v>203</v>
      </c>
      <c r="L463" s="106" t="s">
        <v>204</v>
      </c>
      <c r="M463" s="106" t="s">
        <v>202</v>
      </c>
      <c r="N463" s="106" t="s">
        <v>203</v>
      </c>
      <c r="O463" s="106" t="s">
        <v>202</v>
      </c>
      <c r="P463" s="106" t="s">
        <v>203</v>
      </c>
      <c r="Q463" s="106" t="s">
        <v>205</v>
      </c>
      <c r="R463" s="106" t="s">
        <v>203</v>
      </c>
      <c r="S463" s="164"/>
      <c r="T463" s="2"/>
      <c r="U463" s="2"/>
      <c r="V463" s="2"/>
      <c r="W463" s="2"/>
      <c r="X463" s="2"/>
      <c r="Y463" s="133">
        <v>1</v>
      </c>
    </row>
    <row r="464" spans="1:25">
      <c r="A464" s="141"/>
      <c r="B464" s="115"/>
      <c r="C464" s="104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64"/>
      <c r="T464" s="2"/>
      <c r="U464" s="2"/>
      <c r="V464" s="2"/>
      <c r="W464" s="2"/>
      <c r="X464" s="2"/>
      <c r="Y464" s="133">
        <v>1</v>
      </c>
    </row>
    <row r="465" spans="1:25">
      <c r="A465" s="141"/>
      <c r="B465" s="114">
        <v>1</v>
      </c>
      <c r="C465" s="110">
        <v>1</v>
      </c>
      <c r="D465" s="210">
        <v>8.7799999999999994</v>
      </c>
      <c r="E465" s="210">
        <v>10.95</v>
      </c>
      <c r="F465" s="212">
        <v>8</v>
      </c>
      <c r="G465" s="210">
        <v>10</v>
      </c>
      <c r="H465" s="212">
        <v>11.6</v>
      </c>
      <c r="I465" s="210">
        <v>10</v>
      </c>
      <c r="J465" s="212">
        <v>13.152263374485599</v>
      </c>
      <c r="K465" s="210">
        <v>10</v>
      </c>
      <c r="L465" s="210">
        <v>10.539398307761726</v>
      </c>
      <c r="M465" s="210">
        <v>9.76</v>
      </c>
      <c r="N465" s="210">
        <v>10</v>
      </c>
      <c r="O465" s="213">
        <v>15.6</v>
      </c>
      <c r="P465" s="210">
        <v>10</v>
      </c>
      <c r="Q465" s="213" t="s">
        <v>111</v>
      </c>
      <c r="R465" s="210">
        <v>10</v>
      </c>
      <c r="S465" s="214"/>
      <c r="T465" s="215"/>
      <c r="U465" s="215"/>
      <c r="V465" s="215"/>
      <c r="W465" s="215"/>
      <c r="X465" s="215"/>
      <c r="Y465" s="216">
        <v>1</v>
      </c>
    </row>
    <row r="466" spans="1:25">
      <c r="A466" s="141"/>
      <c r="B466" s="115">
        <v>1</v>
      </c>
      <c r="C466" s="104">
        <v>2</v>
      </c>
      <c r="D466" s="217">
        <v>8.89</v>
      </c>
      <c r="E466" s="217">
        <v>9.81</v>
      </c>
      <c r="F466" s="219">
        <v>8</v>
      </c>
      <c r="G466" s="217">
        <v>10</v>
      </c>
      <c r="H466" s="219">
        <v>11.2</v>
      </c>
      <c r="I466" s="217">
        <v>10</v>
      </c>
      <c r="J466" s="219">
        <v>13.224593495935</v>
      </c>
      <c r="K466" s="217">
        <v>10</v>
      </c>
      <c r="L466" s="217">
        <v>10.39137898209299</v>
      </c>
      <c r="M466" s="217">
        <v>10</v>
      </c>
      <c r="N466" s="217">
        <v>10</v>
      </c>
      <c r="O466" s="220">
        <v>15.9</v>
      </c>
      <c r="P466" s="217">
        <v>10</v>
      </c>
      <c r="Q466" s="220" t="s">
        <v>111</v>
      </c>
      <c r="R466" s="217">
        <v>10</v>
      </c>
      <c r="S466" s="214"/>
      <c r="T466" s="215"/>
      <c r="U466" s="215"/>
      <c r="V466" s="215"/>
      <c r="W466" s="215"/>
      <c r="X466" s="215"/>
      <c r="Y466" s="216" t="e">
        <v>#N/A</v>
      </c>
    </row>
    <row r="467" spans="1:25">
      <c r="A467" s="141"/>
      <c r="B467" s="115">
        <v>1</v>
      </c>
      <c r="C467" s="104">
        <v>3</v>
      </c>
      <c r="D467" s="217">
        <v>9.02</v>
      </c>
      <c r="E467" s="217">
        <v>10.17</v>
      </c>
      <c r="F467" s="219">
        <v>9</v>
      </c>
      <c r="G467" s="217">
        <v>10</v>
      </c>
      <c r="H467" s="219">
        <v>12.2</v>
      </c>
      <c r="I467" s="217">
        <v>10</v>
      </c>
      <c r="J467" s="219">
        <v>13.2736220472441</v>
      </c>
      <c r="K467" s="221">
        <v>10</v>
      </c>
      <c r="L467" s="222">
        <v>10.625952911051165</v>
      </c>
      <c r="M467" s="222">
        <v>10.1</v>
      </c>
      <c r="N467" s="222">
        <v>10</v>
      </c>
      <c r="O467" s="219">
        <v>14.6</v>
      </c>
      <c r="P467" s="222">
        <v>10</v>
      </c>
      <c r="Q467" s="219" t="s">
        <v>111</v>
      </c>
      <c r="R467" s="222">
        <v>9</v>
      </c>
      <c r="S467" s="214"/>
      <c r="T467" s="215"/>
      <c r="U467" s="215"/>
      <c r="V467" s="215"/>
      <c r="W467" s="215"/>
      <c r="X467" s="215"/>
      <c r="Y467" s="216">
        <v>16</v>
      </c>
    </row>
    <row r="468" spans="1:25">
      <c r="A468" s="141"/>
      <c r="B468" s="115">
        <v>1</v>
      </c>
      <c r="C468" s="104">
        <v>4</v>
      </c>
      <c r="D468" s="217">
        <v>8.9499999999999993</v>
      </c>
      <c r="E468" s="217">
        <v>10.5</v>
      </c>
      <c r="F468" s="219">
        <v>8</v>
      </c>
      <c r="G468" s="217">
        <v>10</v>
      </c>
      <c r="H468" s="219">
        <v>11.9</v>
      </c>
      <c r="I468" s="217">
        <v>10</v>
      </c>
      <c r="J468" s="219">
        <v>13.394841269841301</v>
      </c>
      <c r="K468" s="221">
        <v>10</v>
      </c>
      <c r="L468" s="222">
        <v>10.483122373933469</v>
      </c>
      <c r="M468" s="222">
        <v>10.5</v>
      </c>
      <c r="N468" s="222">
        <v>10</v>
      </c>
      <c r="O468" s="219">
        <v>15.2</v>
      </c>
      <c r="P468" s="222">
        <v>10</v>
      </c>
      <c r="Q468" s="219" t="s">
        <v>111</v>
      </c>
      <c r="R468" s="222">
        <v>10</v>
      </c>
      <c r="S468" s="214"/>
      <c r="T468" s="215"/>
      <c r="U468" s="215"/>
      <c r="V468" s="215"/>
      <c r="W468" s="215"/>
      <c r="X468" s="215"/>
      <c r="Y468" s="216">
        <v>9.9554196480641632</v>
      </c>
    </row>
    <row r="469" spans="1:25">
      <c r="A469" s="141"/>
      <c r="B469" s="115">
        <v>1</v>
      </c>
      <c r="C469" s="104">
        <v>5</v>
      </c>
      <c r="D469" s="223">
        <v>8.32</v>
      </c>
      <c r="E469" s="217">
        <v>10.35</v>
      </c>
      <c r="F469" s="220">
        <v>8</v>
      </c>
      <c r="G469" s="217">
        <v>10</v>
      </c>
      <c r="H469" s="220">
        <v>12.3</v>
      </c>
      <c r="I469" s="217">
        <v>10</v>
      </c>
      <c r="J469" s="220">
        <v>13.455078125</v>
      </c>
      <c r="K469" s="217">
        <v>10</v>
      </c>
      <c r="L469" s="217">
        <v>10.793750368166529</v>
      </c>
      <c r="M469" s="217">
        <v>9.39</v>
      </c>
      <c r="N469" s="217">
        <v>10</v>
      </c>
      <c r="O469" s="220">
        <v>14.9</v>
      </c>
      <c r="P469" s="217">
        <v>10</v>
      </c>
      <c r="Q469" s="220" t="s">
        <v>111</v>
      </c>
      <c r="R469" s="217">
        <v>9</v>
      </c>
      <c r="S469" s="214"/>
      <c r="T469" s="215"/>
      <c r="U469" s="215"/>
      <c r="V469" s="215"/>
      <c r="W469" s="215"/>
      <c r="X469" s="215"/>
      <c r="Y469" s="224"/>
    </row>
    <row r="470" spans="1:25">
      <c r="A470" s="141"/>
      <c r="B470" s="115">
        <v>1</v>
      </c>
      <c r="C470" s="104">
        <v>6</v>
      </c>
      <c r="D470" s="217">
        <v>8.56</v>
      </c>
      <c r="E470" s="217">
        <v>10.31</v>
      </c>
      <c r="F470" s="220">
        <v>9</v>
      </c>
      <c r="G470" s="217">
        <v>10</v>
      </c>
      <c r="H470" s="220">
        <v>11.5</v>
      </c>
      <c r="I470" s="217">
        <v>10</v>
      </c>
      <c r="J470" s="220">
        <v>13.379912663755499</v>
      </c>
      <c r="K470" s="217">
        <v>10</v>
      </c>
      <c r="L470" s="217">
        <v>11.111575940843879</v>
      </c>
      <c r="M470" s="217">
        <v>10.5</v>
      </c>
      <c r="N470" s="217">
        <v>10</v>
      </c>
      <c r="O470" s="220">
        <v>15.9</v>
      </c>
      <c r="P470" s="217">
        <v>10</v>
      </c>
      <c r="Q470" s="220" t="s">
        <v>111</v>
      </c>
      <c r="R470" s="217">
        <v>10</v>
      </c>
      <c r="S470" s="214"/>
      <c r="T470" s="215"/>
      <c r="U470" s="215"/>
      <c r="V470" s="215"/>
      <c r="W470" s="215"/>
      <c r="X470" s="215"/>
      <c r="Y470" s="224"/>
    </row>
    <row r="471" spans="1:25">
      <c r="A471" s="141"/>
      <c r="B471" s="116" t="s">
        <v>186</v>
      </c>
      <c r="C471" s="108"/>
      <c r="D471" s="225">
        <v>8.7533333333333339</v>
      </c>
      <c r="E471" s="225">
        <v>10.348333333333334</v>
      </c>
      <c r="F471" s="225">
        <v>8.3333333333333339</v>
      </c>
      <c r="G471" s="225">
        <v>10</v>
      </c>
      <c r="H471" s="225">
        <v>11.783333333333333</v>
      </c>
      <c r="I471" s="225">
        <v>10</v>
      </c>
      <c r="J471" s="225">
        <v>13.313385162710253</v>
      </c>
      <c r="K471" s="225">
        <v>10</v>
      </c>
      <c r="L471" s="225">
        <v>10.657529813974959</v>
      </c>
      <c r="M471" s="225">
        <v>10.041666666666666</v>
      </c>
      <c r="N471" s="225">
        <v>10</v>
      </c>
      <c r="O471" s="225">
        <v>15.350000000000001</v>
      </c>
      <c r="P471" s="225">
        <v>10</v>
      </c>
      <c r="Q471" s="225" t="s">
        <v>543</v>
      </c>
      <c r="R471" s="225">
        <v>9.6666666666666661</v>
      </c>
      <c r="S471" s="214"/>
      <c r="T471" s="215"/>
      <c r="U471" s="215"/>
      <c r="V471" s="215"/>
      <c r="W471" s="215"/>
      <c r="X471" s="215"/>
      <c r="Y471" s="224"/>
    </row>
    <row r="472" spans="1:25">
      <c r="A472" s="141"/>
      <c r="B472" s="2" t="s">
        <v>187</v>
      </c>
      <c r="C472" s="135"/>
      <c r="D472" s="222">
        <v>8.8350000000000009</v>
      </c>
      <c r="E472" s="222">
        <v>10.33</v>
      </c>
      <c r="F472" s="222">
        <v>8</v>
      </c>
      <c r="G472" s="222">
        <v>10</v>
      </c>
      <c r="H472" s="222">
        <v>11.75</v>
      </c>
      <c r="I472" s="222">
        <v>10</v>
      </c>
      <c r="J472" s="222">
        <v>13.326767355499801</v>
      </c>
      <c r="K472" s="222">
        <v>10</v>
      </c>
      <c r="L472" s="222">
        <v>10.582675609406445</v>
      </c>
      <c r="M472" s="222">
        <v>10.050000000000001</v>
      </c>
      <c r="N472" s="222">
        <v>10</v>
      </c>
      <c r="O472" s="222">
        <v>15.399999999999999</v>
      </c>
      <c r="P472" s="222">
        <v>10</v>
      </c>
      <c r="Q472" s="222" t="s">
        <v>543</v>
      </c>
      <c r="R472" s="222">
        <v>10</v>
      </c>
      <c r="S472" s="214"/>
      <c r="T472" s="215"/>
      <c r="U472" s="215"/>
      <c r="V472" s="215"/>
      <c r="W472" s="215"/>
      <c r="X472" s="215"/>
      <c r="Y472" s="224"/>
    </row>
    <row r="473" spans="1:25">
      <c r="A473" s="141"/>
      <c r="B473" s="2" t="s">
        <v>188</v>
      </c>
      <c r="C473" s="135"/>
      <c r="D473" s="222">
        <v>0.26620793877468513</v>
      </c>
      <c r="E473" s="222">
        <v>0.37631989937640337</v>
      </c>
      <c r="F473" s="222">
        <v>0.5163977794943222</v>
      </c>
      <c r="G473" s="222">
        <v>0</v>
      </c>
      <c r="H473" s="222">
        <v>0.42622372841814771</v>
      </c>
      <c r="I473" s="222">
        <v>0</v>
      </c>
      <c r="J473" s="222">
        <v>0.11538041205310888</v>
      </c>
      <c r="K473" s="222">
        <v>0</v>
      </c>
      <c r="L473" s="222">
        <v>0.26112077616332358</v>
      </c>
      <c r="M473" s="222">
        <v>0.43111096792666564</v>
      </c>
      <c r="N473" s="222">
        <v>0</v>
      </c>
      <c r="O473" s="222">
        <v>0.53944415837044735</v>
      </c>
      <c r="P473" s="222">
        <v>0</v>
      </c>
      <c r="Q473" s="222" t="s">
        <v>543</v>
      </c>
      <c r="R473" s="222">
        <v>0.51639777949432231</v>
      </c>
      <c r="S473" s="214"/>
      <c r="T473" s="215"/>
      <c r="U473" s="215"/>
      <c r="V473" s="215"/>
      <c r="W473" s="215"/>
      <c r="X473" s="215"/>
      <c r="Y473" s="224"/>
    </row>
    <row r="474" spans="1:25">
      <c r="A474" s="141"/>
      <c r="B474" s="2" t="s">
        <v>96</v>
      </c>
      <c r="C474" s="135"/>
      <c r="D474" s="109">
        <v>3.0412178839453744E-2</v>
      </c>
      <c r="E474" s="109">
        <v>3.6365266488297951E-2</v>
      </c>
      <c r="F474" s="109">
        <v>6.1967733539318656E-2</v>
      </c>
      <c r="G474" s="109">
        <v>0</v>
      </c>
      <c r="H474" s="109">
        <v>3.617174498598142E-2</v>
      </c>
      <c r="I474" s="109">
        <v>0</v>
      </c>
      <c r="J474" s="109">
        <v>8.6664969609893325E-3</v>
      </c>
      <c r="K474" s="109">
        <v>0</v>
      </c>
      <c r="L474" s="109">
        <v>2.4501059881711265E-2</v>
      </c>
      <c r="M474" s="109">
        <v>4.2932212573609858E-2</v>
      </c>
      <c r="N474" s="109">
        <v>0</v>
      </c>
      <c r="O474" s="109">
        <v>3.5142941913384192E-2</v>
      </c>
      <c r="P474" s="109">
        <v>0</v>
      </c>
      <c r="Q474" s="109" t="s">
        <v>543</v>
      </c>
      <c r="R474" s="109">
        <v>5.3420459947688514E-2</v>
      </c>
      <c r="S474" s="164"/>
      <c r="T474" s="2"/>
      <c r="U474" s="2"/>
      <c r="V474" s="2"/>
      <c r="W474" s="2"/>
      <c r="X474" s="2"/>
      <c r="Y474" s="137"/>
    </row>
    <row r="475" spans="1:25">
      <c r="A475" s="141"/>
      <c r="B475" s="117" t="s">
        <v>189</v>
      </c>
      <c r="C475" s="135"/>
      <c r="D475" s="109">
        <v>-0.12074692551655275</v>
      </c>
      <c r="E475" s="109">
        <v>3.9467315207106557E-2</v>
      </c>
      <c r="F475" s="109">
        <v>-0.16293500144378592</v>
      </c>
      <c r="G475" s="109">
        <v>4.477998267456762E-3</v>
      </c>
      <c r="H475" s="109">
        <v>0.18360990795848653</v>
      </c>
      <c r="I475" s="109">
        <v>4.477998267456762E-3</v>
      </c>
      <c r="J475" s="109">
        <v>0.33730024784028534</v>
      </c>
      <c r="K475" s="109">
        <v>4.477998267456762E-3</v>
      </c>
      <c r="L475" s="109">
        <v>7.0525421401730792E-2</v>
      </c>
      <c r="M475" s="109">
        <v>8.6633232602377763E-3</v>
      </c>
      <c r="N475" s="109">
        <v>4.477998267456762E-3</v>
      </c>
      <c r="O475" s="109">
        <v>0.54187372734054629</v>
      </c>
      <c r="P475" s="109">
        <v>4.477998267456762E-3</v>
      </c>
      <c r="Q475" s="109" t="s">
        <v>543</v>
      </c>
      <c r="R475" s="109">
        <v>-2.9004601674791797E-2</v>
      </c>
      <c r="S475" s="164"/>
      <c r="T475" s="2"/>
      <c r="U475" s="2"/>
      <c r="V475" s="2"/>
      <c r="W475" s="2"/>
      <c r="X475" s="2"/>
      <c r="Y475" s="137"/>
    </row>
    <row r="476" spans="1:25">
      <c r="B476" s="147"/>
      <c r="C476" s="116"/>
      <c r="D476" s="132"/>
      <c r="E476" s="132"/>
      <c r="F476" s="132"/>
      <c r="G476" s="132"/>
      <c r="H476" s="132"/>
      <c r="I476" s="132"/>
      <c r="J476" s="132"/>
      <c r="K476" s="132"/>
      <c r="L476" s="132"/>
      <c r="M476" s="132"/>
      <c r="N476" s="132"/>
      <c r="O476" s="132"/>
      <c r="P476" s="132"/>
      <c r="Q476" s="132"/>
      <c r="R476" s="132"/>
    </row>
    <row r="477" spans="1:25">
      <c r="B477" s="151" t="s">
        <v>417</v>
      </c>
      <c r="Y477" s="133" t="s">
        <v>67</v>
      </c>
    </row>
    <row r="478" spans="1:25">
      <c r="A478" s="124" t="s">
        <v>20</v>
      </c>
      <c r="B478" s="114" t="s">
        <v>141</v>
      </c>
      <c r="C478" s="111" t="s">
        <v>142</v>
      </c>
      <c r="D478" s="112" t="s">
        <v>166</v>
      </c>
      <c r="E478" s="113" t="s">
        <v>166</v>
      </c>
      <c r="F478" s="113" t="s">
        <v>166</v>
      </c>
      <c r="G478" s="113" t="s">
        <v>166</v>
      </c>
      <c r="H478" s="113" t="s">
        <v>166</v>
      </c>
      <c r="I478" s="113" t="s">
        <v>166</v>
      </c>
      <c r="J478" s="113" t="s">
        <v>166</v>
      </c>
      <c r="K478" s="113" t="s">
        <v>166</v>
      </c>
      <c r="L478" s="164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133">
        <v>1</v>
      </c>
    </row>
    <row r="479" spans="1:25">
      <c r="A479" s="141"/>
      <c r="B479" s="115" t="s">
        <v>167</v>
      </c>
      <c r="C479" s="104" t="s">
        <v>167</v>
      </c>
      <c r="D479" s="162" t="s">
        <v>168</v>
      </c>
      <c r="E479" s="163" t="s">
        <v>169</v>
      </c>
      <c r="F479" s="163" t="s">
        <v>170</v>
      </c>
      <c r="G479" s="163" t="s">
        <v>173</v>
      </c>
      <c r="H479" s="163" t="s">
        <v>175</v>
      </c>
      <c r="I479" s="163" t="s">
        <v>177</v>
      </c>
      <c r="J479" s="163" t="s">
        <v>191</v>
      </c>
      <c r="K479" s="163" t="s">
        <v>183</v>
      </c>
      <c r="L479" s="164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133" t="s">
        <v>3</v>
      </c>
    </row>
    <row r="480" spans="1:25">
      <c r="A480" s="141"/>
      <c r="B480" s="115"/>
      <c r="C480" s="104"/>
      <c r="D480" s="105" t="s">
        <v>202</v>
      </c>
      <c r="E480" s="106" t="s">
        <v>202</v>
      </c>
      <c r="F480" s="106" t="s">
        <v>202</v>
      </c>
      <c r="G480" s="106" t="s">
        <v>202</v>
      </c>
      <c r="H480" s="106" t="s">
        <v>204</v>
      </c>
      <c r="I480" s="106" t="s">
        <v>204</v>
      </c>
      <c r="J480" s="106" t="s">
        <v>205</v>
      </c>
      <c r="K480" s="106" t="s">
        <v>203</v>
      </c>
      <c r="L480" s="164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33">
        <v>1</v>
      </c>
    </row>
    <row r="481" spans="1:25">
      <c r="A481" s="141"/>
      <c r="B481" s="115"/>
      <c r="C481" s="104"/>
      <c r="D481" s="130"/>
      <c r="E481" s="130"/>
      <c r="F481" s="130"/>
      <c r="G481" s="130"/>
      <c r="H481" s="130"/>
      <c r="I481" s="130"/>
      <c r="J481" s="130"/>
      <c r="K481" s="130"/>
      <c r="L481" s="164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133">
        <v>2</v>
      </c>
    </row>
    <row r="482" spans="1:25">
      <c r="A482" s="141"/>
      <c r="B482" s="114">
        <v>1</v>
      </c>
      <c r="C482" s="110">
        <v>1</v>
      </c>
      <c r="D482" s="210">
        <v>12</v>
      </c>
      <c r="E482" s="210">
        <v>12.9</v>
      </c>
      <c r="F482" s="211">
        <v>12</v>
      </c>
      <c r="G482" s="213">
        <v>17.600000000000001</v>
      </c>
      <c r="H482" s="211">
        <v>13.84670781893</v>
      </c>
      <c r="I482" s="210">
        <v>9.6723697976968079</v>
      </c>
      <c r="J482" s="211">
        <v>10</v>
      </c>
      <c r="K482" s="210">
        <v>13</v>
      </c>
      <c r="L482" s="214"/>
      <c r="M482" s="215"/>
      <c r="N482" s="215"/>
      <c r="O482" s="215"/>
      <c r="P482" s="215"/>
      <c r="Q482" s="215"/>
      <c r="R482" s="215"/>
      <c r="S482" s="215"/>
      <c r="T482" s="215"/>
      <c r="U482" s="215"/>
      <c r="V482" s="215"/>
      <c r="W482" s="215"/>
      <c r="X482" s="215"/>
      <c r="Y482" s="216">
        <v>1</v>
      </c>
    </row>
    <row r="483" spans="1:25">
      <c r="A483" s="141"/>
      <c r="B483" s="115">
        <v>1</v>
      </c>
      <c r="C483" s="104">
        <v>2</v>
      </c>
      <c r="D483" s="217">
        <v>12</v>
      </c>
      <c r="E483" s="217">
        <v>12.7</v>
      </c>
      <c r="F483" s="221">
        <v>12</v>
      </c>
      <c r="G483" s="220">
        <v>18.2</v>
      </c>
      <c r="H483" s="221">
        <v>13.259146341463399</v>
      </c>
      <c r="I483" s="217">
        <v>9.8287250908880868</v>
      </c>
      <c r="J483" s="221">
        <v>10</v>
      </c>
      <c r="K483" s="217">
        <v>13</v>
      </c>
      <c r="L483" s="214"/>
      <c r="M483" s="215"/>
      <c r="N483" s="215"/>
      <c r="O483" s="215"/>
      <c r="P483" s="215"/>
      <c r="Q483" s="215"/>
      <c r="R483" s="215"/>
      <c r="S483" s="215"/>
      <c r="T483" s="215"/>
      <c r="U483" s="215"/>
      <c r="V483" s="215"/>
      <c r="W483" s="215"/>
      <c r="X483" s="215"/>
      <c r="Y483" s="216" t="e">
        <v>#N/A</v>
      </c>
    </row>
    <row r="484" spans="1:25">
      <c r="A484" s="141"/>
      <c r="B484" s="115">
        <v>1</v>
      </c>
      <c r="C484" s="104">
        <v>3</v>
      </c>
      <c r="D484" s="217">
        <v>13.1</v>
      </c>
      <c r="E484" s="217">
        <v>13.2</v>
      </c>
      <c r="F484" s="221">
        <v>12</v>
      </c>
      <c r="G484" s="220">
        <v>20.399999999999999</v>
      </c>
      <c r="H484" s="221">
        <v>13.8120078740157</v>
      </c>
      <c r="I484" s="217">
        <v>9.6266167173647492</v>
      </c>
      <c r="J484" s="221">
        <v>10</v>
      </c>
      <c r="K484" s="221">
        <v>13</v>
      </c>
      <c r="L484" s="214"/>
      <c r="M484" s="215"/>
      <c r="N484" s="215"/>
      <c r="O484" s="215"/>
      <c r="P484" s="215"/>
      <c r="Q484" s="215"/>
      <c r="R484" s="215"/>
      <c r="S484" s="215"/>
      <c r="T484" s="215"/>
      <c r="U484" s="215"/>
      <c r="V484" s="215"/>
      <c r="W484" s="215"/>
      <c r="X484" s="215"/>
      <c r="Y484" s="216">
        <v>16</v>
      </c>
    </row>
    <row r="485" spans="1:25">
      <c r="A485" s="141"/>
      <c r="B485" s="115">
        <v>1</v>
      </c>
      <c r="C485" s="104">
        <v>4</v>
      </c>
      <c r="D485" s="217">
        <v>11.1</v>
      </c>
      <c r="E485" s="217">
        <v>13.9</v>
      </c>
      <c r="F485" s="221">
        <v>12</v>
      </c>
      <c r="G485" s="220">
        <v>19.399999999999999</v>
      </c>
      <c r="H485" s="221">
        <v>14.049603174603201</v>
      </c>
      <c r="I485" s="217">
        <v>9.5915216895588031</v>
      </c>
      <c r="J485" s="221">
        <v>10</v>
      </c>
      <c r="K485" s="221">
        <v>13</v>
      </c>
      <c r="L485" s="214"/>
      <c r="M485" s="215"/>
      <c r="N485" s="215"/>
      <c r="O485" s="215"/>
      <c r="P485" s="215"/>
      <c r="Q485" s="215"/>
      <c r="R485" s="215"/>
      <c r="S485" s="215"/>
      <c r="T485" s="215"/>
      <c r="U485" s="215"/>
      <c r="V485" s="215"/>
      <c r="W485" s="215"/>
      <c r="X485" s="215"/>
      <c r="Y485" s="216">
        <v>11.944244850461258</v>
      </c>
    </row>
    <row r="486" spans="1:25">
      <c r="A486" s="141"/>
      <c r="B486" s="115">
        <v>1</v>
      </c>
      <c r="C486" s="104">
        <v>5</v>
      </c>
      <c r="D486" s="217">
        <v>10.6</v>
      </c>
      <c r="E486" s="217">
        <v>13.3</v>
      </c>
      <c r="F486" s="217">
        <v>12</v>
      </c>
      <c r="G486" s="220">
        <v>20.7</v>
      </c>
      <c r="H486" s="217">
        <v>13.7490234375</v>
      </c>
      <c r="I486" s="217">
        <v>10.656571186606085</v>
      </c>
      <c r="J486" s="217">
        <v>10</v>
      </c>
      <c r="K486" s="223">
        <v>12</v>
      </c>
      <c r="L486" s="214"/>
      <c r="M486" s="215"/>
      <c r="N486" s="215"/>
      <c r="O486" s="215"/>
      <c r="P486" s="215"/>
      <c r="Q486" s="215"/>
      <c r="R486" s="215"/>
      <c r="S486" s="215"/>
      <c r="T486" s="215"/>
      <c r="U486" s="215"/>
      <c r="V486" s="215"/>
      <c r="W486" s="215"/>
      <c r="X486" s="215"/>
      <c r="Y486" s="224"/>
    </row>
    <row r="487" spans="1:25">
      <c r="A487" s="141"/>
      <c r="B487" s="115">
        <v>1</v>
      </c>
      <c r="C487" s="104">
        <v>6</v>
      </c>
      <c r="D487" s="217">
        <v>11</v>
      </c>
      <c r="E487" s="217">
        <v>13.5</v>
      </c>
      <c r="F487" s="217">
        <v>12</v>
      </c>
      <c r="G487" s="220">
        <v>19.2</v>
      </c>
      <c r="H487" s="217">
        <v>14.3908296943231</v>
      </c>
      <c r="I487" s="223">
        <v>11.436393452915903</v>
      </c>
      <c r="J487" s="217">
        <v>10</v>
      </c>
      <c r="K487" s="217">
        <v>13</v>
      </c>
      <c r="L487" s="214"/>
      <c r="M487" s="215"/>
      <c r="N487" s="215"/>
      <c r="O487" s="215"/>
      <c r="P487" s="215"/>
      <c r="Q487" s="215"/>
      <c r="R487" s="215"/>
      <c r="S487" s="215"/>
      <c r="T487" s="215"/>
      <c r="U487" s="215"/>
      <c r="V487" s="215"/>
      <c r="W487" s="215"/>
      <c r="X487" s="215"/>
      <c r="Y487" s="224"/>
    </row>
    <row r="488" spans="1:25">
      <c r="A488" s="141"/>
      <c r="B488" s="116" t="s">
        <v>186</v>
      </c>
      <c r="C488" s="108"/>
      <c r="D488" s="225">
        <v>11.633333333333335</v>
      </c>
      <c r="E488" s="225">
        <v>13.25</v>
      </c>
      <c r="F488" s="225">
        <v>12</v>
      </c>
      <c r="G488" s="225">
        <v>19.25</v>
      </c>
      <c r="H488" s="225">
        <v>13.851219723472566</v>
      </c>
      <c r="I488" s="225">
        <v>10.135366322505073</v>
      </c>
      <c r="J488" s="225">
        <v>10</v>
      </c>
      <c r="K488" s="225">
        <v>12.833333333333334</v>
      </c>
      <c r="L488" s="214"/>
      <c r="M488" s="215"/>
      <c r="N488" s="215"/>
      <c r="O488" s="215"/>
      <c r="P488" s="215"/>
      <c r="Q488" s="215"/>
      <c r="R488" s="215"/>
      <c r="S488" s="215"/>
      <c r="T488" s="215"/>
      <c r="U488" s="215"/>
      <c r="V488" s="215"/>
      <c r="W488" s="215"/>
      <c r="X488" s="215"/>
      <c r="Y488" s="224"/>
    </row>
    <row r="489" spans="1:25">
      <c r="A489" s="141"/>
      <c r="B489" s="2" t="s">
        <v>187</v>
      </c>
      <c r="C489" s="135"/>
      <c r="D489" s="222">
        <v>11.55</v>
      </c>
      <c r="E489" s="222">
        <v>13.25</v>
      </c>
      <c r="F489" s="222">
        <v>12</v>
      </c>
      <c r="G489" s="222">
        <v>19.299999999999997</v>
      </c>
      <c r="H489" s="222">
        <v>13.829357846472849</v>
      </c>
      <c r="I489" s="222">
        <v>9.7505474442924474</v>
      </c>
      <c r="J489" s="222">
        <v>10</v>
      </c>
      <c r="K489" s="222">
        <v>13</v>
      </c>
      <c r="L489" s="214"/>
      <c r="M489" s="215"/>
      <c r="N489" s="215"/>
      <c r="O489" s="215"/>
      <c r="P489" s="215"/>
      <c r="Q489" s="215"/>
      <c r="R489" s="215"/>
      <c r="S489" s="215"/>
      <c r="T489" s="215"/>
      <c r="U489" s="215"/>
      <c r="V489" s="215"/>
      <c r="W489" s="215"/>
      <c r="X489" s="215"/>
      <c r="Y489" s="224"/>
    </row>
    <row r="490" spans="1:25">
      <c r="A490" s="141"/>
      <c r="B490" s="2" t="s">
        <v>188</v>
      </c>
      <c r="C490" s="135"/>
      <c r="D490" s="107">
        <v>0.91360093403338127</v>
      </c>
      <c r="E490" s="107">
        <v>0.42778499272414899</v>
      </c>
      <c r="F490" s="107">
        <v>0</v>
      </c>
      <c r="G490" s="107">
        <v>1.2062338081814812</v>
      </c>
      <c r="H490" s="107">
        <v>0.37231379541848941</v>
      </c>
      <c r="I490" s="107">
        <v>0.75197258950770318</v>
      </c>
      <c r="J490" s="107">
        <v>0</v>
      </c>
      <c r="K490" s="107">
        <v>0.40824829046386302</v>
      </c>
      <c r="L490" s="226"/>
      <c r="M490" s="227"/>
      <c r="N490" s="227"/>
      <c r="O490" s="227"/>
      <c r="P490" s="227"/>
      <c r="Q490" s="227"/>
      <c r="R490" s="227"/>
      <c r="S490" s="227"/>
      <c r="T490" s="227"/>
      <c r="U490" s="227"/>
      <c r="V490" s="227"/>
      <c r="W490" s="227"/>
      <c r="X490" s="227"/>
      <c r="Y490" s="134"/>
    </row>
    <row r="491" spans="1:25">
      <c r="A491" s="141"/>
      <c r="B491" s="2" t="s">
        <v>96</v>
      </c>
      <c r="C491" s="135"/>
      <c r="D491" s="109">
        <v>7.8533031578800677E-2</v>
      </c>
      <c r="E491" s="109">
        <v>3.228565982823766E-2</v>
      </c>
      <c r="F491" s="109">
        <v>0</v>
      </c>
      <c r="G491" s="109">
        <v>6.2661496528908109E-2</v>
      </c>
      <c r="H491" s="109">
        <v>2.687949529726676E-2</v>
      </c>
      <c r="I491" s="109">
        <v>7.4192936454401823E-2</v>
      </c>
      <c r="J491" s="109">
        <v>0</v>
      </c>
      <c r="K491" s="109">
        <v>3.1811555101080233E-2</v>
      </c>
      <c r="L491" s="164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137"/>
    </row>
    <row r="492" spans="1:25">
      <c r="A492" s="141"/>
      <c r="B492" s="117" t="s">
        <v>189</v>
      </c>
      <c r="C492" s="135"/>
      <c r="D492" s="109">
        <v>-2.6030236404264384E-2</v>
      </c>
      <c r="E492" s="109">
        <v>0.10932086254815143</v>
      </c>
      <c r="F492" s="109">
        <v>4.6679509870051206E-3</v>
      </c>
      <c r="G492" s="109">
        <v>0.61165483804165399</v>
      </c>
      <c r="H492" s="109">
        <v>0.15965637818766454</v>
      </c>
      <c r="I492" s="109">
        <v>-0.15144352368884428</v>
      </c>
      <c r="J492" s="109">
        <v>-0.16277670751082907</v>
      </c>
      <c r="K492" s="109">
        <v>7.4436558694436217E-2</v>
      </c>
      <c r="L492" s="164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37"/>
    </row>
    <row r="493" spans="1:25">
      <c r="B493" s="147"/>
      <c r="C493" s="116"/>
      <c r="D493" s="132"/>
      <c r="E493" s="132"/>
      <c r="F493" s="132"/>
      <c r="G493" s="132"/>
      <c r="H493" s="132"/>
      <c r="I493" s="132"/>
      <c r="J493" s="132"/>
      <c r="K493" s="132"/>
    </row>
    <row r="494" spans="1:25">
      <c r="B494" s="151" t="s">
        <v>418</v>
      </c>
      <c r="Y494" s="133" t="s">
        <v>201</v>
      </c>
    </row>
    <row r="495" spans="1:25">
      <c r="A495" s="124" t="s">
        <v>23</v>
      </c>
      <c r="B495" s="114" t="s">
        <v>141</v>
      </c>
      <c r="C495" s="111" t="s">
        <v>142</v>
      </c>
      <c r="D495" s="112" t="s">
        <v>166</v>
      </c>
      <c r="E495" s="113" t="s">
        <v>166</v>
      </c>
      <c r="F495" s="113" t="s">
        <v>166</v>
      </c>
      <c r="G495" s="113" t="s">
        <v>166</v>
      </c>
      <c r="H495" s="113" t="s">
        <v>166</v>
      </c>
      <c r="I495" s="164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133">
        <v>1</v>
      </c>
    </row>
    <row r="496" spans="1:25">
      <c r="A496" s="141"/>
      <c r="B496" s="115" t="s">
        <v>167</v>
      </c>
      <c r="C496" s="104" t="s">
        <v>167</v>
      </c>
      <c r="D496" s="162" t="s">
        <v>168</v>
      </c>
      <c r="E496" s="163" t="s">
        <v>173</v>
      </c>
      <c r="F496" s="163" t="s">
        <v>175</v>
      </c>
      <c r="G496" s="163" t="s">
        <v>178</v>
      </c>
      <c r="H496" s="163" t="s">
        <v>191</v>
      </c>
      <c r="I496" s="164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133" t="s">
        <v>3</v>
      </c>
    </row>
    <row r="497" spans="1:25">
      <c r="A497" s="141"/>
      <c r="B497" s="115"/>
      <c r="C497" s="104"/>
      <c r="D497" s="105" t="s">
        <v>202</v>
      </c>
      <c r="E497" s="106" t="s">
        <v>202</v>
      </c>
      <c r="F497" s="106" t="s">
        <v>204</v>
      </c>
      <c r="G497" s="106" t="s">
        <v>202</v>
      </c>
      <c r="H497" s="106" t="s">
        <v>205</v>
      </c>
      <c r="I497" s="164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133">
        <v>3</v>
      </c>
    </row>
    <row r="498" spans="1:25">
      <c r="A498" s="141"/>
      <c r="B498" s="115"/>
      <c r="C498" s="104"/>
      <c r="D498" s="130"/>
      <c r="E498" s="130"/>
      <c r="F498" s="130"/>
      <c r="G498" s="130"/>
      <c r="H498" s="130"/>
      <c r="I498" s="164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133">
        <v>3</v>
      </c>
    </row>
    <row r="499" spans="1:25">
      <c r="A499" s="141"/>
      <c r="B499" s="114">
        <v>1</v>
      </c>
      <c r="C499" s="110">
        <v>1</v>
      </c>
      <c r="D499" s="196">
        <v>0.08</v>
      </c>
      <c r="E499" s="195" t="s">
        <v>134</v>
      </c>
      <c r="F499" s="198">
        <v>9.46502057613169E-2</v>
      </c>
      <c r="G499" s="196">
        <v>0.08</v>
      </c>
      <c r="H499" s="198" t="s">
        <v>134</v>
      </c>
      <c r="I499" s="200"/>
      <c r="J499" s="201"/>
      <c r="K499" s="201"/>
      <c r="L499" s="201"/>
      <c r="M499" s="201"/>
      <c r="N499" s="201"/>
      <c r="O499" s="201"/>
      <c r="P499" s="201"/>
      <c r="Q499" s="201"/>
      <c r="R499" s="201"/>
      <c r="S499" s="201"/>
      <c r="T499" s="201"/>
      <c r="U499" s="201"/>
      <c r="V499" s="201"/>
      <c r="W499" s="201"/>
      <c r="X499" s="201"/>
      <c r="Y499" s="202">
        <v>1</v>
      </c>
    </row>
    <row r="500" spans="1:25">
      <c r="A500" s="141"/>
      <c r="B500" s="115">
        <v>1</v>
      </c>
      <c r="C500" s="104">
        <v>2</v>
      </c>
      <c r="D500" s="206">
        <v>0.08</v>
      </c>
      <c r="E500" s="203" t="s">
        <v>134</v>
      </c>
      <c r="F500" s="207">
        <v>9.2479674796747999E-2</v>
      </c>
      <c r="G500" s="206">
        <v>0.08</v>
      </c>
      <c r="H500" s="207" t="s">
        <v>134</v>
      </c>
      <c r="I500" s="200"/>
      <c r="J500" s="201"/>
      <c r="K500" s="201"/>
      <c r="L500" s="201"/>
      <c r="M500" s="201"/>
      <c r="N500" s="201"/>
      <c r="O500" s="201"/>
      <c r="P500" s="201"/>
      <c r="Q500" s="201"/>
      <c r="R500" s="201"/>
      <c r="S500" s="201"/>
      <c r="T500" s="201"/>
      <c r="U500" s="201"/>
      <c r="V500" s="201"/>
      <c r="W500" s="201"/>
      <c r="X500" s="201"/>
      <c r="Y500" s="202">
        <v>7</v>
      </c>
    </row>
    <row r="501" spans="1:25">
      <c r="A501" s="141"/>
      <c r="B501" s="115">
        <v>1</v>
      </c>
      <c r="C501" s="104">
        <v>3</v>
      </c>
      <c r="D501" s="206">
        <v>0.08</v>
      </c>
      <c r="E501" s="203" t="s">
        <v>134</v>
      </c>
      <c r="F501" s="207">
        <v>9.3503937007874002E-2</v>
      </c>
      <c r="G501" s="206">
        <v>0.08</v>
      </c>
      <c r="H501" s="207" t="s">
        <v>134</v>
      </c>
      <c r="I501" s="200"/>
      <c r="J501" s="201"/>
      <c r="K501" s="201"/>
      <c r="L501" s="201"/>
      <c r="M501" s="201"/>
      <c r="N501" s="201"/>
      <c r="O501" s="201"/>
      <c r="P501" s="201"/>
      <c r="Q501" s="201"/>
      <c r="R501" s="201"/>
      <c r="S501" s="201"/>
      <c r="T501" s="201"/>
      <c r="U501" s="201"/>
      <c r="V501" s="201"/>
      <c r="W501" s="201"/>
      <c r="X501" s="201"/>
      <c r="Y501" s="202">
        <v>16</v>
      </c>
    </row>
    <row r="502" spans="1:25">
      <c r="A502" s="141"/>
      <c r="B502" s="115">
        <v>1</v>
      </c>
      <c r="C502" s="104">
        <v>4</v>
      </c>
      <c r="D502" s="206">
        <v>0.08</v>
      </c>
      <c r="E502" s="203" t="s">
        <v>134</v>
      </c>
      <c r="F502" s="207">
        <v>9.3253968253968297E-2</v>
      </c>
      <c r="G502" s="206">
        <v>0.08</v>
      </c>
      <c r="H502" s="207" t="s">
        <v>134</v>
      </c>
      <c r="I502" s="200"/>
      <c r="J502" s="201"/>
      <c r="K502" s="201"/>
      <c r="L502" s="201"/>
      <c r="M502" s="201"/>
      <c r="N502" s="201"/>
      <c r="O502" s="201"/>
      <c r="P502" s="201"/>
      <c r="Q502" s="201"/>
      <c r="R502" s="201"/>
      <c r="S502" s="201"/>
      <c r="T502" s="201"/>
      <c r="U502" s="201"/>
      <c r="V502" s="201"/>
      <c r="W502" s="201"/>
      <c r="X502" s="201"/>
      <c r="Y502" s="202">
        <v>0.08</v>
      </c>
    </row>
    <row r="503" spans="1:25">
      <c r="A503" s="141"/>
      <c r="B503" s="115">
        <v>1</v>
      </c>
      <c r="C503" s="104">
        <v>5</v>
      </c>
      <c r="D503" s="206">
        <v>0.08</v>
      </c>
      <c r="E503" s="203" t="s">
        <v>134</v>
      </c>
      <c r="F503" s="203">
        <v>9.47265625E-2</v>
      </c>
      <c r="G503" s="206">
        <v>0.08</v>
      </c>
      <c r="H503" s="203" t="s">
        <v>134</v>
      </c>
      <c r="I503" s="200"/>
      <c r="J503" s="201"/>
      <c r="K503" s="201"/>
      <c r="L503" s="201"/>
      <c r="M503" s="201"/>
      <c r="N503" s="201"/>
      <c r="O503" s="201"/>
      <c r="P503" s="201"/>
      <c r="Q503" s="201"/>
      <c r="R503" s="201"/>
      <c r="S503" s="201"/>
      <c r="T503" s="201"/>
      <c r="U503" s="201"/>
      <c r="V503" s="201"/>
      <c r="W503" s="201"/>
      <c r="X503" s="201"/>
      <c r="Y503" s="136"/>
    </row>
    <row r="504" spans="1:25">
      <c r="A504" s="141"/>
      <c r="B504" s="115">
        <v>1</v>
      </c>
      <c r="C504" s="104">
        <v>6</v>
      </c>
      <c r="D504" s="204">
        <v>7.4999999999999997E-2</v>
      </c>
      <c r="E504" s="203" t="s">
        <v>134</v>
      </c>
      <c r="F504" s="203">
        <v>9.0611353711790396E-2</v>
      </c>
      <c r="G504" s="206">
        <v>0.08</v>
      </c>
      <c r="H504" s="203" t="s">
        <v>134</v>
      </c>
      <c r="I504" s="200"/>
      <c r="J504" s="201"/>
      <c r="K504" s="201"/>
      <c r="L504" s="201"/>
      <c r="M504" s="201"/>
      <c r="N504" s="201"/>
      <c r="O504" s="201"/>
      <c r="P504" s="201"/>
      <c r="Q504" s="201"/>
      <c r="R504" s="201"/>
      <c r="S504" s="201"/>
      <c r="T504" s="201"/>
      <c r="U504" s="201"/>
      <c r="V504" s="201"/>
      <c r="W504" s="201"/>
      <c r="X504" s="201"/>
      <c r="Y504" s="136"/>
    </row>
    <row r="505" spans="1:25">
      <c r="A505" s="141"/>
      <c r="B505" s="116" t="s">
        <v>186</v>
      </c>
      <c r="C505" s="108"/>
      <c r="D505" s="208">
        <v>7.9166666666666677E-2</v>
      </c>
      <c r="E505" s="208" t="s">
        <v>543</v>
      </c>
      <c r="F505" s="208">
        <v>9.3204283671949606E-2</v>
      </c>
      <c r="G505" s="208">
        <v>0.08</v>
      </c>
      <c r="H505" s="208" t="s">
        <v>543</v>
      </c>
      <c r="I505" s="200"/>
      <c r="J505" s="201"/>
      <c r="K505" s="201"/>
      <c r="L505" s="201"/>
      <c r="M505" s="201"/>
      <c r="N505" s="201"/>
      <c r="O505" s="201"/>
      <c r="P505" s="201"/>
      <c r="Q505" s="201"/>
      <c r="R505" s="201"/>
      <c r="S505" s="201"/>
      <c r="T505" s="201"/>
      <c r="U505" s="201"/>
      <c r="V505" s="201"/>
      <c r="W505" s="201"/>
      <c r="X505" s="201"/>
      <c r="Y505" s="136"/>
    </row>
    <row r="506" spans="1:25">
      <c r="A506" s="141"/>
      <c r="B506" s="2" t="s">
        <v>187</v>
      </c>
      <c r="C506" s="135"/>
      <c r="D506" s="123">
        <v>0.08</v>
      </c>
      <c r="E506" s="123" t="s">
        <v>543</v>
      </c>
      <c r="F506" s="123">
        <v>9.337895263092115E-2</v>
      </c>
      <c r="G506" s="123">
        <v>0.08</v>
      </c>
      <c r="H506" s="123" t="s">
        <v>543</v>
      </c>
      <c r="I506" s="200"/>
      <c r="J506" s="201"/>
      <c r="K506" s="201"/>
      <c r="L506" s="201"/>
      <c r="M506" s="201"/>
      <c r="N506" s="201"/>
      <c r="O506" s="201"/>
      <c r="P506" s="201"/>
      <c r="Q506" s="201"/>
      <c r="R506" s="201"/>
      <c r="S506" s="201"/>
      <c r="T506" s="201"/>
      <c r="U506" s="201"/>
      <c r="V506" s="201"/>
      <c r="W506" s="201"/>
      <c r="X506" s="201"/>
      <c r="Y506" s="136"/>
    </row>
    <row r="507" spans="1:25">
      <c r="A507" s="141"/>
      <c r="B507" s="2" t="s">
        <v>188</v>
      </c>
      <c r="C507" s="135"/>
      <c r="D507" s="123">
        <v>2.0412414523193166E-3</v>
      </c>
      <c r="E507" s="123" t="s">
        <v>543</v>
      </c>
      <c r="F507" s="123">
        <v>1.5328814695588131E-3</v>
      </c>
      <c r="G507" s="123">
        <v>0</v>
      </c>
      <c r="H507" s="123" t="s">
        <v>543</v>
      </c>
      <c r="I507" s="164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136"/>
    </row>
    <row r="508" spans="1:25">
      <c r="A508" s="141"/>
      <c r="B508" s="2" t="s">
        <v>96</v>
      </c>
      <c r="C508" s="135"/>
      <c r="D508" s="109">
        <v>2.5784102555612417E-2</v>
      </c>
      <c r="E508" s="109" t="s">
        <v>543</v>
      </c>
      <c r="F508" s="109">
        <v>1.6446470153175408E-2</v>
      </c>
      <c r="G508" s="109">
        <v>0</v>
      </c>
      <c r="H508" s="109" t="s">
        <v>543</v>
      </c>
      <c r="I508" s="164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137"/>
    </row>
    <row r="509" spans="1:25">
      <c r="A509" s="141"/>
      <c r="B509" s="117" t="s">
        <v>189</v>
      </c>
      <c r="C509" s="135"/>
      <c r="D509" s="109">
        <v>-1.0416666666666519E-2</v>
      </c>
      <c r="E509" s="109" t="s">
        <v>543</v>
      </c>
      <c r="F509" s="109">
        <v>0.16505354589937005</v>
      </c>
      <c r="G509" s="109">
        <v>0</v>
      </c>
      <c r="H509" s="109" t="s">
        <v>543</v>
      </c>
      <c r="I509" s="164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137"/>
    </row>
    <row r="510" spans="1:25">
      <c r="B510" s="147"/>
      <c r="C510" s="116"/>
      <c r="D510" s="132"/>
      <c r="E510" s="132"/>
      <c r="F510" s="132"/>
      <c r="G510" s="132"/>
      <c r="H510" s="132"/>
    </row>
    <row r="511" spans="1:25">
      <c r="B511" s="151" t="s">
        <v>419</v>
      </c>
      <c r="Y511" s="133" t="s">
        <v>67</v>
      </c>
    </row>
    <row r="512" spans="1:25">
      <c r="A512" s="124" t="s">
        <v>55</v>
      </c>
      <c r="B512" s="114" t="s">
        <v>141</v>
      </c>
      <c r="C512" s="111" t="s">
        <v>142</v>
      </c>
      <c r="D512" s="112" t="s">
        <v>166</v>
      </c>
      <c r="E512" s="113" t="s">
        <v>166</v>
      </c>
      <c r="F512" s="113" t="s">
        <v>166</v>
      </c>
      <c r="G512" s="113" t="s">
        <v>166</v>
      </c>
      <c r="H512" s="113" t="s">
        <v>166</v>
      </c>
      <c r="I512" s="113" t="s">
        <v>166</v>
      </c>
      <c r="J512" s="113" t="s">
        <v>166</v>
      </c>
      <c r="K512" s="113" t="s">
        <v>166</v>
      </c>
      <c r="L512" s="113" t="s">
        <v>166</v>
      </c>
      <c r="M512" s="113" t="s">
        <v>166</v>
      </c>
      <c r="N512" s="113" t="s">
        <v>166</v>
      </c>
      <c r="O512" s="113" t="s">
        <v>166</v>
      </c>
      <c r="P512" s="113" t="s">
        <v>166</v>
      </c>
      <c r="Q512" s="113" t="s">
        <v>166</v>
      </c>
      <c r="R512" s="113" t="s">
        <v>166</v>
      </c>
      <c r="S512" s="164"/>
      <c r="T512" s="2"/>
      <c r="U512" s="2"/>
      <c r="V512" s="2"/>
      <c r="W512" s="2"/>
      <c r="X512" s="2"/>
      <c r="Y512" s="133">
        <v>1</v>
      </c>
    </row>
    <row r="513" spans="1:25">
      <c r="A513" s="141"/>
      <c r="B513" s="115" t="s">
        <v>167</v>
      </c>
      <c r="C513" s="104" t="s">
        <v>167</v>
      </c>
      <c r="D513" s="162" t="s">
        <v>168</v>
      </c>
      <c r="E513" s="163" t="s">
        <v>169</v>
      </c>
      <c r="F513" s="163" t="s">
        <v>170</v>
      </c>
      <c r="G513" s="163" t="s">
        <v>171</v>
      </c>
      <c r="H513" s="163" t="s">
        <v>172</v>
      </c>
      <c r="I513" s="163" t="s">
        <v>173</v>
      </c>
      <c r="J513" s="163" t="s">
        <v>174</v>
      </c>
      <c r="K513" s="163" t="s">
        <v>175</v>
      </c>
      <c r="L513" s="163" t="s">
        <v>176</v>
      </c>
      <c r="M513" s="163" t="s">
        <v>177</v>
      </c>
      <c r="N513" s="163" t="s">
        <v>178</v>
      </c>
      <c r="O513" s="163" t="s">
        <v>179</v>
      </c>
      <c r="P513" s="163" t="s">
        <v>181</v>
      </c>
      <c r="Q513" s="163" t="s">
        <v>191</v>
      </c>
      <c r="R513" s="163" t="s">
        <v>183</v>
      </c>
      <c r="S513" s="164"/>
      <c r="T513" s="2"/>
      <c r="U513" s="2"/>
      <c r="V513" s="2"/>
      <c r="W513" s="2"/>
      <c r="X513" s="2"/>
      <c r="Y513" s="133" t="s">
        <v>1</v>
      </c>
    </row>
    <row r="514" spans="1:25">
      <c r="A514" s="141"/>
      <c r="B514" s="115"/>
      <c r="C514" s="104"/>
      <c r="D514" s="105" t="s">
        <v>203</v>
      </c>
      <c r="E514" s="106" t="s">
        <v>203</v>
      </c>
      <c r="F514" s="106" t="s">
        <v>203</v>
      </c>
      <c r="G514" s="106" t="s">
        <v>202</v>
      </c>
      <c r="H514" s="106" t="s">
        <v>203</v>
      </c>
      <c r="I514" s="106" t="s">
        <v>202</v>
      </c>
      <c r="J514" s="106" t="s">
        <v>203</v>
      </c>
      <c r="K514" s="106" t="s">
        <v>204</v>
      </c>
      <c r="L514" s="106" t="s">
        <v>203</v>
      </c>
      <c r="M514" s="106" t="s">
        <v>204</v>
      </c>
      <c r="N514" s="106" t="s">
        <v>203</v>
      </c>
      <c r="O514" s="106" t="s">
        <v>203</v>
      </c>
      <c r="P514" s="106" t="s">
        <v>203</v>
      </c>
      <c r="Q514" s="106" t="s">
        <v>205</v>
      </c>
      <c r="R514" s="106" t="s">
        <v>203</v>
      </c>
      <c r="S514" s="164"/>
      <c r="T514" s="2"/>
      <c r="U514" s="2"/>
      <c r="V514" s="2"/>
      <c r="W514" s="2"/>
      <c r="X514" s="2"/>
      <c r="Y514" s="133">
        <v>3</v>
      </c>
    </row>
    <row r="515" spans="1:25">
      <c r="A515" s="141"/>
      <c r="B515" s="115"/>
      <c r="C515" s="104"/>
      <c r="D515" s="130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64"/>
      <c r="T515" s="2"/>
      <c r="U515" s="2"/>
      <c r="V515" s="2"/>
      <c r="W515" s="2"/>
      <c r="X515" s="2"/>
      <c r="Y515" s="133">
        <v>3</v>
      </c>
    </row>
    <row r="516" spans="1:25">
      <c r="A516" s="141"/>
      <c r="B516" s="114">
        <v>1</v>
      </c>
      <c r="C516" s="110">
        <v>1</v>
      </c>
      <c r="D516" s="196">
        <v>0.14000000000000001</v>
      </c>
      <c r="E516" s="196">
        <v>0.15</v>
      </c>
      <c r="F516" s="197">
        <v>0.14100000000000001</v>
      </c>
      <c r="G516" s="195">
        <v>0.13</v>
      </c>
      <c r="H516" s="197">
        <v>0.14000000000000001</v>
      </c>
      <c r="I516" s="195">
        <v>0.16</v>
      </c>
      <c r="J516" s="197">
        <v>0.14000000000000001</v>
      </c>
      <c r="K516" s="195">
        <v>0.16027777777777799</v>
      </c>
      <c r="L516" s="196">
        <v>0.15</v>
      </c>
      <c r="M516" s="195">
        <v>0.16352048267939318</v>
      </c>
      <c r="N516" s="196">
        <v>0.155</v>
      </c>
      <c r="O516" s="196">
        <v>0.13</v>
      </c>
      <c r="P516" s="196">
        <v>0.14000000000000001</v>
      </c>
      <c r="Q516" s="196">
        <v>0.14000000000000001</v>
      </c>
      <c r="R516" s="196">
        <v>0.14000000000000001</v>
      </c>
      <c r="S516" s="200"/>
      <c r="T516" s="201"/>
      <c r="U516" s="201"/>
      <c r="V516" s="201"/>
      <c r="W516" s="201"/>
      <c r="X516" s="201"/>
      <c r="Y516" s="202">
        <v>1</v>
      </c>
    </row>
    <row r="517" spans="1:25">
      <c r="A517" s="141"/>
      <c r="B517" s="115">
        <v>1</v>
      </c>
      <c r="C517" s="104">
        <v>2</v>
      </c>
      <c r="D517" s="206">
        <v>0.15</v>
      </c>
      <c r="E517" s="206">
        <v>0.15</v>
      </c>
      <c r="F517" s="205">
        <v>0.14400000000000002</v>
      </c>
      <c r="G517" s="203">
        <v>0.13</v>
      </c>
      <c r="H517" s="205">
        <v>0.15</v>
      </c>
      <c r="I517" s="203">
        <v>0.15</v>
      </c>
      <c r="J517" s="205">
        <v>0.14000000000000001</v>
      </c>
      <c r="K517" s="203">
        <v>0.15644308943089399</v>
      </c>
      <c r="L517" s="206">
        <v>0.15</v>
      </c>
      <c r="M517" s="203">
        <v>0.16147068264152564</v>
      </c>
      <c r="N517" s="206">
        <v>0.155</v>
      </c>
      <c r="O517" s="206">
        <v>0.14000000000000001</v>
      </c>
      <c r="P517" s="206">
        <v>0.14000000000000001</v>
      </c>
      <c r="Q517" s="206">
        <v>0.15</v>
      </c>
      <c r="R517" s="206">
        <v>0.14000000000000001</v>
      </c>
      <c r="S517" s="200"/>
      <c r="T517" s="201"/>
      <c r="U517" s="201"/>
      <c r="V517" s="201"/>
      <c r="W517" s="201"/>
      <c r="X517" s="201"/>
      <c r="Y517" s="202" t="e">
        <v>#N/A</v>
      </c>
    </row>
    <row r="518" spans="1:25">
      <c r="A518" s="141"/>
      <c r="B518" s="115">
        <v>1</v>
      </c>
      <c r="C518" s="104">
        <v>3</v>
      </c>
      <c r="D518" s="206">
        <v>0.15</v>
      </c>
      <c r="E518" s="206">
        <v>0.15</v>
      </c>
      <c r="F518" s="205">
        <v>0.14300000000000002</v>
      </c>
      <c r="G518" s="203">
        <v>0.13</v>
      </c>
      <c r="H518" s="205">
        <v>0.15</v>
      </c>
      <c r="I518" s="203">
        <v>0.16</v>
      </c>
      <c r="J518" s="205">
        <v>0.14000000000000001</v>
      </c>
      <c r="K518" s="207">
        <v>0.15902559055118101</v>
      </c>
      <c r="L518" s="123">
        <v>0.14000000000000001</v>
      </c>
      <c r="M518" s="207">
        <v>0.15761740333599139</v>
      </c>
      <c r="N518" s="123">
        <v>0.155</v>
      </c>
      <c r="O518" s="123">
        <v>0.14000000000000001</v>
      </c>
      <c r="P518" s="123">
        <v>0.14000000000000001</v>
      </c>
      <c r="Q518" s="123">
        <v>0.14000000000000001</v>
      </c>
      <c r="R518" s="123">
        <v>0.14000000000000001</v>
      </c>
      <c r="S518" s="200"/>
      <c r="T518" s="201"/>
      <c r="U518" s="201"/>
      <c r="V518" s="201"/>
      <c r="W518" s="201"/>
      <c r="X518" s="201"/>
      <c r="Y518" s="202">
        <v>16</v>
      </c>
    </row>
    <row r="519" spans="1:25">
      <c r="A519" s="141"/>
      <c r="B519" s="115">
        <v>1</v>
      </c>
      <c r="C519" s="104">
        <v>4</v>
      </c>
      <c r="D519" s="206">
        <v>0.14000000000000001</v>
      </c>
      <c r="E519" s="206">
        <v>0.16</v>
      </c>
      <c r="F519" s="205">
        <v>0.14400000000000002</v>
      </c>
      <c r="G519" s="203">
        <v>0.13</v>
      </c>
      <c r="H519" s="205">
        <v>0.14000000000000001</v>
      </c>
      <c r="I519" s="203">
        <v>0.16</v>
      </c>
      <c r="J519" s="205">
        <v>0.14000000000000001</v>
      </c>
      <c r="K519" s="207">
        <v>0.15949404761904801</v>
      </c>
      <c r="L519" s="123">
        <v>0.15</v>
      </c>
      <c r="M519" s="207">
        <v>0.16237846676348111</v>
      </c>
      <c r="N519" s="123">
        <v>0.156</v>
      </c>
      <c r="O519" s="123">
        <v>0.13</v>
      </c>
      <c r="P519" s="123">
        <v>0.14000000000000001</v>
      </c>
      <c r="Q519" s="123">
        <v>0.15</v>
      </c>
      <c r="R519" s="123">
        <v>0.14000000000000001</v>
      </c>
      <c r="S519" s="200"/>
      <c r="T519" s="201"/>
      <c r="U519" s="201"/>
      <c r="V519" s="201"/>
      <c r="W519" s="201"/>
      <c r="X519" s="201"/>
      <c r="Y519" s="202">
        <v>0.14404545454545453</v>
      </c>
    </row>
    <row r="520" spans="1:25">
      <c r="A520" s="141"/>
      <c r="B520" s="115">
        <v>1</v>
      </c>
      <c r="C520" s="104">
        <v>5</v>
      </c>
      <c r="D520" s="206">
        <v>0.14000000000000001</v>
      </c>
      <c r="E520" s="206">
        <v>0.16</v>
      </c>
      <c r="F520" s="206">
        <v>0.14699999999999999</v>
      </c>
      <c r="G520" s="204">
        <v>0.12</v>
      </c>
      <c r="H520" s="206">
        <v>0.14000000000000001</v>
      </c>
      <c r="I520" s="203">
        <v>0.17</v>
      </c>
      <c r="J520" s="204">
        <v>0.13</v>
      </c>
      <c r="K520" s="203">
        <v>0.15520507812500001</v>
      </c>
      <c r="L520" s="206">
        <v>0.15</v>
      </c>
      <c r="M520" s="203">
        <v>0.16579128850585489</v>
      </c>
      <c r="N520" s="204">
        <v>0.14699999999999999</v>
      </c>
      <c r="O520" s="206">
        <v>0.13</v>
      </c>
      <c r="P520" s="206">
        <v>0.14000000000000001</v>
      </c>
      <c r="Q520" s="206">
        <v>0.15</v>
      </c>
      <c r="R520" s="206">
        <v>0.14000000000000001</v>
      </c>
      <c r="S520" s="200"/>
      <c r="T520" s="201"/>
      <c r="U520" s="201"/>
      <c r="V520" s="201"/>
      <c r="W520" s="201"/>
      <c r="X520" s="201"/>
      <c r="Y520" s="136"/>
    </row>
    <row r="521" spans="1:25">
      <c r="A521" s="141"/>
      <c r="B521" s="115">
        <v>1</v>
      </c>
      <c r="C521" s="104">
        <v>6</v>
      </c>
      <c r="D521" s="206">
        <v>0.14000000000000001</v>
      </c>
      <c r="E521" s="206">
        <v>0.15</v>
      </c>
      <c r="F521" s="206">
        <v>0.14200000000000002</v>
      </c>
      <c r="G521" s="203">
        <v>0.13</v>
      </c>
      <c r="H521" s="206">
        <v>0.14000000000000001</v>
      </c>
      <c r="I521" s="203">
        <v>0.15</v>
      </c>
      <c r="J521" s="206">
        <v>0.14000000000000001</v>
      </c>
      <c r="K521" s="203">
        <v>0.159050218340611</v>
      </c>
      <c r="L521" s="206">
        <v>0.14000000000000001</v>
      </c>
      <c r="M521" s="203">
        <v>0.16519051786050307</v>
      </c>
      <c r="N521" s="206">
        <v>0.159</v>
      </c>
      <c r="O521" s="206">
        <v>0.13</v>
      </c>
      <c r="P521" s="204">
        <v>0.13</v>
      </c>
      <c r="Q521" s="206">
        <v>0.14000000000000001</v>
      </c>
      <c r="R521" s="206">
        <v>0.14000000000000001</v>
      </c>
      <c r="S521" s="200"/>
      <c r="T521" s="201"/>
      <c r="U521" s="201"/>
      <c r="V521" s="201"/>
      <c r="W521" s="201"/>
      <c r="X521" s="201"/>
      <c r="Y521" s="136"/>
    </row>
    <row r="522" spans="1:25">
      <c r="A522" s="141"/>
      <c r="B522" s="116" t="s">
        <v>186</v>
      </c>
      <c r="C522" s="108"/>
      <c r="D522" s="208">
        <v>0.14333333333333334</v>
      </c>
      <c r="E522" s="208">
        <v>0.15333333333333335</v>
      </c>
      <c r="F522" s="208">
        <v>0.14350000000000002</v>
      </c>
      <c r="G522" s="208">
        <v>0.12833333333333333</v>
      </c>
      <c r="H522" s="208">
        <v>0.14333333333333334</v>
      </c>
      <c r="I522" s="208">
        <v>0.15833333333333335</v>
      </c>
      <c r="J522" s="208">
        <v>0.13833333333333334</v>
      </c>
      <c r="K522" s="208">
        <v>0.15824930030741868</v>
      </c>
      <c r="L522" s="208">
        <v>0.14666666666666667</v>
      </c>
      <c r="M522" s="208">
        <v>0.16266147363112488</v>
      </c>
      <c r="N522" s="208">
        <v>0.1545</v>
      </c>
      <c r="O522" s="208">
        <v>0.13333333333333333</v>
      </c>
      <c r="P522" s="208">
        <v>0.13833333333333334</v>
      </c>
      <c r="Q522" s="208">
        <v>0.14500000000000002</v>
      </c>
      <c r="R522" s="208">
        <v>0.14000000000000001</v>
      </c>
      <c r="S522" s="200"/>
      <c r="T522" s="201"/>
      <c r="U522" s="201"/>
      <c r="V522" s="201"/>
      <c r="W522" s="201"/>
      <c r="X522" s="201"/>
      <c r="Y522" s="136"/>
    </row>
    <row r="523" spans="1:25">
      <c r="A523" s="141"/>
      <c r="B523" s="2" t="s">
        <v>187</v>
      </c>
      <c r="C523" s="135"/>
      <c r="D523" s="123">
        <v>0.14000000000000001</v>
      </c>
      <c r="E523" s="123">
        <v>0.15</v>
      </c>
      <c r="F523" s="123">
        <v>0.14350000000000002</v>
      </c>
      <c r="G523" s="123">
        <v>0.13</v>
      </c>
      <c r="H523" s="123">
        <v>0.14000000000000001</v>
      </c>
      <c r="I523" s="123">
        <v>0.16</v>
      </c>
      <c r="J523" s="123">
        <v>0.14000000000000001</v>
      </c>
      <c r="K523" s="123">
        <v>0.15903790444589599</v>
      </c>
      <c r="L523" s="123">
        <v>0.15</v>
      </c>
      <c r="M523" s="123">
        <v>0.16294947472143714</v>
      </c>
      <c r="N523" s="123">
        <v>0.155</v>
      </c>
      <c r="O523" s="123">
        <v>0.13</v>
      </c>
      <c r="P523" s="123">
        <v>0.14000000000000001</v>
      </c>
      <c r="Q523" s="123">
        <v>0.14500000000000002</v>
      </c>
      <c r="R523" s="123">
        <v>0.14000000000000001</v>
      </c>
      <c r="S523" s="200"/>
      <c r="T523" s="201"/>
      <c r="U523" s="201"/>
      <c r="V523" s="201"/>
      <c r="W523" s="201"/>
      <c r="X523" s="201"/>
      <c r="Y523" s="136"/>
    </row>
    <row r="524" spans="1:25">
      <c r="A524" s="141"/>
      <c r="B524" s="2" t="s">
        <v>188</v>
      </c>
      <c r="C524" s="135"/>
      <c r="D524" s="123">
        <v>5.163977794943213E-3</v>
      </c>
      <c r="E524" s="123">
        <v>5.1639777949432277E-3</v>
      </c>
      <c r="F524" s="123">
        <v>2.0736441353327644E-3</v>
      </c>
      <c r="G524" s="123">
        <v>4.0824829046386332E-3</v>
      </c>
      <c r="H524" s="123">
        <v>5.163977794943213E-3</v>
      </c>
      <c r="I524" s="123">
        <v>7.5277265270908165E-3</v>
      </c>
      <c r="J524" s="123">
        <v>4.0824829046386332E-3</v>
      </c>
      <c r="K524" s="123">
        <v>1.9716946712116951E-3</v>
      </c>
      <c r="L524" s="123">
        <v>5.163977794943213E-3</v>
      </c>
      <c r="M524" s="123">
        <v>2.9621081553357054E-3</v>
      </c>
      <c r="N524" s="123">
        <v>3.9874804074753805E-3</v>
      </c>
      <c r="O524" s="123">
        <v>5.1639777949432277E-3</v>
      </c>
      <c r="P524" s="123">
        <v>4.0824829046386332E-3</v>
      </c>
      <c r="Q524" s="123">
        <v>5.4772255750516509E-3</v>
      </c>
      <c r="R524" s="123">
        <v>0</v>
      </c>
      <c r="S524" s="164"/>
      <c r="T524" s="2"/>
      <c r="U524" s="2"/>
      <c r="V524" s="2"/>
      <c r="W524" s="2"/>
      <c r="X524" s="2"/>
      <c r="Y524" s="136"/>
    </row>
    <row r="525" spans="1:25">
      <c r="A525" s="141"/>
      <c r="B525" s="2" t="s">
        <v>96</v>
      </c>
      <c r="C525" s="135"/>
      <c r="D525" s="109">
        <v>3.6027752057743348E-2</v>
      </c>
      <c r="E525" s="109">
        <v>3.3678116053977566E-2</v>
      </c>
      <c r="F525" s="109">
        <v>1.4450481779322399E-2</v>
      </c>
      <c r="G525" s="109">
        <v>3.1811555101080261E-2</v>
      </c>
      <c r="H525" s="109">
        <v>3.6027752057743348E-2</v>
      </c>
      <c r="I525" s="109">
        <v>4.754353596057357E-2</v>
      </c>
      <c r="J525" s="109">
        <v>2.9511924611845541E-2</v>
      </c>
      <c r="K525" s="109">
        <v>1.2459421099375709E-2</v>
      </c>
      <c r="L525" s="109">
        <v>3.520893951097645E-2</v>
      </c>
      <c r="M525" s="109">
        <v>1.8210262634488474E-2</v>
      </c>
      <c r="N525" s="109">
        <v>2.5808934676216054E-2</v>
      </c>
      <c r="O525" s="109">
        <v>3.872983346207421E-2</v>
      </c>
      <c r="P525" s="109">
        <v>2.9511924611845541E-2</v>
      </c>
      <c r="Q525" s="109">
        <v>3.777396948311483E-2</v>
      </c>
      <c r="R525" s="109">
        <v>0</v>
      </c>
      <c r="S525" s="164"/>
      <c r="T525" s="2"/>
      <c r="U525" s="2"/>
      <c r="V525" s="2"/>
      <c r="W525" s="2"/>
      <c r="X525" s="2"/>
      <c r="Y525" s="137"/>
    </row>
    <row r="526" spans="1:25">
      <c r="A526" s="141"/>
      <c r="B526" s="117" t="s">
        <v>189</v>
      </c>
      <c r="C526" s="135"/>
      <c r="D526" s="109">
        <v>-4.9437256758176895E-3</v>
      </c>
      <c r="E526" s="109">
        <v>6.4478805090985691E-2</v>
      </c>
      <c r="F526" s="109">
        <v>-3.7866834963709017E-3</v>
      </c>
      <c r="G526" s="109">
        <v>-0.10907752182602293</v>
      </c>
      <c r="H526" s="109">
        <v>-4.9437256758176895E-3</v>
      </c>
      <c r="I526" s="109">
        <v>9.9190070474387548E-2</v>
      </c>
      <c r="J526" s="109">
        <v>-3.9654991059219435E-2</v>
      </c>
      <c r="K526" s="109">
        <v>9.8606691941688585E-2</v>
      </c>
      <c r="L526" s="109">
        <v>1.8197117913116845E-2</v>
      </c>
      <c r="M526" s="109">
        <v>0.12923711577303498</v>
      </c>
      <c r="N526" s="109">
        <v>7.2578100347112651E-2</v>
      </c>
      <c r="O526" s="109">
        <v>-7.4366256442621181E-2</v>
      </c>
      <c r="P526" s="109">
        <v>-3.9654991059219435E-2</v>
      </c>
      <c r="Q526" s="109">
        <v>6.6266961186496331E-3</v>
      </c>
      <c r="R526" s="109">
        <v>-2.8084569264752113E-2</v>
      </c>
      <c r="S526" s="164"/>
      <c r="T526" s="2"/>
      <c r="U526" s="2"/>
      <c r="V526" s="2"/>
      <c r="W526" s="2"/>
      <c r="X526" s="2"/>
      <c r="Y526" s="137"/>
    </row>
    <row r="527" spans="1:25">
      <c r="B527" s="147"/>
      <c r="C527" s="116"/>
      <c r="D527" s="132"/>
      <c r="E527" s="132"/>
      <c r="F527" s="132"/>
      <c r="G527" s="132"/>
      <c r="H527" s="132"/>
      <c r="I527" s="132"/>
      <c r="J527" s="132"/>
      <c r="K527" s="132"/>
      <c r="L527" s="132"/>
      <c r="M527" s="132"/>
      <c r="N527" s="132"/>
      <c r="O527" s="132"/>
      <c r="P527" s="132"/>
      <c r="Q527" s="132"/>
      <c r="R527" s="132"/>
    </row>
    <row r="528" spans="1:25">
      <c r="B528" s="151" t="s">
        <v>420</v>
      </c>
      <c r="Y528" s="133" t="s">
        <v>67</v>
      </c>
    </row>
    <row r="529" spans="1:25">
      <c r="A529" s="124" t="s">
        <v>56</v>
      </c>
      <c r="B529" s="114" t="s">
        <v>141</v>
      </c>
      <c r="C529" s="111" t="s">
        <v>142</v>
      </c>
      <c r="D529" s="112" t="s">
        <v>166</v>
      </c>
      <c r="E529" s="113" t="s">
        <v>166</v>
      </c>
      <c r="F529" s="113" t="s">
        <v>166</v>
      </c>
      <c r="G529" s="113" t="s">
        <v>166</v>
      </c>
      <c r="H529" s="113" t="s">
        <v>166</v>
      </c>
      <c r="I529" s="113" t="s">
        <v>166</v>
      </c>
      <c r="J529" s="113" t="s">
        <v>166</v>
      </c>
      <c r="K529" s="113" t="s">
        <v>166</v>
      </c>
      <c r="L529" s="113" t="s">
        <v>166</v>
      </c>
      <c r="M529" s="113" t="s">
        <v>166</v>
      </c>
      <c r="N529" s="113" t="s">
        <v>166</v>
      </c>
      <c r="O529" s="113" t="s">
        <v>166</v>
      </c>
      <c r="P529" s="113" t="s">
        <v>166</v>
      </c>
      <c r="Q529" s="113" t="s">
        <v>166</v>
      </c>
      <c r="R529" s="113" t="s">
        <v>166</v>
      </c>
      <c r="S529" s="113" t="s">
        <v>166</v>
      </c>
      <c r="T529" s="164"/>
      <c r="U529" s="2"/>
      <c r="V529" s="2"/>
      <c r="W529" s="2"/>
      <c r="X529" s="2"/>
      <c r="Y529" s="133">
        <v>1</v>
      </c>
    </row>
    <row r="530" spans="1:25">
      <c r="A530" s="141"/>
      <c r="B530" s="115" t="s">
        <v>167</v>
      </c>
      <c r="C530" s="104" t="s">
        <v>167</v>
      </c>
      <c r="D530" s="162" t="s">
        <v>168</v>
      </c>
      <c r="E530" s="163" t="s">
        <v>169</v>
      </c>
      <c r="F530" s="163" t="s">
        <v>170</v>
      </c>
      <c r="G530" s="163" t="s">
        <v>171</v>
      </c>
      <c r="H530" s="163" t="s">
        <v>172</v>
      </c>
      <c r="I530" s="163" t="s">
        <v>192</v>
      </c>
      <c r="J530" s="163" t="s">
        <v>173</v>
      </c>
      <c r="K530" s="163" t="s">
        <v>174</v>
      </c>
      <c r="L530" s="163" t="s">
        <v>175</v>
      </c>
      <c r="M530" s="163" t="s">
        <v>176</v>
      </c>
      <c r="N530" s="163" t="s">
        <v>177</v>
      </c>
      <c r="O530" s="163" t="s">
        <v>178</v>
      </c>
      <c r="P530" s="163" t="s">
        <v>179</v>
      </c>
      <c r="Q530" s="163" t="s">
        <v>181</v>
      </c>
      <c r="R530" s="163" t="s">
        <v>191</v>
      </c>
      <c r="S530" s="163" t="s">
        <v>183</v>
      </c>
      <c r="T530" s="164"/>
      <c r="U530" s="2"/>
      <c r="V530" s="2"/>
      <c r="W530" s="2"/>
      <c r="X530" s="2"/>
      <c r="Y530" s="133" t="s">
        <v>1</v>
      </c>
    </row>
    <row r="531" spans="1:25">
      <c r="A531" s="141"/>
      <c r="B531" s="115"/>
      <c r="C531" s="104"/>
      <c r="D531" s="105" t="s">
        <v>203</v>
      </c>
      <c r="E531" s="106" t="s">
        <v>203</v>
      </c>
      <c r="F531" s="106" t="s">
        <v>203</v>
      </c>
      <c r="G531" s="106" t="s">
        <v>202</v>
      </c>
      <c r="H531" s="106" t="s">
        <v>203</v>
      </c>
      <c r="I531" s="106" t="s">
        <v>204</v>
      </c>
      <c r="J531" s="106" t="s">
        <v>202</v>
      </c>
      <c r="K531" s="106" t="s">
        <v>203</v>
      </c>
      <c r="L531" s="106" t="s">
        <v>204</v>
      </c>
      <c r="M531" s="106" t="s">
        <v>203</v>
      </c>
      <c r="N531" s="106" t="s">
        <v>204</v>
      </c>
      <c r="O531" s="106" t="s">
        <v>202</v>
      </c>
      <c r="P531" s="106" t="s">
        <v>203</v>
      </c>
      <c r="Q531" s="106" t="s">
        <v>203</v>
      </c>
      <c r="R531" s="106" t="s">
        <v>205</v>
      </c>
      <c r="S531" s="106" t="s">
        <v>203</v>
      </c>
      <c r="T531" s="164"/>
      <c r="U531" s="2"/>
      <c r="V531" s="2"/>
      <c r="W531" s="2"/>
      <c r="X531" s="2"/>
      <c r="Y531" s="133">
        <v>3</v>
      </c>
    </row>
    <row r="532" spans="1:25">
      <c r="A532" s="141"/>
      <c r="B532" s="115"/>
      <c r="C532" s="104"/>
      <c r="D532" s="130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64"/>
      <c r="U532" s="2"/>
      <c r="V532" s="2"/>
      <c r="W532" s="2"/>
      <c r="X532" s="2"/>
      <c r="Y532" s="133">
        <v>3</v>
      </c>
    </row>
    <row r="533" spans="1:25">
      <c r="A533" s="141"/>
      <c r="B533" s="114">
        <v>1</v>
      </c>
      <c r="C533" s="110">
        <v>1</v>
      </c>
      <c r="D533" s="196">
        <v>4.2200000000000001E-2</v>
      </c>
      <c r="E533" s="196">
        <v>3.73E-2</v>
      </c>
      <c r="F533" s="197">
        <v>3.8600000000000002E-2</v>
      </c>
      <c r="G533" s="196">
        <v>3.61E-2</v>
      </c>
      <c r="H533" s="197">
        <v>3.8300000000000001E-2</v>
      </c>
      <c r="I533" s="196">
        <v>4.2160000000000003E-2</v>
      </c>
      <c r="J533" s="197">
        <v>3.8400000000000004E-2</v>
      </c>
      <c r="K533" s="196">
        <v>4.1399999999999999E-2</v>
      </c>
      <c r="L533" s="196">
        <v>4.0966049382716099E-2</v>
      </c>
      <c r="M533" s="196">
        <v>3.95E-2</v>
      </c>
      <c r="N533" s="195">
        <v>4.9902811332146406E-2</v>
      </c>
      <c r="O533" s="195">
        <v>3.2899999999999999E-2</v>
      </c>
      <c r="P533" s="196">
        <v>3.9399999999999998E-2</v>
      </c>
      <c r="Q533" s="196">
        <v>0.04</v>
      </c>
      <c r="R533" s="196">
        <v>3.7499999999999999E-2</v>
      </c>
      <c r="S533" s="195">
        <v>3.2500000000000001E-2</v>
      </c>
      <c r="T533" s="200"/>
      <c r="U533" s="201"/>
      <c r="V533" s="201"/>
      <c r="W533" s="201"/>
      <c r="X533" s="201"/>
      <c r="Y533" s="202">
        <v>1</v>
      </c>
    </row>
    <row r="534" spans="1:25">
      <c r="A534" s="141"/>
      <c r="B534" s="115">
        <v>1</v>
      </c>
      <c r="C534" s="104">
        <v>2</v>
      </c>
      <c r="D534" s="206">
        <v>4.24E-2</v>
      </c>
      <c r="E534" s="206">
        <v>3.5900000000000001E-2</v>
      </c>
      <c r="F534" s="205">
        <v>3.9E-2</v>
      </c>
      <c r="G534" s="206">
        <v>3.5900000000000001E-2</v>
      </c>
      <c r="H534" s="205">
        <v>4.07E-2</v>
      </c>
      <c r="I534" s="206">
        <v>4.3989999999999994E-2</v>
      </c>
      <c r="J534" s="205">
        <v>3.9899999999999998E-2</v>
      </c>
      <c r="K534" s="206">
        <v>4.1399999999999999E-2</v>
      </c>
      <c r="L534" s="206">
        <v>3.9616869918699199E-2</v>
      </c>
      <c r="M534" s="206">
        <v>4.0099999999999997E-2</v>
      </c>
      <c r="N534" s="203">
        <v>4.9550559203253124E-2</v>
      </c>
      <c r="O534" s="203">
        <v>3.2199999999999999E-2</v>
      </c>
      <c r="P534" s="206">
        <v>4.02E-2</v>
      </c>
      <c r="Q534" s="204">
        <v>4.2499999999999996E-2</v>
      </c>
      <c r="R534" s="206">
        <v>3.9800000000000002E-2</v>
      </c>
      <c r="S534" s="203">
        <v>3.2800000000000003E-2</v>
      </c>
      <c r="T534" s="200"/>
      <c r="U534" s="201"/>
      <c r="V534" s="201"/>
      <c r="W534" s="201"/>
      <c r="X534" s="201"/>
      <c r="Y534" s="202" t="e">
        <v>#N/A</v>
      </c>
    </row>
    <row r="535" spans="1:25">
      <c r="A535" s="141"/>
      <c r="B535" s="115">
        <v>1</v>
      </c>
      <c r="C535" s="104">
        <v>3</v>
      </c>
      <c r="D535" s="206">
        <v>4.2599999999999999E-2</v>
      </c>
      <c r="E535" s="206">
        <v>3.6999999999999998E-2</v>
      </c>
      <c r="F535" s="205">
        <v>3.9100000000000003E-2</v>
      </c>
      <c r="G535" s="206">
        <v>3.6200000000000003E-2</v>
      </c>
      <c r="H535" s="205">
        <v>3.9699999999999999E-2</v>
      </c>
      <c r="I535" s="206">
        <v>4.5190000000000001E-2</v>
      </c>
      <c r="J535" s="205">
        <v>3.9E-2</v>
      </c>
      <c r="K535" s="205">
        <v>4.1800000000000004E-2</v>
      </c>
      <c r="L535" s="123">
        <v>3.9661417322834597E-2</v>
      </c>
      <c r="M535" s="123">
        <v>3.9199999999999999E-2</v>
      </c>
      <c r="N535" s="207">
        <v>4.9695021794013687E-2</v>
      </c>
      <c r="O535" s="207">
        <v>3.4099999999999998E-2</v>
      </c>
      <c r="P535" s="123">
        <v>4.02E-2</v>
      </c>
      <c r="Q535" s="123">
        <v>3.9599999999999996E-2</v>
      </c>
      <c r="R535" s="123">
        <v>3.8300000000000001E-2</v>
      </c>
      <c r="S535" s="207">
        <v>3.27E-2</v>
      </c>
      <c r="T535" s="200"/>
      <c r="U535" s="201"/>
      <c r="V535" s="201"/>
      <c r="W535" s="201"/>
      <c r="X535" s="201"/>
      <c r="Y535" s="202">
        <v>16</v>
      </c>
    </row>
    <row r="536" spans="1:25">
      <c r="A536" s="141"/>
      <c r="B536" s="115">
        <v>1</v>
      </c>
      <c r="C536" s="104">
        <v>4</v>
      </c>
      <c r="D536" s="206">
        <v>4.24E-2</v>
      </c>
      <c r="E536" s="204">
        <v>3.9E-2</v>
      </c>
      <c r="F536" s="205">
        <v>3.8800000000000001E-2</v>
      </c>
      <c r="G536" s="206">
        <v>3.6499999999999998E-2</v>
      </c>
      <c r="H536" s="205">
        <v>3.6600000000000001E-2</v>
      </c>
      <c r="I536" s="206">
        <v>4.2860000000000002E-2</v>
      </c>
      <c r="J536" s="205">
        <v>4.0599999999999997E-2</v>
      </c>
      <c r="K536" s="205">
        <v>4.2200000000000001E-2</v>
      </c>
      <c r="L536" s="123">
        <v>3.9922619047619005E-2</v>
      </c>
      <c r="M536" s="123">
        <v>3.9699999999999999E-2</v>
      </c>
      <c r="N536" s="207">
        <v>5.0235305023520874E-2</v>
      </c>
      <c r="O536" s="207">
        <v>3.44E-2</v>
      </c>
      <c r="P536" s="123">
        <v>3.7599999999999995E-2</v>
      </c>
      <c r="Q536" s="123">
        <v>3.9599999999999996E-2</v>
      </c>
      <c r="R536" s="123">
        <v>3.8800000000000001E-2</v>
      </c>
      <c r="S536" s="207">
        <v>3.3100000000000004E-2</v>
      </c>
      <c r="T536" s="200"/>
      <c r="U536" s="201"/>
      <c r="V536" s="201"/>
      <c r="W536" s="201"/>
      <c r="X536" s="201"/>
      <c r="Y536" s="202">
        <v>3.9552677795238238E-2</v>
      </c>
    </row>
    <row r="537" spans="1:25">
      <c r="A537" s="141"/>
      <c r="B537" s="115">
        <v>1</v>
      </c>
      <c r="C537" s="104">
        <v>5</v>
      </c>
      <c r="D537" s="206">
        <v>4.1200000000000001E-2</v>
      </c>
      <c r="E537" s="206">
        <v>3.7100000000000001E-2</v>
      </c>
      <c r="F537" s="206">
        <v>3.9899999999999998E-2</v>
      </c>
      <c r="G537" s="206">
        <v>3.5500000000000004E-2</v>
      </c>
      <c r="H537" s="206">
        <v>3.9100000000000003E-2</v>
      </c>
      <c r="I537" s="206">
        <v>4.4650000000000002E-2</v>
      </c>
      <c r="J537" s="206">
        <v>4.1399999999999999E-2</v>
      </c>
      <c r="K537" s="204">
        <v>3.85E-2</v>
      </c>
      <c r="L537" s="206">
        <v>3.9819335937499999E-2</v>
      </c>
      <c r="M537" s="206">
        <v>3.95E-2</v>
      </c>
      <c r="N537" s="203">
        <v>5.0664404370019643E-2</v>
      </c>
      <c r="O537" s="203">
        <v>3.4499999999999996E-2</v>
      </c>
      <c r="P537" s="206">
        <v>3.7100000000000001E-2</v>
      </c>
      <c r="Q537" s="206">
        <v>4.0099999999999997E-2</v>
      </c>
      <c r="R537" s="206">
        <v>3.95E-2</v>
      </c>
      <c r="S537" s="203">
        <v>3.27E-2</v>
      </c>
      <c r="T537" s="200"/>
      <c r="U537" s="201"/>
      <c r="V537" s="201"/>
      <c r="W537" s="201"/>
      <c r="X537" s="201"/>
      <c r="Y537" s="136"/>
    </row>
    <row r="538" spans="1:25">
      <c r="A538" s="141"/>
      <c r="B538" s="115">
        <v>1</v>
      </c>
      <c r="C538" s="104">
        <v>6</v>
      </c>
      <c r="D538" s="206">
        <v>4.1500000000000002E-2</v>
      </c>
      <c r="E538" s="206">
        <v>3.73E-2</v>
      </c>
      <c r="F538" s="206">
        <v>3.8699999999999998E-2</v>
      </c>
      <c r="G538" s="206">
        <v>3.5700000000000003E-2</v>
      </c>
      <c r="H538" s="206">
        <v>3.7900000000000003E-2</v>
      </c>
      <c r="I538" s="206">
        <v>4.4060000000000002E-2</v>
      </c>
      <c r="J538" s="206">
        <v>3.8699999999999998E-2</v>
      </c>
      <c r="K538" s="206">
        <v>4.0599999999999997E-2</v>
      </c>
      <c r="L538" s="206">
        <v>3.9792576419214E-2</v>
      </c>
      <c r="M538" s="206">
        <v>3.8900000000000004E-2</v>
      </c>
      <c r="N538" s="203">
        <v>5.0383543888948973E-2</v>
      </c>
      <c r="O538" s="203">
        <v>3.5799999999999998E-2</v>
      </c>
      <c r="P538" s="206">
        <v>3.7199999999999997E-2</v>
      </c>
      <c r="Q538" s="206">
        <v>3.9300000000000002E-2</v>
      </c>
      <c r="R538" s="206">
        <v>3.8600000000000002E-2</v>
      </c>
      <c r="S538" s="203">
        <v>3.32E-2</v>
      </c>
      <c r="T538" s="200"/>
      <c r="U538" s="201"/>
      <c r="V538" s="201"/>
      <c r="W538" s="201"/>
      <c r="X538" s="201"/>
      <c r="Y538" s="136"/>
    </row>
    <row r="539" spans="1:25">
      <c r="A539" s="141"/>
      <c r="B539" s="116" t="s">
        <v>186</v>
      </c>
      <c r="C539" s="108"/>
      <c r="D539" s="208">
        <v>4.2049999999999997E-2</v>
      </c>
      <c r="E539" s="208">
        <v>3.7266666666666663E-2</v>
      </c>
      <c r="F539" s="208">
        <v>3.9016666666666665E-2</v>
      </c>
      <c r="G539" s="208">
        <v>3.5983333333333339E-2</v>
      </c>
      <c r="H539" s="208">
        <v>3.871666666666667E-2</v>
      </c>
      <c r="I539" s="208">
        <v>4.3818333333333341E-2</v>
      </c>
      <c r="J539" s="208">
        <v>3.9666666666666663E-2</v>
      </c>
      <c r="K539" s="208">
        <v>4.0983333333333337E-2</v>
      </c>
      <c r="L539" s="208">
        <v>3.996314467143048E-2</v>
      </c>
      <c r="M539" s="208">
        <v>3.9483333333333336E-2</v>
      </c>
      <c r="N539" s="208">
        <v>5.0071940935317118E-2</v>
      </c>
      <c r="O539" s="208">
        <v>3.3983333333333331E-2</v>
      </c>
      <c r="P539" s="208">
        <v>3.861666666666666E-2</v>
      </c>
      <c r="Q539" s="208">
        <v>4.0183333333333328E-2</v>
      </c>
      <c r="R539" s="208">
        <v>3.875E-2</v>
      </c>
      <c r="S539" s="208">
        <v>3.2833333333333332E-2</v>
      </c>
      <c r="T539" s="200"/>
      <c r="U539" s="201"/>
      <c r="V539" s="201"/>
      <c r="W539" s="201"/>
      <c r="X539" s="201"/>
      <c r="Y539" s="136"/>
    </row>
    <row r="540" spans="1:25">
      <c r="A540" s="141"/>
      <c r="B540" s="2" t="s">
        <v>187</v>
      </c>
      <c r="C540" s="135"/>
      <c r="D540" s="123">
        <v>4.2300000000000004E-2</v>
      </c>
      <c r="E540" s="123">
        <v>3.7199999999999997E-2</v>
      </c>
      <c r="F540" s="123">
        <v>3.8900000000000004E-2</v>
      </c>
      <c r="G540" s="123">
        <v>3.6000000000000004E-2</v>
      </c>
      <c r="H540" s="123">
        <v>3.8699999999999998E-2</v>
      </c>
      <c r="I540" s="123">
        <v>4.4024999999999995E-2</v>
      </c>
      <c r="J540" s="123">
        <v>3.9449999999999999E-2</v>
      </c>
      <c r="K540" s="123">
        <v>4.1399999999999999E-2</v>
      </c>
      <c r="L540" s="123">
        <v>3.9805956178356999E-2</v>
      </c>
      <c r="M540" s="123">
        <v>3.95E-2</v>
      </c>
      <c r="N540" s="123">
        <v>5.0069058177833636E-2</v>
      </c>
      <c r="O540" s="123">
        <v>3.4250000000000003E-2</v>
      </c>
      <c r="P540" s="123">
        <v>3.8499999999999993E-2</v>
      </c>
      <c r="Q540" s="123">
        <v>3.9800000000000002E-2</v>
      </c>
      <c r="R540" s="123">
        <v>3.8699999999999998E-2</v>
      </c>
      <c r="S540" s="123">
        <v>3.2750000000000001E-2</v>
      </c>
      <c r="T540" s="200"/>
      <c r="U540" s="201"/>
      <c r="V540" s="201"/>
      <c r="W540" s="201"/>
      <c r="X540" s="201"/>
      <c r="Y540" s="136"/>
    </row>
    <row r="541" spans="1:25">
      <c r="A541" s="141"/>
      <c r="B541" s="2" t="s">
        <v>188</v>
      </c>
      <c r="C541" s="135"/>
      <c r="D541" s="123">
        <v>5.6480084985771693E-4</v>
      </c>
      <c r="E541" s="123">
        <v>9.9732976826457254E-4</v>
      </c>
      <c r="F541" s="123">
        <v>4.7081489639418355E-4</v>
      </c>
      <c r="G541" s="123">
        <v>3.6009258068816889E-4</v>
      </c>
      <c r="H541" s="123">
        <v>1.440023147962096E-3</v>
      </c>
      <c r="I541" s="123">
        <v>1.1251207342621791E-3</v>
      </c>
      <c r="J541" s="123">
        <v>1.1758684733704971E-3</v>
      </c>
      <c r="K541" s="123">
        <v>1.3272779161376373E-3</v>
      </c>
      <c r="L541" s="123">
        <v>5.0362292719710144E-4</v>
      </c>
      <c r="M541" s="123">
        <v>4.1190613817551326E-4</v>
      </c>
      <c r="N541" s="123">
        <v>4.283243910322882E-4</v>
      </c>
      <c r="O541" s="123">
        <v>1.273446766326204E-3</v>
      </c>
      <c r="P541" s="123">
        <v>1.4811031924436152E-3</v>
      </c>
      <c r="Q541" s="123">
        <v>1.1720352668186499E-3</v>
      </c>
      <c r="R541" s="123">
        <v>8.3126409762481705E-4</v>
      </c>
      <c r="S541" s="123">
        <v>2.6583202716502579E-4</v>
      </c>
      <c r="T541" s="164"/>
      <c r="U541" s="2"/>
      <c r="V541" s="2"/>
      <c r="W541" s="2"/>
      <c r="X541" s="2"/>
      <c r="Y541" s="136"/>
    </row>
    <row r="542" spans="1:25">
      <c r="A542" s="141"/>
      <c r="B542" s="2" t="s">
        <v>96</v>
      </c>
      <c r="C542" s="135"/>
      <c r="D542" s="109">
        <v>1.3431649223726919E-2</v>
      </c>
      <c r="E542" s="109">
        <v>2.6761979470426814E-2</v>
      </c>
      <c r="F542" s="109">
        <v>1.2067019984472882E-2</v>
      </c>
      <c r="G542" s="109">
        <v>1.0007204650898624E-2</v>
      </c>
      <c r="H542" s="109">
        <v>3.7193882426915952E-2</v>
      </c>
      <c r="I542" s="109">
        <v>2.5676940419052427E-2</v>
      </c>
      <c r="J542" s="109">
        <v>2.9643743026146991E-2</v>
      </c>
      <c r="K542" s="109">
        <v>3.2385797059072075E-2</v>
      </c>
      <c r="L542" s="109">
        <v>1.2602184621300331E-2</v>
      </c>
      <c r="M542" s="109">
        <v>1.0432405356914646E-2</v>
      </c>
      <c r="N542" s="109">
        <v>8.5541799065787603E-3</v>
      </c>
      <c r="O542" s="109">
        <v>3.7472685620192375E-2</v>
      </c>
      <c r="P542" s="109">
        <v>3.8353988582916242E-2</v>
      </c>
      <c r="Q542" s="109">
        <v>2.9167198676532148E-2</v>
      </c>
      <c r="R542" s="109">
        <v>2.1451976712898505E-2</v>
      </c>
      <c r="S542" s="109">
        <v>8.0964069187317508E-3</v>
      </c>
      <c r="T542" s="164"/>
      <c r="U542" s="2"/>
      <c r="V542" s="2"/>
      <c r="W542" s="2"/>
      <c r="X542" s="2"/>
      <c r="Y542" s="137"/>
    </row>
    <row r="543" spans="1:25">
      <c r="A543" s="141"/>
      <c r="B543" s="117" t="s">
        <v>189</v>
      </c>
      <c r="C543" s="135"/>
      <c r="D543" s="109">
        <v>6.3139143642568119E-2</v>
      </c>
      <c r="E543" s="109">
        <v>-5.7796621012769611E-2</v>
      </c>
      <c r="F543" s="109">
        <v>-1.3551829065694854E-2</v>
      </c>
      <c r="G543" s="109">
        <v>-9.0242801773957604E-2</v>
      </c>
      <c r="H543" s="109">
        <v>-2.1136650542336155E-2</v>
      </c>
      <c r="I543" s="109">
        <v>0.10784745245766003</v>
      </c>
      <c r="J543" s="109">
        <v>2.8819508003614658E-3</v>
      </c>
      <c r="K543" s="109">
        <v>3.6170889503398751E-2</v>
      </c>
      <c r="L543" s="109">
        <v>1.0377726593309378E-2</v>
      </c>
      <c r="M543" s="109">
        <v>-1.7532178798080889E-3</v>
      </c>
      <c r="N543" s="109">
        <v>0.26595577661104142</v>
      </c>
      <c r="O543" s="109">
        <v>-0.14080827828490039</v>
      </c>
      <c r="P543" s="109">
        <v>-2.3664924367883478E-2</v>
      </c>
      <c r="Q543" s="109">
        <v>1.5944698899021503E-2</v>
      </c>
      <c r="R543" s="109">
        <v>-2.0293892600487196E-2</v>
      </c>
      <c r="S543" s="109">
        <v>-0.16988342727869232</v>
      </c>
      <c r="T543" s="164"/>
      <c r="U543" s="2"/>
      <c r="V543" s="2"/>
      <c r="W543" s="2"/>
      <c r="X543" s="2"/>
      <c r="Y543" s="137"/>
    </row>
    <row r="544" spans="1:25">
      <c r="B544" s="147"/>
      <c r="C544" s="116"/>
      <c r="D544" s="132"/>
      <c r="E544" s="132"/>
      <c r="F544" s="132"/>
      <c r="G544" s="132"/>
      <c r="H544" s="132"/>
      <c r="I544" s="132"/>
      <c r="J544" s="132"/>
      <c r="K544" s="132"/>
      <c r="L544" s="132"/>
      <c r="M544" s="132"/>
      <c r="N544" s="132"/>
      <c r="O544" s="132"/>
      <c r="P544" s="132"/>
      <c r="Q544" s="132"/>
      <c r="R544" s="132"/>
      <c r="S544" s="132"/>
    </row>
    <row r="545" spans="1:25">
      <c r="B545" s="151" t="s">
        <v>421</v>
      </c>
      <c r="Y545" s="133" t="s">
        <v>201</v>
      </c>
    </row>
    <row r="546" spans="1:25">
      <c r="A546" s="124" t="s">
        <v>26</v>
      </c>
      <c r="B546" s="114" t="s">
        <v>141</v>
      </c>
      <c r="C546" s="111" t="s">
        <v>142</v>
      </c>
      <c r="D546" s="112" t="s">
        <v>166</v>
      </c>
      <c r="E546" s="113" t="s">
        <v>166</v>
      </c>
      <c r="F546" s="113" t="s">
        <v>166</v>
      </c>
      <c r="G546" s="113" t="s">
        <v>166</v>
      </c>
      <c r="H546" s="113" t="s">
        <v>166</v>
      </c>
      <c r="I546" s="113" t="s">
        <v>166</v>
      </c>
      <c r="J546" s="113" t="s">
        <v>166</v>
      </c>
      <c r="K546" s="113" t="s">
        <v>166</v>
      </c>
      <c r="L546" s="113" t="s">
        <v>166</v>
      </c>
      <c r="M546" s="113" t="s">
        <v>166</v>
      </c>
      <c r="N546" s="113" t="s">
        <v>166</v>
      </c>
      <c r="O546" s="113" t="s">
        <v>166</v>
      </c>
      <c r="P546" s="113" t="s">
        <v>166</v>
      </c>
      <c r="Q546" s="113" t="s">
        <v>166</v>
      </c>
      <c r="R546" s="113" t="s">
        <v>166</v>
      </c>
      <c r="S546" s="113" t="s">
        <v>166</v>
      </c>
      <c r="T546" s="113" t="s">
        <v>166</v>
      </c>
      <c r="U546" s="164"/>
      <c r="V546" s="2"/>
      <c r="W546" s="2"/>
      <c r="X546" s="2"/>
      <c r="Y546" s="133">
        <v>1</v>
      </c>
    </row>
    <row r="547" spans="1:25">
      <c r="A547" s="141"/>
      <c r="B547" s="115" t="s">
        <v>167</v>
      </c>
      <c r="C547" s="104" t="s">
        <v>167</v>
      </c>
      <c r="D547" s="162" t="s">
        <v>168</v>
      </c>
      <c r="E547" s="163" t="s">
        <v>169</v>
      </c>
      <c r="F547" s="163" t="s">
        <v>170</v>
      </c>
      <c r="G547" s="163" t="s">
        <v>171</v>
      </c>
      <c r="H547" s="163" t="s">
        <v>172</v>
      </c>
      <c r="I547" s="163" t="s">
        <v>192</v>
      </c>
      <c r="J547" s="163" t="s">
        <v>173</v>
      </c>
      <c r="K547" s="163" t="s">
        <v>174</v>
      </c>
      <c r="L547" s="163" t="s">
        <v>175</v>
      </c>
      <c r="M547" s="163" t="s">
        <v>176</v>
      </c>
      <c r="N547" s="163" t="s">
        <v>177</v>
      </c>
      <c r="O547" s="163" t="s">
        <v>178</v>
      </c>
      <c r="P547" s="163" t="s">
        <v>179</v>
      </c>
      <c r="Q547" s="163" t="s">
        <v>180</v>
      </c>
      <c r="R547" s="163" t="s">
        <v>181</v>
      </c>
      <c r="S547" s="163" t="s">
        <v>191</v>
      </c>
      <c r="T547" s="163" t="s">
        <v>183</v>
      </c>
      <c r="U547" s="164"/>
      <c r="V547" s="2"/>
      <c r="W547" s="2"/>
      <c r="X547" s="2"/>
      <c r="Y547" s="133" t="s">
        <v>3</v>
      </c>
    </row>
    <row r="548" spans="1:25">
      <c r="A548" s="141"/>
      <c r="B548" s="115"/>
      <c r="C548" s="104"/>
      <c r="D548" s="105" t="s">
        <v>202</v>
      </c>
      <c r="E548" s="106" t="s">
        <v>202</v>
      </c>
      <c r="F548" s="106" t="s">
        <v>202</v>
      </c>
      <c r="G548" s="106" t="s">
        <v>202</v>
      </c>
      <c r="H548" s="106" t="s">
        <v>203</v>
      </c>
      <c r="I548" s="106" t="s">
        <v>204</v>
      </c>
      <c r="J548" s="106" t="s">
        <v>202</v>
      </c>
      <c r="K548" s="106" t="s">
        <v>203</v>
      </c>
      <c r="L548" s="106" t="s">
        <v>204</v>
      </c>
      <c r="M548" s="106" t="s">
        <v>203</v>
      </c>
      <c r="N548" s="106" t="s">
        <v>204</v>
      </c>
      <c r="O548" s="106" t="s">
        <v>202</v>
      </c>
      <c r="P548" s="106" t="s">
        <v>203</v>
      </c>
      <c r="Q548" s="106" t="s">
        <v>202</v>
      </c>
      <c r="R548" s="106" t="s">
        <v>203</v>
      </c>
      <c r="S548" s="106" t="s">
        <v>205</v>
      </c>
      <c r="T548" s="106" t="s">
        <v>203</v>
      </c>
      <c r="U548" s="164"/>
      <c r="V548" s="2"/>
      <c r="W548" s="2"/>
      <c r="X548" s="2"/>
      <c r="Y548" s="133">
        <v>2</v>
      </c>
    </row>
    <row r="549" spans="1:25">
      <c r="A549" s="141"/>
      <c r="B549" s="115"/>
      <c r="C549" s="104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64"/>
      <c r="V549" s="2"/>
      <c r="W549" s="2"/>
      <c r="X549" s="2"/>
      <c r="Y549" s="133">
        <v>2</v>
      </c>
    </row>
    <row r="550" spans="1:25">
      <c r="A550" s="141"/>
      <c r="B550" s="114">
        <v>1</v>
      </c>
      <c r="C550" s="110">
        <v>1</v>
      </c>
      <c r="D550" s="118">
        <v>1.7</v>
      </c>
      <c r="E550" s="118">
        <v>1</v>
      </c>
      <c r="F550" s="119">
        <v>2</v>
      </c>
      <c r="G550" s="118">
        <v>1.1000000000000001</v>
      </c>
      <c r="H550" s="153">
        <v>3</v>
      </c>
      <c r="I550" s="118">
        <v>2</v>
      </c>
      <c r="J550" s="119">
        <v>1.67</v>
      </c>
      <c r="K550" s="118">
        <v>2</v>
      </c>
      <c r="L550" s="118">
        <v>1.92695473251029</v>
      </c>
      <c r="M550" s="118">
        <v>1</v>
      </c>
      <c r="N550" s="118">
        <v>2.0165170571085862</v>
      </c>
      <c r="O550" s="154">
        <v>1.7</v>
      </c>
      <c r="P550" s="118">
        <v>2</v>
      </c>
      <c r="Q550" s="118">
        <v>2.2000000000000002</v>
      </c>
      <c r="R550" s="152" t="s">
        <v>131</v>
      </c>
      <c r="S550" s="118">
        <v>2.7</v>
      </c>
      <c r="T550" s="152" t="s">
        <v>131</v>
      </c>
      <c r="U550" s="164"/>
      <c r="V550" s="2"/>
      <c r="W550" s="2"/>
      <c r="X550" s="2"/>
      <c r="Y550" s="133">
        <v>1</v>
      </c>
    </row>
    <row r="551" spans="1:25">
      <c r="A551" s="141"/>
      <c r="B551" s="115">
        <v>1</v>
      </c>
      <c r="C551" s="104">
        <v>2</v>
      </c>
      <c r="D551" s="106">
        <v>1.9</v>
      </c>
      <c r="E551" s="106">
        <v>1.3</v>
      </c>
      <c r="F551" s="121">
        <v>2.2000000000000002</v>
      </c>
      <c r="G551" s="106">
        <v>1.1000000000000001</v>
      </c>
      <c r="H551" s="157">
        <v>3</v>
      </c>
      <c r="I551" s="106">
        <v>2.06</v>
      </c>
      <c r="J551" s="121">
        <v>1.67</v>
      </c>
      <c r="K551" s="106">
        <v>2</v>
      </c>
      <c r="L551" s="106">
        <v>1.8252032520325201</v>
      </c>
      <c r="M551" s="155" t="s">
        <v>131</v>
      </c>
      <c r="N551" s="106">
        <v>2.0531579798623265</v>
      </c>
      <c r="O551" s="106">
        <v>1.8</v>
      </c>
      <c r="P551" s="106">
        <v>2</v>
      </c>
      <c r="Q551" s="106">
        <v>2.2000000000000002</v>
      </c>
      <c r="R551" s="155" t="s">
        <v>131</v>
      </c>
      <c r="S551" s="106">
        <v>2.2999999999999998</v>
      </c>
      <c r="T551" s="155" t="s">
        <v>131</v>
      </c>
      <c r="U551" s="164"/>
      <c r="V551" s="2"/>
      <c r="W551" s="2"/>
      <c r="X551" s="2"/>
      <c r="Y551" s="133">
        <v>8</v>
      </c>
    </row>
    <row r="552" spans="1:25">
      <c r="A552" s="141"/>
      <c r="B552" s="115">
        <v>1</v>
      </c>
      <c r="C552" s="104">
        <v>3</v>
      </c>
      <c r="D552" s="106">
        <v>1.8</v>
      </c>
      <c r="E552" s="106">
        <v>1</v>
      </c>
      <c r="F552" s="121">
        <v>1.8</v>
      </c>
      <c r="G552" s="106">
        <v>1</v>
      </c>
      <c r="H552" s="157">
        <v>3</v>
      </c>
      <c r="I552" s="106">
        <v>2.08</v>
      </c>
      <c r="J552" s="121">
        <v>1.77</v>
      </c>
      <c r="K552" s="121">
        <v>2</v>
      </c>
      <c r="L552" s="107">
        <v>1.8700787401574801</v>
      </c>
      <c r="M552" s="107">
        <v>1</v>
      </c>
      <c r="N552" s="107">
        <v>2.0435407597522364</v>
      </c>
      <c r="O552" s="107">
        <v>1.8</v>
      </c>
      <c r="P552" s="107">
        <v>1</v>
      </c>
      <c r="Q552" s="107">
        <v>2</v>
      </c>
      <c r="R552" s="157" t="s">
        <v>131</v>
      </c>
      <c r="S552" s="107">
        <v>2</v>
      </c>
      <c r="T552" s="155" t="s">
        <v>131</v>
      </c>
      <c r="U552" s="164"/>
      <c r="V552" s="2"/>
      <c r="W552" s="2"/>
      <c r="X552" s="2"/>
      <c r="Y552" s="133">
        <v>16</v>
      </c>
    </row>
    <row r="553" spans="1:25">
      <c r="A553" s="141"/>
      <c r="B553" s="115">
        <v>1</v>
      </c>
      <c r="C553" s="104">
        <v>4</v>
      </c>
      <c r="D553" s="106">
        <v>1.7</v>
      </c>
      <c r="E553" s="106">
        <v>1.1000000000000001</v>
      </c>
      <c r="F553" s="121">
        <v>2.4</v>
      </c>
      <c r="G553" s="106">
        <v>0.9</v>
      </c>
      <c r="H553" s="157">
        <v>3</v>
      </c>
      <c r="I553" s="106">
        <v>2.04</v>
      </c>
      <c r="J553" s="121">
        <v>1.78</v>
      </c>
      <c r="K553" s="159">
        <v>1</v>
      </c>
      <c r="L553" s="107">
        <v>1.8422619047619</v>
      </c>
      <c r="M553" s="157" t="s">
        <v>131</v>
      </c>
      <c r="N553" s="107">
        <v>1.9748238457689566</v>
      </c>
      <c r="O553" s="107">
        <v>1.8</v>
      </c>
      <c r="P553" s="107">
        <v>1</v>
      </c>
      <c r="Q553" s="107">
        <v>2</v>
      </c>
      <c r="R553" s="107">
        <v>1</v>
      </c>
      <c r="S553" s="107">
        <v>2</v>
      </c>
      <c r="T553" s="155" t="s">
        <v>131</v>
      </c>
      <c r="U553" s="164"/>
      <c r="V553" s="2"/>
      <c r="W553" s="2"/>
      <c r="X553" s="2"/>
      <c r="Y553" s="133">
        <v>1.6654249242218937</v>
      </c>
    </row>
    <row r="554" spans="1:25">
      <c r="A554" s="141"/>
      <c r="B554" s="115">
        <v>1</v>
      </c>
      <c r="C554" s="104">
        <v>5</v>
      </c>
      <c r="D554" s="106">
        <v>1.8</v>
      </c>
      <c r="E554" s="106">
        <v>0.8</v>
      </c>
      <c r="F554" s="106">
        <v>2.9</v>
      </c>
      <c r="G554" s="106">
        <v>1.1000000000000001</v>
      </c>
      <c r="H554" s="155">
        <v>3</v>
      </c>
      <c r="I554" s="106">
        <v>2.1</v>
      </c>
      <c r="J554" s="106">
        <v>1.85</v>
      </c>
      <c r="K554" s="106">
        <v>2</v>
      </c>
      <c r="L554" s="106">
        <v>1.8798828125</v>
      </c>
      <c r="M554" s="106">
        <v>1</v>
      </c>
      <c r="N554" s="106">
        <v>2.0642430804399763</v>
      </c>
      <c r="O554" s="106">
        <v>1.8</v>
      </c>
      <c r="P554" s="106">
        <v>1</v>
      </c>
      <c r="Q554" s="106">
        <v>1.9</v>
      </c>
      <c r="R554" s="106">
        <v>1</v>
      </c>
      <c r="S554" s="106">
        <v>1.8</v>
      </c>
      <c r="T554" s="155" t="s">
        <v>131</v>
      </c>
      <c r="U554" s="164"/>
      <c r="V554" s="2"/>
      <c r="W554" s="2"/>
      <c r="X554" s="2"/>
      <c r="Y554" s="134"/>
    </row>
    <row r="555" spans="1:25">
      <c r="A555" s="141"/>
      <c r="B555" s="115">
        <v>1</v>
      </c>
      <c r="C555" s="104">
        <v>6</v>
      </c>
      <c r="D555" s="106">
        <v>1.7</v>
      </c>
      <c r="E555" s="106">
        <v>1.1000000000000001</v>
      </c>
      <c r="F555" s="106">
        <v>1.6</v>
      </c>
      <c r="G555" s="106">
        <v>1</v>
      </c>
      <c r="H555" s="155">
        <v>3</v>
      </c>
      <c r="I555" s="106">
        <v>2.0499999999999998</v>
      </c>
      <c r="J555" s="106">
        <v>1.71</v>
      </c>
      <c r="K555" s="106">
        <v>2</v>
      </c>
      <c r="L555" s="106">
        <v>2.0120087336244499</v>
      </c>
      <c r="M555" s="106">
        <v>1</v>
      </c>
      <c r="N555" s="106">
        <v>1.9995702814516862</v>
      </c>
      <c r="O555" s="106">
        <v>1.8</v>
      </c>
      <c r="P555" s="106">
        <v>1</v>
      </c>
      <c r="Q555" s="106">
        <v>2</v>
      </c>
      <c r="R555" s="155" t="s">
        <v>131</v>
      </c>
      <c r="S555" s="106">
        <v>1.7</v>
      </c>
      <c r="T555" s="155" t="s">
        <v>131</v>
      </c>
      <c r="U555" s="164"/>
      <c r="V555" s="2"/>
      <c r="W555" s="2"/>
      <c r="X555" s="2"/>
      <c r="Y555" s="134"/>
    </row>
    <row r="556" spans="1:25">
      <c r="A556" s="141"/>
      <c r="B556" s="116" t="s">
        <v>186</v>
      </c>
      <c r="C556" s="108"/>
      <c r="D556" s="122">
        <v>1.7666666666666666</v>
      </c>
      <c r="E556" s="122">
        <v>1.05</v>
      </c>
      <c r="F556" s="122">
        <v>2.15</v>
      </c>
      <c r="G556" s="122">
        <v>1.0333333333333334</v>
      </c>
      <c r="H556" s="122">
        <v>3</v>
      </c>
      <c r="I556" s="122">
        <v>2.0549999999999997</v>
      </c>
      <c r="J556" s="122">
        <v>1.7416666666666665</v>
      </c>
      <c r="K556" s="122">
        <v>1.8333333333333333</v>
      </c>
      <c r="L556" s="122">
        <v>1.8927316959311067</v>
      </c>
      <c r="M556" s="122">
        <v>1</v>
      </c>
      <c r="N556" s="122">
        <v>2.0253088340639613</v>
      </c>
      <c r="O556" s="122">
        <v>1.7833333333333334</v>
      </c>
      <c r="P556" s="122">
        <v>1.3333333333333333</v>
      </c>
      <c r="Q556" s="122">
        <v>2.0500000000000003</v>
      </c>
      <c r="R556" s="122">
        <v>1</v>
      </c>
      <c r="S556" s="122">
        <v>2.0833333333333335</v>
      </c>
      <c r="T556" s="122" t="s">
        <v>543</v>
      </c>
      <c r="U556" s="164"/>
      <c r="V556" s="2"/>
      <c r="W556" s="2"/>
      <c r="X556" s="2"/>
      <c r="Y556" s="134"/>
    </row>
    <row r="557" spans="1:25">
      <c r="A557" s="141"/>
      <c r="B557" s="2" t="s">
        <v>187</v>
      </c>
      <c r="C557" s="135"/>
      <c r="D557" s="107">
        <v>1.75</v>
      </c>
      <c r="E557" s="107">
        <v>1.05</v>
      </c>
      <c r="F557" s="107">
        <v>2.1</v>
      </c>
      <c r="G557" s="107">
        <v>1.05</v>
      </c>
      <c r="H557" s="107">
        <v>3</v>
      </c>
      <c r="I557" s="107">
        <v>2.0549999999999997</v>
      </c>
      <c r="J557" s="107">
        <v>1.74</v>
      </c>
      <c r="K557" s="107">
        <v>2</v>
      </c>
      <c r="L557" s="107">
        <v>1.8749807763287401</v>
      </c>
      <c r="M557" s="107">
        <v>1</v>
      </c>
      <c r="N557" s="107">
        <v>2.0300289084304115</v>
      </c>
      <c r="O557" s="107">
        <v>1.8</v>
      </c>
      <c r="P557" s="107">
        <v>1</v>
      </c>
      <c r="Q557" s="107">
        <v>2</v>
      </c>
      <c r="R557" s="107">
        <v>1</v>
      </c>
      <c r="S557" s="107">
        <v>2</v>
      </c>
      <c r="T557" s="107" t="s">
        <v>543</v>
      </c>
      <c r="U557" s="164"/>
      <c r="V557" s="2"/>
      <c r="W557" s="2"/>
      <c r="X557" s="2"/>
      <c r="Y557" s="134"/>
    </row>
    <row r="558" spans="1:25">
      <c r="A558" s="141"/>
      <c r="B558" s="2" t="s">
        <v>188</v>
      </c>
      <c r="C558" s="135"/>
      <c r="D558" s="107">
        <v>8.1649658092772595E-2</v>
      </c>
      <c r="E558" s="107">
        <v>0.16431676725154917</v>
      </c>
      <c r="F558" s="107">
        <v>0.46368092477478579</v>
      </c>
      <c r="G558" s="107">
        <v>8.1649658092772637E-2</v>
      </c>
      <c r="H558" s="107">
        <v>0</v>
      </c>
      <c r="I558" s="107">
        <v>3.4496376621320719E-2</v>
      </c>
      <c r="J558" s="107">
        <v>7.1110243050257371E-2</v>
      </c>
      <c r="K558" s="107">
        <v>0.40824829046386274</v>
      </c>
      <c r="L558" s="107">
        <v>6.8093712955507535E-2</v>
      </c>
      <c r="M558" s="107">
        <v>0</v>
      </c>
      <c r="N558" s="107">
        <v>3.4387079121740757E-2</v>
      </c>
      <c r="O558" s="107">
        <v>4.0824829046386339E-2</v>
      </c>
      <c r="P558" s="107">
        <v>0.51639777949432231</v>
      </c>
      <c r="Q558" s="107">
        <v>0.12247448713915901</v>
      </c>
      <c r="R558" s="107">
        <v>0</v>
      </c>
      <c r="S558" s="107">
        <v>0.36560452221856693</v>
      </c>
      <c r="T558" s="107" t="s">
        <v>543</v>
      </c>
      <c r="U558" s="226"/>
      <c r="V558" s="227"/>
      <c r="W558" s="227"/>
      <c r="X558" s="227"/>
      <c r="Y558" s="134"/>
    </row>
    <row r="559" spans="1:25">
      <c r="A559" s="141"/>
      <c r="B559" s="2" t="s">
        <v>96</v>
      </c>
      <c r="C559" s="135"/>
      <c r="D559" s="109">
        <v>4.6216787599682604E-2</v>
      </c>
      <c r="E559" s="109">
        <v>0.15649215928718968</v>
      </c>
      <c r="F559" s="109">
        <v>0.21566554640687713</v>
      </c>
      <c r="G559" s="109">
        <v>7.9015798154296088E-2</v>
      </c>
      <c r="H559" s="109">
        <v>0</v>
      </c>
      <c r="I559" s="109">
        <v>1.6786557966579428E-2</v>
      </c>
      <c r="J559" s="109">
        <v>4.0828847684358301E-2</v>
      </c>
      <c r="K559" s="109">
        <v>0.2226808857075615</v>
      </c>
      <c r="L559" s="109">
        <v>3.597642132896689E-2</v>
      </c>
      <c r="M559" s="109">
        <v>0</v>
      </c>
      <c r="N559" s="109">
        <v>1.697868421021995E-2</v>
      </c>
      <c r="O559" s="109">
        <v>2.2892427502646542E-2</v>
      </c>
      <c r="P559" s="109">
        <v>0.38729833462074176</v>
      </c>
      <c r="Q559" s="109">
        <v>5.974365226300439E-2</v>
      </c>
      <c r="R559" s="109">
        <v>0</v>
      </c>
      <c r="S559" s="109">
        <v>0.17549017066491213</v>
      </c>
      <c r="T559" s="109" t="s">
        <v>543</v>
      </c>
      <c r="U559" s="164"/>
      <c r="V559" s="2"/>
      <c r="W559" s="2"/>
      <c r="X559" s="2"/>
      <c r="Y559" s="137"/>
    </row>
    <row r="560" spans="1:25">
      <c r="A560" s="141"/>
      <c r="B560" s="117" t="s">
        <v>189</v>
      </c>
      <c r="C560" s="135"/>
      <c r="D560" s="109">
        <v>6.0790337031898511E-2</v>
      </c>
      <c r="E560" s="109">
        <v>-0.3695302713867018</v>
      </c>
      <c r="F560" s="109">
        <v>0.29096182525580105</v>
      </c>
      <c r="G560" s="109">
        <v>-0.37953772739643665</v>
      </c>
      <c r="H560" s="109">
        <v>0.8013420817522805</v>
      </c>
      <c r="I560" s="109">
        <v>0.23391932600031207</v>
      </c>
      <c r="J560" s="109">
        <v>4.5779153017295959E-2</v>
      </c>
      <c r="K560" s="109">
        <v>0.10082016107083813</v>
      </c>
      <c r="L560" s="109">
        <v>0.13648575111568806</v>
      </c>
      <c r="M560" s="109">
        <v>-0.39955263941590646</v>
      </c>
      <c r="N560" s="109">
        <v>0.21609134378135342</v>
      </c>
      <c r="O560" s="109">
        <v>7.0797793041633472E-2</v>
      </c>
      <c r="P560" s="109">
        <v>-0.19940351922120869</v>
      </c>
      <c r="Q560" s="109">
        <v>0.23091708919739173</v>
      </c>
      <c r="R560" s="109">
        <v>-0.39955263941590646</v>
      </c>
      <c r="S560" s="109">
        <v>0.25093200121686166</v>
      </c>
      <c r="T560" s="109" t="s">
        <v>543</v>
      </c>
      <c r="U560" s="164"/>
      <c r="V560" s="2"/>
      <c r="W560" s="2"/>
      <c r="X560" s="2"/>
      <c r="Y560" s="137"/>
    </row>
    <row r="561" spans="1:25">
      <c r="B561" s="147"/>
      <c r="C561" s="116"/>
      <c r="D561" s="132"/>
      <c r="E561" s="132"/>
      <c r="F561" s="132"/>
      <c r="G561" s="132"/>
      <c r="H561" s="132"/>
      <c r="I561" s="132"/>
      <c r="J561" s="132"/>
      <c r="K561" s="132"/>
      <c r="L561" s="132"/>
      <c r="M561" s="132"/>
      <c r="N561" s="132"/>
      <c r="O561" s="132"/>
      <c r="P561" s="132"/>
      <c r="Q561" s="132"/>
      <c r="R561" s="132"/>
      <c r="S561" s="132"/>
      <c r="T561" s="132"/>
    </row>
    <row r="562" spans="1:25">
      <c r="B562" s="151" t="s">
        <v>422</v>
      </c>
      <c r="Y562" s="133" t="s">
        <v>67</v>
      </c>
    </row>
    <row r="563" spans="1:25">
      <c r="A563" s="124" t="s">
        <v>57</v>
      </c>
      <c r="B563" s="114" t="s">
        <v>141</v>
      </c>
      <c r="C563" s="111" t="s">
        <v>142</v>
      </c>
      <c r="D563" s="112" t="s">
        <v>166</v>
      </c>
      <c r="E563" s="113" t="s">
        <v>166</v>
      </c>
      <c r="F563" s="113" t="s">
        <v>166</v>
      </c>
      <c r="G563" s="113" t="s">
        <v>166</v>
      </c>
      <c r="H563" s="113" t="s">
        <v>166</v>
      </c>
      <c r="I563" s="113" t="s">
        <v>166</v>
      </c>
      <c r="J563" s="113" t="s">
        <v>166</v>
      </c>
      <c r="K563" s="113" t="s">
        <v>166</v>
      </c>
      <c r="L563" s="113" t="s">
        <v>166</v>
      </c>
      <c r="M563" s="113" t="s">
        <v>166</v>
      </c>
      <c r="N563" s="113" t="s">
        <v>166</v>
      </c>
      <c r="O563" s="113" t="s">
        <v>166</v>
      </c>
      <c r="P563" s="113" t="s">
        <v>166</v>
      </c>
      <c r="Q563" s="113" t="s">
        <v>166</v>
      </c>
      <c r="R563" s="113" t="s">
        <v>166</v>
      </c>
      <c r="S563" s="164"/>
      <c r="T563" s="2"/>
      <c r="U563" s="2"/>
      <c r="V563" s="2"/>
      <c r="W563" s="2"/>
      <c r="X563" s="2"/>
      <c r="Y563" s="133">
        <v>1</v>
      </c>
    </row>
    <row r="564" spans="1:25">
      <c r="A564" s="141"/>
      <c r="B564" s="115" t="s">
        <v>167</v>
      </c>
      <c r="C564" s="104" t="s">
        <v>167</v>
      </c>
      <c r="D564" s="162" t="s">
        <v>168</v>
      </c>
      <c r="E564" s="163" t="s">
        <v>169</v>
      </c>
      <c r="F564" s="163" t="s">
        <v>170</v>
      </c>
      <c r="G564" s="163" t="s">
        <v>171</v>
      </c>
      <c r="H564" s="163" t="s">
        <v>172</v>
      </c>
      <c r="I564" s="163" t="s">
        <v>173</v>
      </c>
      <c r="J564" s="163" t="s">
        <v>174</v>
      </c>
      <c r="K564" s="163" t="s">
        <v>175</v>
      </c>
      <c r="L564" s="163" t="s">
        <v>176</v>
      </c>
      <c r="M564" s="163" t="s">
        <v>177</v>
      </c>
      <c r="N564" s="163" t="s">
        <v>178</v>
      </c>
      <c r="O564" s="163" t="s">
        <v>179</v>
      </c>
      <c r="P564" s="163" t="s">
        <v>181</v>
      </c>
      <c r="Q564" s="163" t="s">
        <v>191</v>
      </c>
      <c r="R564" s="163" t="s">
        <v>183</v>
      </c>
      <c r="S564" s="164"/>
      <c r="T564" s="2"/>
      <c r="U564" s="2"/>
      <c r="V564" s="2"/>
      <c r="W564" s="2"/>
      <c r="X564" s="2"/>
      <c r="Y564" s="133" t="s">
        <v>1</v>
      </c>
    </row>
    <row r="565" spans="1:25">
      <c r="A565" s="141"/>
      <c r="B565" s="115"/>
      <c r="C565" s="104"/>
      <c r="D565" s="105" t="s">
        <v>203</v>
      </c>
      <c r="E565" s="106" t="s">
        <v>203</v>
      </c>
      <c r="F565" s="106" t="s">
        <v>203</v>
      </c>
      <c r="G565" s="106" t="s">
        <v>202</v>
      </c>
      <c r="H565" s="106" t="s">
        <v>203</v>
      </c>
      <c r="I565" s="106" t="s">
        <v>202</v>
      </c>
      <c r="J565" s="106" t="s">
        <v>203</v>
      </c>
      <c r="K565" s="106" t="s">
        <v>204</v>
      </c>
      <c r="L565" s="106" t="s">
        <v>203</v>
      </c>
      <c r="M565" s="106" t="s">
        <v>204</v>
      </c>
      <c r="N565" s="106" t="s">
        <v>203</v>
      </c>
      <c r="O565" s="106" t="s">
        <v>203</v>
      </c>
      <c r="P565" s="106" t="s">
        <v>203</v>
      </c>
      <c r="Q565" s="106" t="s">
        <v>205</v>
      </c>
      <c r="R565" s="106" t="s">
        <v>203</v>
      </c>
      <c r="S565" s="164"/>
      <c r="T565" s="2"/>
      <c r="U565" s="2"/>
      <c r="V565" s="2"/>
      <c r="W565" s="2"/>
      <c r="X565" s="2"/>
      <c r="Y565" s="133">
        <v>3</v>
      </c>
    </row>
    <row r="566" spans="1:25">
      <c r="A566" s="141"/>
      <c r="B566" s="115"/>
      <c r="C566" s="104"/>
      <c r="D566" s="130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64"/>
      <c r="T566" s="2"/>
      <c r="U566" s="2"/>
      <c r="V566" s="2"/>
      <c r="W566" s="2"/>
      <c r="X566" s="2"/>
      <c r="Y566" s="133">
        <v>3</v>
      </c>
    </row>
    <row r="567" spans="1:25">
      <c r="A567" s="141"/>
      <c r="B567" s="114">
        <v>1</v>
      </c>
      <c r="C567" s="110">
        <v>1</v>
      </c>
      <c r="D567" s="196">
        <v>0.03</v>
      </c>
      <c r="E567" s="195">
        <v>0.06</v>
      </c>
      <c r="F567" s="197">
        <v>2.5599999999999998E-2</v>
      </c>
      <c r="G567" s="196">
        <v>0.03</v>
      </c>
      <c r="H567" s="197">
        <v>0.04</v>
      </c>
      <c r="I567" s="196">
        <v>3.5000000000000003E-2</v>
      </c>
      <c r="J567" s="197">
        <v>0.03</v>
      </c>
      <c r="K567" s="196">
        <v>3.47705761316872E-2</v>
      </c>
      <c r="L567" s="196">
        <v>0.03</v>
      </c>
      <c r="M567" s="196">
        <v>3.2208999341520085E-2</v>
      </c>
      <c r="N567" s="196">
        <v>2.5999999999999999E-2</v>
      </c>
      <c r="O567" s="196">
        <v>0.03</v>
      </c>
      <c r="P567" s="196">
        <v>0.03</v>
      </c>
      <c r="Q567" s="196">
        <v>0.04</v>
      </c>
      <c r="R567" s="196">
        <v>0.03</v>
      </c>
      <c r="S567" s="200"/>
      <c r="T567" s="201"/>
      <c r="U567" s="201"/>
      <c r="V567" s="201"/>
      <c r="W567" s="201"/>
      <c r="X567" s="201"/>
      <c r="Y567" s="202">
        <v>1</v>
      </c>
    </row>
    <row r="568" spans="1:25">
      <c r="A568" s="141"/>
      <c r="B568" s="115">
        <v>1</v>
      </c>
      <c r="C568" s="104">
        <v>2</v>
      </c>
      <c r="D568" s="206">
        <v>0.03</v>
      </c>
      <c r="E568" s="203">
        <v>0.05</v>
      </c>
      <c r="F568" s="205">
        <v>2.5799999999999997E-2</v>
      </c>
      <c r="G568" s="206">
        <v>2.9000000000000001E-2</v>
      </c>
      <c r="H568" s="205">
        <v>0.04</v>
      </c>
      <c r="I568" s="206">
        <v>3.4000000000000002E-2</v>
      </c>
      <c r="J568" s="205">
        <v>0.03</v>
      </c>
      <c r="K568" s="206">
        <v>3.36544715447155E-2</v>
      </c>
      <c r="L568" s="206">
        <v>0.03</v>
      </c>
      <c r="M568" s="206">
        <v>3.0785517595344963E-2</v>
      </c>
      <c r="N568" s="206">
        <v>2.7999999999999997E-2</v>
      </c>
      <c r="O568" s="206">
        <v>0.03</v>
      </c>
      <c r="P568" s="206">
        <v>0.04</v>
      </c>
      <c r="Q568" s="206">
        <v>0.04</v>
      </c>
      <c r="R568" s="206">
        <v>0.03</v>
      </c>
      <c r="S568" s="200"/>
      <c r="T568" s="201"/>
      <c r="U568" s="201"/>
      <c r="V568" s="201"/>
      <c r="W568" s="201"/>
      <c r="X568" s="201"/>
      <c r="Y568" s="202" t="e">
        <v>#N/A</v>
      </c>
    </row>
    <row r="569" spans="1:25">
      <c r="A569" s="141"/>
      <c r="B569" s="115">
        <v>1</v>
      </c>
      <c r="C569" s="104">
        <v>3</v>
      </c>
      <c r="D569" s="206">
        <v>0.03</v>
      </c>
      <c r="E569" s="203">
        <v>0.05</v>
      </c>
      <c r="F569" s="205">
        <v>2.5599999999999998E-2</v>
      </c>
      <c r="G569" s="206">
        <v>0.03</v>
      </c>
      <c r="H569" s="205">
        <v>0.04</v>
      </c>
      <c r="I569" s="206">
        <v>3.7999999999999999E-2</v>
      </c>
      <c r="J569" s="205">
        <v>0.03</v>
      </c>
      <c r="K569" s="205">
        <v>3.4679133858267701E-2</v>
      </c>
      <c r="L569" s="123">
        <v>0.03</v>
      </c>
      <c r="M569" s="123">
        <v>3.0317822523202361E-2</v>
      </c>
      <c r="N569" s="123">
        <v>0.03</v>
      </c>
      <c r="O569" s="123">
        <v>0.03</v>
      </c>
      <c r="P569" s="123">
        <v>0.02</v>
      </c>
      <c r="Q569" s="123">
        <v>0.04</v>
      </c>
      <c r="R569" s="123">
        <v>0.02</v>
      </c>
      <c r="S569" s="200"/>
      <c r="T569" s="201"/>
      <c r="U569" s="201"/>
      <c r="V569" s="201"/>
      <c r="W569" s="201"/>
      <c r="X569" s="201"/>
      <c r="Y569" s="202">
        <v>16</v>
      </c>
    </row>
    <row r="570" spans="1:25">
      <c r="A570" s="141"/>
      <c r="B570" s="115">
        <v>1</v>
      </c>
      <c r="C570" s="104">
        <v>4</v>
      </c>
      <c r="D570" s="206">
        <v>0.03</v>
      </c>
      <c r="E570" s="203">
        <v>0.05</v>
      </c>
      <c r="F570" s="205">
        <v>2.5799999999999997E-2</v>
      </c>
      <c r="G570" s="206">
        <v>0.03</v>
      </c>
      <c r="H570" s="274">
        <v>0.03</v>
      </c>
      <c r="I570" s="206">
        <v>3.9E-2</v>
      </c>
      <c r="J570" s="274">
        <v>0.04</v>
      </c>
      <c r="K570" s="205">
        <v>3.3284722222222202E-2</v>
      </c>
      <c r="L570" s="123">
        <v>0.03</v>
      </c>
      <c r="M570" s="123">
        <v>3.0332618341522746E-2</v>
      </c>
      <c r="N570" s="123">
        <v>2.5999999999999999E-2</v>
      </c>
      <c r="O570" s="123">
        <v>0.03</v>
      </c>
      <c r="P570" s="123">
        <v>0.02</v>
      </c>
      <c r="Q570" s="123">
        <v>0.04</v>
      </c>
      <c r="R570" s="123">
        <v>0.02</v>
      </c>
      <c r="S570" s="200"/>
      <c r="T570" s="201"/>
      <c r="U570" s="201"/>
      <c r="V570" s="201"/>
      <c r="W570" s="201"/>
      <c r="X570" s="201"/>
      <c r="Y570" s="202">
        <v>3.1258742603924736E-2</v>
      </c>
    </row>
    <row r="571" spans="1:25">
      <c r="A571" s="141"/>
      <c r="B571" s="115">
        <v>1</v>
      </c>
      <c r="C571" s="104">
        <v>5</v>
      </c>
      <c r="D571" s="206">
        <v>0.03</v>
      </c>
      <c r="E571" s="203">
        <v>0.06</v>
      </c>
      <c r="F571" s="206">
        <v>2.6400000000000003E-2</v>
      </c>
      <c r="G571" s="206">
        <v>2.9000000000000001E-2</v>
      </c>
      <c r="H571" s="206">
        <v>0.04</v>
      </c>
      <c r="I571" s="206">
        <v>0.04</v>
      </c>
      <c r="J571" s="206">
        <v>0.03</v>
      </c>
      <c r="K571" s="206">
        <v>3.2222656250000002E-2</v>
      </c>
      <c r="L571" s="206">
        <v>0.03</v>
      </c>
      <c r="M571" s="206">
        <v>3.1377286988442894E-2</v>
      </c>
      <c r="N571" s="206">
        <v>2.9000000000000001E-2</v>
      </c>
      <c r="O571" s="206">
        <v>0.03</v>
      </c>
      <c r="P571" s="206">
        <v>0.03</v>
      </c>
      <c r="Q571" s="206">
        <v>0.04</v>
      </c>
      <c r="R571" s="206">
        <v>0.02</v>
      </c>
      <c r="S571" s="200"/>
      <c r="T571" s="201"/>
      <c r="U571" s="201"/>
      <c r="V571" s="201"/>
      <c r="W571" s="201"/>
      <c r="X571" s="201"/>
      <c r="Y571" s="136"/>
    </row>
    <row r="572" spans="1:25">
      <c r="A572" s="141"/>
      <c r="B572" s="115">
        <v>1</v>
      </c>
      <c r="C572" s="104">
        <v>6</v>
      </c>
      <c r="D572" s="206">
        <v>0.03</v>
      </c>
      <c r="E572" s="203">
        <v>0.05</v>
      </c>
      <c r="F572" s="206">
        <v>2.5599999999999998E-2</v>
      </c>
      <c r="G572" s="206">
        <v>0.03</v>
      </c>
      <c r="H572" s="206">
        <v>0.04</v>
      </c>
      <c r="I572" s="206">
        <v>3.4000000000000002E-2</v>
      </c>
      <c r="J572" s="206">
        <v>0.03</v>
      </c>
      <c r="K572" s="206">
        <v>3.4897379912663798E-2</v>
      </c>
      <c r="L572" s="206">
        <v>0.03</v>
      </c>
      <c r="M572" s="206">
        <v>3.1403194020088218E-2</v>
      </c>
      <c r="N572" s="206">
        <v>3.4000000000000002E-2</v>
      </c>
      <c r="O572" s="206">
        <v>0.03</v>
      </c>
      <c r="P572" s="206">
        <v>0.02</v>
      </c>
      <c r="Q572" s="204">
        <v>0.03</v>
      </c>
      <c r="R572" s="206">
        <v>0.03</v>
      </c>
      <c r="S572" s="200"/>
      <c r="T572" s="201"/>
      <c r="U572" s="201"/>
      <c r="V572" s="201"/>
      <c r="W572" s="201"/>
      <c r="X572" s="201"/>
      <c r="Y572" s="136"/>
    </row>
    <row r="573" spans="1:25">
      <c r="A573" s="141"/>
      <c r="B573" s="116" t="s">
        <v>186</v>
      </c>
      <c r="C573" s="108"/>
      <c r="D573" s="208">
        <v>0.03</v>
      </c>
      <c r="E573" s="208">
        <v>5.3333333333333337E-2</v>
      </c>
      <c r="F573" s="208">
        <v>2.58E-2</v>
      </c>
      <c r="G573" s="208">
        <v>2.9666666666666664E-2</v>
      </c>
      <c r="H573" s="208">
        <v>3.8333333333333337E-2</v>
      </c>
      <c r="I573" s="208">
        <v>3.6666666666666674E-2</v>
      </c>
      <c r="J573" s="208">
        <v>3.1666666666666669E-2</v>
      </c>
      <c r="K573" s="208">
        <v>3.3918156653259403E-2</v>
      </c>
      <c r="L573" s="208">
        <v>0.03</v>
      </c>
      <c r="M573" s="208">
        <v>3.1070906468353542E-2</v>
      </c>
      <c r="N573" s="208">
        <v>2.8833333333333332E-2</v>
      </c>
      <c r="O573" s="208">
        <v>0.03</v>
      </c>
      <c r="P573" s="208">
        <v>2.6666666666666668E-2</v>
      </c>
      <c r="Q573" s="208">
        <v>3.8333333333333337E-2</v>
      </c>
      <c r="R573" s="208">
        <v>2.5000000000000005E-2</v>
      </c>
      <c r="S573" s="200"/>
      <c r="T573" s="201"/>
      <c r="U573" s="201"/>
      <c r="V573" s="201"/>
      <c r="W573" s="201"/>
      <c r="X573" s="201"/>
      <c r="Y573" s="136"/>
    </row>
    <row r="574" spans="1:25">
      <c r="A574" s="141"/>
      <c r="B574" s="2" t="s">
        <v>187</v>
      </c>
      <c r="C574" s="135"/>
      <c r="D574" s="123">
        <v>0.03</v>
      </c>
      <c r="E574" s="123">
        <v>0.05</v>
      </c>
      <c r="F574" s="123">
        <v>2.5699999999999997E-2</v>
      </c>
      <c r="G574" s="123">
        <v>0.03</v>
      </c>
      <c r="H574" s="123">
        <v>0.04</v>
      </c>
      <c r="I574" s="123">
        <v>3.6500000000000005E-2</v>
      </c>
      <c r="J574" s="123">
        <v>0.03</v>
      </c>
      <c r="K574" s="123">
        <v>3.4166802701491597E-2</v>
      </c>
      <c r="L574" s="123">
        <v>0.03</v>
      </c>
      <c r="M574" s="123">
        <v>3.1081402291893927E-2</v>
      </c>
      <c r="N574" s="123">
        <v>2.8499999999999998E-2</v>
      </c>
      <c r="O574" s="123">
        <v>0.03</v>
      </c>
      <c r="P574" s="123">
        <v>2.5000000000000001E-2</v>
      </c>
      <c r="Q574" s="123">
        <v>0.04</v>
      </c>
      <c r="R574" s="123">
        <v>2.5000000000000001E-2</v>
      </c>
      <c r="S574" s="200"/>
      <c r="T574" s="201"/>
      <c r="U574" s="201"/>
      <c r="V574" s="201"/>
      <c r="W574" s="201"/>
      <c r="X574" s="201"/>
      <c r="Y574" s="136"/>
    </row>
    <row r="575" spans="1:25">
      <c r="A575" s="141"/>
      <c r="B575" s="2" t="s">
        <v>188</v>
      </c>
      <c r="C575" s="135"/>
      <c r="D575" s="123">
        <v>0</v>
      </c>
      <c r="E575" s="123">
        <v>5.1639777949432199E-3</v>
      </c>
      <c r="F575" s="123">
        <v>3.0983866769659549E-4</v>
      </c>
      <c r="G575" s="123">
        <v>5.1639777949432091E-4</v>
      </c>
      <c r="H575" s="123">
        <v>4.0824829046386306E-3</v>
      </c>
      <c r="I575" s="123">
        <v>2.6583202716502501E-3</v>
      </c>
      <c r="J575" s="123">
        <v>4.0824829046386315E-3</v>
      </c>
      <c r="K575" s="123">
        <v>1.0592520094715847E-3</v>
      </c>
      <c r="L575" s="123">
        <v>0</v>
      </c>
      <c r="M575" s="123">
        <v>7.339197535945498E-4</v>
      </c>
      <c r="N575" s="123">
        <v>2.9944392908634286E-3</v>
      </c>
      <c r="O575" s="123">
        <v>0</v>
      </c>
      <c r="P575" s="123">
        <v>8.1649658092772665E-3</v>
      </c>
      <c r="Q575" s="123">
        <v>4.0824829046386306E-3</v>
      </c>
      <c r="R575" s="123">
        <v>5.4772255750516526E-3</v>
      </c>
      <c r="S575" s="164"/>
      <c r="T575" s="2"/>
      <c r="U575" s="2"/>
      <c r="V575" s="2"/>
      <c r="W575" s="2"/>
      <c r="X575" s="2"/>
      <c r="Y575" s="136"/>
    </row>
    <row r="576" spans="1:25">
      <c r="A576" s="141"/>
      <c r="B576" s="2" t="s">
        <v>96</v>
      </c>
      <c r="C576" s="135"/>
      <c r="D576" s="109">
        <v>0</v>
      </c>
      <c r="E576" s="109">
        <v>9.682458365518537E-2</v>
      </c>
      <c r="F576" s="109">
        <v>1.2009250685914553E-2</v>
      </c>
      <c r="G576" s="109">
        <v>1.7406666724527672E-2</v>
      </c>
      <c r="H576" s="109">
        <v>0.10649955403405122</v>
      </c>
      <c r="I576" s="109">
        <v>7.2499643772279534E-2</v>
      </c>
      <c r="J576" s="109">
        <v>0.12892051277806205</v>
      </c>
      <c r="K576" s="109">
        <v>3.1229645534696079E-2</v>
      </c>
      <c r="L576" s="109">
        <v>0</v>
      </c>
      <c r="M576" s="109">
        <v>2.3620802770658287E-2</v>
      </c>
      <c r="N576" s="109">
        <v>0.10385338581029233</v>
      </c>
      <c r="O576" s="109">
        <v>0</v>
      </c>
      <c r="P576" s="109">
        <v>0.30618621784789746</v>
      </c>
      <c r="Q576" s="109">
        <v>0.10649955403405122</v>
      </c>
      <c r="R576" s="109">
        <v>0.21908902300206606</v>
      </c>
      <c r="S576" s="164"/>
      <c r="T576" s="2"/>
      <c r="U576" s="2"/>
      <c r="V576" s="2"/>
      <c r="W576" s="2"/>
      <c r="X576" s="2"/>
      <c r="Y576" s="137"/>
    </row>
    <row r="577" spans="1:25">
      <c r="A577" s="141"/>
      <c r="B577" s="117" t="s">
        <v>189</v>
      </c>
      <c r="C577" s="135"/>
      <c r="D577" s="109">
        <v>-4.0268497676764992E-2</v>
      </c>
      <c r="E577" s="109">
        <v>0.70618933746352908</v>
      </c>
      <c r="F577" s="109">
        <v>-0.17463090800201786</v>
      </c>
      <c r="G577" s="109">
        <v>-5.0932181035912016E-2</v>
      </c>
      <c r="H577" s="109">
        <v>0.22632358630191152</v>
      </c>
      <c r="I577" s="109">
        <v>0.1730051695061765</v>
      </c>
      <c r="J577" s="109">
        <v>1.3049919118970355E-2</v>
      </c>
      <c r="K577" s="109">
        <v>8.5077448028916036E-2</v>
      </c>
      <c r="L577" s="109">
        <v>-4.0268497676764992E-2</v>
      </c>
      <c r="M577" s="109">
        <v>-6.0090752194110753E-3</v>
      </c>
      <c r="N577" s="109">
        <v>-7.7591389433779634E-2</v>
      </c>
      <c r="O577" s="109">
        <v>-4.0268497676764992E-2</v>
      </c>
      <c r="P577" s="109">
        <v>-0.14690533126823546</v>
      </c>
      <c r="Q577" s="109">
        <v>0.22632358630191152</v>
      </c>
      <c r="R577" s="109">
        <v>-0.20022374806397059</v>
      </c>
      <c r="S577" s="164"/>
      <c r="T577" s="2"/>
      <c r="U577" s="2"/>
      <c r="V577" s="2"/>
      <c r="W577" s="2"/>
      <c r="X577" s="2"/>
      <c r="Y577" s="137"/>
    </row>
    <row r="578" spans="1:25">
      <c r="B578" s="147"/>
      <c r="C578" s="116"/>
      <c r="D578" s="132"/>
      <c r="E578" s="132"/>
      <c r="F578" s="132"/>
      <c r="G578" s="132"/>
      <c r="H578" s="132"/>
      <c r="I578" s="132"/>
      <c r="J578" s="132"/>
      <c r="K578" s="132"/>
      <c r="L578" s="132"/>
      <c r="M578" s="132"/>
      <c r="N578" s="132"/>
      <c r="O578" s="132"/>
      <c r="P578" s="132"/>
      <c r="Q578" s="132"/>
      <c r="R578" s="132"/>
    </row>
    <row r="579" spans="1:25">
      <c r="B579" s="151" t="s">
        <v>423</v>
      </c>
      <c r="Y579" s="133" t="s">
        <v>201</v>
      </c>
    </row>
    <row r="580" spans="1:25">
      <c r="A580" s="124" t="s">
        <v>29</v>
      </c>
      <c r="B580" s="114" t="s">
        <v>141</v>
      </c>
      <c r="C580" s="111" t="s">
        <v>142</v>
      </c>
      <c r="D580" s="112" t="s">
        <v>166</v>
      </c>
      <c r="E580" s="113" t="s">
        <v>166</v>
      </c>
      <c r="F580" s="113" t="s">
        <v>166</v>
      </c>
      <c r="G580" s="113" t="s">
        <v>166</v>
      </c>
      <c r="H580" s="113" t="s">
        <v>166</v>
      </c>
      <c r="I580" s="113" t="s">
        <v>166</v>
      </c>
      <c r="J580" s="113" t="s">
        <v>166</v>
      </c>
      <c r="K580" s="164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133">
        <v>1</v>
      </c>
    </row>
    <row r="581" spans="1:25">
      <c r="A581" s="141"/>
      <c r="B581" s="115" t="s">
        <v>167</v>
      </c>
      <c r="C581" s="104" t="s">
        <v>167</v>
      </c>
      <c r="D581" s="162" t="s">
        <v>168</v>
      </c>
      <c r="E581" s="163" t="s">
        <v>173</v>
      </c>
      <c r="F581" s="163" t="s">
        <v>175</v>
      </c>
      <c r="G581" s="163" t="s">
        <v>177</v>
      </c>
      <c r="H581" s="163" t="s">
        <v>178</v>
      </c>
      <c r="I581" s="163" t="s">
        <v>191</v>
      </c>
      <c r="J581" s="163" t="s">
        <v>183</v>
      </c>
      <c r="K581" s="164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133" t="s">
        <v>3</v>
      </c>
    </row>
    <row r="582" spans="1:25">
      <c r="A582" s="141"/>
      <c r="B582" s="115"/>
      <c r="C582" s="104"/>
      <c r="D582" s="105" t="s">
        <v>202</v>
      </c>
      <c r="E582" s="106" t="s">
        <v>202</v>
      </c>
      <c r="F582" s="106" t="s">
        <v>204</v>
      </c>
      <c r="G582" s="106" t="s">
        <v>204</v>
      </c>
      <c r="H582" s="106" t="s">
        <v>202</v>
      </c>
      <c r="I582" s="106" t="s">
        <v>205</v>
      </c>
      <c r="J582" s="106" t="s">
        <v>203</v>
      </c>
      <c r="K582" s="164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133">
        <v>2</v>
      </c>
    </row>
    <row r="583" spans="1:25">
      <c r="A583" s="141"/>
      <c r="B583" s="115"/>
      <c r="C583" s="104"/>
      <c r="D583" s="130"/>
      <c r="E583" s="130"/>
      <c r="F583" s="130"/>
      <c r="G583" s="130"/>
      <c r="H583" s="130"/>
      <c r="I583" s="130"/>
      <c r="J583" s="130"/>
      <c r="K583" s="164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133">
        <v>2</v>
      </c>
    </row>
    <row r="584" spans="1:25">
      <c r="A584" s="141"/>
      <c r="B584" s="114">
        <v>1</v>
      </c>
      <c r="C584" s="110">
        <v>1</v>
      </c>
      <c r="D584" s="152" t="s">
        <v>112</v>
      </c>
      <c r="E584" s="118">
        <v>0.1</v>
      </c>
      <c r="F584" s="119">
        <v>0.85288065843621397</v>
      </c>
      <c r="G584" s="118">
        <v>0.82583183364981383</v>
      </c>
      <c r="H584" s="119">
        <v>0.5</v>
      </c>
      <c r="I584" s="152" t="s">
        <v>159</v>
      </c>
      <c r="J584" s="153" t="s">
        <v>131</v>
      </c>
      <c r="K584" s="164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133">
        <v>1</v>
      </c>
    </row>
    <row r="585" spans="1:25">
      <c r="A585" s="141"/>
      <c r="B585" s="115">
        <v>1</v>
      </c>
      <c r="C585" s="104">
        <v>2</v>
      </c>
      <c r="D585" s="155" t="s">
        <v>112</v>
      </c>
      <c r="E585" s="106" t="s">
        <v>134</v>
      </c>
      <c r="F585" s="121">
        <v>0.78658536585365901</v>
      </c>
      <c r="G585" s="106">
        <v>0.87331648493714287</v>
      </c>
      <c r="H585" s="159">
        <v>0.6</v>
      </c>
      <c r="I585" s="155" t="s">
        <v>159</v>
      </c>
      <c r="J585" s="157" t="s">
        <v>131</v>
      </c>
      <c r="K585" s="164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133">
        <v>9</v>
      </c>
    </row>
    <row r="586" spans="1:25">
      <c r="A586" s="141"/>
      <c r="B586" s="115">
        <v>1</v>
      </c>
      <c r="C586" s="104">
        <v>3</v>
      </c>
      <c r="D586" s="155" t="s">
        <v>112</v>
      </c>
      <c r="E586" s="106" t="s">
        <v>134</v>
      </c>
      <c r="F586" s="121">
        <v>0.74311023622047201</v>
      </c>
      <c r="G586" s="106">
        <v>0.79019064391960292</v>
      </c>
      <c r="H586" s="121">
        <v>0.5</v>
      </c>
      <c r="I586" s="155" t="s">
        <v>159</v>
      </c>
      <c r="J586" s="157" t="s">
        <v>131</v>
      </c>
      <c r="K586" s="164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133">
        <v>16</v>
      </c>
    </row>
    <row r="587" spans="1:25">
      <c r="A587" s="141"/>
      <c r="B587" s="115">
        <v>1</v>
      </c>
      <c r="C587" s="104">
        <v>4</v>
      </c>
      <c r="D587" s="155" t="s">
        <v>112</v>
      </c>
      <c r="E587" s="106">
        <v>0.1</v>
      </c>
      <c r="F587" s="121">
        <v>0.73412698412698396</v>
      </c>
      <c r="G587" s="106">
        <v>0.82954242869542283</v>
      </c>
      <c r="H587" s="121">
        <v>0.5</v>
      </c>
      <c r="I587" s="155" t="s">
        <v>159</v>
      </c>
      <c r="J587" s="157" t="s">
        <v>131</v>
      </c>
      <c r="K587" s="164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133">
        <v>0.554896352927846</v>
      </c>
    </row>
    <row r="588" spans="1:25">
      <c r="A588" s="141"/>
      <c r="B588" s="115">
        <v>1</v>
      </c>
      <c r="C588" s="104">
        <v>5</v>
      </c>
      <c r="D588" s="155" t="s">
        <v>112</v>
      </c>
      <c r="E588" s="106">
        <v>0.1</v>
      </c>
      <c r="F588" s="106">
        <v>0.763671875</v>
      </c>
      <c r="G588" s="106">
        <v>0.88506992965109987</v>
      </c>
      <c r="H588" s="106">
        <v>0.5</v>
      </c>
      <c r="I588" s="155" t="s">
        <v>159</v>
      </c>
      <c r="J588" s="155" t="s">
        <v>131</v>
      </c>
      <c r="K588" s="164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134"/>
    </row>
    <row r="589" spans="1:25">
      <c r="A589" s="141"/>
      <c r="B589" s="115">
        <v>1</v>
      </c>
      <c r="C589" s="104">
        <v>6</v>
      </c>
      <c r="D589" s="155" t="s">
        <v>112</v>
      </c>
      <c r="E589" s="106">
        <v>0.1</v>
      </c>
      <c r="F589" s="106">
        <v>0.82314410480349298</v>
      </c>
      <c r="G589" s="106">
        <v>0.91004192497439884</v>
      </c>
      <c r="H589" s="106">
        <v>0.5</v>
      </c>
      <c r="I589" s="155" t="s">
        <v>159</v>
      </c>
      <c r="J589" s="155" t="s">
        <v>131</v>
      </c>
      <c r="K589" s="164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134"/>
    </row>
    <row r="590" spans="1:25">
      <c r="A590" s="141"/>
      <c r="B590" s="116" t="s">
        <v>186</v>
      </c>
      <c r="C590" s="108"/>
      <c r="D590" s="122" t="s">
        <v>543</v>
      </c>
      <c r="E590" s="122">
        <v>0.1</v>
      </c>
      <c r="F590" s="122">
        <v>0.78391987074013703</v>
      </c>
      <c r="G590" s="122">
        <v>0.85233220763791362</v>
      </c>
      <c r="H590" s="122">
        <v>0.51666666666666672</v>
      </c>
      <c r="I590" s="122" t="s">
        <v>543</v>
      </c>
      <c r="J590" s="122" t="s">
        <v>543</v>
      </c>
      <c r="K590" s="164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134"/>
    </row>
    <row r="591" spans="1:25">
      <c r="A591" s="141"/>
      <c r="B591" s="2" t="s">
        <v>187</v>
      </c>
      <c r="C591" s="135"/>
      <c r="D591" s="107" t="s">
        <v>543</v>
      </c>
      <c r="E591" s="107">
        <v>0.1</v>
      </c>
      <c r="F591" s="107">
        <v>0.77512862042682951</v>
      </c>
      <c r="G591" s="107">
        <v>0.85142945681628279</v>
      </c>
      <c r="H591" s="107">
        <v>0.5</v>
      </c>
      <c r="I591" s="107" t="s">
        <v>543</v>
      </c>
      <c r="J591" s="107" t="s">
        <v>543</v>
      </c>
      <c r="K591" s="164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134"/>
    </row>
    <row r="592" spans="1:25">
      <c r="A592" s="141"/>
      <c r="B592" s="2" t="s">
        <v>188</v>
      </c>
      <c r="C592" s="135"/>
      <c r="D592" s="107" t="s">
        <v>543</v>
      </c>
      <c r="E592" s="107">
        <v>0</v>
      </c>
      <c r="F592" s="107">
        <v>4.6596083097428048E-2</v>
      </c>
      <c r="G592" s="107">
        <v>4.4554971885423185E-2</v>
      </c>
      <c r="H592" s="107">
        <v>4.0824829046386291E-2</v>
      </c>
      <c r="I592" s="107" t="s">
        <v>543</v>
      </c>
      <c r="J592" s="107" t="s">
        <v>543</v>
      </c>
      <c r="K592" s="226"/>
      <c r="L592" s="227"/>
      <c r="M592" s="227"/>
      <c r="N592" s="227"/>
      <c r="O592" s="227"/>
      <c r="P592" s="227"/>
      <c r="Q592" s="227"/>
      <c r="R592" s="227"/>
      <c r="S592" s="227"/>
      <c r="T592" s="227"/>
      <c r="U592" s="227"/>
      <c r="V592" s="227"/>
      <c r="W592" s="227"/>
      <c r="X592" s="227"/>
      <c r="Y592" s="134"/>
    </row>
    <row r="593" spans="1:25">
      <c r="A593" s="141"/>
      <c r="B593" s="2" t="s">
        <v>96</v>
      </c>
      <c r="C593" s="135"/>
      <c r="D593" s="109" t="s">
        <v>543</v>
      </c>
      <c r="E593" s="109">
        <v>0</v>
      </c>
      <c r="F593" s="109">
        <v>5.9439854552270008E-2</v>
      </c>
      <c r="G593" s="109">
        <v>5.2274185448065287E-2</v>
      </c>
      <c r="H593" s="109">
        <v>7.9015798154296032E-2</v>
      </c>
      <c r="I593" s="109" t="s">
        <v>543</v>
      </c>
      <c r="J593" s="109" t="s">
        <v>543</v>
      </c>
      <c r="K593" s="164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137"/>
    </row>
    <row r="594" spans="1:25">
      <c r="A594" s="141"/>
      <c r="B594" s="117" t="s">
        <v>189</v>
      </c>
      <c r="C594" s="135"/>
      <c r="D594" s="109" t="s">
        <v>543</v>
      </c>
      <c r="E594" s="109">
        <v>-0.81978616461910114</v>
      </c>
      <c r="F594" s="109">
        <v>0.41273206537378582</v>
      </c>
      <c r="G594" s="109">
        <v>0.53602056157097078</v>
      </c>
      <c r="H594" s="109">
        <v>-6.8895183865355758E-2</v>
      </c>
      <c r="I594" s="109" t="s">
        <v>543</v>
      </c>
      <c r="J594" s="109" t="s">
        <v>543</v>
      </c>
      <c r="K594" s="164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137"/>
    </row>
    <row r="595" spans="1:25">
      <c r="B595" s="147"/>
      <c r="C595" s="116"/>
      <c r="D595" s="132"/>
      <c r="E595" s="132"/>
      <c r="F595" s="132"/>
      <c r="G595" s="132"/>
      <c r="H595" s="132"/>
      <c r="I595" s="132"/>
      <c r="J595" s="132"/>
    </row>
    <row r="596" spans="1:25">
      <c r="B596" s="151" t="s">
        <v>424</v>
      </c>
      <c r="Y596" s="133" t="s">
        <v>201</v>
      </c>
    </row>
    <row r="597" spans="1:25">
      <c r="A597" s="124" t="s">
        <v>31</v>
      </c>
      <c r="B597" s="114" t="s">
        <v>141</v>
      </c>
      <c r="C597" s="111" t="s">
        <v>142</v>
      </c>
      <c r="D597" s="112" t="s">
        <v>166</v>
      </c>
      <c r="E597" s="113" t="s">
        <v>166</v>
      </c>
      <c r="F597" s="113" t="s">
        <v>166</v>
      </c>
      <c r="G597" s="164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133">
        <v>1</v>
      </c>
    </row>
    <row r="598" spans="1:25">
      <c r="A598" s="141"/>
      <c r="B598" s="115" t="s">
        <v>167</v>
      </c>
      <c r="C598" s="104" t="s">
        <v>167</v>
      </c>
      <c r="D598" s="162" t="s">
        <v>168</v>
      </c>
      <c r="E598" s="163" t="s">
        <v>173</v>
      </c>
      <c r="F598" s="163" t="s">
        <v>178</v>
      </c>
      <c r="G598" s="164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133" t="s">
        <v>3</v>
      </c>
    </row>
    <row r="599" spans="1:25">
      <c r="A599" s="141"/>
      <c r="B599" s="115"/>
      <c r="C599" s="104"/>
      <c r="D599" s="105" t="s">
        <v>202</v>
      </c>
      <c r="E599" s="106" t="s">
        <v>202</v>
      </c>
      <c r="F599" s="106" t="s">
        <v>202</v>
      </c>
      <c r="G599" s="164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133">
        <v>2</v>
      </c>
    </row>
    <row r="600" spans="1:25">
      <c r="A600" s="141"/>
      <c r="B600" s="115"/>
      <c r="C600" s="104"/>
      <c r="D600" s="130"/>
      <c r="E600" s="130"/>
      <c r="F600" s="130"/>
      <c r="G600" s="164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133">
        <v>2</v>
      </c>
    </row>
    <row r="601" spans="1:25">
      <c r="A601" s="141"/>
      <c r="B601" s="114">
        <v>1</v>
      </c>
      <c r="C601" s="110">
        <v>1</v>
      </c>
      <c r="D601" s="118">
        <v>8.17</v>
      </c>
      <c r="E601" s="118">
        <v>9.69</v>
      </c>
      <c r="F601" s="119">
        <v>8.19</v>
      </c>
      <c r="G601" s="164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133">
        <v>1</v>
      </c>
    </row>
    <row r="602" spans="1:25">
      <c r="A602" s="141"/>
      <c r="B602" s="115">
        <v>1</v>
      </c>
      <c r="C602" s="104">
        <v>2</v>
      </c>
      <c r="D602" s="106">
        <v>8.33</v>
      </c>
      <c r="E602" s="106">
        <v>9.52</v>
      </c>
      <c r="F602" s="121">
        <v>8.11</v>
      </c>
      <c r="G602" s="164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133">
        <v>10</v>
      </c>
    </row>
    <row r="603" spans="1:25">
      <c r="A603" s="141"/>
      <c r="B603" s="115">
        <v>1</v>
      </c>
      <c r="C603" s="104">
        <v>3</v>
      </c>
      <c r="D603" s="106">
        <v>8.3000000000000007</v>
      </c>
      <c r="E603" s="106">
        <v>10.1</v>
      </c>
      <c r="F603" s="121">
        <v>8.23</v>
      </c>
      <c r="G603" s="164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133">
        <v>16</v>
      </c>
    </row>
    <row r="604" spans="1:25">
      <c r="A604" s="141"/>
      <c r="B604" s="115">
        <v>1</v>
      </c>
      <c r="C604" s="104">
        <v>4</v>
      </c>
      <c r="D604" s="106">
        <v>8.24</v>
      </c>
      <c r="E604" s="106">
        <v>10.1</v>
      </c>
      <c r="F604" s="121">
        <v>8.0399999999999991</v>
      </c>
      <c r="G604" s="164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133">
        <v>8.6916666666666682</v>
      </c>
    </row>
    <row r="605" spans="1:25">
      <c r="A605" s="141"/>
      <c r="B605" s="115">
        <v>1</v>
      </c>
      <c r="C605" s="104">
        <v>5</v>
      </c>
      <c r="D605" s="106">
        <v>7.91</v>
      </c>
      <c r="E605" s="106">
        <v>10.4</v>
      </c>
      <c r="F605" s="106">
        <v>7.74</v>
      </c>
      <c r="G605" s="164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134"/>
    </row>
    <row r="606" spans="1:25">
      <c r="A606" s="141"/>
      <c r="B606" s="115">
        <v>1</v>
      </c>
      <c r="C606" s="104">
        <v>6</v>
      </c>
      <c r="D606" s="106">
        <v>8.0399999999999991</v>
      </c>
      <c r="E606" s="106">
        <v>9.4</v>
      </c>
      <c r="F606" s="106">
        <v>7.94</v>
      </c>
      <c r="G606" s="164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134"/>
    </row>
    <row r="607" spans="1:25">
      <c r="A607" s="141"/>
      <c r="B607" s="116" t="s">
        <v>186</v>
      </c>
      <c r="C607" s="108"/>
      <c r="D607" s="122">
        <v>8.1650000000000009</v>
      </c>
      <c r="E607" s="122">
        <v>9.8683333333333341</v>
      </c>
      <c r="F607" s="122">
        <v>8.0416666666666661</v>
      </c>
      <c r="G607" s="164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134"/>
    </row>
    <row r="608" spans="1:25">
      <c r="A608" s="141"/>
      <c r="B608" s="2" t="s">
        <v>187</v>
      </c>
      <c r="C608" s="135"/>
      <c r="D608" s="107">
        <v>8.2050000000000001</v>
      </c>
      <c r="E608" s="107">
        <v>9.8949999999999996</v>
      </c>
      <c r="F608" s="107">
        <v>8.0749999999999993</v>
      </c>
      <c r="G608" s="164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134"/>
    </row>
    <row r="609" spans="1:25">
      <c r="A609" s="141"/>
      <c r="B609" s="2" t="s">
        <v>188</v>
      </c>
      <c r="C609" s="135"/>
      <c r="D609" s="107">
        <v>0.16232683080747951</v>
      </c>
      <c r="E609" s="107">
        <v>0.39050821587601287</v>
      </c>
      <c r="F609" s="107">
        <v>0.18082219627763238</v>
      </c>
      <c r="G609" s="226"/>
      <c r="H609" s="227"/>
      <c r="I609" s="227"/>
      <c r="J609" s="227"/>
      <c r="K609" s="227"/>
      <c r="L609" s="227"/>
      <c r="M609" s="227"/>
      <c r="N609" s="227"/>
      <c r="O609" s="227"/>
      <c r="P609" s="227"/>
      <c r="Q609" s="227"/>
      <c r="R609" s="227"/>
      <c r="S609" s="227"/>
      <c r="T609" s="227"/>
      <c r="U609" s="227"/>
      <c r="V609" s="227"/>
      <c r="W609" s="227"/>
      <c r="X609" s="227"/>
      <c r="Y609" s="134"/>
    </row>
    <row r="610" spans="1:25">
      <c r="A610" s="141"/>
      <c r="B610" s="2" t="s">
        <v>96</v>
      </c>
      <c r="C610" s="135"/>
      <c r="D610" s="109">
        <v>1.9880812101344701E-2</v>
      </c>
      <c r="E610" s="109">
        <v>3.9571850958555602E-2</v>
      </c>
      <c r="F610" s="109">
        <v>2.2485661713280713E-2</v>
      </c>
      <c r="G610" s="164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137"/>
    </row>
    <row r="611" spans="1:25">
      <c r="A611" s="141"/>
      <c r="B611" s="117" t="s">
        <v>189</v>
      </c>
      <c r="C611" s="135"/>
      <c r="D611" s="109">
        <v>-6.0594439117929166E-2</v>
      </c>
      <c r="E611" s="109">
        <v>0.13537871524448697</v>
      </c>
      <c r="F611" s="109">
        <v>-7.4784276126558247E-2</v>
      </c>
      <c r="G611" s="164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137"/>
    </row>
    <row r="612" spans="1:25">
      <c r="B612" s="147"/>
      <c r="C612" s="116"/>
      <c r="D612" s="132"/>
      <c r="E612" s="132"/>
      <c r="F612" s="132"/>
    </row>
    <row r="613" spans="1:25">
      <c r="B613" s="151" t="s">
        <v>425</v>
      </c>
      <c r="Y613" s="133" t="s">
        <v>67</v>
      </c>
    </row>
    <row r="614" spans="1:25">
      <c r="A614" s="124" t="s">
        <v>34</v>
      </c>
      <c r="B614" s="114" t="s">
        <v>141</v>
      </c>
      <c r="C614" s="111" t="s">
        <v>142</v>
      </c>
      <c r="D614" s="112" t="s">
        <v>166</v>
      </c>
      <c r="E614" s="113" t="s">
        <v>166</v>
      </c>
      <c r="F614" s="113" t="s">
        <v>166</v>
      </c>
      <c r="G614" s="113" t="s">
        <v>166</v>
      </c>
      <c r="H614" s="113" t="s">
        <v>166</v>
      </c>
      <c r="I614" s="113" t="s">
        <v>166</v>
      </c>
      <c r="J614" s="113" t="s">
        <v>166</v>
      </c>
      <c r="K614" s="113" t="s">
        <v>166</v>
      </c>
      <c r="L614" s="113" t="s">
        <v>166</v>
      </c>
      <c r="M614" s="113" t="s">
        <v>166</v>
      </c>
      <c r="N614" s="113" t="s">
        <v>166</v>
      </c>
      <c r="O614" s="113" t="s">
        <v>166</v>
      </c>
      <c r="P614" s="113" t="s">
        <v>166</v>
      </c>
      <c r="Q614" s="113" t="s">
        <v>166</v>
      </c>
      <c r="R614" s="113" t="s">
        <v>166</v>
      </c>
      <c r="S614" s="113" t="s">
        <v>166</v>
      </c>
      <c r="T614" s="164"/>
      <c r="U614" s="2"/>
      <c r="V614" s="2"/>
      <c r="W614" s="2"/>
      <c r="X614" s="2"/>
      <c r="Y614" s="133">
        <v>1</v>
      </c>
    </row>
    <row r="615" spans="1:25">
      <c r="A615" s="141"/>
      <c r="B615" s="115" t="s">
        <v>167</v>
      </c>
      <c r="C615" s="104" t="s">
        <v>167</v>
      </c>
      <c r="D615" s="162" t="s">
        <v>168</v>
      </c>
      <c r="E615" s="163" t="s">
        <v>169</v>
      </c>
      <c r="F615" s="163" t="s">
        <v>170</v>
      </c>
      <c r="G615" s="163" t="s">
        <v>171</v>
      </c>
      <c r="H615" s="163" t="s">
        <v>172</v>
      </c>
      <c r="I615" s="163" t="s">
        <v>173</v>
      </c>
      <c r="J615" s="163" t="s">
        <v>174</v>
      </c>
      <c r="K615" s="163" t="s">
        <v>175</v>
      </c>
      <c r="L615" s="163" t="s">
        <v>176</v>
      </c>
      <c r="M615" s="163" t="s">
        <v>177</v>
      </c>
      <c r="N615" s="163" t="s">
        <v>178</v>
      </c>
      <c r="O615" s="163" t="s">
        <v>179</v>
      </c>
      <c r="P615" s="163" t="s">
        <v>180</v>
      </c>
      <c r="Q615" s="163" t="s">
        <v>181</v>
      </c>
      <c r="R615" s="163" t="s">
        <v>191</v>
      </c>
      <c r="S615" s="163" t="s">
        <v>183</v>
      </c>
      <c r="T615" s="164"/>
      <c r="U615" s="2"/>
      <c r="V615" s="2"/>
      <c r="W615" s="2"/>
      <c r="X615" s="2"/>
      <c r="Y615" s="133" t="s">
        <v>3</v>
      </c>
    </row>
    <row r="616" spans="1:25">
      <c r="A616" s="141"/>
      <c r="B616" s="115"/>
      <c r="C616" s="104"/>
      <c r="D616" s="105" t="s">
        <v>203</v>
      </c>
      <c r="E616" s="106" t="s">
        <v>203</v>
      </c>
      <c r="F616" s="106" t="s">
        <v>203</v>
      </c>
      <c r="G616" s="106" t="s">
        <v>202</v>
      </c>
      <c r="H616" s="106" t="s">
        <v>203</v>
      </c>
      <c r="I616" s="106" t="s">
        <v>202</v>
      </c>
      <c r="J616" s="106" t="s">
        <v>203</v>
      </c>
      <c r="K616" s="106" t="s">
        <v>204</v>
      </c>
      <c r="L616" s="106" t="s">
        <v>203</v>
      </c>
      <c r="M616" s="106" t="s">
        <v>204</v>
      </c>
      <c r="N616" s="106" t="s">
        <v>203</v>
      </c>
      <c r="O616" s="106" t="s">
        <v>203</v>
      </c>
      <c r="P616" s="106" t="s">
        <v>202</v>
      </c>
      <c r="Q616" s="106" t="s">
        <v>203</v>
      </c>
      <c r="R616" s="106" t="s">
        <v>205</v>
      </c>
      <c r="S616" s="106" t="s">
        <v>203</v>
      </c>
      <c r="T616" s="164"/>
      <c r="U616" s="2"/>
      <c r="V616" s="2"/>
      <c r="W616" s="2"/>
      <c r="X616" s="2"/>
      <c r="Y616" s="133">
        <v>0</v>
      </c>
    </row>
    <row r="617" spans="1:25">
      <c r="A617" s="141"/>
      <c r="B617" s="115"/>
      <c r="C617" s="104"/>
      <c r="D617" s="130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64"/>
      <c r="U617" s="2"/>
      <c r="V617" s="2"/>
      <c r="W617" s="2"/>
      <c r="X617" s="2"/>
      <c r="Y617" s="133">
        <v>0</v>
      </c>
    </row>
    <row r="618" spans="1:25">
      <c r="A618" s="141"/>
      <c r="B618" s="114">
        <v>1</v>
      </c>
      <c r="C618" s="110">
        <v>1</v>
      </c>
      <c r="D618" s="228">
        <v>174</v>
      </c>
      <c r="E618" s="228">
        <v>165.8</v>
      </c>
      <c r="F618" s="229">
        <v>169</v>
      </c>
      <c r="G618" s="228">
        <v>165.8</v>
      </c>
      <c r="H618" s="229">
        <v>164</v>
      </c>
      <c r="I618" s="228">
        <v>182</v>
      </c>
      <c r="J618" s="229">
        <v>201</v>
      </c>
      <c r="K618" s="228">
        <v>180.54526748971199</v>
      </c>
      <c r="L618" s="228">
        <v>183</v>
      </c>
      <c r="M618" s="228">
        <v>190.59339716272581</v>
      </c>
      <c r="N618" s="228">
        <v>176</v>
      </c>
      <c r="O618" s="228">
        <v>181</v>
      </c>
      <c r="P618" s="230">
        <v>213</v>
      </c>
      <c r="Q618" s="228">
        <v>190</v>
      </c>
      <c r="R618" s="228">
        <v>160</v>
      </c>
      <c r="S618" s="228">
        <v>171</v>
      </c>
      <c r="T618" s="257"/>
      <c r="U618" s="258"/>
      <c r="V618" s="258"/>
      <c r="W618" s="258"/>
      <c r="X618" s="258"/>
      <c r="Y618" s="235">
        <v>1</v>
      </c>
    </row>
    <row r="619" spans="1:25">
      <c r="A619" s="141"/>
      <c r="B619" s="115">
        <v>1</v>
      </c>
      <c r="C619" s="104">
        <v>2</v>
      </c>
      <c r="D619" s="236">
        <v>176</v>
      </c>
      <c r="E619" s="236">
        <v>161.69999999999999</v>
      </c>
      <c r="F619" s="237">
        <v>172</v>
      </c>
      <c r="G619" s="236">
        <v>162.6</v>
      </c>
      <c r="H619" s="237">
        <v>167</v>
      </c>
      <c r="I619" s="236">
        <v>181</v>
      </c>
      <c r="J619" s="237">
        <v>200</v>
      </c>
      <c r="K619" s="236">
        <v>176.89024390243901</v>
      </c>
      <c r="L619" s="236">
        <v>182</v>
      </c>
      <c r="M619" s="236">
        <v>189.73535399162935</v>
      </c>
      <c r="N619" s="236">
        <v>174</v>
      </c>
      <c r="O619" s="236">
        <v>180</v>
      </c>
      <c r="P619" s="238">
        <v>222</v>
      </c>
      <c r="Q619" s="236">
        <v>189</v>
      </c>
      <c r="R619" s="236">
        <v>160</v>
      </c>
      <c r="S619" s="236">
        <v>170</v>
      </c>
      <c r="T619" s="257"/>
      <c r="U619" s="258"/>
      <c r="V619" s="258"/>
      <c r="W619" s="258"/>
      <c r="X619" s="258"/>
      <c r="Y619" s="235">
        <v>24</v>
      </c>
    </row>
    <row r="620" spans="1:25">
      <c r="A620" s="141"/>
      <c r="B620" s="115">
        <v>1</v>
      </c>
      <c r="C620" s="104">
        <v>3</v>
      </c>
      <c r="D620" s="236">
        <v>179</v>
      </c>
      <c r="E620" s="236">
        <v>167.5</v>
      </c>
      <c r="F620" s="237">
        <v>169</v>
      </c>
      <c r="G620" s="236">
        <v>165.6</v>
      </c>
      <c r="H620" s="237">
        <v>173</v>
      </c>
      <c r="I620" s="236">
        <v>197</v>
      </c>
      <c r="J620" s="237">
        <v>203</v>
      </c>
      <c r="K620" s="237">
        <v>179.89173228346499</v>
      </c>
      <c r="L620" s="241">
        <v>179</v>
      </c>
      <c r="M620" s="241">
        <v>186.42945424153126</v>
      </c>
      <c r="N620" s="241">
        <v>169</v>
      </c>
      <c r="O620" s="241">
        <v>181</v>
      </c>
      <c r="P620" s="242">
        <v>212</v>
      </c>
      <c r="Q620" s="241">
        <v>185</v>
      </c>
      <c r="R620" s="241">
        <v>160</v>
      </c>
      <c r="S620" s="241">
        <v>170</v>
      </c>
      <c r="T620" s="257"/>
      <c r="U620" s="258"/>
      <c r="V620" s="258"/>
      <c r="W620" s="258"/>
      <c r="X620" s="258"/>
      <c r="Y620" s="235">
        <v>16</v>
      </c>
    </row>
    <row r="621" spans="1:25">
      <c r="A621" s="141"/>
      <c r="B621" s="115">
        <v>1</v>
      </c>
      <c r="C621" s="104">
        <v>4</v>
      </c>
      <c r="D621" s="236">
        <v>176</v>
      </c>
      <c r="E621" s="243">
        <v>177.2</v>
      </c>
      <c r="F621" s="237">
        <v>170</v>
      </c>
      <c r="G621" s="236">
        <v>163.6</v>
      </c>
      <c r="H621" s="237">
        <v>156</v>
      </c>
      <c r="I621" s="236">
        <v>188</v>
      </c>
      <c r="J621" s="237">
        <v>205</v>
      </c>
      <c r="K621" s="237">
        <v>178.83928571428601</v>
      </c>
      <c r="L621" s="241">
        <v>180</v>
      </c>
      <c r="M621" s="241">
        <v>191.29128964635493</v>
      </c>
      <c r="N621" s="241">
        <v>171</v>
      </c>
      <c r="O621" s="241">
        <v>168</v>
      </c>
      <c r="P621" s="242">
        <v>214</v>
      </c>
      <c r="Q621" s="241">
        <v>187</v>
      </c>
      <c r="R621" s="241">
        <v>170</v>
      </c>
      <c r="S621" s="241">
        <v>171</v>
      </c>
      <c r="T621" s="257"/>
      <c r="U621" s="258"/>
      <c r="V621" s="258"/>
      <c r="W621" s="258"/>
      <c r="X621" s="258"/>
      <c r="Y621" s="235">
        <v>176.43436815671706</v>
      </c>
    </row>
    <row r="622" spans="1:25">
      <c r="A622" s="141"/>
      <c r="B622" s="115">
        <v>1</v>
      </c>
      <c r="C622" s="104">
        <v>5</v>
      </c>
      <c r="D622" s="236">
        <v>173</v>
      </c>
      <c r="E622" s="236">
        <v>168.6</v>
      </c>
      <c r="F622" s="236">
        <v>177</v>
      </c>
      <c r="G622" s="236">
        <v>165.1</v>
      </c>
      <c r="H622" s="236">
        <v>160</v>
      </c>
      <c r="I622" s="236">
        <v>200</v>
      </c>
      <c r="J622" s="236">
        <v>193</v>
      </c>
      <c r="K622" s="236">
        <v>179.638671875</v>
      </c>
      <c r="L622" s="236">
        <v>175</v>
      </c>
      <c r="M622" s="236">
        <v>192.93849026625614</v>
      </c>
      <c r="N622" s="243">
        <v>159</v>
      </c>
      <c r="O622" s="236">
        <v>166</v>
      </c>
      <c r="P622" s="238">
        <v>201</v>
      </c>
      <c r="Q622" s="236">
        <v>187</v>
      </c>
      <c r="R622" s="236">
        <v>170</v>
      </c>
      <c r="S622" s="236">
        <v>170</v>
      </c>
      <c r="T622" s="257"/>
      <c r="U622" s="258"/>
      <c r="V622" s="258"/>
      <c r="W622" s="258"/>
      <c r="X622" s="258"/>
      <c r="Y622" s="244"/>
    </row>
    <row r="623" spans="1:25">
      <c r="A623" s="141"/>
      <c r="B623" s="115">
        <v>1</v>
      </c>
      <c r="C623" s="104">
        <v>6</v>
      </c>
      <c r="D623" s="236">
        <v>173</v>
      </c>
      <c r="E623" s="236">
        <v>166.9</v>
      </c>
      <c r="F623" s="236">
        <v>170</v>
      </c>
      <c r="G623" s="236">
        <v>165.2</v>
      </c>
      <c r="H623" s="236">
        <v>159</v>
      </c>
      <c r="I623" s="236">
        <v>190</v>
      </c>
      <c r="J623" s="236">
        <v>201</v>
      </c>
      <c r="K623" s="236">
        <v>176.834061135371</v>
      </c>
      <c r="L623" s="236">
        <v>178</v>
      </c>
      <c r="M623" s="236">
        <v>193.56588639576259</v>
      </c>
      <c r="N623" s="236">
        <v>172</v>
      </c>
      <c r="O623" s="236">
        <v>168</v>
      </c>
      <c r="P623" s="238">
        <v>205</v>
      </c>
      <c r="Q623" s="236">
        <v>183</v>
      </c>
      <c r="R623" s="236">
        <v>160</v>
      </c>
      <c r="S623" s="236">
        <v>171</v>
      </c>
      <c r="T623" s="257"/>
      <c r="U623" s="258"/>
      <c r="V623" s="258"/>
      <c r="W623" s="258"/>
      <c r="X623" s="258"/>
      <c r="Y623" s="244"/>
    </row>
    <row r="624" spans="1:25">
      <c r="A624" s="141"/>
      <c r="B624" s="116" t="s">
        <v>186</v>
      </c>
      <c r="C624" s="108"/>
      <c r="D624" s="246">
        <v>175.16666666666666</v>
      </c>
      <c r="E624" s="246">
        <v>167.95000000000002</v>
      </c>
      <c r="F624" s="246">
        <v>171.16666666666666</v>
      </c>
      <c r="G624" s="246">
        <v>164.65</v>
      </c>
      <c r="H624" s="246">
        <v>163.16666666666666</v>
      </c>
      <c r="I624" s="246">
        <v>189.66666666666666</v>
      </c>
      <c r="J624" s="246">
        <v>200.5</v>
      </c>
      <c r="K624" s="246">
        <v>178.77321040004551</v>
      </c>
      <c r="L624" s="246">
        <v>179.5</v>
      </c>
      <c r="M624" s="246">
        <v>190.75897861737667</v>
      </c>
      <c r="N624" s="246">
        <v>170.16666666666666</v>
      </c>
      <c r="O624" s="246">
        <v>174</v>
      </c>
      <c r="P624" s="246">
        <v>211.16666666666666</v>
      </c>
      <c r="Q624" s="246">
        <v>186.83333333333334</v>
      </c>
      <c r="R624" s="246">
        <v>163.33333333333334</v>
      </c>
      <c r="S624" s="246">
        <v>170.5</v>
      </c>
      <c r="T624" s="257"/>
      <c r="U624" s="258"/>
      <c r="V624" s="258"/>
      <c r="W624" s="258"/>
      <c r="X624" s="258"/>
      <c r="Y624" s="244"/>
    </row>
    <row r="625" spans="1:25">
      <c r="A625" s="141"/>
      <c r="B625" s="2" t="s">
        <v>187</v>
      </c>
      <c r="C625" s="135"/>
      <c r="D625" s="241">
        <v>175</v>
      </c>
      <c r="E625" s="241">
        <v>167.2</v>
      </c>
      <c r="F625" s="241">
        <v>170</v>
      </c>
      <c r="G625" s="241">
        <v>165.14999999999998</v>
      </c>
      <c r="H625" s="241">
        <v>162</v>
      </c>
      <c r="I625" s="241">
        <v>189</v>
      </c>
      <c r="J625" s="241">
        <v>201</v>
      </c>
      <c r="K625" s="241">
        <v>179.238978794643</v>
      </c>
      <c r="L625" s="241">
        <v>179.5</v>
      </c>
      <c r="M625" s="241">
        <v>190.94234340454037</v>
      </c>
      <c r="N625" s="241">
        <v>171.5</v>
      </c>
      <c r="O625" s="241">
        <v>174</v>
      </c>
      <c r="P625" s="241">
        <v>212.5</v>
      </c>
      <c r="Q625" s="241">
        <v>187</v>
      </c>
      <c r="R625" s="241">
        <v>160</v>
      </c>
      <c r="S625" s="241">
        <v>170.5</v>
      </c>
      <c r="T625" s="257"/>
      <c r="U625" s="258"/>
      <c r="V625" s="258"/>
      <c r="W625" s="258"/>
      <c r="X625" s="258"/>
      <c r="Y625" s="244"/>
    </row>
    <row r="626" spans="1:25">
      <c r="A626" s="141"/>
      <c r="B626" s="2" t="s">
        <v>188</v>
      </c>
      <c r="C626" s="135"/>
      <c r="D626" s="241">
        <v>2.3166067138525408</v>
      </c>
      <c r="E626" s="241">
        <v>5.1181051181076747</v>
      </c>
      <c r="F626" s="241">
        <v>3.0605010483034745</v>
      </c>
      <c r="G626" s="241">
        <v>1.2676750372236596</v>
      </c>
      <c r="H626" s="241">
        <v>6.1779176642835463</v>
      </c>
      <c r="I626" s="241">
        <v>7.7114633284913348</v>
      </c>
      <c r="J626" s="241">
        <v>4.0865633483405102</v>
      </c>
      <c r="K626" s="241">
        <v>1.5780069547567936</v>
      </c>
      <c r="L626" s="241">
        <v>2.8809720581775866</v>
      </c>
      <c r="M626" s="241">
        <v>2.5586075607305152</v>
      </c>
      <c r="N626" s="241">
        <v>5.9805239458317248</v>
      </c>
      <c r="O626" s="241">
        <v>7.3484692283495345</v>
      </c>
      <c r="P626" s="241">
        <v>7.3598007219398722</v>
      </c>
      <c r="Q626" s="241">
        <v>2.5625508125043428</v>
      </c>
      <c r="R626" s="241">
        <v>5.1639777949432224</v>
      </c>
      <c r="S626" s="241">
        <v>0.54772255750516607</v>
      </c>
      <c r="T626" s="257"/>
      <c r="U626" s="258"/>
      <c r="V626" s="258"/>
      <c r="W626" s="258"/>
      <c r="X626" s="258"/>
      <c r="Y626" s="244"/>
    </row>
    <row r="627" spans="1:25">
      <c r="A627" s="141"/>
      <c r="B627" s="2" t="s">
        <v>96</v>
      </c>
      <c r="C627" s="135"/>
      <c r="D627" s="109">
        <v>1.3225157262716693E-2</v>
      </c>
      <c r="E627" s="109">
        <v>3.0473981054526193E-2</v>
      </c>
      <c r="F627" s="109">
        <v>1.7880239814820689E-2</v>
      </c>
      <c r="G627" s="109">
        <v>7.6992106724789525E-3</v>
      </c>
      <c r="H627" s="109">
        <v>3.7862621027274036E-2</v>
      </c>
      <c r="I627" s="109">
        <v>4.0657978884840081E-2</v>
      </c>
      <c r="J627" s="109">
        <v>2.0381862086486336E-2</v>
      </c>
      <c r="K627" s="109">
        <v>8.8268647815052722E-3</v>
      </c>
      <c r="L627" s="109">
        <v>1.6049983611017195E-2</v>
      </c>
      <c r="M627" s="109">
        <v>1.3412776579510611E-2</v>
      </c>
      <c r="N627" s="109">
        <v>3.5145096645436191E-2</v>
      </c>
      <c r="O627" s="109">
        <v>4.2232581772123759E-2</v>
      </c>
      <c r="P627" s="109">
        <v>3.4853042092848646E-2</v>
      </c>
      <c r="Q627" s="109">
        <v>1.371570461643716E-2</v>
      </c>
      <c r="R627" s="109">
        <v>3.1616190581285036E-2</v>
      </c>
      <c r="S627" s="109">
        <v>3.2124490176256076E-3</v>
      </c>
      <c r="T627" s="164"/>
      <c r="U627" s="2"/>
      <c r="V627" s="2"/>
      <c r="W627" s="2"/>
      <c r="X627" s="2"/>
      <c r="Y627" s="137"/>
    </row>
    <row r="628" spans="1:25">
      <c r="A628" s="141"/>
      <c r="B628" s="117" t="s">
        <v>189</v>
      </c>
      <c r="C628" s="135"/>
      <c r="D628" s="109">
        <v>-7.1851165013631091E-3</v>
      </c>
      <c r="E628" s="109">
        <v>-4.8087956135512311E-2</v>
      </c>
      <c r="F628" s="109">
        <v>-2.9856436390960917E-2</v>
      </c>
      <c r="G628" s="109">
        <v>-6.6791795044430557E-2</v>
      </c>
      <c r="H628" s="109">
        <v>-7.5199076170156531E-2</v>
      </c>
      <c r="I628" s="109">
        <v>7.4998418098428887E-2</v>
      </c>
      <c r="J628" s="109">
        <v>0.13639990946608971</v>
      </c>
      <c r="K628" s="109">
        <v>1.3256160167451014E-2</v>
      </c>
      <c r="L628" s="109">
        <v>1.737548004570133E-2</v>
      </c>
      <c r="M628" s="109">
        <v>8.1189456511873148E-2</v>
      </c>
      <c r="N628" s="109">
        <v>-3.5524266363360368E-2</v>
      </c>
      <c r="O628" s="109">
        <v>-1.379758480249571E-2</v>
      </c>
      <c r="P628" s="109">
        <v>0.19685676250501705</v>
      </c>
      <c r="Q628" s="109">
        <v>5.8939566509963903E-2</v>
      </c>
      <c r="R628" s="109">
        <v>-7.425443784142316E-2</v>
      </c>
      <c r="S628" s="109">
        <v>-3.3634989705893847E-2</v>
      </c>
      <c r="T628" s="164"/>
      <c r="U628" s="2"/>
      <c r="V628" s="2"/>
      <c r="W628" s="2"/>
      <c r="X628" s="2"/>
      <c r="Y628" s="137"/>
    </row>
    <row r="629" spans="1:25">
      <c r="B629" s="147"/>
      <c r="C629" s="116"/>
      <c r="D629" s="132"/>
      <c r="E629" s="132"/>
      <c r="F629" s="132"/>
      <c r="G629" s="132"/>
      <c r="H629" s="132"/>
      <c r="I629" s="132"/>
      <c r="J629" s="132"/>
      <c r="K629" s="132"/>
      <c r="L629" s="132"/>
      <c r="M629" s="132"/>
      <c r="N629" s="132"/>
      <c r="O629" s="132"/>
      <c r="P629" s="132"/>
      <c r="Q629" s="132"/>
      <c r="R629" s="132"/>
      <c r="S629" s="132"/>
    </row>
    <row r="630" spans="1:25">
      <c r="B630" s="151" t="s">
        <v>426</v>
      </c>
      <c r="Y630" s="133" t="s">
        <v>67</v>
      </c>
    </row>
    <row r="631" spans="1:25">
      <c r="A631" s="124" t="s">
        <v>58</v>
      </c>
      <c r="B631" s="114" t="s">
        <v>141</v>
      </c>
      <c r="C631" s="111" t="s">
        <v>142</v>
      </c>
      <c r="D631" s="112" t="s">
        <v>166</v>
      </c>
      <c r="E631" s="113" t="s">
        <v>166</v>
      </c>
      <c r="F631" s="113" t="s">
        <v>166</v>
      </c>
      <c r="G631" s="113" t="s">
        <v>166</v>
      </c>
      <c r="H631" s="113" t="s">
        <v>166</v>
      </c>
      <c r="I631" s="113" t="s">
        <v>166</v>
      </c>
      <c r="J631" s="113" t="s">
        <v>166</v>
      </c>
      <c r="K631" s="113" t="s">
        <v>166</v>
      </c>
      <c r="L631" s="113" t="s">
        <v>166</v>
      </c>
      <c r="M631" s="113" t="s">
        <v>166</v>
      </c>
      <c r="N631" s="113" t="s">
        <v>166</v>
      </c>
      <c r="O631" s="113" t="s">
        <v>166</v>
      </c>
      <c r="P631" s="113" t="s">
        <v>166</v>
      </c>
      <c r="Q631" s="164"/>
      <c r="R631" s="2"/>
      <c r="S631" s="2"/>
      <c r="T631" s="2"/>
      <c r="U631" s="2"/>
      <c r="V631" s="2"/>
      <c r="W631" s="2"/>
      <c r="X631" s="2"/>
      <c r="Y631" s="133">
        <v>1</v>
      </c>
    </row>
    <row r="632" spans="1:25">
      <c r="A632" s="141"/>
      <c r="B632" s="115" t="s">
        <v>167</v>
      </c>
      <c r="C632" s="104" t="s">
        <v>167</v>
      </c>
      <c r="D632" s="162" t="s">
        <v>168</v>
      </c>
      <c r="E632" s="163" t="s">
        <v>169</v>
      </c>
      <c r="F632" s="163" t="s">
        <v>170</v>
      </c>
      <c r="G632" s="163" t="s">
        <v>171</v>
      </c>
      <c r="H632" s="163" t="s">
        <v>172</v>
      </c>
      <c r="I632" s="163" t="s">
        <v>174</v>
      </c>
      <c r="J632" s="163" t="s">
        <v>175</v>
      </c>
      <c r="K632" s="163" t="s">
        <v>176</v>
      </c>
      <c r="L632" s="163" t="s">
        <v>177</v>
      </c>
      <c r="M632" s="163" t="s">
        <v>178</v>
      </c>
      <c r="N632" s="163" t="s">
        <v>179</v>
      </c>
      <c r="O632" s="163" t="s">
        <v>181</v>
      </c>
      <c r="P632" s="163" t="s">
        <v>191</v>
      </c>
      <c r="Q632" s="164"/>
      <c r="R632" s="2"/>
      <c r="S632" s="2"/>
      <c r="T632" s="2"/>
      <c r="U632" s="2"/>
      <c r="V632" s="2"/>
      <c r="W632" s="2"/>
      <c r="X632" s="2"/>
      <c r="Y632" s="133" t="s">
        <v>1</v>
      </c>
    </row>
    <row r="633" spans="1:25">
      <c r="A633" s="141"/>
      <c r="B633" s="115"/>
      <c r="C633" s="104"/>
      <c r="D633" s="105" t="s">
        <v>203</v>
      </c>
      <c r="E633" s="106" t="s">
        <v>203</v>
      </c>
      <c r="F633" s="106" t="s">
        <v>203</v>
      </c>
      <c r="G633" s="106" t="s">
        <v>202</v>
      </c>
      <c r="H633" s="106" t="s">
        <v>203</v>
      </c>
      <c r="I633" s="106" t="s">
        <v>203</v>
      </c>
      <c r="J633" s="106" t="s">
        <v>204</v>
      </c>
      <c r="K633" s="106" t="s">
        <v>203</v>
      </c>
      <c r="L633" s="106" t="s">
        <v>204</v>
      </c>
      <c r="M633" s="106" t="s">
        <v>203</v>
      </c>
      <c r="N633" s="106" t="s">
        <v>203</v>
      </c>
      <c r="O633" s="106" t="s">
        <v>203</v>
      </c>
      <c r="P633" s="106" t="s">
        <v>205</v>
      </c>
      <c r="Q633" s="164"/>
      <c r="R633" s="2"/>
      <c r="S633" s="2"/>
      <c r="T633" s="2"/>
      <c r="U633" s="2"/>
      <c r="V633" s="2"/>
      <c r="W633" s="2"/>
      <c r="X633" s="2"/>
      <c r="Y633" s="133">
        <v>3</v>
      </c>
    </row>
    <row r="634" spans="1:25">
      <c r="A634" s="141"/>
      <c r="B634" s="115"/>
      <c r="C634" s="104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64"/>
      <c r="R634" s="2"/>
      <c r="S634" s="2"/>
      <c r="T634" s="2"/>
      <c r="U634" s="2"/>
      <c r="V634" s="2"/>
      <c r="W634" s="2"/>
      <c r="X634" s="2"/>
      <c r="Y634" s="133">
        <v>3</v>
      </c>
    </row>
    <row r="635" spans="1:25">
      <c r="A635" s="141"/>
      <c r="B635" s="114">
        <v>1</v>
      </c>
      <c r="C635" s="110">
        <v>1</v>
      </c>
      <c r="D635" s="196">
        <v>3.7999999999999999E-2</v>
      </c>
      <c r="E635" s="195">
        <v>2.9599999999999998E-2</v>
      </c>
      <c r="F635" s="197">
        <v>3.27E-2</v>
      </c>
      <c r="G635" s="195">
        <v>0.03</v>
      </c>
      <c r="H635" s="197">
        <v>3.3000000000000002E-2</v>
      </c>
      <c r="I635" s="196">
        <v>3.6999999999999998E-2</v>
      </c>
      <c r="J635" s="197">
        <v>3.59547325102881E-2</v>
      </c>
      <c r="K635" s="196">
        <v>3.4999999999999996E-2</v>
      </c>
      <c r="L635" s="195">
        <v>3.8278129164713161E-2</v>
      </c>
      <c r="M635" s="195">
        <v>0.03</v>
      </c>
      <c r="N635" s="196">
        <v>3.4000000000000002E-2</v>
      </c>
      <c r="O635" s="196">
        <v>3.4000000000000002E-2</v>
      </c>
      <c r="P635" s="196">
        <v>3.4000000000000002E-2</v>
      </c>
      <c r="Q635" s="200"/>
      <c r="R635" s="201"/>
      <c r="S635" s="201"/>
      <c r="T635" s="201"/>
      <c r="U635" s="201"/>
      <c r="V635" s="201"/>
      <c r="W635" s="201"/>
      <c r="X635" s="201"/>
      <c r="Y635" s="202">
        <v>1</v>
      </c>
    </row>
    <row r="636" spans="1:25">
      <c r="A636" s="141"/>
      <c r="B636" s="115">
        <v>1</v>
      </c>
      <c r="C636" s="104">
        <v>2</v>
      </c>
      <c r="D636" s="206">
        <v>3.6000000000000004E-2</v>
      </c>
      <c r="E636" s="203">
        <v>2.9300000000000003E-2</v>
      </c>
      <c r="F636" s="205">
        <v>3.3399999999999999E-2</v>
      </c>
      <c r="G636" s="203">
        <v>2.9000000000000001E-2</v>
      </c>
      <c r="H636" s="205">
        <v>3.6000000000000004E-2</v>
      </c>
      <c r="I636" s="206">
        <v>3.6999999999999998E-2</v>
      </c>
      <c r="J636" s="205">
        <v>3.44735772357724E-2</v>
      </c>
      <c r="K636" s="206">
        <v>3.4999999999999996E-2</v>
      </c>
      <c r="L636" s="203">
        <v>3.7677266554745341E-2</v>
      </c>
      <c r="M636" s="203">
        <v>2.9000000000000001E-2</v>
      </c>
      <c r="N636" s="206">
        <v>3.4999999999999996E-2</v>
      </c>
      <c r="O636" s="206">
        <v>3.6000000000000004E-2</v>
      </c>
      <c r="P636" s="206">
        <v>3.4999999999999996E-2</v>
      </c>
      <c r="Q636" s="200"/>
      <c r="R636" s="201"/>
      <c r="S636" s="201"/>
      <c r="T636" s="201"/>
      <c r="U636" s="201"/>
      <c r="V636" s="201"/>
      <c r="W636" s="201"/>
      <c r="X636" s="201"/>
      <c r="Y636" s="202" t="e">
        <v>#N/A</v>
      </c>
    </row>
    <row r="637" spans="1:25">
      <c r="A637" s="141"/>
      <c r="B637" s="115">
        <v>1</v>
      </c>
      <c r="C637" s="104">
        <v>3</v>
      </c>
      <c r="D637" s="206">
        <v>3.6000000000000004E-2</v>
      </c>
      <c r="E637" s="203">
        <v>2.9599999999999998E-2</v>
      </c>
      <c r="F637" s="205">
        <v>3.3100000000000004E-2</v>
      </c>
      <c r="G637" s="203">
        <v>0.03</v>
      </c>
      <c r="H637" s="205">
        <v>3.4000000000000002E-2</v>
      </c>
      <c r="I637" s="206">
        <v>3.7999999999999999E-2</v>
      </c>
      <c r="J637" s="205">
        <v>3.4123031496063001E-2</v>
      </c>
      <c r="K637" s="205">
        <v>3.4000000000000002E-2</v>
      </c>
      <c r="L637" s="207">
        <v>3.769827680627455E-2</v>
      </c>
      <c r="M637" s="207">
        <v>2.9000000000000001E-2</v>
      </c>
      <c r="N637" s="123">
        <v>3.4999999999999996E-2</v>
      </c>
      <c r="O637" s="123">
        <v>3.3000000000000002E-2</v>
      </c>
      <c r="P637" s="123">
        <v>3.4999999999999996E-2</v>
      </c>
      <c r="Q637" s="200"/>
      <c r="R637" s="201"/>
      <c r="S637" s="201"/>
      <c r="T637" s="201"/>
      <c r="U637" s="201"/>
      <c r="V637" s="201"/>
      <c r="W637" s="201"/>
      <c r="X637" s="201"/>
      <c r="Y637" s="202">
        <v>16</v>
      </c>
    </row>
    <row r="638" spans="1:25">
      <c r="A638" s="141"/>
      <c r="B638" s="115">
        <v>1</v>
      </c>
      <c r="C638" s="104">
        <v>4</v>
      </c>
      <c r="D638" s="206">
        <v>3.6000000000000004E-2</v>
      </c>
      <c r="E638" s="203">
        <v>3.1899999999999998E-2</v>
      </c>
      <c r="F638" s="205">
        <v>3.3100000000000004E-2</v>
      </c>
      <c r="G638" s="203">
        <v>0.03</v>
      </c>
      <c r="H638" s="205">
        <v>3.2000000000000001E-2</v>
      </c>
      <c r="I638" s="206">
        <v>3.7999999999999999E-2</v>
      </c>
      <c r="J638" s="205">
        <v>3.4931547619047598E-2</v>
      </c>
      <c r="K638" s="205">
        <v>3.4999999999999996E-2</v>
      </c>
      <c r="L638" s="207">
        <v>3.8402720936744496E-2</v>
      </c>
      <c r="M638" s="207">
        <v>2.9000000000000001E-2</v>
      </c>
      <c r="N638" s="123">
        <v>3.3000000000000002E-2</v>
      </c>
      <c r="O638" s="123">
        <v>3.4000000000000002E-2</v>
      </c>
      <c r="P638" s="123">
        <v>3.4999999999999996E-2</v>
      </c>
      <c r="Q638" s="200"/>
      <c r="R638" s="201"/>
      <c r="S638" s="201"/>
      <c r="T638" s="201"/>
      <c r="U638" s="201"/>
      <c r="V638" s="201"/>
      <c r="W638" s="201"/>
      <c r="X638" s="201"/>
      <c r="Y638" s="202">
        <v>3.461548105901429E-2</v>
      </c>
    </row>
    <row r="639" spans="1:25">
      <c r="A639" s="141"/>
      <c r="B639" s="115">
        <v>1</v>
      </c>
      <c r="C639" s="104">
        <v>5</v>
      </c>
      <c r="D639" s="206">
        <v>3.4000000000000002E-2</v>
      </c>
      <c r="E639" s="203">
        <v>3.0499999999999999E-2</v>
      </c>
      <c r="F639" s="206">
        <v>3.4099999999999998E-2</v>
      </c>
      <c r="G639" s="203">
        <v>2.8000000000000004E-2</v>
      </c>
      <c r="H639" s="206">
        <v>3.4000000000000002E-2</v>
      </c>
      <c r="I639" s="206">
        <v>3.4999999999999996E-2</v>
      </c>
      <c r="J639" s="206">
        <v>3.5262695312500002E-2</v>
      </c>
      <c r="K639" s="206">
        <v>3.4000000000000002E-2</v>
      </c>
      <c r="L639" s="203">
        <v>3.804759517459351E-2</v>
      </c>
      <c r="M639" s="203">
        <v>2.9000000000000001E-2</v>
      </c>
      <c r="N639" s="206">
        <v>3.2000000000000001E-2</v>
      </c>
      <c r="O639" s="206">
        <v>3.4000000000000002E-2</v>
      </c>
      <c r="P639" s="206">
        <v>3.4000000000000002E-2</v>
      </c>
      <c r="Q639" s="200"/>
      <c r="R639" s="201"/>
      <c r="S639" s="201"/>
      <c r="T639" s="201"/>
      <c r="U639" s="201"/>
      <c r="V639" s="201"/>
      <c r="W639" s="201"/>
      <c r="X639" s="201"/>
      <c r="Y639" s="136"/>
    </row>
    <row r="640" spans="1:25">
      <c r="A640" s="141"/>
      <c r="B640" s="115">
        <v>1</v>
      </c>
      <c r="C640" s="104">
        <v>6</v>
      </c>
      <c r="D640" s="206">
        <v>3.6000000000000004E-2</v>
      </c>
      <c r="E640" s="203">
        <v>2.8899999999999999E-2</v>
      </c>
      <c r="F640" s="206">
        <v>3.3300000000000003E-2</v>
      </c>
      <c r="G640" s="203">
        <v>0.03</v>
      </c>
      <c r="H640" s="206">
        <v>3.3000000000000002E-2</v>
      </c>
      <c r="I640" s="206">
        <v>3.6999999999999998E-2</v>
      </c>
      <c r="J640" s="206">
        <v>3.3790393013100405E-2</v>
      </c>
      <c r="K640" s="206">
        <v>3.4000000000000002E-2</v>
      </c>
      <c r="L640" s="203">
        <v>3.8244076477285997E-2</v>
      </c>
      <c r="M640" s="203">
        <v>0.03</v>
      </c>
      <c r="N640" s="206">
        <v>3.2000000000000001E-2</v>
      </c>
      <c r="O640" s="206">
        <v>3.4000000000000002E-2</v>
      </c>
      <c r="P640" s="206">
        <v>3.4999999999999996E-2</v>
      </c>
      <c r="Q640" s="200"/>
      <c r="R640" s="201"/>
      <c r="S640" s="201"/>
      <c r="T640" s="201"/>
      <c r="U640" s="201"/>
      <c r="V640" s="201"/>
      <c r="W640" s="201"/>
      <c r="X640" s="201"/>
      <c r="Y640" s="136"/>
    </row>
    <row r="641" spans="1:25">
      <c r="A641" s="141"/>
      <c r="B641" s="116" t="s">
        <v>186</v>
      </c>
      <c r="C641" s="108"/>
      <c r="D641" s="208">
        <v>3.6000000000000004E-2</v>
      </c>
      <c r="E641" s="208">
        <v>2.9966666666666666E-2</v>
      </c>
      <c r="F641" s="208">
        <v>3.3283333333333331E-2</v>
      </c>
      <c r="G641" s="208">
        <v>2.9499999999999998E-2</v>
      </c>
      <c r="H641" s="208">
        <v>3.3666666666666671E-2</v>
      </c>
      <c r="I641" s="208">
        <v>3.6999999999999998E-2</v>
      </c>
      <c r="J641" s="208">
        <v>3.4755996197795257E-2</v>
      </c>
      <c r="K641" s="208">
        <v>3.4499999999999996E-2</v>
      </c>
      <c r="L641" s="208">
        <v>3.8058010852392847E-2</v>
      </c>
      <c r="M641" s="208">
        <v>2.9333333333333333E-2</v>
      </c>
      <c r="N641" s="208">
        <v>3.3500000000000002E-2</v>
      </c>
      <c r="O641" s="208">
        <v>3.4166666666666672E-2</v>
      </c>
      <c r="P641" s="208">
        <v>3.4666666666666672E-2</v>
      </c>
      <c r="Q641" s="200"/>
      <c r="R641" s="201"/>
      <c r="S641" s="201"/>
      <c r="T641" s="201"/>
      <c r="U641" s="201"/>
      <c r="V641" s="201"/>
      <c r="W641" s="201"/>
      <c r="X641" s="201"/>
      <c r="Y641" s="136"/>
    </row>
    <row r="642" spans="1:25">
      <c r="A642" s="141"/>
      <c r="B642" s="2" t="s">
        <v>187</v>
      </c>
      <c r="C642" s="135"/>
      <c r="D642" s="123">
        <v>3.6000000000000004E-2</v>
      </c>
      <c r="E642" s="123">
        <v>2.9599999999999998E-2</v>
      </c>
      <c r="F642" s="123">
        <v>3.3200000000000007E-2</v>
      </c>
      <c r="G642" s="123">
        <v>0.03</v>
      </c>
      <c r="H642" s="123">
        <v>3.3500000000000002E-2</v>
      </c>
      <c r="I642" s="123">
        <v>3.6999999999999998E-2</v>
      </c>
      <c r="J642" s="123">
        <v>3.4702562427410003E-2</v>
      </c>
      <c r="K642" s="123">
        <v>3.4500000000000003E-2</v>
      </c>
      <c r="L642" s="123">
        <v>3.814583582593975E-2</v>
      </c>
      <c r="M642" s="123">
        <v>2.9000000000000001E-2</v>
      </c>
      <c r="N642" s="123">
        <v>3.3500000000000002E-2</v>
      </c>
      <c r="O642" s="123">
        <v>3.4000000000000002E-2</v>
      </c>
      <c r="P642" s="123">
        <v>3.4999999999999996E-2</v>
      </c>
      <c r="Q642" s="200"/>
      <c r="R642" s="201"/>
      <c r="S642" s="201"/>
      <c r="T642" s="201"/>
      <c r="U642" s="201"/>
      <c r="V642" s="201"/>
      <c r="W642" s="201"/>
      <c r="X642" s="201"/>
      <c r="Y642" s="136"/>
    </row>
    <row r="643" spans="1:25">
      <c r="A643" s="141"/>
      <c r="B643" s="2" t="s">
        <v>188</v>
      </c>
      <c r="C643" s="135"/>
      <c r="D643" s="123">
        <v>1.2649110640673509E-3</v>
      </c>
      <c r="E643" s="123">
        <v>1.0838204033264299E-3</v>
      </c>
      <c r="F643" s="123">
        <v>4.6654760385909764E-4</v>
      </c>
      <c r="G643" s="123">
        <v>8.3666002653407347E-4</v>
      </c>
      <c r="H643" s="123">
        <v>1.3662601021279476E-3</v>
      </c>
      <c r="I643" s="123">
        <v>1.0954451150103333E-3</v>
      </c>
      <c r="J643" s="123">
        <v>7.9212692610176297E-4</v>
      </c>
      <c r="K643" s="123">
        <v>5.4772255750516286E-4</v>
      </c>
      <c r="L643" s="123">
        <v>3.0866837250068108E-4</v>
      </c>
      <c r="M643" s="123">
        <v>5.1639777949432102E-4</v>
      </c>
      <c r="N643" s="123">
        <v>1.3784048752090202E-3</v>
      </c>
      <c r="O643" s="123">
        <v>9.83192080250176E-4</v>
      </c>
      <c r="P643" s="123">
        <v>5.1639777949431917E-4</v>
      </c>
      <c r="Q643" s="164"/>
      <c r="R643" s="2"/>
      <c r="S643" s="2"/>
      <c r="T643" s="2"/>
      <c r="U643" s="2"/>
      <c r="V643" s="2"/>
      <c r="W643" s="2"/>
      <c r="X643" s="2"/>
      <c r="Y643" s="136"/>
    </row>
    <row r="644" spans="1:25">
      <c r="A644" s="141"/>
      <c r="B644" s="2" t="s">
        <v>96</v>
      </c>
      <c r="C644" s="135"/>
      <c r="D644" s="109">
        <v>3.51364184463153E-2</v>
      </c>
      <c r="E644" s="109">
        <v>3.6167532925242378E-2</v>
      </c>
      <c r="F644" s="109">
        <v>1.4017454297218759E-2</v>
      </c>
      <c r="G644" s="109">
        <v>2.836135683166351E-2</v>
      </c>
      <c r="H644" s="109">
        <v>4.0581983231523192E-2</v>
      </c>
      <c r="I644" s="109">
        <v>2.960662473000901E-2</v>
      </c>
      <c r="J644" s="109">
        <v>2.2791086798197184E-2</v>
      </c>
      <c r="K644" s="109">
        <v>1.587601615956994E-2</v>
      </c>
      <c r="L644" s="109">
        <v>8.110470452537431E-3</v>
      </c>
      <c r="M644" s="109">
        <v>1.7604469755488218E-2</v>
      </c>
      <c r="N644" s="109">
        <v>4.1146414185343885E-2</v>
      </c>
      <c r="O644" s="109">
        <v>2.877635356829783E-2</v>
      </c>
      <c r="P644" s="109">
        <v>1.4896089793105359E-2</v>
      </c>
      <c r="Q644" s="164"/>
      <c r="R644" s="2"/>
      <c r="S644" s="2"/>
      <c r="T644" s="2"/>
      <c r="U644" s="2"/>
      <c r="V644" s="2"/>
      <c r="W644" s="2"/>
      <c r="X644" s="2"/>
      <c r="Y644" s="137"/>
    </row>
    <row r="645" spans="1:25">
      <c r="A645" s="141"/>
      <c r="B645" s="117" t="s">
        <v>189</v>
      </c>
      <c r="C645" s="135"/>
      <c r="D645" s="109">
        <v>3.9997102412799412E-2</v>
      </c>
      <c r="E645" s="109">
        <v>-0.13429870826934576</v>
      </c>
      <c r="F645" s="109">
        <v>-3.8484160408166601E-2</v>
      </c>
      <c r="G645" s="109">
        <v>-0.14778015218951168</v>
      </c>
      <c r="H645" s="109">
        <v>-2.7410117188030103E-2</v>
      </c>
      <c r="I645" s="109">
        <v>6.888591081315476E-2</v>
      </c>
      <c r="J645" s="109">
        <v>4.0593149215926161E-3</v>
      </c>
      <c r="K645" s="109">
        <v>-3.3361101877340538E-3</v>
      </c>
      <c r="L645" s="109">
        <v>9.9450583613428734E-2</v>
      </c>
      <c r="M645" s="109">
        <v>-0.15259495358957098</v>
      </c>
      <c r="N645" s="109">
        <v>-3.2224918588089402E-2</v>
      </c>
      <c r="O645" s="109">
        <v>-1.2965712987852318E-2</v>
      </c>
      <c r="P645" s="109">
        <v>1.478691212325467E-3</v>
      </c>
      <c r="Q645" s="164"/>
      <c r="R645" s="2"/>
      <c r="S645" s="2"/>
      <c r="T645" s="2"/>
      <c r="U645" s="2"/>
      <c r="V645" s="2"/>
      <c r="W645" s="2"/>
      <c r="X645" s="2"/>
      <c r="Y645" s="137"/>
    </row>
    <row r="646" spans="1:25">
      <c r="B646" s="147"/>
      <c r="C646" s="116"/>
      <c r="D646" s="132"/>
      <c r="E646" s="132"/>
      <c r="F646" s="132"/>
      <c r="G646" s="132"/>
      <c r="H646" s="132"/>
      <c r="I646" s="132"/>
      <c r="J646" s="132"/>
      <c r="K646" s="132"/>
      <c r="L646" s="132"/>
      <c r="M646" s="132"/>
      <c r="N646" s="132"/>
      <c r="O646" s="132"/>
      <c r="P646" s="132"/>
    </row>
    <row r="647" spans="1:25">
      <c r="B647" s="151" t="s">
        <v>427</v>
      </c>
      <c r="Y647" s="133" t="s">
        <v>67</v>
      </c>
    </row>
    <row r="648" spans="1:25">
      <c r="A648" s="124" t="s">
        <v>37</v>
      </c>
      <c r="B648" s="114" t="s">
        <v>141</v>
      </c>
      <c r="C648" s="111" t="s">
        <v>142</v>
      </c>
      <c r="D648" s="112" t="s">
        <v>166</v>
      </c>
      <c r="E648" s="113" t="s">
        <v>166</v>
      </c>
      <c r="F648" s="113" t="s">
        <v>166</v>
      </c>
      <c r="G648" s="113" t="s">
        <v>166</v>
      </c>
      <c r="H648" s="113" t="s">
        <v>166</v>
      </c>
      <c r="I648" s="113" t="s">
        <v>166</v>
      </c>
      <c r="J648" s="113" t="s">
        <v>166</v>
      </c>
      <c r="K648" s="113" t="s">
        <v>166</v>
      </c>
      <c r="L648" s="113" t="s">
        <v>166</v>
      </c>
      <c r="M648" s="113" t="s">
        <v>166</v>
      </c>
      <c r="N648" s="113" t="s">
        <v>166</v>
      </c>
      <c r="O648" s="113" t="s">
        <v>166</v>
      </c>
      <c r="P648" s="113" t="s">
        <v>166</v>
      </c>
      <c r="Q648" s="113" t="s">
        <v>166</v>
      </c>
      <c r="R648" s="113" t="s">
        <v>166</v>
      </c>
      <c r="S648" s="113" t="s">
        <v>166</v>
      </c>
      <c r="T648" s="113" t="s">
        <v>166</v>
      </c>
      <c r="U648" s="164"/>
      <c r="V648" s="2"/>
      <c r="W648" s="2"/>
      <c r="X648" s="2"/>
      <c r="Y648" s="133">
        <v>1</v>
      </c>
    </row>
    <row r="649" spans="1:25">
      <c r="A649" s="141"/>
      <c r="B649" s="115" t="s">
        <v>167</v>
      </c>
      <c r="C649" s="104" t="s">
        <v>167</v>
      </c>
      <c r="D649" s="162" t="s">
        <v>168</v>
      </c>
      <c r="E649" s="163" t="s">
        <v>169</v>
      </c>
      <c r="F649" s="163" t="s">
        <v>170</v>
      </c>
      <c r="G649" s="163" t="s">
        <v>171</v>
      </c>
      <c r="H649" s="163" t="s">
        <v>172</v>
      </c>
      <c r="I649" s="163" t="s">
        <v>192</v>
      </c>
      <c r="J649" s="163" t="s">
        <v>173</v>
      </c>
      <c r="K649" s="163" t="s">
        <v>174</v>
      </c>
      <c r="L649" s="163" t="s">
        <v>175</v>
      </c>
      <c r="M649" s="163" t="s">
        <v>176</v>
      </c>
      <c r="N649" s="163" t="s">
        <v>177</v>
      </c>
      <c r="O649" s="163" t="s">
        <v>178</v>
      </c>
      <c r="P649" s="163" t="s">
        <v>179</v>
      </c>
      <c r="Q649" s="163" t="s">
        <v>180</v>
      </c>
      <c r="R649" s="163" t="s">
        <v>181</v>
      </c>
      <c r="S649" s="163" t="s">
        <v>191</v>
      </c>
      <c r="T649" s="163" t="s">
        <v>183</v>
      </c>
      <c r="U649" s="164"/>
      <c r="V649" s="2"/>
      <c r="W649" s="2"/>
      <c r="X649" s="2"/>
      <c r="Y649" s="133" t="s">
        <v>3</v>
      </c>
    </row>
    <row r="650" spans="1:25">
      <c r="A650" s="141"/>
      <c r="B650" s="115"/>
      <c r="C650" s="104"/>
      <c r="D650" s="105" t="s">
        <v>202</v>
      </c>
      <c r="E650" s="106" t="s">
        <v>202</v>
      </c>
      <c r="F650" s="106" t="s">
        <v>202</v>
      </c>
      <c r="G650" s="106" t="s">
        <v>202</v>
      </c>
      <c r="H650" s="106" t="s">
        <v>203</v>
      </c>
      <c r="I650" s="106" t="s">
        <v>204</v>
      </c>
      <c r="J650" s="106" t="s">
        <v>202</v>
      </c>
      <c r="K650" s="106" t="s">
        <v>203</v>
      </c>
      <c r="L650" s="106" t="s">
        <v>204</v>
      </c>
      <c r="M650" s="106" t="s">
        <v>203</v>
      </c>
      <c r="N650" s="106" t="s">
        <v>204</v>
      </c>
      <c r="O650" s="106" t="s">
        <v>202</v>
      </c>
      <c r="P650" s="106" t="s">
        <v>203</v>
      </c>
      <c r="Q650" s="106" t="s">
        <v>202</v>
      </c>
      <c r="R650" s="106" t="s">
        <v>203</v>
      </c>
      <c r="S650" s="106" t="s">
        <v>205</v>
      </c>
      <c r="T650" s="106" t="s">
        <v>203</v>
      </c>
      <c r="U650" s="164"/>
      <c r="V650" s="2"/>
      <c r="W650" s="2"/>
      <c r="X650" s="2"/>
      <c r="Y650" s="133">
        <v>1</v>
      </c>
    </row>
    <row r="651" spans="1:25">
      <c r="A651" s="141"/>
      <c r="B651" s="115"/>
      <c r="C651" s="104"/>
      <c r="D651" s="130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64"/>
      <c r="V651" s="2"/>
      <c r="W651" s="2"/>
      <c r="X651" s="2"/>
      <c r="Y651" s="133">
        <v>2</v>
      </c>
    </row>
    <row r="652" spans="1:25">
      <c r="A652" s="141"/>
      <c r="B652" s="114">
        <v>1</v>
      </c>
      <c r="C652" s="110">
        <v>1</v>
      </c>
      <c r="D652" s="210">
        <v>18</v>
      </c>
      <c r="E652" s="210">
        <v>17.5</v>
      </c>
      <c r="F652" s="211">
        <v>17.100000000000001</v>
      </c>
      <c r="G652" s="210">
        <v>16.2</v>
      </c>
      <c r="H652" s="211">
        <v>18</v>
      </c>
      <c r="I652" s="210">
        <v>16.8</v>
      </c>
      <c r="J652" s="211">
        <v>20.5</v>
      </c>
      <c r="K652" s="210">
        <v>18</v>
      </c>
      <c r="L652" s="210">
        <v>17.919753086419799</v>
      </c>
      <c r="M652" s="210">
        <v>16</v>
      </c>
      <c r="N652" s="210">
        <v>15.629865482926844</v>
      </c>
      <c r="O652" s="210">
        <v>17</v>
      </c>
      <c r="P652" s="210">
        <v>16</v>
      </c>
      <c r="Q652" s="213">
        <v>23</v>
      </c>
      <c r="R652" s="210">
        <v>15</v>
      </c>
      <c r="S652" s="213">
        <v>22</v>
      </c>
      <c r="T652" s="213">
        <v>10</v>
      </c>
      <c r="U652" s="214"/>
      <c r="V652" s="215"/>
      <c r="W652" s="215"/>
      <c r="X652" s="215"/>
      <c r="Y652" s="216">
        <v>1</v>
      </c>
    </row>
    <row r="653" spans="1:25">
      <c r="A653" s="141"/>
      <c r="B653" s="115">
        <v>1</v>
      </c>
      <c r="C653" s="104">
        <v>2</v>
      </c>
      <c r="D653" s="217">
        <v>18</v>
      </c>
      <c r="E653" s="217">
        <v>16.8</v>
      </c>
      <c r="F653" s="221">
        <v>17.3</v>
      </c>
      <c r="G653" s="217">
        <v>15.8</v>
      </c>
      <c r="H653" s="221">
        <v>20</v>
      </c>
      <c r="I653" s="217">
        <v>16.5</v>
      </c>
      <c r="J653" s="221">
        <v>20.5</v>
      </c>
      <c r="K653" s="217">
        <v>17</v>
      </c>
      <c r="L653" s="217">
        <v>17.119918699187</v>
      </c>
      <c r="M653" s="217">
        <v>15</v>
      </c>
      <c r="N653" s="217">
        <v>15.910757549823321</v>
      </c>
      <c r="O653" s="217">
        <v>17</v>
      </c>
      <c r="P653" s="217">
        <v>16</v>
      </c>
      <c r="Q653" s="220">
        <v>22.6</v>
      </c>
      <c r="R653" s="217">
        <v>16</v>
      </c>
      <c r="S653" s="220">
        <v>23</v>
      </c>
      <c r="T653" s="220">
        <v>9</v>
      </c>
      <c r="U653" s="214"/>
      <c r="V653" s="215"/>
      <c r="W653" s="215"/>
      <c r="X653" s="215"/>
      <c r="Y653" s="216">
        <v>21</v>
      </c>
    </row>
    <row r="654" spans="1:25">
      <c r="A654" s="141"/>
      <c r="B654" s="115">
        <v>1</v>
      </c>
      <c r="C654" s="104">
        <v>3</v>
      </c>
      <c r="D654" s="217">
        <v>18</v>
      </c>
      <c r="E654" s="217">
        <v>17</v>
      </c>
      <c r="F654" s="221">
        <v>17.2</v>
      </c>
      <c r="G654" s="217">
        <v>15.5</v>
      </c>
      <c r="H654" s="221">
        <v>17</v>
      </c>
      <c r="I654" s="217">
        <v>16.100000000000001</v>
      </c>
      <c r="J654" s="221">
        <v>19.600000000000001</v>
      </c>
      <c r="K654" s="221">
        <v>21</v>
      </c>
      <c r="L654" s="222">
        <v>17.394685039370099</v>
      </c>
      <c r="M654" s="222">
        <v>13</v>
      </c>
      <c r="N654" s="222">
        <v>16.123420065136315</v>
      </c>
      <c r="O654" s="222">
        <v>17</v>
      </c>
      <c r="P654" s="222">
        <v>17</v>
      </c>
      <c r="Q654" s="219">
        <v>21.8</v>
      </c>
      <c r="R654" s="222">
        <v>14</v>
      </c>
      <c r="S654" s="219">
        <v>21</v>
      </c>
      <c r="T654" s="220">
        <v>9</v>
      </c>
      <c r="U654" s="214"/>
      <c r="V654" s="215"/>
      <c r="W654" s="215"/>
      <c r="X654" s="215"/>
      <c r="Y654" s="216">
        <v>16</v>
      </c>
    </row>
    <row r="655" spans="1:25">
      <c r="A655" s="141"/>
      <c r="B655" s="115">
        <v>1</v>
      </c>
      <c r="C655" s="104">
        <v>4</v>
      </c>
      <c r="D655" s="217">
        <v>17</v>
      </c>
      <c r="E655" s="217">
        <v>17.399999999999999</v>
      </c>
      <c r="F655" s="221">
        <v>16.8</v>
      </c>
      <c r="G655" s="217">
        <v>16.600000000000001</v>
      </c>
      <c r="H655" s="221">
        <v>17</v>
      </c>
      <c r="I655" s="217">
        <v>16.899999999999999</v>
      </c>
      <c r="J655" s="221">
        <v>21.1</v>
      </c>
      <c r="K655" s="221">
        <v>20</v>
      </c>
      <c r="L655" s="222">
        <v>17.6388888888889</v>
      </c>
      <c r="M655" s="222">
        <v>14</v>
      </c>
      <c r="N655" s="222">
        <v>15.873730801499619</v>
      </c>
      <c r="O655" s="222">
        <v>17</v>
      </c>
      <c r="P655" s="222">
        <v>15</v>
      </c>
      <c r="Q655" s="219">
        <v>22</v>
      </c>
      <c r="R655" s="222">
        <v>15</v>
      </c>
      <c r="S655" s="219">
        <v>22</v>
      </c>
      <c r="T655" s="220">
        <v>10</v>
      </c>
      <c r="U655" s="214"/>
      <c r="V655" s="215"/>
      <c r="W655" s="215"/>
      <c r="X655" s="215"/>
      <c r="Y655" s="216">
        <v>16.988385707007222</v>
      </c>
    </row>
    <row r="656" spans="1:25">
      <c r="A656" s="141"/>
      <c r="B656" s="115">
        <v>1</v>
      </c>
      <c r="C656" s="104">
        <v>5</v>
      </c>
      <c r="D656" s="217">
        <v>17</v>
      </c>
      <c r="E656" s="217">
        <v>17.399999999999999</v>
      </c>
      <c r="F656" s="217">
        <v>17.3</v>
      </c>
      <c r="G656" s="217">
        <v>15.5</v>
      </c>
      <c r="H656" s="217">
        <v>19</v>
      </c>
      <c r="I656" s="217">
        <v>16</v>
      </c>
      <c r="J656" s="217">
        <v>20.5</v>
      </c>
      <c r="K656" s="217">
        <v>19</v>
      </c>
      <c r="L656" s="217">
        <v>17.7548828125</v>
      </c>
      <c r="M656" s="217">
        <v>16</v>
      </c>
      <c r="N656" s="217">
        <v>16.398226374976584</v>
      </c>
      <c r="O656" s="217">
        <v>17</v>
      </c>
      <c r="P656" s="217">
        <v>14</v>
      </c>
      <c r="Q656" s="220">
        <v>21.1</v>
      </c>
      <c r="R656" s="217">
        <v>15</v>
      </c>
      <c r="S656" s="220">
        <v>21</v>
      </c>
      <c r="T656" s="220">
        <v>10</v>
      </c>
      <c r="U656" s="214"/>
      <c r="V656" s="215"/>
      <c r="W656" s="215"/>
      <c r="X656" s="215"/>
      <c r="Y656" s="224"/>
    </row>
    <row r="657" spans="1:25">
      <c r="A657" s="141"/>
      <c r="B657" s="115">
        <v>1</v>
      </c>
      <c r="C657" s="104">
        <v>6</v>
      </c>
      <c r="D657" s="217">
        <v>19</v>
      </c>
      <c r="E657" s="217">
        <v>17.899999999999999</v>
      </c>
      <c r="F657" s="217">
        <v>17.2</v>
      </c>
      <c r="G657" s="217">
        <v>17.3</v>
      </c>
      <c r="H657" s="217">
        <v>17</v>
      </c>
      <c r="I657" s="217">
        <v>17</v>
      </c>
      <c r="J657" s="217">
        <v>19.8</v>
      </c>
      <c r="K657" s="217">
        <v>18</v>
      </c>
      <c r="L657" s="217">
        <v>18.040393013100399</v>
      </c>
      <c r="M657" s="217">
        <v>14</v>
      </c>
      <c r="N657" s="217">
        <v>16.119877574777643</v>
      </c>
      <c r="O657" s="223">
        <v>16</v>
      </c>
      <c r="P657" s="217">
        <v>15</v>
      </c>
      <c r="Q657" s="220">
        <v>22.2</v>
      </c>
      <c r="R657" s="217">
        <v>14</v>
      </c>
      <c r="S657" s="220">
        <v>19</v>
      </c>
      <c r="T657" s="220">
        <v>12</v>
      </c>
      <c r="U657" s="214"/>
      <c r="V657" s="215"/>
      <c r="W657" s="215"/>
      <c r="X657" s="215"/>
      <c r="Y657" s="224"/>
    </row>
    <row r="658" spans="1:25">
      <c r="A658" s="141"/>
      <c r="B658" s="116" t="s">
        <v>186</v>
      </c>
      <c r="C658" s="108"/>
      <c r="D658" s="225">
        <v>17.833333333333332</v>
      </c>
      <c r="E658" s="225">
        <v>17.333333333333332</v>
      </c>
      <c r="F658" s="225">
        <v>17.150000000000002</v>
      </c>
      <c r="G658" s="225">
        <v>16.149999999999999</v>
      </c>
      <c r="H658" s="225">
        <v>18</v>
      </c>
      <c r="I658" s="225">
        <v>16.55</v>
      </c>
      <c r="J658" s="225">
        <v>20.333333333333332</v>
      </c>
      <c r="K658" s="225">
        <v>18.833333333333332</v>
      </c>
      <c r="L658" s="225">
        <v>17.644753589911033</v>
      </c>
      <c r="M658" s="225">
        <v>14.666666666666666</v>
      </c>
      <c r="N658" s="225">
        <v>16.009312974856723</v>
      </c>
      <c r="O658" s="225">
        <v>16.833333333333332</v>
      </c>
      <c r="P658" s="225">
        <v>15.5</v>
      </c>
      <c r="Q658" s="225">
        <v>22.116666666666664</v>
      </c>
      <c r="R658" s="225">
        <v>14.833333333333334</v>
      </c>
      <c r="S658" s="225">
        <v>21.333333333333332</v>
      </c>
      <c r="T658" s="225">
        <v>10</v>
      </c>
      <c r="U658" s="214"/>
      <c r="V658" s="215"/>
      <c r="W658" s="215"/>
      <c r="X658" s="215"/>
      <c r="Y658" s="224"/>
    </row>
    <row r="659" spans="1:25">
      <c r="A659" s="141"/>
      <c r="B659" s="2" t="s">
        <v>187</v>
      </c>
      <c r="C659" s="135"/>
      <c r="D659" s="222">
        <v>18</v>
      </c>
      <c r="E659" s="222">
        <v>17.399999999999999</v>
      </c>
      <c r="F659" s="222">
        <v>17.2</v>
      </c>
      <c r="G659" s="222">
        <v>16</v>
      </c>
      <c r="H659" s="222">
        <v>17.5</v>
      </c>
      <c r="I659" s="222">
        <v>16.649999999999999</v>
      </c>
      <c r="J659" s="222">
        <v>20.5</v>
      </c>
      <c r="K659" s="222">
        <v>18.5</v>
      </c>
      <c r="L659" s="222">
        <v>17.69688585069445</v>
      </c>
      <c r="M659" s="222">
        <v>14.5</v>
      </c>
      <c r="N659" s="222">
        <v>16.015317562300481</v>
      </c>
      <c r="O659" s="222">
        <v>17</v>
      </c>
      <c r="P659" s="222">
        <v>15.5</v>
      </c>
      <c r="Q659" s="222">
        <v>22.1</v>
      </c>
      <c r="R659" s="222">
        <v>15</v>
      </c>
      <c r="S659" s="222">
        <v>21.5</v>
      </c>
      <c r="T659" s="222">
        <v>10</v>
      </c>
      <c r="U659" s="214"/>
      <c r="V659" s="215"/>
      <c r="W659" s="215"/>
      <c r="X659" s="215"/>
      <c r="Y659" s="224"/>
    </row>
    <row r="660" spans="1:25">
      <c r="A660" s="141"/>
      <c r="B660" s="2" t="s">
        <v>188</v>
      </c>
      <c r="C660" s="135"/>
      <c r="D660" s="107">
        <v>0.752772652709081</v>
      </c>
      <c r="E660" s="107">
        <v>0.38815804341358962</v>
      </c>
      <c r="F660" s="107">
        <v>0.18708286933869689</v>
      </c>
      <c r="G660" s="107">
        <v>0.70639932049797471</v>
      </c>
      <c r="H660" s="107">
        <v>1.2649110640673518</v>
      </c>
      <c r="I660" s="107">
        <v>0.42308391602612311</v>
      </c>
      <c r="J660" s="107">
        <v>0.54650404085117843</v>
      </c>
      <c r="K660" s="107">
        <v>1.4719601443879746</v>
      </c>
      <c r="L660" s="107">
        <v>0.3412635518594887</v>
      </c>
      <c r="M660" s="107">
        <v>1.2110601416389968</v>
      </c>
      <c r="N660" s="107">
        <v>0.26403586433216431</v>
      </c>
      <c r="O660" s="107">
        <v>0.40824829046386302</v>
      </c>
      <c r="P660" s="107">
        <v>1.0488088481701516</v>
      </c>
      <c r="Q660" s="107">
        <v>0.658533724775479</v>
      </c>
      <c r="R660" s="107">
        <v>0.75277265270908111</v>
      </c>
      <c r="S660" s="107">
        <v>1.3662601021279464</v>
      </c>
      <c r="T660" s="107">
        <v>1.0954451150103321</v>
      </c>
      <c r="U660" s="226"/>
      <c r="V660" s="227"/>
      <c r="W660" s="227"/>
      <c r="X660" s="227"/>
      <c r="Y660" s="134"/>
    </row>
    <row r="661" spans="1:25">
      <c r="A661" s="141"/>
      <c r="B661" s="2" t="s">
        <v>96</v>
      </c>
      <c r="C661" s="135"/>
      <c r="D661" s="109">
        <v>4.2211550619200809E-2</v>
      </c>
      <c r="E661" s="109">
        <v>2.239373327386094E-2</v>
      </c>
      <c r="F661" s="109">
        <v>1.0908622118874453E-2</v>
      </c>
      <c r="G661" s="109">
        <v>4.373989600606655E-2</v>
      </c>
      <c r="H661" s="109">
        <v>7.0272836892630655E-2</v>
      </c>
      <c r="I661" s="109">
        <v>2.556398284145759E-2</v>
      </c>
      <c r="J661" s="109">
        <v>2.6877247910713695E-2</v>
      </c>
      <c r="K661" s="109">
        <v>7.8157175808211049E-2</v>
      </c>
      <c r="L661" s="109">
        <v>1.9340794424843502E-2</v>
      </c>
      <c r="M661" s="109">
        <v>8.2572282384477058E-2</v>
      </c>
      <c r="N661" s="109">
        <v>1.6492641798360953E-2</v>
      </c>
      <c r="O661" s="109">
        <v>2.4252373690922556E-2</v>
      </c>
      <c r="P661" s="109">
        <v>6.7665086978719466E-2</v>
      </c>
      <c r="Q661" s="109">
        <v>2.9775451007180667E-2</v>
      </c>
      <c r="R661" s="109">
        <v>5.074871816016277E-2</v>
      </c>
      <c r="S661" s="109">
        <v>6.4043442287247496E-2</v>
      </c>
      <c r="T661" s="109">
        <v>0.10954451150103321</v>
      </c>
      <c r="U661" s="164"/>
      <c r="V661" s="2"/>
      <c r="W661" s="2"/>
      <c r="X661" s="2"/>
      <c r="Y661" s="137"/>
    </row>
    <row r="662" spans="1:25">
      <c r="A662" s="141"/>
      <c r="B662" s="117" t="s">
        <v>189</v>
      </c>
      <c r="C662" s="135"/>
      <c r="D662" s="109">
        <v>4.9736781404580155E-2</v>
      </c>
      <c r="E662" s="109">
        <v>2.0304909028750817E-2</v>
      </c>
      <c r="F662" s="109">
        <v>9.5132224909468821E-3</v>
      </c>
      <c r="G662" s="109">
        <v>-4.9350522260712126E-2</v>
      </c>
      <c r="H662" s="109">
        <v>5.9547405529856601E-2</v>
      </c>
      <c r="I662" s="109">
        <v>-2.5805024360048501E-2</v>
      </c>
      <c r="J662" s="109">
        <v>0.19689614328372684</v>
      </c>
      <c r="K662" s="109">
        <v>0.10860052615623883</v>
      </c>
      <c r="L662" s="109">
        <v>3.8636271522436649E-2</v>
      </c>
      <c r="M662" s="109">
        <v>-0.13666507697567243</v>
      </c>
      <c r="N662" s="109">
        <v>-5.7631887398616022E-2</v>
      </c>
      <c r="O662" s="109">
        <v>-9.1269633470786315E-3</v>
      </c>
      <c r="P662" s="109">
        <v>-8.7611956349290199E-2</v>
      </c>
      <c r="Q662" s="109">
        <v>0.30186982142418461</v>
      </c>
      <c r="R662" s="109">
        <v>-0.12685445285039598</v>
      </c>
      <c r="S662" s="109">
        <v>0.25575988803538552</v>
      </c>
      <c r="T662" s="109">
        <v>-0.41136255248341302</v>
      </c>
      <c r="U662" s="164"/>
      <c r="V662" s="2"/>
      <c r="W662" s="2"/>
      <c r="X662" s="2"/>
      <c r="Y662" s="137"/>
    </row>
    <row r="663" spans="1:25">
      <c r="B663" s="147"/>
      <c r="C663" s="116"/>
      <c r="D663" s="132"/>
      <c r="E663" s="132"/>
      <c r="F663" s="132"/>
      <c r="G663" s="132"/>
      <c r="H663" s="132"/>
      <c r="I663" s="132"/>
      <c r="J663" s="132"/>
      <c r="K663" s="132"/>
      <c r="L663" s="132"/>
      <c r="M663" s="132"/>
      <c r="N663" s="132"/>
      <c r="O663" s="132"/>
      <c r="P663" s="132"/>
      <c r="Q663" s="132"/>
      <c r="R663" s="132"/>
      <c r="S663" s="132"/>
      <c r="T663" s="132"/>
    </row>
    <row r="664" spans="1:25">
      <c r="B664" s="151" t="s">
        <v>428</v>
      </c>
      <c r="Y664" s="133" t="s">
        <v>201</v>
      </c>
    </row>
    <row r="665" spans="1:25">
      <c r="A665" s="124" t="s">
        <v>157</v>
      </c>
      <c r="B665" s="114" t="s">
        <v>141</v>
      </c>
      <c r="C665" s="111" t="s">
        <v>142</v>
      </c>
      <c r="D665" s="112" t="s">
        <v>166</v>
      </c>
      <c r="E665" s="113" t="s">
        <v>166</v>
      </c>
      <c r="F665" s="16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133">
        <v>1</v>
      </c>
    </row>
    <row r="666" spans="1:25">
      <c r="A666" s="141"/>
      <c r="B666" s="115" t="s">
        <v>167</v>
      </c>
      <c r="C666" s="104" t="s">
        <v>167</v>
      </c>
      <c r="D666" s="162" t="s">
        <v>168</v>
      </c>
      <c r="E666" s="163" t="s">
        <v>169</v>
      </c>
      <c r="F666" s="16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133" t="s">
        <v>91</v>
      </c>
    </row>
    <row r="667" spans="1:25">
      <c r="A667" s="141"/>
      <c r="B667" s="115"/>
      <c r="C667" s="104"/>
      <c r="D667" s="105" t="s">
        <v>202</v>
      </c>
      <c r="E667" s="106" t="s">
        <v>202</v>
      </c>
      <c r="F667" s="16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133">
        <v>0</v>
      </c>
    </row>
    <row r="668" spans="1:25">
      <c r="A668" s="141"/>
      <c r="B668" s="115"/>
      <c r="C668" s="104"/>
      <c r="D668" s="130"/>
      <c r="E668" s="130"/>
      <c r="F668" s="16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133">
        <v>0</v>
      </c>
    </row>
    <row r="669" spans="1:25">
      <c r="A669" s="141"/>
      <c r="B669" s="114">
        <v>1</v>
      </c>
      <c r="C669" s="110">
        <v>1</v>
      </c>
      <c r="D669" s="228">
        <v>20</v>
      </c>
      <c r="E669" s="228">
        <v>29</v>
      </c>
      <c r="F669" s="257"/>
      <c r="G669" s="258"/>
      <c r="H669" s="258"/>
      <c r="I669" s="258"/>
      <c r="J669" s="258"/>
      <c r="K669" s="258"/>
      <c r="L669" s="258"/>
      <c r="M669" s="258"/>
      <c r="N669" s="258"/>
      <c r="O669" s="258"/>
      <c r="P669" s="258"/>
      <c r="Q669" s="258"/>
      <c r="R669" s="258"/>
      <c r="S669" s="258"/>
      <c r="T669" s="258"/>
      <c r="U669" s="258"/>
      <c r="V669" s="258"/>
      <c r="W669" s="258"/>
      <c r="X669" s="258"/>
      <c r="Y669" s="235">
        <v>1</v>
      </c>
    </row>
    <row r="670" spans="1:25">
      <c r="A670" s="141"/>
      <c r="B670" s="115">
        <v>1</v>
      </c>
      <c r="C670" s="104">
        <v>2</v>
      </c>
      <c r="D670" s="236">
        <v>20</v>
      </c>
      <c r="E670" s="236">
        <v>38</v>
      </c>
      <c r="F670" s="257"/>
      <c r="G670" s="258"/>
      <c r="H670" s="258"/>
      <c r="I670" s="258"/>
      <c r="J670" s="258"/>
      <c r="K670" s="258"/>
      <c r="L670" s="258"/>
      <c r="M670" s="258"/>
      <c r="N670" s="258"/>
      <c r="O670" s="258"/>
      <c r="P670" s="258"/>
      <c r="Q670" s="258"/>
      <c r="R670" s="258"/>
      <c r="S670" s="258"/>
      <c r="T670" s="258"/>
      <c r="U670" s="258"/>
      <c r="V670" s="258"/>
      <c r="W670" s="258"/>
      <c r="X670" s="258"/>
      <c r="Y670" s="235">
        <v>11</v>
      </c>
    </row>
    <row r="671" spans="1:25">
      <c r="A671" s="141"/>
      <c r="B671" s="115">
        <v>1</v>
      </c>
      <c r="C671" s="104">
        <v>3</v>
      </c>
      <c r="D671" s="236">
        <v>20</v>
      </c>
      <c r="E671" s="236">
        <v>25</v>
      </c>
      <c r="F671" s="257"/>
      <c r="G671" s="258"/>
      <c r="H671" s="258"/>
      <c r="I671" s="258"/>
      <c r="J671" s="258"/>
      <c r="K671" s="258"/>
      <c r="L671" s="258"/>
      <c r="M671" s="258"/>
      <c r="N671" s="258"/>
      <c r="O671" s="258"/>
      <c r="P671" s="258"/>
      <c r="Q671" s="258"/>
      <c r="R671" s="258"/>
      <c r="S671" s="258"/>
      <c r="T671" s="258"/>
      <c r="U671" s="258"/>
      <c r="V671" s="258"/>
      <c r="W671" s="258"/>
      <c r="X671" s="258"/>
      <c r="Y671" s="235">
        <v>16</v>
      </c>
    </row>
    <row r="672" spans="1:25">
      <c r="A672" s="141"/>
      <c r="B672" s="115">
        <v>1</v>
      </c>
      <c r="C672" s="104">
        <v>4</v>
      </c>
      <c r="D672" s="236">
        <v>29.999999999999996</v>
      </c>
      <c r="E672" s="236">
        <v>21</v>
      </c>
      <c r="F672" s="257"/>
      <c r="G672" s="258"/>
      <c r="H672" s="258"/>
      <c r="I672" s="258"/>
      <c r="J672" s="258"/>
      <c r="K672" s="258"/>
      <c r="L672" s="258"/>
      <c r="M672" s="258"/>
      <c r="N672" s="258"/>
      <c r="O672" s="258"/>
      <c r="P672" s="258"/>
      <c r="Q672" s="258"/>
      <c r="R672" s="258"/>
      <c r="S672" s="258"/>
      <c r="T672" s="258"/>
      <c r="U672" s="258"/>
      <c r="V672" s="258"/>
      <c r="W672" s="258"/>
      <c r="X672" s="258"/>
      <c r="Y672" s="235">
        <v>25.833333333333332</v>
      </c>
    </row>
    <row r="673" spans="1:25">
      <c r="A673" s="141"/>
      <c r="B673" s="115">
        <v>1</v>
      </c>
      <c r="C673" s="104">
        <v>5</v>
      </c>
      <c r="D673" s="236">
        <v>29.999999999999996</v>
      </c>
      <c r="E673" s="236">
        <v>27</v>
      </c>
      <c r="F673" s="257"/>
      <c r="G673" s="258"/>
      <c r="H673" s="258"/>
      <c r="I673" s="258"/>
      <c r="J673" s="258"/>
      <c r="K673" s="258"/>
      <c r="L673" s="258"/>
      <c r="M673" s="258"/>
      <c r="N673" s="258"/>
      <c r="O673" s="258"/>
      <c r="P673" s="258"/>
      <c r="Q673" s="258"/>
      <c r="R673" s="258"/>
      <c r="S673" s="258"/>
      <c r="T673" s="258"/>
      <c r="U673" s="258"/>
      <c r="V673" s="258"/>
      <c r="W673" s="258"/>
      <c r="X673" s="258"/>
      <c r="Y673" s="244"/>
    </row>
    <row r="674" spans="1:25">
      <c r="A674" s="141"/>
      <c r="B674" s="115">
        <v>1</v>
      </c>
      <c r="C674" s="104">
        <v>6</v>
      </c>
      <c r="D674" s="236">
        <v>20</v>
      </c>
      <c r="E674" s="236">
        <v>29.999999999999996</v>
      </c>
      <c r="F674" s="257"/>
      <c r="G674" s="258"/>
      <c r="H674" s="258"/>
      <c r="I674" s="258"/>
      <c r="J674" s="258"/>
      <c r="K674" s="258"/>
      <c r="L674" s="258"/>
      <c r="M674" s="258"/>
      <c r="N674" s="258"/>
      <c r="O674" s="258"/>
      <c r="P674" s="258"/>
      <c r="Q674" s="258"/>
      <c r="R674" s="258"/>
      <c r="S674" s="258"/>
      <c r="T674" s="258"/>
      <c r="U674" s="258"/>
      <c r="V674" s="258"/>
      <c r="W674" s="258"/>
      <c r="X674" s="258"/>
      <c r="Y674" s="244"/>
    </row>
    <row r="675" spans="1:25">
      <c r="A675" s="141"/>
      <c r="B675" s="116" t="s">
        <v>186</v>
      </c>
      <c r="C675" s="108"/>
      <c r="D675" s="246">
        <v>23.333333333333332</v>
      </c>
      <c r="E675" s="246">
        <v>28.333333333333332</v>
      </c>
      <c r="F675" s="257"/>
      <c r="G675" s="258"/>
      <c r="H675" s="258"/>
      <c r="I675" s="258"/>
      <c r="J675" s="258"/>
      <c r="K675" s="258"/>
      <c r="L675" s="258"/>
      <c r="M675" s="258"/>
      <c r="N675" s="258"/>
      <c r="O675" s="258"/>
      <c r="P675" s="258"/>
      <c r="Q675" s="258"/>
      <c r="R675" s="258"/>
      <c r="S675" s="258"/>
      <c r="T675" s="258"/>
      <c r="U675" s="258"/>
      <c r="V675" s="258"/>
      <c r="W675" s="258"/>
      <c r="X675" s="258"/>
      <c r="Y675" s="244"/>
    </row>
    <row r="676" spans="1:25">
      <c r="A676" s="141"/>
      <c r="B676" s="2" t="s">
        <v>187</v>
      </c>
      <c r="C676" s="135"/>
      <c r="D676" s="241">
        <v>20</v>
      </c>
      <c r="E676" s="241">
        <v>28</v>
      </c>
      <c r="F676" s="257"/>
      <c r="G676" s="258"/>
      <c r="H676" s="258"/>
      <c r="I676" s="258"/>
      <c r="J676" s="258"/>
      <c r="K676" s="258"/>
      <c r="L676" s="258"/>
      <c r="M676" s="258"/>
      <c r="N676" s="258"/>
      <c r="O676" s="258"/>
      <c r="P676" s="258"/>
      <c r="Q676" s="258"/>
      <c r="R676" s="258"/>
      <c r="S676" s="258"/>
      <c r="T676" s="258"/>
      <c r="U676" s="258"/>
      <c r="V676" s="258"/>
      <c r="W676" s="258"/>
      <c r="X676" s="258"/>
      <c r="Y676" s="244"/>
    </row>
    <row r="677" spans="1:25">
      <c r="A677" s="141"/>
      <c r="B677" s="2" t="s">
        <v>188</v>
      </c>
      <c r="C677" s="135"/>
      <c r="D677" s="241">
        <v>5.1639777949432251</v>
      </c>
      <c r="E677" s="241">
        <v>5.7154760664940767</v>
      </c>
      <c r="F677" s="257"/>
      <c r="G677" s="258"/>
      <c r="H677" s="258"/>
      <c r="I677" s="258"/>
      <c r="J677" s="258"/>
      <c r="K677" s="258"/>
      <c r="L677" s="258"/>
      <c r="M677" s="258"/>
      <c r="N677" s="258"/>
      <c r="O677" s="258"/>
      <c r="P677" s="258"/>
      <c r="Q677" s="258"/>
      <c r="R677" s="258"/>
      <c r="S677" s="258"/>
      <c r="T677" s="258"/>
      <c r="U677" s="258"/>
      <c r="V677" s="258"/>
      <c r="W677" s="258"/>
      <c r="X677" s="258"/>
      <c r="Y677" s="244"/>
    </row>
    <row r="678" spans="1:25">
      <c r="A678" s="141"/>
      <c r="B678" s="2" t="s">
        <v>96</v>
      </c>
      <c r="C678" s="135"/>
      <c r="D678" s="109">
        <v>0.22131333406899537</v>
      </c>
      <c r="E678" s="109">
        <v>0.20172268469979096</v>
      </c>
      <c r="F678" s="16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137"/>
    </row>
    <row r="679" spans="1:25">
      <c r="A679" s="141"/>
      <c r="B679" s="117" t="s">
        <v>189</v>
      </c>
      <c r="C679" s="135"/>
      <c r="D679" s="109">
        <v>-9.6774193548387122E-2</v>
      </c>
      <c r="E679" s="109">
        <v>9.6774193548387011E-2</v>
      </c>
      <c r="F679" s="16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137"/>
    </row>
    <row r="680" spans="1:25">
      <c r="B680" s="147"/>
      <c r="C680" s="116"/>
      <c r="D680" s="132"/>
      <c r="E680" s="132"/>
    </row>
    <row r="681" spans="1:25">
      <c r="B681" s="151" t="s">
        <v>429</v>
      </c>
      <c r="Y681" s="133" t="s">
        <v>201</v>
      </c>
    </row>
    <row r="682" spans="1:25">
      <c r="A682" s="124" t="s">
        <v>40</v>
      </c>
      <c r="B682" s="114" t="s">
        <v>141</v>
      </c>
      <c r="C682" s="111" t="s">
        <v>142</v>
      </c>
      <c r="D682" s="112" t="s">
        <v>166</v>
      </c>
      <c r="E682" s="113" t="s">
        <v>166</v>
      </c>
      <c r="F682" s="113" t="s">
        <v>166</v>
      </c>
      <c r="G682" s="164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133">
        <v>1</v>
      </c>
    </row>
    <row r="683" spans="1:25">
      <c r="A683" s="141"/>
      <c r="B683" s="115" t="s">
        <v>167</v>
      </c>
      <c r="C683" s="104" t="s">
        <v>167</v>
      </c>
      <c r="D683" s="162" t="s">
        <v>168</v>
      </c>
      <c r="E683" s="163" t="s">
        <v>173</v>
      </c>
      <c r="F683" s="163" t="s">
        <v>178</v>
      </c>
      <c r="G683" s="164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133" t="s">
        <v>3</v>
      </c>
    </row>
    <row r="684" spans="1:25">
      <c r="A684" s="141"/>
      <c r="B684" s="115"/>
      <c r="C684" s="104"/>
      <c r="D684" s="105" t="s">
        <v>202</v>
      </c>
      <c r="E684" s="106" t="s">
        <v>202</v>
      </c>
      <c r="F684" s="106" t="s">
        <v>202</v>
      </c>
      <c r="G684" s="164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133">
        <v>2</v>
      </c>
    </row>
    <row r="685" spans="1:25">
      <c r="A685" s="141"/>
      <c r="B685" s="115"/>
      <c r="C685" s="104"/>
      <c r="D685" s="130"/>
      <c r="E685" s="130"/>
      <c r="F685" s="130"/>
      <c r="G685" s="164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133">
        <v>2</v>
      </c>
    </row>
    <row r="686" spans="1:25">
      <c r="A686" s="141"/>
      <c r="B686" s="114">
        <v>1</v>
      </c>
      <c r="C686" s="110">
        <v>1</v>
      </c>
      <c r="D686" s="118">
        <v>2.2599999999999998</v>
      </c>
      <c r="E686" s="118">
        <v>2.8</v>
      </c>
      <c r="F686" s="119">
        <v>2.5499999999999998</v>
      </c>
      <c r="G686" s="164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133">
        <v>1</v>
      </c>
    </row>
    <row r="687" spans="1:25">
      <c r="A687" s="141"/>
      <c r="B687" s="115">
        <v>1</v>
      </c>
      <c r="C687" s="104">
        <v>2</v>
      </c>
      <c r="D687" s="106">
        <v>2.2999999999999998</v>
      </c>
      <c r="E687" s="106">
        <v>2.7</v>
      </c>
      <c r="F687" s="121">
        <v>2.52</v>
      </c>
      <c r="G687" s="164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133">
        <v>12</v>
      </c>
    </row>
    <row r="688" spans="1:25">
      <c r="A688" s="141"/>
      <c r="B688" s="115">
        <v>1</v>
      </c>
      <c r="C688" s="104">
        <v>3</v>
      </c>
      <c r="D688" s="106">
        <v>2.34</v>
      </c>
      <c r="E688" s="106">
        <v>3</v>
      </c>
      <c r="F688" s="121">
        <v>2.6</v>
      </c>
      <c r="G688" s="164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133">
        <v>16</v>
      </c>
    </row>
    <row r="689" spans="1:25">
      <c r="A689" s="141"/>
      <c r="B689" s="115">
        <v>1</v>
      </c>
      <c r="C689" s="104">
        <v>4</v>
      </c>
      <c r="D689" s="106">
        <v>2.27</v>
      </c>
      <c r="E689" s="106">
        <v>2.9</v>
      </c>
      <c r="F689" s="121">
        <v>2.5499999999999998</v>
      </c>
      <c r="G689" s="164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133">
        <v>2.5544444444444445</v>
      </c>
    </row>
    <row r="690" spans="1:25">
      <c r="A690" s="141"/>
      <c r="B690" s="115">
        <v>1</v>
      </c>
      <c r="C690" s="104">
        <v>5</v>
      </c>
      <c r="D690" s="106">
        <v>2.19</v>
      </c>
      <c r="E690" s="106">
        <v>3.1</v>
      </c>
      <c r="F690" s="106">
        <v>2.44</v>
      </c>
      <c r="G690" s="164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134"/>
    </row>
    <row r="691" spans="1:25">
      <c r="A691" s="141"/>
      <c r="B691" s="115">
        <v>1</v>
      </c>
      <c r="C691" s="104">
        <v>6</v>
      </c>
      <c r="D691" s="106">
        <v>2.19</v>
      </c>
      <c r="E691" s="106">
        <v>2.8</v>
      </c>
      <c r="F691" s="106">
        <v>2.4700000000000002</v>
      </c>
      <c r="G691" s="164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134"/>
    </row>
    <row r="692" spans="1:25">
      <c r="A692" s="141"/>
      <c r="B692" s="116" t="s">
        <v>186</v>
      </c>
      <c r="C692" s="108"/>
      <c r="D692" s="122">
        <v>2.2583333333333333</v>
      </c>
      <c r="E692" s="122">
        <v>2.8833333333333333</v>
      </c>
      <c r="F692" s="122">
        <v>2.5216666666666665</v>
      </c>
      <c r="G692" s="164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134"/>
    </row>
    <row r="693" spans="1:25">
      <c r="A693" s="141"/>
      <c r="B693" s="2" t="s">
        <v>187</v>
      </c>
      <c r="C693" s="135"/>
      <c r="D693" s="107">
        <v>2.2649999999999997</v>
      </c>
      <c r="E693" s="107">
        <v>2.8499999999999996</v>
      </c>
      <c r="F693" s="107">
        <v>2.5350000000000001</v>
      </c>
      <c r="G693" s="164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134"/>
    </row>
    <row r="694" spans="1:25">
      <c r="A694" s="141"/>
      <c r="B694" s="2" t="s">
        <v>188</v>
      </c>
      <c r="C694" s="135"/>
      <c r="D694" s="107">
        <v>5.9805239458317214E-2</v>
      </c>
      <c r="E694" s="107">
        <v>0.14719601443879748</v>
      </c>
      <c r="F694" s="107">
        <v>5.8452259722500573E-2</v>
      </c>
      <c r="G694" s="226"/>
      <c r="H694" s="227"/>
      <c r="I694" s="227"/>
      <c r="J694" s="227"/>
      <c r="K694" s="227"/>
      <c r="L694" s="227"/>
      <c r="M694" s="227"/>
      <c r="N694" s="227"/>
      <c r="O694" s="227"/>
      <c r="P694" s="227"/>
      <c r="Q694" s="227"/>
      <c r="R694" s="227"/>
      <c r="S694" s="227"/>
      <c r="T694" s="227"/>
      <c r="U694" s="227"/>
      <c r="V694" s="227"/>
      <c r="W694" s="227"/>
      <c r="X694" s="227"/>
      <c r="Y694" s="134"/>
    </row>
    <row r="695" spans="1:25">
      <c r="A695" s="141"/>
      <c r="B695" s="2" t="s">
        <v>96</v>
      </c>
      <c r="C695" s="135"/>
      <c r="D695" s="109">
        <v>2.6482024852391386E-2</v>
      </c>
      <c r="E695" s="109">
        <v>5.1050640845825716E-2</v>
      </c>
      <c r="F695" s="109">
        <v>2.3180010464970487E-2</v>
      </c>
      <c r="G695" s="164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137"/>
    </row>
    <row r="696" spans="1:25">
      <c r="A696" s="141"/>
      <c r="B696" s="117" t="s">
        <v>189</v>
      </c>
      <c r="C696" s="135"/>
      <c r="D696" s="109">
        <v>-0.11591996520226189</v>
      </c>
      <c r="E696" s="109">
        <v>0.12875163114397559</v>
      </c>
      <c r="F696" s="109">
        <v>-1.2831665941713921E-2</v>
      </c>
      <c r="G696" s="164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137"/>
    </row>
    <row r="697" spans="1:25">
      <c r="B697" s="147"/>
      <c r="C697" s="116"/>
      <c r="D697" s="132"/>
      <c r="E697" s="132"/>
      <c r="F697" s="132"/>
    </row>
    <row r="698" spans="1:25">
      <c r="B698" s="151" t="s">
        <v>430</v>
      </c>
      <c r="Y698" s="133" t="s">
        <v>201</v>
      </c>
    </row>
    <row r="699" spans="1:25">
      <c r="A699" s="124" t="s">
        <v>158</v>
      </c>
      <c r="B699" s="114" t="s">
        <v>141</v>
      </c>
      <c r="C699" s="111" t="s">
        <v>142</v>
      </c>
      <c r="D699" s="112" t="s">
        <v>166</v>
      </c>
      <c r="E699" s="113" t="s">
        <v>166</v>
      </c>
      <c r="F699" s="16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133">
        <v>1</v>
      </c>
    </row>
    <row r="700" spans="1:25">
      <c r="A700" s="141"/>
      <c r="B700" s="115" t="s">
        <v>167</v>
      </c>
      <c r="C700" s="104" t="s">
        <v>167</v>
      </c>
      <c r="D700" s="162" t="s">
        <v>169</v>
      </c>
      <c r="E700" s="163" t="s">
        <v>180</v>
      </c>
      <c r="F700" s="16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133" t="s">
        <v>91</v>
      </c>
    </row>
    <row r="701" spans="1:25">
      <c r="A701" s="141"/>
      <c r="B701" s="115"/>
      <c r="C701" s="104"/>
      <c r="D701" s="105" t="s">
        <v>202</v>
      </c>
      <c r="E701" s="106" t="s">
        <v>202</v>
      </c>
      <c r="F701" s="16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133">
        <v>0</v>
      </c>
    </row>
    <row r="702" spans="1:25">
      <c r="A702" s="141"/>
      <c r="B702" s="115"/>
      <c r="C702" s="104"/>
      <c r="D702" s="130"/>
      <c r="E702" s="130"/>
      <c r="F702" s="16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133">
        <v>0</v>
      </c>
    </row>
    <row r="703" spans="1:25">
      <c r="A703" s="141"/>
      <c r="B703" s="114">
        <v>1</v>
      </c>
      <c r="C703" s="110">
        <v>1</v>
      </c>
      <c r="D703" s="228">
        <v>43</v>
      </c>
      <c r="E703" s="228">
        <v>49</v>
      </c>
      <c r="F703" s="257"/>
      <c r="G703" s="258"/>
      <c r="H703" s="258"/>
      <c r="I703" s="258"/>
      <c r="J703" s="258"/>
      <c r="K703" s="258"/>
      <c r="L703" s="258"/>
      <c r="M703" s="258"/>
      <c r="N703" s="258"/>
      <c r="O703" s="258"/>
      <c r="P703" s="258"/>
      <c r="Q703" s="258"/>
      <c r="R703" s="258"/>
      <c r="S703" s="258"/>
      <c r="T703" s="258"/>
      <c r="U703" s="258"/>
      <c r="V703" s="258"/>
      <c r="W703" s="258"/>
      <c r="X703" s="258"/>
      <c r="Y703" s="235">
        <v>1</v>
      </c>
    </row>
    <row r="704" spans="1:25">
      <c r="A704" s="141"/>
      <c r="B704" s="115">
        <v>1</v>
      </c>
      <c r="C704" s="104">
        <v>2</v>
      </c>
      <c r="D704" s="236">
        <v>40</v>
      </c>
      <c r="E704" s="236">
        <v>49</v>
      </c>
      <c r="F704" s="257"/>
      <c r="G704" s="258"/>
      <c r="H704" s="258"/>
      <c r="I704" s="258"/>
      <c r="J704" s="258"/>
      <c r="K704" s="258"/>
      <c r="L704" s="258"/>
      <c r="M704" s="258"/>
      <c r="N704" s="258"/>
      <c r="O704" s="258"/>
      <c r="P704" s="258"/>
      <c r="Q704" s="258"/>
      <c r="R704" s="258"/>
      <c r="S704" s="258"/>
      <c r="T704" s="258"/>
      <c r="U704" s="258"/>
      <c r="V704" s="258"/>
      <c r="W704" s="258"/>
      <c r="X704" s="258"/>
      <c r="Y704" s="235">
        <v>13</v>
      </c>
    </row>
    <row r="705" spans="1:25">
      <c r="A705" s="141"/>
      <c r="B705" s="115">
        <v>1</v>
      </c>
      <c r="C705" s="104">
        <v>3</v>
      </c>
      <c r="D705" s="243">
        <v>85</v>
      </c>
      <c r="E705" s="236">
        <v>48</v>
      </c>
      <c r="F705" s="257"/>
      <c r="G705" s="258"/>
      <c r="H705" s="258"/>
      <c r="I705" s="258"/>
      <c r="J705" s="258"/>
      <c r="K705" s="258"/>
      <c r="L705" s="258"/>
      <c r="M705" s="258"/>
      <c r="N705" s="258"/>
      <c r="O705" s="258"/>
      <c r="P705" s="258"/>
      <c r="Q705" s="258"/>
      <c r="R705" s="258"/>
      <c r="S705" s="258"/>
      <c r="T705" s="258"/>
      <c r="U705" s="258"/>
      <c r="V705" s="258"/>
      <c r="W705" s="258"/>
      <c r="X705" s="258"/>
      <c r="Y705" s="235">
        <v>16</v>
      </c>
    </row>
    <row r="706" spans="1:25">
      <c r="A706" s="141"/>
      <c r="B706" s="115">
        <v>1</v>
      </c>
      <c r="C706" s="104">
        <v>4</v>
      </c>
      <c r="D706" s="236">
        <v>49</v>
      </c>
      <c r="E706" s="236">
        <v>50</v>
      </c>
      <c r="F706" s="257"/>
      <c r="G706" s="258"/>
      <c r="H706" s="258"/>
      <c r="I706" s="258"/>
      <c r="J706" s="258"/>
      <c r="K706" s="258"/>
      <c r="L706" s="258"/>
      <c r="M706" s="258"/>
      <c r="N706" s="258"/>
      <c r="O706" s="258"/>
      <c r="P706" s="258"/>
      <c r="Q706" s="258"/>
      <c r="R706" s="258"/>
      <c r="S706" s="258"/>
      <c r="T706" s="258"/>
      <c r="U706" s="258"/>
      <c r="V706" s="258"/>
      <c r="W706" s="258"/>
      <c r="X706" s="258"/>
      <c r="Y706" s="235">
        <v>46.133333333333333</v>
      </c>
    </row>
    <row r="707" spans="1:25">
      <c r="A707" s="141"/>
      <c r="B707" s="115">
        <v>1</v>
      </c>
      <c r="C707" s="104">
        <v>5</v>
      </c>
      <c r="D707" s="236">
        <v>43</v>
      </c>
      <c r="E707" s="236">
        <v>45</v>
      </c>
      <c r="F707" s="257"/>
      <c r="G707" s="258"/>
      <c r="H707" s="258"/>
      <c r="I707" s="258"/>
      <c r="J707" s="258"/>
      <c r="K707" s="258"/>
      <c r="L707" s="258"/>
      <c r="M707" s="258"/>
      <c r="N707" s="258"/>
      <c r="O707" s="258"/>
      <c r="P707" s="258"/>
      <c r="Q707" s="258"/>
      <c r="R707" s="258"/>
      <c r="S707" s="258"/>
      <c r="T707" s="258"/>
      <c r="U707" s="258"/>
      <c r="V707" s="258"/>
      <c r="W707" s="258"/>
      <c r="X707" s="258"/>
      <c r="Y707" s="244"/>
    </row>
    <row r="708" spans="1:25">
      <c r="A708" s="141"/>
      <c r="B708" s="115">
        <v>1</v>
      </c>
      <c r="C708" s="104">
        <v>6</v>
      </c>
      <c r="D708" s="236">
        <v>43</v>
      </c>
      <c r="E708" s="236">
        <v>50.999999999999993</v>
      </c>
      <c r="F708" s="257"/>
      <c r="G708" s="258"/>
      <c r="H708" s="258"/>
      <c r="I708" s="258"/>
      <c r="J708" s="258"/>
      <c r="K708" s="258"/>
      <c r="L708" s="258"/>
      <c r="M708" s="258"/>
      <c r="N708" s="258"/>
      <c r="O708" s="258"/>
      <c r="P708" s="258"/>
      <c r="Q708" s="258"/>
      <c r="R708" s="258"/>
      <c r="S708" s="258"/>
      <c r="T708" s="258"/>
      <c r="U708" s="258"/>
      <c r="V708" s="258"/>
      <c r="W708" s="258"/>
      <c r="X708" s="258"/>
      <c r="Y708" s="244"/>
    </row>
    <row r="709" spans="1:25">
      <c r="A709" s="141"/>
      <c r="B709" s="116" t="s">
        <v>186</v>
      </c>
      <c r="C709" s="108"/>
      <c r="D709" s="246">
        <v>50.5</v>
      </c>
      <c r="E709" s="246">
        <v>48.666666666666664</v>
      </c>
      <c r="F709" s="257"/>
      <c r="G709" s="258"/>
      <c r="H709" s="258"/>
      <c r="I709" s="258"/>
      <c r="J709" s="258"/>
      <c r="K709" s="258"/>
      <c r="L709" s="258"/>
      <c r="M709" s="258"/>
      <c r="N709" s="258"/>
      <c r="O709" s="258"/>
      <c r="P709" s="258"/>
      <c r="Q709" s="258"/>
      <c r="R709" s="258"/>
      <c r="S709" s="258"/>
      <c r="T709" s="258"/>
      <c r="U709" s="258"/>
      <c r="V709" s="258"/>
      <c r="W709" s="258"/>
      <c r="X709" s="258"/>
      <c r="Y709" s="244"/>
    </row>
    <row r="710" spans="1:25">
      <c r="A710" s="141"/>
      <c r="B710" s="2" t="s">
        <v>187</v>
      </c>
      <c r="C710" s="135"/>
      <c r="D710" s="241">
        <v>43</v>
      </c>
      <c r="E710" s="241">
        <v>49</v>
      </c>
      <c r="F710" s="257"/>
      <c r="G710" s="258"/>
      <c r="H710" s="258"/>
      <c r="I710" s="258"/>
      <c r="J710" s="258"/>
      <c r="K710" s="258"/>
      <c r="L710" s="258"/>
      <c r="M710" s="258"/>
      <c r="N710" s="258"/>
      <c r="O710" s="258"/>
      <c r="P710" s="258"/>
      <c r="Q710" s="258"/>
      <c r="R710" s="258"/>
      <c r="S710" s="258"/>
      <c r="T710" s="258"/>
      <c r="U710" s="258"/>
      <c r="V710" s="258"/>
      <c r="W710" s="258"/>
      <c r="X710" s="258"/>
      <c r="Y710" s="244"/>
    </row>
    <row r="711" spans="1:25">
      <c r="A711" s="141"/>
      <c r="B711" s="2" t="s">
        <v>188</v>
      </c>
      <c r="C711" s="135"/>
      <c r="D711" s="241">
        <v>17.155174146594955</v>
      </c>
      <c r="E711" s="241">
        <v>2.0655911179772874</v>
      </c>
      <c r="F711" s="257"/>
      <c r="G711" s="258"/>
      <c r="H711" s="258"/>
      <c r="I711" s="258"/>
      <c r="J711" s="258"/>
      <c r="K711" s="258"/>
      <c r="L711" s="258"/>
      <c r="M711" s="258"/>
      <c r="N711" s="258"/>
      <c r="O711" s="258"/>
      <c r="P711" s="258"/>
      <c r="Q711" s="258"/>
      <c r="R711" s="258"/>
      <c r="S711" s="258"/>
      <c r="T711" s="258"/>
      <c r="U711" s="258"/>
      <c r="V711" s="258"/>
      <c r="W711" s="258"/>
      <c r="X711" s="258"/>
      <c r="Y711" s="244"/>
    </row>
    <row r="712" spans="1:25">
      <c r="A712" s="141"/>
      <c r="B712" s="2" t="s">
        <v>96</v>
      </c>
      <c r="C712" s="135"/>
      <c r="D712" s="109">
        <v>0.33970641874445456</v>
      </c>
      <c r="E712" s="109">
        <v>4.2443653109122348E-2</v>
      </c>
      <c r="F712" s="16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137"/>
    </row>
    <row r="713" spans="1:25">
      <c r="A713" s="141"/>
      <c r="B713" s="117" t="s">
        <v>189</v>
      </c>
      <c r="C713" s="135"/>
      <c r="D713" s="109">
        <v>9.4653179190751446E-2</v>
      </c>
      <c r="E713" s="109">
        <v>5.4913294797687806E-2</v>
      </c>
      <c r="F713" s="16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137"/>
    </row>
    <row r="714" spans="1:25">
      <c r="B714" s="147"/>
      <c r="C714" s="116"/>
      <c r="D714" s="132"/>
      <c r="E714" s="132"/>
    </row>
    <row r="715" spans="1:25">
      <c r="B715" s="151" t="s">
        <v>431</v>
      </c>
      <c r="Y715" s="133" t="s">
        <v>67</v>
      </c>
    </row>
    <row r="716" spans="1:25">
      <c r="A716" s="124" t="s">
        <v>43</v>
      </c>
      <c r="B716" s="114" t="s">
        <v>141</v>
      </c>
      <c r="C716" s="111" t="s">
        <v>142</v>
      </c>
      <c r="D716" s="112" t="s">
        <v>166</v>
      </c>
      <c r="E716" s="113" t="s">
        <v>166</v>
      </c>
      <c r="F716" s="113" t="s">
        <v>166</v>
      </c>
      <c r="G716" s="113" t="s">
        <v>166</v>
      </c>
      <c r="H716" s="113" t="s">
        <v>166</v>
      </c>
      <c r="I716" s="113" t="s">
        <v>166</v>
      </c>
      <c r="J716" s="113" t="s">
        <v>166</v>
      </c>
      <c r="K716" s="164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133">
        <v>1</v>
      </c>
    </row>
    <row r="717" spans="1:25">
      <c r="A717" s="141"/>
      <c r="B717" s="115" t="s">
        <v>167</v>
      </c>
      <c r="C717" s="104" t="s">
        <v>167</v>
      </c>
      <c r="D717" s="162" t="s">
        <v>168</v>
      </c>
      <c r="E717" s="163" t="s">
        <v>169</v>
      </c>
      <c r="F717" s="163" t="s">
        <v>173</v>
      </c>
      <c r="G717" s="163" t="s">
        <v>175</v>
      </c>
      <c r="H717" s="163" t="s">
        <v>177</v>
      </c>
      <c r="I717" s="163" t="s">
        <v>178</v>
      </c>
      <c r="J717" s="163" t="s">
        <v>191</v>
      </c>
      <c r="K717" s="164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133" t="s">
        <v>3</v>
      </c>
    </row>
    <row r="718" spans="1:25">
      <c r="A718" s="141"/>
      <c r="B718" s="115"/>
      <c r="C718" s="104"/>
      <c r="D718" s="105" t="s">
        <v>202</v>
      </c>
      <c r="E718" s="106" t="s">
        <v>202</v>
      </c>
      <c r="F718" s="106" t="s">
        <v>202</v>
      </c>
      <c r="G718" s="106" t="s">
        <v>204</v>
      </c>
      <c r="H718" s="106" t="s">
        <v>204</v>
      </c>
      <c r="I718" s="106" t="s">
        <v>202</v>
      </c>
      <c r="J718" s="106" t="s">
        <v>205</v>
      </c>
      <c r="K718" s="164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133">
        <v>1</v>
      </c>
    </row>
    <row r="719" spans="1:25">
      <c r="A719" s="141"/>
      <c r="B719" s="115"/>
      <c r="C719" s="104"/>
      <c r="D719" s="130"/>
      <c r="E719" s="130"/>
      <c r="F719" s="130"/>
      <c r="G719" s="130"/>
      <c r="H719" s="130"/>
      <c r="I719" s="130"/>
      <c r="J719" s="130"/>
      <c r="K719" s="164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133">
        <v>2</v>
      </c>
    </row>
    <row r="720" spans="1:25">
      <c r="A720" s="141"/>
      <c r="B720" s="114">
        <v>1</v>
      </c>
      <c r="C720" s="110">
        <v>1</v>
      </c>
      <c r="D720" s="210">
        <v>18</v>
      </c>
      <c r="E720" s="210">
        <v>20.79</v>
      </c>
      <c r="F720" s="211">
        <v>26</v>
      </c>
      <c r="G720" s="210">
        <v>23.799382716049401</v>
      </c>
      <c r="H720" s="211">
        <v>21.037743240379697</v>
      </c>
      <c r="I720" s="210">
        <v>17.3</v>
      </c>
      <c r="J720" s="211">
        <v>16</v>
      </c>
      <c r="K720" s="214"/>
      <c r="L720" s="215"/>
      <c r="M720" s="215"/>
      <c r="N720" s="215"/>
      <c r="O720" s="215"/>
      <c r="P720" s="215"/>
      <c r="Q720" s="215"/>
      <c r="R720" s="215"/>
      <c r="S720" s="215"/>
      <c r="T720" s="215"/>
      <c r="U720" s="215"/>
      <c r="V720" s="215"/>
      <c r="W720" s="215"/>
      <c r="X720" s="215"/>
      <c r="Y720" s="216">
        <v>1</v>
      </c>
    </row>
    <row r="721" spans="1:25">
      <c r="A721" s="141"/>
      <c r="B721" s="115">
        <v>1</v>
      </c>
      <c r="C721" s="104">
        <v>2</v>
      </c>
      <c r="D721" s="217">
        <v>19.399999999999999</v>
      </c>
      <c r="E721" s="217">
        <v>19.63</v>
      </c>
      <c r="F721" s="221">
        <v>25.9</v>
      </c>
      <c r="G721" s="217">
        <v>23.519308943089399</v>
      </c>
      <c r="H721" s="221">
        <v>21.095642460915649</v>
      </c>
      <c r="I721" s="217">
        <v>18.100000000000001</v>
      </c>
      <c r="J721" s="221">
        <v>16</v>
      </c>
      <c r="K721" s="214"/>
      <c r="L721" s="215"/>
      <c r="M721" s="215"/>
      <c r="N721" s="215"/>
      <c r="O721" s="215"/>
      <c r="P721" s="215"/>
      <c r="Q721" s="215"/>
      <c r="R721" s="215"/>
      <c r="S721" s="215"/>
      <c r="T721" s="215"/>
      <c r="U721" s="215"/>
      <c r="V721" s="215"/>
      <c r="W721" s="215"/>
      <c r="X721" s="215"/>
      <c r="Y721" s="216" t="e">
        <v>#N/A</v>
      </c>
    </row>
    <row r="722" spans="1:25">
      <c r="A722" s="141"/>
      <c r="B722" s="115">
        <v>1</v>
      </c>
      <c r="C722" s="104">
        <v>3</v>
      </c>
      <c r="D722" s="217">
        <v>19.2</v>
      </c>
      <c r="E722" s="217">
        <v>20.41</v>
      </c>
      <c r="F722" s="221">
        <v>30.9</v>
      </c>
      <c r="G722" s="217">
        <v>23.345472440944899</v>
      </c>
      <c r="H722" s="221">
        <v>20.580736862479188</v>
      </c>
      <c r="I722" s="217">
        <v>18.2</v>
      </c>
      <c r="J722" s="221">
        <v>16</v>
      </c>
      <c r="K722" s="214"/>
      <c r="L722" s="215"/>
      <c r="M722" s="215"/>
      <c r="N722" s="215"/>
      <c r="O722" s="215"/>
      <c r="P722" s="215"/>
      <c r="Q722" s="215"/>
      <c r="R722" s="215"/>
      <c r="S722" s="215"/>
      <c r="T722" s="215"/>
      <c r="U722" s="215"/>
      <c r="V722" s="215"/>
      <c r="W722" s="215"/>
      <c r="X722" s="215"/>
      <c r="Y722" s="216">
        <v>16</v>
      </c>
    </row>
    <row r="723" spans="1:25">
      <c r="A723" s="141"/>
      <c r="B723" s="115">
        <v>1</v>
      </c>
      <c r="C723" s="104">
        <v>4</v>
      </c>
      <c r="D723" s="217">
        <v>19.399999999999999</v>
      </c>
      <c r="E723" s="217">
        <v>21.63</v>
      </c>
      <c r="F723" s="221">
        <v>28.4</v>
      </c>
      <c r="G723" s="217">
        <v>23.442460317460299</v>
      </c>
      <c r="H723" s="221">
        <v>20.766051615672669</v>
      </c>
      <c r="I723" s="217">
        <v>18.2</v>
      </c>
      <c r="J723" s="218">
        <v>17</v>
      </c>
      <c r="K723" s="214"/>
      <c r="L723" s="215"/>
      <c r="M723" s="215"/>
      <c r="N723" s="215"/>
      <c r="O723" s="215"/>
      <c r="P723" s="215"/>
      <c r="Q723" s="215"/>
      <c r="R723" s="215"/>
      <c r="S723" s="215"/>
      <c r="T723" s="215"/>
      <c r="U723" s="215"/>
      <c r="V723" s="215"/>
      <c r="W723" s="215"/>
      <c r="X723" s="215"/>
      <c r="Y723" s="216">
        <v>20.897398519357203</v>
      </c>
    </row>
    <row r="724" spans="1:25">
      <c r="A724" s="141"/>
      <c r="B724" s="115">
        <v>1</v>
      </c>
      <c r="C724" s="104">
        <v>5</v>
      </c>
      <c r="D724" s="217">
        <v>18</v>
      </c>
      <c r="E724" s="217">
        <v>20.45</v>
      </c>
      <c r="F724" s="217">
        <v>30.4</v>
      </c>
      <c r="G724" s="217">
        <v>23.6630859375</v>
      </c>
      <c r="H724" s="217">
        <v>22.058523782826331</v>
      </c>
      <c r="I724" s="217">
        <v>17.100000000000001</v>
      </c>
      <c r="J724" s="217">
        <v>16</v>
      </c>
      <c r="K724" s="214"/>
      <c r="L724" s="215"/>
      <c r="M724" s="215"/>
      <c r="N724" s="215"/>
      <c r="O724" s="215"/>
      <c r="P724" s="215"/>
      <c r="Q724" s="215"/>
      <c r="R724" s="215"/>
      <c r="S724" s="215"/>
      <c r="T724" s="215"/>
      <c r="U724" s="215"/>
      <c r="V724" s="215"/>
      <c r="W724" s="215"/>
      <c r="X724" s="215"/>
      <c r="Y724" s="224"/>
    </row>
    <row r="725" spans="1:25">
      <c r="A725" s="141"/>
      <c r="B725" s="115">
        <v>1</v>
      </c>
      <c r="C725" s="104">
        <v>6</v>
      </c>
      <c r="D725" s="217">
        <v>18</v>
      </c>
      <c r="E725" s="217">
        <v>20.88</v>
      </c>
      <c r="F725" s="217">
        <v>26.7</v>
      </c>
      <c r="G725" s="217">
        <v>23.900655021834101</v>
      </c>
      <c r="H725" s="217">
        <v>22.391674473850877</v>
      </c>
      <c r="I725" s="217">
        <v>19.100000000000001</v>
      </c>
      <c r="J725" s="217">
        <v>16</v>
      </c>
      <c r="K725" s="214"/>
      <c r="L725" s="215"/>
      <c r="M725" s="215"/>
      <c r="N725" s="215"/>
      <c r="O725" s="215"/>
      <c r="P725" s="215"/>
      <c r="Q725" s="215"/>
      <c r="R725" s="215"/>
      <c r="S725" s="215"/>
      <c r="T725" s="215"/>
      <c r="U725" s="215"/>
      <c r="V725" s="215"/>
      <c r="W725" s="215"/>
      <c r="X725" s="215"/>
      <c r="Y725" s="224"/>
    </row>
    <row r="726" spans="1:25">
      <c r="A726" s="141"/>
      <c r="B726" s="116" t="s">
        <v>186</v>
      </c>
      <c r="C726" s="108"/>
      <c r="D726" s="225">
        <v>18.666666666666668</v>
      </c>
      <c r="E726" s="225">
        <v>20.631666666666664</v>
      </c>
      <c r="F726" s="225">
        <v>28.049999999999997</v>
      </c>
      <c r="G726" s="225">
        <v>23.611727562813016</v>
      </c>
      <c r="H726" s="225">
        <v>21.321728739354068</v>
      </c>
      <c r="I726" s="225">
        <v>18</v>
      </c>
      <c r="J726" s="225">
        <v>16.166666666666668</v>
      </c>
      <c r="K726" s="214"/>
      <c r="L726" s="215"/>
      <c r="M726" s="215"/>
      <c r="N726" s="215"/>
      <c r="O726" s="215"/>
      <c r="P726" s="215"/>
      <c r="Q726" s="215"/>
      <c r="R726" s="215"/>
      <c r="S726" s="215"/>
      <c r="T726" s="215"/>
      <c r="U726" s="215"/>
      <c r="V726" s="215"/>
      <c r="W726" s="215"/>
      <c r="X726" s="215"/>
      <c r="Y726" s="224"/>
    </row>
    <row r="727" spans="1:25">
      <c r="A727" s="141"/>
      <c r="B727" s="2" t="s">
        <v>187</v>
      </c>
      <c r="C727" s="135"/>
      <c r="D727" s="222">
        <v>18.600000000000001</v>
      </c>
      <c r="E727" s="222">
        <v>20.619999999999997</v>
      </c>
      <c r="F727" s="222">
        <v>27.549999999999997</v>
      </c>
      <c r="G727" s="222">
        <v>23.5911974402947</v>
      </c>
      <c r="H727" s="222">
        <v>21.066692850647673</v>
      </c>
      <c r="I727" s="222">
        <v>18.149999999999999</v>
      </c>
      <c r="J727" s="222">
        <v>16</v>
      </c>
      <c r="K727" s="214"/>
      <c r="L727" s="215"/>
      <c r="M727" s="215"/>
      <c r="N727" s="215"/>
      <c r="O727" s="215"/>
      <c r="P727" s="215"/>
      <c r="Q727" s="215"/>
      <c r="R727" s="215"/>
      <c r="S727" s="215"/>
      <c r="T727" s="215"/>
      <c r="U727" s="215"/>
      <c r="V727" s="215"/>
      <c r="W727" s="215"/>
      <c r="X727" s="215"/>
      <c r="Y727" s="224"/>
    </row>
    <row r="728" spans="1:25">
      <c r="A728" s="141"/>
      <c r="B728" s="2" t="s">
        <v>188</v>
      </c>
      <c r="C728" s="135"/>
      <c r="D728" s="107">
        <v>0.7339391437078866</v>
      </c>
      <c r="E728" s="107">
        <v>0.65861723836130082</v>
      </c>
      <c r="F728" s="107">
        <v>2.2097511172075461</v>
      </c>
      <c r="G728" s="107">
        <v>0.21420345809765151</v>
      </c>
      <c r="H728" s="107">
        <v>0.73174580383579324</v>
      </c>
      <c r="I728" s="107">
        <v>0.72111025509279769</v>
      </c>
      <c r="J728" s="107">
        <v>0.40824829046386296</v>
      </c>
      <c r="K728" s="226"/>
      <c r="L728" s="227"/>
      <c r="M728" s="227"/>
      <c r="N728" s="227"/>
      <c r="O728" s="227"/>
      <c r="P728" s="227"/>
      <c r="Q728" s="227"/>
      <c r="R728" s="227"/>
      <c r="S728" s="227"/>
      <c r="T728" s="227"/>
      <c r="U728" s="227"/>
      <c r="V728" s="227"/>
      <c r="W728" s="227"/>
      <c r="X728" s="227"/>
      <c r="Y728" s="134"/>
    </row>
    <row r="729" spans="1:25">
      <c r="A729" s="141"/>
      <c r="B729" s="2" t="s">
        <v>96</v>
      </c>
      <c r="C729" s="135"/>
      <c r="D729" s="109">
        <v>3.9318168412922495E-2</v>
      </c>
      <c r="E729" s="109">
        <v>3.1922638582824181E-2</v>
      </c>
      <c r="F729" s="109">
        <v>7.8779005961053347E-2</v>
      </c>
      <c r="G729" s="109">
        <v>9.0719096062673726E-3</v>
      </c>
      <c r="H729" s="109">
        <v>3.431925303904608E-2</v>
      </c>
      <c r="I729" s="109">
        <v>4.006168083848876E-2</v>
      </c>
      <c r="J729" s="109">
        <v>2.5252471575084305E-2</v>
      </c>
      <c r="K729" s="164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137"/>
    </row>
    <row r="730" spans="1:25">
      <c r="A730" s="141"/>
      <c r="B730" s="117" t="s">
        <v>189</v>
      </c>
      <c r="C730" s="135"/>
      <c r="D730" s="109">
        <v>-0.10674686854558546</v>
      </c>
      <c r="E730" s="109">
        <v>-1.271602551123252E-2</v>
      </c>
      <c r="F730" s="109">
        <v>0.34227233949801739</v>
      </c>
      <c r="G730" s="109">
        <v>0.12988837059988767</v>
      </c>
      <c r="H730" s="109">
        <v>2.0305408809800252E-2</v>
      </c>
      <c r="I730" s="109">
        <v>-0.13864876609752885</v>
      </c>
      <c r="J730" s="109">
        <v>-0.22637898436537307</v>
      </c>
      <c r="K730" s="164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137"/>
    </row>
    <row r="731" spans="1:25">
      <c r="B731" s="147"/>
      <c r="C731" s="116"/>
      <c r="D731" s="132"/>
      <c r="E731" s="132"/>
      <c r="F731" s="132"/>
      <c r="G731" s="132"/>
      <c r="H731" s="132"/>
      <c r="I731" s="132"/>
      <c r="J731" s="132"/>
    </row>
    <row r="732" spans="1:25">
      <c r="B732" s="151" t="s">
        <v>367</v>
      </c>
      <c r="Y732" s="133" t="s">
        <v>201</v>
      </c>
    </row>
    <row r="733" spans="1:25">
      <c r="A733" s="124" t="s">
        <v>59</v>
      </c>
      <c r="B733" s="114" t="s">
        <v>141</v>
      </c>
      <c r="C733" s="111" t="s">
        <v>142</v>
      </c>
      <c r="D733" s="112" t="s">
        <v>166</v>
      </c>
      <c r="E733" s="113" t="s">
        <v>166</v>
      </c>
      <c r="F733" s="113" t="s">
        <v>166</v>
      </c>
      <c r="G733" s="164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133">
        <v>1</v>
      </c>
    </row>
    <row r="734" spans="1:25">
      <c r="A734" s="141"/>
      <c r="B734" s="115" t="s">
        <v>167</v>
      </c>
      <c r="C734" s="104" t="s">
        <v>167</v>
      </c>
      <c r="D734" s="162" t="s">
        <v>173</v>
      </c>
      <c r="E734" s="163" t="s">
        <v>177</v>
      </c>
      <c r="F734" s="163" t="s">
        <v>178</v>
      </c>
      <c r="G734" s="164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133" t="s">
        <v>91</v>
      </c>
    </row>
    <row r="735" spans="1:25">
      <c r="A735" s="141"/>
      <c r="B735" s="115"/>
      <c r="C735" s="104"/>
      <c r="D735" s="105" t="s">
        <v>202</v>
      </c>
      <c r="E735" s="106" t="s">
        <v>204</v>
      </c>
      <c r="F735" s="106" t="s">
        <v>202</v>
      </c>
      <c r="G735" s="164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133">
        <v>0</v>
      </c>
    </row>
    <row r="736" spans="1:25">
      <c r="A736" s="141"/>
      <c r="B736" s="115"/>
      <c r="C736" s="104"/>
      <c r="D736" s="130"/>
      <c r="E736" s="130"/>
      <c r="F736" s="130"/>
      <c r="G736" s="164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133">
        <v>0</v>
      </c>
    </row>
    <row r="737" spans="1:25">
      <c r="A737" s="141"/>
      <c r="B737" s="114">
        <v>1</v>
      </c>
      <c r="C737" s="110">
        <v>1</v>
      </c>
      <c r="D737" s="228">
        <v>3</v>
      </c>
      <c r="E737" s="230" t="s">
        <v>110</v>
      </c>
      <c r="F737" s="255" t="s">
        <v>129</v>
      </c>
      <c r="G737" s="257"/>
      <c r="H737" s="258"/>
      <c r="I737" s="258"/>
      <c r="J737" s="258"/>
      <c r="K737" s="258"/>
      <c r="L737" s="258"/>
      <c r="M737" s="258"/>
      <c r="N737" s="258"/>
      <c r="O737" s="258"/>
      <c r="P737" s="258"/>
      <c r="Q737" s="258"/>
      <c r="R737" s="258"/>
      <c r="S737" s="258"/>
      <c r="T737" s="258"/>
      <c r="U737" s="258"/>
      <c r="V737" s="258"/>
      <c r="W737" s="258"/>
      <c r="X737" s="258"/>
      <c r="Y737" s="235">
        <v>1</v>
      </c>
    </row>
    <row r="738" spans="1:25">
      <c r="A738" s="141"/>
      <c r="B738" s="115">
        <v>1</v>
      </c>
      <c r="C738" s="104">
        <v>2</v>
      </c>
      <c r="D738" s="236">
        <v>4</v>
      </c>
      <c r="E738" s="238" t="s">
        <v>110</v>
      </c>
      <c r="F738" s="242" t="s">
        <v>129</v>
      </c>
      <c r="G738" s="257"/>
      <c r="H738" s="258"/>
      <c r="I738" s="258"/>
      <c r="J738" s="258"/>
      <c r="K738" s="258"/>
      <c r="L738" s="258"/>
      <c r="M738" s="258"/>
      <c r="N738" s="258"/>
      <c r="O738" s="258"/>
      <c r="P738" s="258"/>
      <c r="Q738" s="258"/>
      <c r="R738" s="258"/>
      <c r="S738" s="258"/>
      <c r="T738" s="258"/>
      <c r="U738" s="258"/>
      <c r="V738" s="258"/>
      <c r="W738" s="258"/>
      <c r="X738" s="258"/>
      <c r="Y738" s="235">
        <v>3</v>
      </c>
    </row>
    <row r="739" spans="1:25">
      <c r="A739" s="141"/>
      <c r="B739" s="115">
        <v>1</v>
      </c>
      <c r="C739" s="104">
        <v>3</v>
      </c>
      <c r="D739" s="236">
        <v>2</v>
      </c>
      <c r="E739" s="238" t="s">
        <v>110</v>
      </c>
      <c r="F739" s="242" t="s">
        <v>129</v>
      </c>
      <c r="G739" s="257"/>
      <c r="H739" s="258"/>
      <c r="I739" s="258"/>
      <c r="J739" s="258"/>
      <c r="K739" s="258"/>
      <c r="L739" s="258"/>
      <c r="M739" s="258"/>
      <c r="N739" s="258"/>
      <c r="O739" s="258"/>
      <c r="P739" s="258"/>
      <c r="Q739" s="258"/>
      <c r="R739" s="258"/>
      <c r="S739" s="258"/>
      <c r="T739" s="258"/>
      <c r="U739" s="258"/>
      <c r="V739" s="258"/>
      <c r="W739" s="258"/>
      <c r="X739" s="258"/>
      <c r="Y739" s="235">
        <v>16</v>
      </c>
    </row>
    <row r="740" spans="1:25">
      <c r="A740" s="141"/>
      <c r="B740" s="115">
        <v>1</v>
      </c>
      <c r="C740" s="104">
        <v>4</v>
      </c>
      <c r="D740" s="236">
        <v>2</v>
      </c>
      <c r="E740" s="238" t="s">
        <v>110</v>
      </c>
      <c r="F740" s="242" t="s">
        <v>129</v>
      </c>
      <c r="G740" s="257"/>
      <c r="H740" s="258"/>
      <c r="I740" s="258"/>
      <c r="J740" s="258"/>
      <c r="K740" s="258"/>
      <c r="L740" s="258"/>
      <c r="M740" s="258"/>
      <c r="N740" s="258"/>
      <c r="O740" s="258"/>
      <c r="P740" s="258"/>
      <c r="Q740" s="258"/>
      <c r="R740" s="258"/>
      <c r="S740" s="258"/>
      <c r="T740" s="258"/>
      <c r="U740" s="258"/>
      <c r="V740" s="258"/>
      <c r="W740" s="258"/>
      <c r="X740" s="258"/>
      <c r="Y740" s="235">
        <v>2.8333333333333335</v>
      </c>
    </row>
    <row r="741" spans="1:25">
      <c r="A741" s="141"/>
      <c r="B741" s="115">
        <v>1</v>
      </c>
      <c r="C741" s="104">
        <v>5</v>
      </c>
      <c r="D741" s="236">
        <v>3</v>
      </c>
      <c r="E741" s="238" t="s">
        <v>110</v>
      </c>
      <c r="F741" s="238" t="s">
        <v>129</v>
      </c>
      <c r="G741" s="257"/>
      <c r="H741" s="258"/>
      <c r="I741" s="258"/>
      <c r="J741" s="258"/>
      <c r="K741" s="258"/>
      <c r="L741" s="258"/>
      <c r="M741" s="258"/>
      <c r="N741" s="258"/>
      <c r="O741" s="258"/>
      <c r="P741" s="258"/>
      <c r="Q741" s="258"/>
      <c r="R741" s="258"/>
      <c r="S741" s="258"/>
      <c r="T741" s="258"/>
      <c r="U741" s="258"/>
      <c r="V741" s="258"/>
      <c r="W741" s="258"/>
      <c r="X741" s="258"/>
      <c r="Y741" s="244"/>
    </row>
    <row r="742" spans="1:25">
      <c r="A742" s="141"/>
      <c r="B742" s="115">
        <v>1</v>
      </c>
      <c r="C742" s="104">
        <v>6</v>
      </c>
      <c r="D742" s="236">
        <v>3</v>
      </c>
      <c r="E742" s="238" t="s">
        <v>110</v>
      </c>
      <c r="F742" s="238" t="s">
        <v>129</v>
      </c>
      <c r="G742" s="257"/>
      <c r="H742" s="258"/>
      <c r="I742" s="258"/>
      <c r="J742" s="258"/>
      <c r="K742" s="258"/>
      <c r="L742" s="258"/>
      <c r="M742" s="258"/>
      <c r="N742" s="258"/>
      <c r="O742" s="258"/>
      <c r="P742" s="258"/>
      <c r="Q742" s="258"/>
      <c r="R742" s="258"/>
      <c r="S742" s="258"/>
      <c r="T742" s="258"/>
      <c r="U742" s="258"/>
      <c r="V742" s="258"/>
      <c r="W742" s="258"/>
      <c r="X742" s="258"/>
      <c r="Y742" s="244"/>
    </row>
    <row r="743" spans="1:25">
      <c r="A743" s="141"/>
      <c r="B743" s="116" t="s">
        <v>186</v>
      </c>
      <c r="C743" s="108"/>
      <c r="D743" s="246">
        <v>2.8333333333333335</v>
      </c>
      <c r="E743" s="246" t="s">
        <v>543</v>
      </c>
      <c r="F743" s="246" t="s">
        <v>543</v>
      </c>
      <c r="G743" s="257"/>
      <c r="H743" s="258"/>
      <c r="I743" s="258"/>
      <c r="J743" s="258"/>
      <c r="K743" s="258"/>
      <c r="L743" s="258"/>
      <c r="M743" s="258"/>
      <c r="N743" s="258"/>
      <c r="O743" s="258"/>
      <c r="P743" s="258"/>
      <c r="Q743" s="258"/>
      <c r="R743" s="258"/>
      <c r="S743" s="258"/>
      <c r="T743" s="258"/>
      <c r="U743" s="258"/>
      <c r="V743" s="258"/>
      <c r="W743" s="258"/>
      <c r="X743" s="258"/>
      <c r="Y743" s="244"/>
    </row>
    <row r="744" spans="1:25">
      <c r="A744" s="141"/>
      <c r="B744" s="2" t="s">
        <v>187</v>
      </c>
      <c r="C744" s="135"/>
      <c r="D744" s="241">
        <v>3</v>
      </c>
      <c r="E744" s="241" t="s">
        <v>543</v>
      </c>
      <c r="F744" s="241" t="s">
        <v>543</v>
      </c>
      <c r="G744" s="257"/>
      <c r="H744" s="258"/>
      <c r="I744" s="258"/>
      <c r="J744" s="258"/>
      <c r="K744" s="258"/>
      <c r="L744" s="258"/>
      <c r="M744" s="258"/>
      <c r="N744" s="258"/>
      <c r="O744" s="258"/>
      <c r="P744" s="258"/>
      <c r="Q744" s="258"/>
      <c r="R744" s="258"/>
      <c r="S744" s="258"/>
      <c r="T744" s="258"/>
      <c r="U744" s="258"/>
      <c r="V744" s="258"/>
      <c r="W744" s="258"/>
      <c r="X744" s="258"/>
      <c r="Y744" s="244"/>
    </row>
    <row r="745" spans="1:25">
      <c r="A745" s="141"/>
      <c r="B745" s="2" t="s">
        <v>188</v>
      </c>
      <c r="C745" s="135"/>
      <c r="D745" s="241">
        <v>0.75277265270908122</v>
      </c>
      <c r="E745" s="241" t="s">
        <v>543</v>
      </c>
      <c r="F745" s="241" t="s">
        <v>543</v>
      </c>
      <c r="G745" s="257"/>
      <c r="H745" s="258"/>
      <c r="I745" s="258"/>
      <c r="J745" s="258"/>
      <c r="K745" s="258"/>
      <c r="L745" s="258"/>
      <c r="M745" s="258"/>
      <c r="N745" s="258"/>
      <c r="O745" s="258"/>
      <c r="P745" s="258"/>
      <c r="Q745" s="258"/>
      <c r="R745" s="258"/>
      <c r="S745" s="258"/>
      <c r="T745" s="258"/>
      <c r="U745" s="258"/>
      <c r="V745" s="258"/>
      <c r="W745" s="258"/>
      <c r="X745" s="258"/>
      <c r="Y745" s="244"/>
    </row>
    <row r="746" spans="1:25">
      <c r="A746" s="141"/>
      <c r="B746" s="2" t="s">
        <v>96</v>
      </c>
      <c r="C746" s="135"/>
      <c r="D746" s="109">
        <v>0.26568446566202863</v>
      </c>
      <c r="E746" s="109" t="s">
        <v>543</v>
      </c>
      <c r="F746" s="109" t="s">
        <v>543</v>
      </c>
      <c r="G746" s="164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137"/>
    </row>
    <row r="747" spans="1:25">
      <c r="A747" s="141"/>
      <c r="B747" s="117" t="s">
        <v>189</v>
      </c>
      <c r="C747" s="135"/>
      <c r="D747" s="109">
        <v>0</v>
      </c>
      <c r="E747" s="109" t="s">
        <v>543</v>
      </c>
      <c r="F747" s="109" t="s">
        <v>543</v>
      </c>
      <c r="G747" s="164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137"/>
    </row>
    <row r="748" spans="1:25">
      <c r="B748" s="147"/>
      <c r="C748" s="116"/>
      <c r="D748" s="132"/>
      <c r="E748" s="132"/>
      <c r="F748" s="132"/>
    </row>
    <row r="749" spans="1:25">
      <c r="B749" s="151" t="s">
        <v>432</v>
      </c>
      <c r="Y749" s="133" t="s">
        <v>67</v>
      </c>
    </row>
    <row r="750" spans="1:25">
      <c r="A750" s="124" t="s">
        <v>60</v>
      </c>
      <c r="B750" s="114" t="s">
        <v>141</v>
      </c>
      <c r="C750" s="111" t="s">
        <v>142</v>
      </c>
      <c r="D750" s="112" t="s">
        <v>166</v>
      </c>
      <c r="E750" s="113" t="s">
        <v>166</v>
      </c>
      <c r="F750" s="113" t="s">
        <v>166</v>
      </c>
      <c r="G750" s="113" t="s">
        <v>166</v>
      </c>
      <c r="H750" s="113" t="s">
        <v>166</v>
      </c>
      <c r="I750" s="113" t="s">
        <v>166</v>
      </c>
      <c r="J750" s="113" t="s">
        <v>166</v>
      </c>
      <c r="K750" s="113" t="s">
        <v>166</v>
      </c>
      <c r="L750" s="113" t="s">
        <v>166</v>
      </c>
      <c r="M750" s="113" t="s">
        <v>166</v>
      </c>
      <c r="N750" s="113" t="s">
        <v>166</v>
      </c>
      <c r="O750" s="164"/>
      <c r="P750" s="2"/>
      <c r="Q750" s="2"/>
      <c r="R750" s="2"/>
      <c r="S750" s="2"/>
      <c r="T750" s="2"/>
      <c r="U750" s="2"/>
      <c r="V750" s="2"/>
      <c r="W750" s="2"/>
      <c r="X750" s="2"/>
      <c r="Y750" s="133">
        <v>1</v>
      </c>
    </row>
    <row r="751" spans="1:25">
      <c r="A751" s="141"/>
      <c r="B751" s="115" t="s">
        <v>167</v>
      </c>
      <c r="C751" s="104" t="s">
        <v>167</v>
      </c>
      <c r="D751" s="162" t="s">
        <v>168</v>
      </c>
      <c r="E751" s="163" t="s">
        <v>171</v>
      </c>
      <c r="F751" s="163" t="s">
        <v>172</v>
      </c>
      <c r="G751" s="163" t="s">
        <v>174</v>
      </c>
      <c r="H751" s="163" t="s">
        <v>175</v>
      </c>
      <c r="I751" s="163" t="s">
        <v>176</v>
      </c>
      <c r="J751" s="163" t="s">
        <v>177</v>
      </c>
      <c r="K751" s="163" t="s">
        <v>178</v>
      </c>
      <c r="L751" s="163" t="s">
        <v>179</v>
      </c>
      <c r="M751" s="163" t="s">
        <v>181</v>
      </c>
      <c r="N751" s="163" t="s">
        <v>191</v>
      </c>
      <c r="O751" s="164"/>
      <c r="P751" s="2"/>
      <c r="Q751" s="2"/>
      <c r="R751" s="2"/>
      <c r="S751" s="2"/>
      <c r="T751" s="2"/>
      <c r="U751" s="2"/>
      <c r="V751" s="2"/>
      <c r="W751" s="2"/>
      <c r="X751" s="2"/>
      <c r="Y751" s="133" t="s">
        <v>1</v>
      </c>
    </row>
    <row r="752" spans="1:25">
      <c r="A752" s="141"/>
      <c r="B752" s="115"/>
      <c r="C752" s="104"/>
      <c r="D752" s="105" t="s">
        <v>203</v>
      </c>
      <c r="E752" s="106" t="s">
        <v>202</v>
      </c>
      <c r="F752" s="106" t="s">
        <v>203</v>
      </c>
      <c r="G752" s="106" t="s">
        <v>203</v>
      </c>
      <c r="H752" s="106" t="s">
        <v>204</v>
      </c>
      <c r="I752" s="106" t="s">
        <v>203</v>
      </c>
      <c r="J752" s="106" t="s">
        <v>204</v>
      </c>
      <c r="K752" s="106" t="s">
        <v>203</v>
      </c>
      <c r="L752" s="106" t="s">
        <v>203</v>
      </c>
      <c r="M752" s="106" t="s">
        <v>203</v>
      </c>
      <c r="N752" s="106" t="s">
        <v>205</v>
      </c>
      <c r="O752" s="164"/>
      <c r="P752" s="2"/>
      <c r="Q752" s="2"/>
      <c r="R752" s="2"/>
      <c r="S752" s="2"/>
      <c r="T752" s="2"/>
      <c r="U752" s="2"/>
      <c r="V752" s="2"/>
      <c r="W752" s="2"/>
      <c r="X752" s="2"/>
      <c r="Y752" s="133">
        <v>3</v>
      </c>
    </row>
    <row r="753" spans="1:25">
      <c r="A753" s="141"/>
      <c r="B753" s="115"/>
      <c r="C753" s="104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64"/>
      <c r="P753" s="2"/>
      <c r="Q753" s="2"/>
      <c r="R753" s="2"/>
      <c r="S753" s="2"/>
      <c r="T753" s="2"/>
      <c r="U753" s="2"/>
      <c r="V753" s="2"/>
      <c r="W753" s="2"/>
      <c r="X753" s="2"/>
      <c r="Y753" s="133">
        <v>3</v>
      </c>
    </row>
    <row r="754" spans="1:25">
      <c r="A754" s="141"/>
      <c r="B754" s="114">
        <v>1</v>
      </c>
      <c r="C754" s="110">
        <v>1</v>
      </c>
      <c r="D754" s="196">
        <v>0.05</v>
      </c>
      <c r="E754" s="195" t="s">
        <v>156</v>
      </c>
      <c r="F754" s="197">
        <v>0.03</v>
      </c>
      <c r="G754" s="195">
        <v>7.0000000000000007E-2</v>
      </c>
      <c r="H754" s="197">
        <v>4.8663580246913599E-2</v>
      </c>
      <c r="I754" s="196">
        <v>0.05</v>
      </c>
      <c r="J754" s="197">
        <v>4.6401173080103976E-2</v>
      </c>
      <c r="K754" s="196">
        <v>4.2000000000000003E-2</v>
      </c>
      <c r="L754" s="196">
        <v>0.05</v>
      </c>
      <c r="M754" s="196">
        <v>0.04</v>
      </c>
      <c r="N754" s="196">
        <v>0.04</v>
      </c>
      <c r="O754" s="200"/>
      <c r="P754" s="201"/>
      <c r="Q754" s="201"/>
      <c r="R754" s="201"/>
      <c r="S754" s="201"/>
      <c r="T754" s="201"/>
      <c r="U754" s="201"/>
      <c r="V754" s="201"/>
      <c r="W754" s="201"/>
      <c r="X754" s="201"/>
      <c r="Y754" s="202">
        <v>1</v>
      </c>
    </row>
    <row r="755" spans="1:25">
      <c r="A755" s="141"/>
      <c r="B755" s="115">
        <v>1</v>
      </c>
      <c r="C755" s="104">
        <v>2</v>
      </c>
      <c r="D755" s="206">
        <v>0.05</v>
      </c>
      <c r="E755" s="203" t="s">
        <v>156</v>
      </c>
      <c r="F755" s="205">
        <v>0.04</v>
      </c>
      <c r="G755" s="203">
        <v>7.0000000000000007E-2</v>
      </c>
      <c r="H755" s="205">
        <v>4.54410569105691E-2</v>
      </c>
      <c r="I755" s="206">
        <v>0.06</v>
      </c>
      <c r="J755" s="205">
        <v>4.5672801023236918E-2</v>
      </c>
      <c r="K755" s="206">
        <v>0.04</v>
      </c>
      <c r="L755" s="206">
        <v>0.05</v>
      </c>
      <c r="M755" s="204">
        <v>0.05</v>
      </c>
      <c r="N755" s="206">
        <v>0.05</v>
      </c>
      <c r="O755" s="200"/>
      <c r="P755" s="201"/>
      <c r="Q755" s="201"/>
      <c r="R755" s="201"/>
      <c r="S755" s="201"/>
      <c r="T755" s="201"/>
      <c r="U755" s="201"/>
      <c r="V755" s="201"/>
      <c r="W755" s="201"/>
      <c r="X755" s="201"/>
      <c r="Y755" s="202">
        <v>26</v>
      </c>
    </row>
    <row r="756" spans="1:25">
      <c r="A756" s="141"/>
      <c r="B756" s="115">
        <v>1</v>
      </c>
      <c r="C756" s="104">
        <v>3</v>
      </c>
      <c r="D756" s="206">
        <v>0.05</v>
      </c>
      <c r="E756" s="203" t="s">
        <v>156</v>
      </c>
      <c r="F756" s="205">
        <v>0.04</v>
      </c>
      <c r="G756" s="203">
        <v>7.0000000000000007E-2</v>
      </c>
      <c r="H756" s="205">
        <v>4.5367125984252001E-2</v>
      </c>
      <c r="I756" s="206">
        <v>0.05</v>
      </c>
      <c r="J756" s="205">
        <v>4.5521828280823386E-2</v>
      </c>
      <c r="K756" s="205">
        <v>0.04</v>
      </c>
      <c r="L756" s="123">
        <v>0.05</v>
      </c>
      <c r="M756" s="123">
        <v>0.04</v>
      </c>
      <c r="N756" s="123">
        <v>0.04</v>
      </c>
      <c r="O756" s="200"/>
      <c r="P756" s="201"/>
      <c r="Q756" s="201"/>
      <c r="R756" s="201"/>
      <c r="S756" s="201"/>
      <c r="T756" s="201"/>
      <c r="U756" s="201"/>
      <c r="V756" s="201"/>
      <c r="W756" s="201"/>
      <c r="X756" s="201"/>
      <c r="Y756" s="202">
        <v>16</v>
      </c>
    </row>
    <row r="757" spans="1:25">
      <c r="A757" s="141"/>
      <c r="B757" s="115">
        <v>1</v>
      </c>
      <c r="C757" s="104">
        <v>4</v>
      </c>
      <c r="D757" s="206">
        <v>0.05</v>
      </c>
      <c r="E757" s="203" t="s">
        <v>156</v>
      </c>
      <c r="F757" s="205">
        <v>0.03</v>
      </c>
      <c r="G757" s="203">
        <v>7.0000000000000007E-2</v>
      </c>
      <c r="H757" s="205">
        <v>4.60922619047619E-2</v>
      </c>
      <c r="I757" s="206">
        <v>0.06</v>
      </c>
      <c r="J757" s="205">
        <v>4.6372465915215391E-2</v>
      </c>
      <c r="K757" s="205">
        <v>0.04</v>
      </c>
      <c r="L757" s="123">
        <v>0.04</v>
      </c>
      <c r="M757" s="123">
        <v>0.04</v>
      </c>
      <c r="N757" s="123">
        <v>0.05</v>
      </c>
      <c r="O757" s="200"/>
      <c r="P757" s="201"/>
      <c r="Q757" s="201"/>
      <c r="R757" s="201"/>
      <c r="S757" s="201"/>
      <c r="T757" s="201"/>
      <c r="U757" s="201"/>
      <c r="V757" s="201"/>
      <c r="W757" s="201"/>
      <c r="X757" s="201"/>
      <c r="Y757" s="202">
        <v>4.4638684391353857E-2</v>
      </c>
    </row>
    <row r="758" spans="1:25">
      <c r="A758" s="141"/>
      <c r="B758" s="115">
        <v>1</v>
      </c>
      <c r="C758" s="104">
        <v>5</v>
      </c>
      <c r="D758" s="204">
        <v>4.4999999999999998E-2</v>
      </c>
      <c r="E758" s="203" t="s">
        <v>156</v>
      </c>
      <c r="F758" s="206">
        <v>0.04</v>
      </c>
      <c r="G758" s="204">
        <v>0.06</v>
      </c>
      <c r="H758" s="206">
        <v>4.6923828124999997E-2</v>
      </c>
      <c r="I758" s="206">
        <v>0.05</v>
      </c>
      <c r="J758" s="206">
        <v>4.5943640796002251E-2</v>
      </c>
      <c r="K758" s="206">
        <v>4.1000000000000002E-2</v>
      </c>
      <c r="L758" s="206">
        <v>0.04</v>
      </c>
      <c r="M758" s="206">
        <v>0.04</v>
      </c>
      <c r="N758" s="206">
        <v>0.04</v>
      </c>
      <c r="O758" s="200"/>
      <c r="P758" s="201"/>
      <c r="Q758" s="201"/>
      <c r="R758" s="201"/>
      <c r="S758" s="201"/>
      <c r="T758" s="201"/>
      <c r="U758" s="201"/>
      <c r="V758" s="201"/>
      <c r="W758" s="201"/>
      <c r="X758" s="201"/>
      <c r="Y758" s="136"/>
    </row>
    <row r="759" spans="1:25">
      <c r="A759" s="141"/>
      <c r="B759" s="115">
        <v>1</v>
      </c>
      <c r="C759" s="104">
        <v>6</v>
      </c>
      <c r="D759" s="206">
        <v>0.05</v>
      </c>
      <c r="E759" s="203" t="s">
        <v>156</v>
      </c>
      <c r="F759" s="206">
        <v>0.04</v>
      </c>
      <c r="G759" s="203">
        <v>7.0000000000000007E-2</v>
      </c>
      <c r="H759" s="206">
        <v>4.6908296943231398E-2</v>
      </c>
      <c r="I759" s="206">
        <v>0.05</v>
      </c>
      <c r="J759" s="206">
        <v>4.6180897922998398E-2</v>
      </c>
      <c r="K759" s="206">
        <v>4.2000000000000003E-2</v>
      </c>
      <c r="L759" s="206">
        <v>0.04</v>
      </c>
      <c r="M759" s="206">
        <v>0.04</v>
      </c>
      <c r="N759" s="206">
        <v>0.04</v>
      </c>
      <c r="O759" s="200"/>
      <c r="P759" s="201"/>
      <c r="Q759" s="201"/>
      <c r="R759" s="201"/>
      <c r="S759" s="201"/>
      <c r="T759" s="201"/>
      <c r="U759" s="201"/>
      <c r="V759" s="201"/>
      <c r="W759" s="201"/>
      <c r="X759" s="201"/>
      <c r="Y759" s="136"/>
    </row>
    <row r="760" spans="1:25">
      <c r="A760" s="141"/>
      <c r="B760" s="116" t="s">
        <v>186</v>
      </c>
      <c r="C760" s="108"/>
      <c r="D760" s="208">
        <v>4.9166666666666664E-2</v>
      </c>
      <c r="E760" s="208" t="s">
        <v>543</v>
      </c>
      <c r="F760" s="208">
        <v>3.6666666666666674E-2</v>
      </c>
      <c r="G760" s="208">
        <v>6.8333333333333343E-2</v>
      </c>
      <c r="H760" s="208">
        <v>4.6566025019121333E-2</v>
      </c>
      <c r="I760" s="208">
        <v>5.3333333333333337E-2</v>
      </c>
      <c r="J760" s="208">
        <v>4.6015467836396727E-2</v>
      </c>
      <c r="K760" s="208">
        <v>4.083333333333334E-2</v>
      </c>
      <c r="L760" s="208">
        <v>4.5000000000000005E-2</v>
      </c>
      <c r="M760" s="208">
        <v>4.1666666666666664E-2</v>
      </c>
      <c r="N760" s="208">
        <v>4.3333333333333335E-2</v>
      </c>
      <c r="O760" s="200"/>
      <c r="P760" s="201"/>
      <c r="Q760" s="201"/>
      <c r="R760" s="201"/>
      <c r="S760" s="201"/>
      <c r="T760" s="201"/>
      <c r="U760" s="201"/>
      <c r="V760" s="201"/>
      <c r="W760" s="201"/>
      <c r="X760" s="201"/>
      <c r="Y760" s="136"/>
    </row>
    <row r="761" spans="1:25">
      <c r="A761" s="141"/>
      <c r="B761" s="2" t="s">
        <v>187</v>
      </c>
      <c r="C761" s="135"/>
      <c r="D761" s="123">
        <v>0.05</v>
      </c>
      <c r="E761" s="123" t="s">
        <v>543</v>
      </c>
      <c r="F761" s="123">
        <v>0.04</v>
      </c>
      <c r="G761" s="123">
        <v>7.0000000000000007E-2</v>
      </c>
      <c r="H761" s="123">
        <v>4.6500279423996649E-2</v>
      </c>
      <c r="I761" s="123">
        <v>0.05</v>
      </c>
      <c r="J761" s="123">
        <v>4.6062269359500321E-2</v>
      </c>
      <c r="K761" s="123">
        <v>4.0500000000000001E-2</v>
      </c>
      <c r="L761" s="123">
        <v>4.4999999999999998E-2</v>
      </c>
      <c r="M761" s="123">
        <v>0.04</v>
      </c>
      <c r="N761" s="123">
        <v>0.04</v>
      </c>
      <c r="O761" s="200"/>
      <c r="P761" s="201"/>
      <c r="Q761" s="201"/>
      <c r="R761" s="201"/>
      <c r="S761" s="201"/>
      <c r="T761" s="201"/>
      <c r="U761" s="201"/>
      <c r="V761" s="201"/>
      <c r="W761" s="201"/>
      <c r="X761" s="201"/>
      <c r="Y761" s="136"/>
    </row>
    <row r="762" spans="1:25">
      <c r="A762" s="141"/>
      <c r="B762" s="2" t="s">
        <v>188</v>
      </c>
      <c r="C762" s="135"/>
      <c r="D762" s="123">
        <v>2.0412414523193166E-3</v>
      </c>
      <c r="E762" s="123" t="s">
        <v>543</v>
      </c>
      <c r="F762" s="123">
        <v>5.1639777949432242E-3</v>
      </c>
      <c r="G762" s="123">
        <v>4.0824829046386332E-3</v>
      </c>
      <c r="H762" s="123">
        <v>1.2306319267633879E-3</v>
      </c>
      <c r="I762" s="123">
        <v>5.1639777949432208E-3</v>
      </c>
      <c r="J762" s="123">
        <v>3.6601720075867932E-4</v>
      </c>
      <c r="K762" s="123">
        <v>9.8319208025017578E-4</v>
      </c>
      <c r="L762" s="123">
        <v>5.4772255750516622E-3</v>
      </c>
      <c r="M762" s="123">
        <v>4.0824829046386306E-3</v>
      </c>
      <c r="N762" s="123">
        <v>5.1639777949432242E-3</v>
      </c>
      <c r="O762" s="164"/>
      <c r="P762" s="2"/>
      <c r="Q762" s="2"/>
      <c r="R762" s="2"/>
      <c r="S762" s="2"/>
      <c r="T762" s="2"/>
      <c r="U762" s="2"/>
      <c r="V762" s="2"/>
      <c r="W762" s="2"/>
      <c r="X762" s="2"/>
      <c r="Y762" s="136"/>
    </row>
    <row r="763" spans="1:25">
      <c r="A763" s="141"/>
      <c r="B763" s="2" t="s">
        <v>96</v>
      </c>
      <c r="C763" s="135"/>
      <c r="D763" s="109">
        <v>4.1516775301409833E-2</v>
      </c>
      <c r="E763" s="109" t="s">
        <v>543</v>
      </c>
      <c r="F763" s="109">
        <v>0.14083575804390608</v>
      </c>
      <c r="G763" s="109">
        <v>5.9743652263004383E-2</v>
      </c>
      <c r="H763" s="109">
        <v>2.6427678253792445E-2</v>
      </c>
      <c r="I763" s="109">
        <v>9.6824583655185384E-2</v>
      </c>
      <c r="J763" s="109">
        <v>7.9542210036854539E-3</v>
      </c>
      <c r="K763" s="109">
        <v>2.4078173393881852E-2</v>
      </c>
      <c r="L763" s="109">
        <v>0.12171612389003693</v>
      </c>
      <c r="M763" s="109">
        <v>9.7979589711327142E-2</v>
      </c>
      <c r="N763" s="109">
        <v>0.11916871834484363</v>
      </c>
      <c r="O763" s="164"/>
      <c r="P763" s="2"/>
      <c r="Q763" s="2"/>
      <c r="R763" s="2"/>
      <c r="S763" s="2"/>
      <c r="T763" s="2"/>
      <c r="U763" s="2"/>
      <c r="V763" s="2"/>
      <c r="W763" s="2"/>
      <c r="X763" s="2"/>
      <c r="Y763" s="137"/>
    </row>
    <row r="764" spans="1:25">
      <c r="A764" s="141"/>
      <c r="B764" s="117" t="s">
        <v>189</v>
      </c>
      <c r="C764" s="135"/>
      <c r="D764" s="109">
        <v>0.10143628417933037</v>
      </c>
      <c r="E764" s="109" t="s">
        <v>543</v>
      </c>
      <c r="F764" s="109">
        <v>-0.17858988976456702</v>
      </c>
      <c r="G764" s="109">
        <v>0.53080975089330695</v>
      </c>
      <c r="H764" s="109">
        <v>4.317646575042855E-2</v>
      </c>
      <c r="I764" s="109">
        <v>0.19477834216062972</v>
      </c>
      <c r="J764" s="109">
        <v>3.0842832037172307E-2</v>
      </c>
      <c r="K764" s="109">
        <v>-8.5247831783267891E-2</v>
      </c>
      <c r="L764" s="109">
        <v>8.0942261980312402E-3</v>
      </c>
      <c r="M764" s="109">
        <v>-6.6579420187008242E-2</v>
      </c>
      <c r="N764" s="109">
        <v>-2.924259699448839E-2</v>
      </c>
      <c r="O764" s="164"/>
      <c r="P764" s="2"/>
      <c r="Q764" s="2"/>
      <c r="R764" s="2"/>
      <c r="S764" s="2"/>
      <c r="T764" s="2"/>
      <c r="U764" s="2"/>
      <c r="V764" s="2"/>
      <c r="W764" s="2"/>
      <c r="X764" s="2"/>
      <c r="Y764" s="137"/>
    </row>
    <row r="765" spans="1:25">
      <c r="B765" s="147"/>
      <c r="C765" s="116"/>
      <c r="D765" s="132"/>
      <c r="E765" s="132"/>
      <c r="F765" s="132"/>
      <c r="G765" s="132"/>
      <c r="H765" s="132"/>
      <c r="I765" s="132"/>
      <c r="J765" s="132"/>
      <c r="K765" s="132"/>
      <c r="L765" s="132"/>
      <c r="M765" s="132"/>
      <c r="N765" s="132"/>
    </row>
    <row r="766" spans="1:25">
      <c r="B766" s="151" t="s">
        <v>433</v>
      </c>
      <c r="Y766" s="133" t="s">
        <v>201</v>
      </c>
    </row>
    <row r="767" spans="1:25">
      <c r="A767" s="124" t="s">
        <v>6</v>
      </c>
      <c r="B767" s="114" t="s">
        <v>141</v>
      </c>
      <c r="C767" s="111" t="s">
        <v>142</v>
      </c>
      <c r="D767" s="112" t="s">
        <v>166</v>
      </c>
      <c r="E767" s="113" t="s">
        <v>166</v>
      </c>
      <c r="F767" s="113" t="s">
        <v>166</v>
      </c>
      <c r="G767" s="113" t="s">
        <v>166</v>
      </c>
      <c r="H767" s="113" t="s">
        <v>166</v>
      </c>
      <c r="I767" s="113" t="s">
        <v>166</v>
      </c>
      <c r="J767" s="113" t="s">
        <v>166</v>
      </c>
      <c r="K767" s="113" t="s">
        <v>166</v>
      </c>
      <c r="L767" s="113" t="s">
        <v>166</v>
      </c>
      <c r="M767" s="113" t="s">
        <v>166</v>
      </c>
      <c r="N767" s="113" t="s">
        <v>166</v>
      </c>
      <c r="O767" s="113" t="s">
        <v>166</v>
      </c>
      <c r="P767" s="113" t="s">
        <v>166</v>
      </c>
      <c r="Q767" s="113" t="s">
        <v>166</v>
      </c>
      <c r="R767" s="113" t="s">
        <v>166</v>
      </c>
      <c r="S767" s="113" t="s">
        <v>166</v>
      </c>
      <c r="T767" s="113" t="s">
        <v>166</v>
      </c>
      <c r="U767" s="164"/>
      <c r="V767" s="2"/>
      <c r="W767" s="2"/>
      <c r="X767" s="2"/>
      <c r="Y767" s="133">
        <v>1</v>
      </c>
    </row>
    <row r="768" spans="1:25">
      <c r="A768" s="141"/>
      <c r="B768" s="115" t="s">
        <v>167</v>
      </c>
      <c r="C768" s="104" t="s">
        <v>167</v>
      </c>
      <c r="D768" s="162" t="s">
        <v>168</v>
      </c>
      <c r="E768" s="163" t="s">
        <v>169</v>
      </c>
      <c r="F768" s="163" t="s">
        <v>170</v>
      </c>
      <c r="G768" s="163" t="s">
        <v>171</v>
      </c>
      <c r="H768" s="163" t="s">
        <v>172</v>
      </c>
      <c r="I768" s="163" t="s">
        <v>192</v>
      </c>
      <c r="J768" s="163" t="s">
        <v>173</v>
      </c>
      <c r="K768" s="163" t="s">
        <v>174</v>
      </c>
      <c r="L768" s="163" t="s">
        <v>175</v>
      </c>
      <c r="M768" s="163" t="s">
        <v>176</v>
      </c>
      <c r="N768" s="163" t="s">
        <v>177</v>
      </c>
      <c r="O768" s="163" t="s">
        <v>178</v>
      </c>
      <c r="P768" s="163" t="s">
        <v>179</v>
      </c>
      <c r="Q768" s="163" t="s">
        <v>180</v>
      </c>
      <c r="R768" s="163" t="s">
        <v>181</v>
      </c>
      <c r="S768" s="163" t="s">
        <v>191</v>
      </c>
      <c r="T768" s="163" t="s">
        <v>183</v>
      </c>
      <c r="U768" s="164"/>
      <c r="V768" s="2"/>
      <c r="W768" s="2"/>
      <c r="X768" s="2"/>
      <c r="Y768" s="133" t="s">
        <v>3</v>
      </c>
    </row>
    <row r="769" spans="1:25">
      <c r="A769" s="141"/>
      <c r="B769" s="115"/>
      <c r="C769" s="104"/>
      <c r="D769" s="105" t="s">
        <v>202</v>
      </c>
      <c r="E769" s="106" t="s">
        <v>202</v>
      </c>
      <c r="F769" s="106" t="s">
        <v>202</v>
      </c>
      <c r="G769" s="106" t="s">
        <v>202</v>
      </c>
      <c r="H769" s="106" t="s">
        <v>203</v>
      </c>
      <c r="I769" s="106" t="s">
        <v>204</v>
      </c>
      <c r="J769" s="106" t="s">
        <v>202</v>
      </c>
      <c r="K769" s="106" t="s">
        <v>203</v>
      </c>
      <c r="L769" s="106" t="s">
        <v>204</v>
      </c>
      <c r="M769" s="106" t="s">
        <v>203</v>
      </c>
      <c r="N769" s="106" t="s">
        <v>204</v>
      </c>
      <c r="O769" s="106" t="s">
        <v>202</v>
      </c>
      <c r="P769" s="106" t="s">
        <v>203</v>
      </c>
      <c r="Q769" s="106" t="s">
        <v>202</v>
      </c>
      <c r="R769" s="106" t="s">
        <v>203</v>
      </c>
      <c r="S769" s="106" t="s">
        <v>205</v>
      </c>
      <c r="T769" s="106" t="s">
        <v>203</v>
      </c>
      <c r="U769" s="164"/>
      <c r="V769" s="2"/>
      <c r="W769" s="2"/>
      <c r="X769" s="2"/>
      <c r="Y769" s="133">
        <v>2</v>
      </c>
    </row>
    <row r="770" spans="1:25">
      <c r="A770" s="141"/>
      <c r="B770" s="115"/>
      <c r="C770" s="104"/>
      <c r="D770" s="130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64"/>
      <c r="V770" s="2"/>
      <c r="W770" s="2"/>
      <c r="X770" s="2"/>
      <c r="Y770" s="133">
        <v>2</v>
      </c>
    </row>
    <row r="771" spans="1:25">
      <c r="A771" s="141"/>
      <c r="B771" s="114">
        <v>1</v>
      </c>
      <c r="C771" s="110">
        <v>1</v>
      </c>
      <c r="D771" s="118">
        <v>0.26</v>
      </c>
      <c r="E771" s="118">
        <v>0.08</v>
      </c>
      <c r="F771" s="119">
        <v>0.9</v>
      </c>
      <c r="G771" s="118">
        <v>0.1</v>
      </c>
      <c r="H771" s="153" t="s">
        <v>132</v>
      </c>
      <c r="I771" s="118">
        <v>0.625</v>
      </c>
      <c r="J771" s="119">
        <v>0.37</v>
      </c>
      <c r="K771" s="152" t="s">
        <v>132</v>
      </c>
      <c r="L771" s="118">
        <v>0.45</v>
      </c>
      <c r="M771" s="152" t="s">
        <v>132</v>
      </c>
      <c r="N771" s="118">
        <v>0.71091590783462932</v>
      </c>
      <c r="O771" s="118">
        <v>0.4</v>
      </c>
      <c r="P771" s="152" t="s">
        <v>132</v>
      </c>
      <c r="Q771" s="154">
        <v>0.4</v>
      </c>
      <c r="R771" s="152" t="s">
        <v>132</v>
      </c>
      <c r="S771" s="152" t="s">
        <v>132</v>
      </c>
      <c r="T771" s="152" t="s">
        <v>131</v>
      </c>
      <c r="U771" s="164"/>
      <c r="V771" s="2"/>
      <c r="W771" s="2"/>
      <c r="X771" s="2"/>
      <c r="Y771" s="133">
        <v>1</v>
      </c>
    </row>
    <row r="772" spans="1:25">
      <c r="A772" s="141"/>
      <c r="B772" s="115">
        <v>1</v>
      </c>
      <c r="C772" s="104">
        <v>2</v>
      </c>
      <c r="D772" s="106">
        <v>0.24</v>
      </c>
      <c r="E772" s="156">
        <v>0.2</v>
      </c>
      <c r="F772" s="121">
        <v>0.8</v>
      </c>
      <c r="G772" s="106">
        <v>0.1</v>
      </c>
      <c r="H772" s="157" t="s">
        <v>132</v>
      </c>
      <c r="I772" s="106">
        <v>0.67</v>
      </c>
      <c r="J772" s="121">
        <v>0.27</v>
      </c>
      <c r="K772" s="155" t="s">
        <v>132</v>
      </c>
      <c r="L772" s="106">
        <v>0.44715447154471499</v>
      </c>
      <c r="M772" s="155" t="s">
        <v>132</v>
      </c>
      <c r="N772" s="106">
        <v>0.7515158956794713</v>
      </c>
      <c r="O772" s="106">
        <v>0.4</v>
      </c>
      <c r="P772" s="155" t="s">
        <v>132</v>
      </c>
      <c r="Q772" s="106">
        <v>0.3</v>
      </c>
      <c r="R772" s="155" t="s">
        <v>132</v>
      </c>
      <c r="S772" s="155" t="s">
        <v>132</v>
      </c>
      <c r="T772" s="155" t="s">
        <v>131</v>
      </c>
      <c r="U772" s="164"/>
      <c r="V772" s="2"/>
      <c r="W772" s="2"/>
      <c r="X772" s="2"/>
      <c r="Y772" s="133">
        <v>15</v>
      </c>
    </row>
    <row r="773" spans="1:25">
      <c r="A773" s="141"/>
      <c r="B773" s="115">
        <v>1</v>
      </c>
      <c r="C773" s="104">
        <v>3</v>
      </c>
      <c r="D773" s="106">
        <v>0.3</v>
      </c>
      <c r="E773" s="106">
        <v>0.09</v>
      </c>
      <c r="F773" s="121">
        <v>0.7</v>
      </c>
      <c r="G773" s="155" t="s">
        <v>134</v>
      </c>
      <c r="H773" s="157" t="s">
        <v>132</v>
      </c>
      <c r="I773" s="106">
        <v>0.65900000000000003</v>
      </c>
      <c r="J773" s="121">
        <v>0.3</v>
      </c>
      <c r="K773" s="157" t="s">
        <v>132</v>
      </c>
      <c r="L773" s="107">
        <v>0.45078740157480301</v>
      </c>
      <c r="M773" s="157" t="s">
        <v>132</v>
      </c>
      <c r="N773" s="107">
        <v>0.75768274279306025</v>
      </c>
      <c r="O773" s="107">
        <v>0.4</v>
      </c>
      <c r="P773" s="157" t="s">
        <v>132</v>
      </c>
      <c r="Q773" s="107">
        <v>0.3</v>
      </c>
      <c r="R773" s="157" t="s">
        <v>132</v>
      </c>
      <c r="S773" s="157" t="s">
        <v>132</v>
      </c>
      <c r="T773" s="155" t="s">
        <v>131</v>
      </c>
      <c r="U773" s="164"/>
      <c r="V773" s="2"/>
      <c r="W773" s="2"/>
      <c r="X773" s="2"/>
      <c r="Y773" s="133">
        <v>16</v>
      </c>
    </row>
    <row r="774" spans="1:25">
      <c r="A774" s="141"/>
      <c r="B774" s="115">
        <v>1</v>
      </c>
      <c r="C774" s="104">
        <v>4</v>
      </c>
      <c r="D774" s="106">
        <v>0.26</v>
      </c>
      <c r="E774" s="106">
        <v>0.12</v>
      </c>
      <c r="F774" s="121">
        <v>0.7</v>
      </c>
      <c r="G774" s="155" t="s">
        <v>134</v>
      </c>
      <c r="H774" s="157" t="s">
        <v>132</v>
      </c>
      <c r="I774" s="106">
        <v>0.61099999999999999</v>
      </c>
      <c r="J774" s="121">
        <v>0.33</v>
      </c>
      <c r="K774" s="157">
        <v>2</v>
      </c>
      <c r="L774" s="107">
        <v>0.43551587301587302</v>
      </c>
      <c r="M774" s="157" t="s">
        <v>132</v>
      </c>
      <c r="N774" s="107">
        <v>0.7214729602476414</v>
      </c>
      <c r="O774" s="107">
        <v>0.5</v>
      </c>
      <c r="P774" s="157" t="s">
        <v>132</v>
      </c>
      <c r="Q774" s="107">
        <v>0.3</v>
      </c>
      <c r="R774" s="157" t="s">
        <v>132</v>
      </c>
      <c r="S774" s="157" t="s">
        <v>132</v>
      </c>
      <c r="T774" s="155" t="s">
        <v>131</v>
      </c>
      <c r="U774" s="164"/>
      <c r="V774" s="2"/>
      <c r="W774" s="2"/>
      <c r="X774" s="2"/>
      <c r="Y774" s="133">
        <v>0.40842343952764421</v>
      </c>
    </row>
    <row r="775" spans="1:25">
      <c r="A775" s="141"/>
      <c r="B775" s="115">
        <v>1</v>
      </c>
      <c r="C775" s="104">
        <v>5</v>
      </c>
      <c r="D775" s="106">
        <v>0.26</v>
      </c>
      <c r="E775" s="106"/>
      <c r="F775" s="106">
        <v>0.6</v>
      </c>
      <c r="G775" s="106">
        <v>0.1</v>
      </c>
      <c r="H775" s="155" t="s">
        <v>132</v>
      </c>
      <c r="I775" s="106">
        <v>0.621</v>
      </c>
      <c r="J775" s="106">
        <v>0.34</v>
      </c>
      <c r="K775" s="155" t="s">
        <v>132</v>
      </c>
      <c r="L775" s="106">
        <v>0.4453125</v>
      </c>
      <c r="M775" s="155" t="s">
        <v>132</v>
      </c>
      <c r="N775" s="106">
        <v>0.76844388596726343</v>
      </c>
      <c r="O775" s="106">
        <v>0.5</v>
      </c>
      <c r="P775" s="155" t="s">
        <v>132</v>
      </c>
      <c r="Q775" s="106">
        <v>0.3</v>
      </c>
      <c r="R775" s="155" t="s">
        <v>132</v>
      </c>
      <c r="S775" s="155" t="s">
        <v>132</v>
      </c>
      <c r="T775" s="155" t="s">
        <v>131</v>
      </c>
      <c r="U775" s="164"/>
      <c r="V775" s="2"/>
      <c r="W775" s="2"/>
      <c r="X775" s="2"/>
      <c r="Y775" s="134"/>
    </row>
    <row r="776" spans="1:25">
      <c r="A776" s="141"/>
      <c r="B776" s="115">
        <v>1</v>
      </c>
      <c r="C776" s="104">
        <v>6</v>
      </c>
      <c r="D776" s="106">
        <v>0.24</v>
      </c>
      <c r="E776" s="106">
        <v>0.11</v>
      </c>
      <c r="F776" s="106">
        <v>0.6</v>
      </c>
      <c r="G776" s="106">
        <v>0.1</v>
      </c>
      <c r="H776" s="155" t="s">
        <v>132</v>
      </c>
      <c r="I776" s="106">
        <v>0.66900000000000004</v>
      </c>
      <c r="J776" s="106">
        <v>0.3</v>
      </c>
      <c r="K776" s="155" t="s">
        <v>132</v>
      </c>
      <c r="L776" s="106">
        <v>0.46506550218340598</v>
      </c>
      <c r="M776" s="155" t="s">
        <v>132</v>
      </c>
      <c r="N776" s="106">
        <v>0.77653923081778975</v>
      </c>
      <c r="O776" s="106">
        <v>0.5</v>
      </c>
      <c r="P776" s="155" t="s">
        <v>132</v>
      </c>
      <c r="Q776" s="106">
        <v>0.3</v>
      </c>
      <c r="R776" s="155" t="s">
        <v>132</v>
      </c>
      <c r="S776" s="155" t="s">
        <v>132</v>
      </c>
      <c r="T776" s="155" t="s">
        <v>131</v>
      </c>
      <c r="U776" s="164"/>
      <c r="V776" s="2"/>
      <c r="W776" s="2"/>
      <c r="X776" s="2"/>
      <c r="Y776" s="134"/>
    </row>
    <row r="777" spans="1:25">
      <c r="A777" s="141"/>
      <c r="B777" s="116" t="s">
        <v>186</v>
      </c>
      <c r="C777" s="108"/>
      <c r="D777" s="122">
        <v>0.26</v>
      </c>
      <c r="E777" s="122">
        <v>0.12</v>
      </c>
      <c r="F777" s="122">
        <v>0.71666666666666679</v>
      </c>
      <c r="G777" s="122">
        <v>0.1</v>
      </c>
      <c r="H777" s="122" t="s">
        <v>543</v>
      </c>
      <c r="I777" s="122">
        <v>0.64249999999999996</v>
      </c>
      <c r="J777" s="122">
        <v>0.31833333333333336</v>
      </c>
      <c r="K777" s="122">
        <v>2</v>
      </c>
      <c r="L777" s="122">
        <v>0.44897262471979954</v>
      </c>
      <c r="M777" s="122" t="s">
        <v>543</v>
      </c>
      <c r="N777" s="122">
        <v>0.74776177055664261</v>
      </c>
      <c r="O777" s="122">
        <v>0.45</v>
      </c>
      <c r="P777" s="122" t="s">
        <v>543</v>
      </c>
      <c r="Q777" s="122">
        <v>0.31666666666666671</v>
      </c>
      <c r="R777" s="122" t="s">
        <v>543</v>
      </c>
      <c r="S777" s="122" t="s">
        <v>543</v>
      </c>
      <c r="T777" s="122" t="s">
        <v>543</v>
      </c>
      <c r="U777" s="164"/>
      <c r="V777" s="2"/>
      <c r="W777" s="2"/>
      <c r="X777" s="2"/>
      <c r="Y777" s="134"/>
    </row>
    <row r="778" spans="1:25">
      <c r="A778" s="141"/>
      <c r="B778" s="2" t="s">
        <v>187</v>
      </c>
      <c r="C778" s="135"/>
      <c r="D778" s="107">
        <v>0.26</v>
      </c>
      <c r="E778" s="107">
        <v>0.11</v>
      </c>
      <c r="F778" s="107">
        <v>0.7</v>
      </c>
      <c r="G778" s="107">
        <v>0.1</v>
      </c>
      <c r="H778" s="107" t="s">
        <v>543</v>
      </c>
      <c r="I778" s="107">
        <v>0.64200000000000002</v>
      </c>
      <c r="J778" s="107">
        <v>0.315</v>
      </c>
      <c r="K778" s="107">
        <v>2</v>
      </c>
      <c r="L778" s="107">
        <v>0.44857723577235753</v>
      </c>
      <c r="M778" s="107" t="s">
        <v>543</v>
      </c>
      <c r="N778" s="107">
        <v>0.75459931923626578</v>
      </c>
      <c r="O778" s="107">
        <v>0.45</v>
      </c>
      <c r="P778" s="107" t="s">
        <v>543</v>
      </c>
      <c r="Q778" s="107">
        <v>0.3</v>
      </c>
      <c r="R778" s="107" t="s">
        <v>543</v>
      </c>
      <c r="S778" s="107" t="s">
        <v>543</v>
      </c>
      <c r="T778" s="107" t="s">
        <v>543</v>
      </c>
      <c r="U778" s="164"/>
      <c r="V778" s="2"/>
      <c r="W778" s="2"/>
      <c r="X778" s="2"/>
      <c r="Y778" s="134"/>
    </row>
    <row r="779" spans="1:25">
      <c r="A779" s="141"/>
      <c r="B779" s="2" t="s">
        <v>188</v>
      </c>
      <c r="C779" s="135"/>
      <c r="D779" s="107">
        <v>2.1908902300206645E-2</v>
      </c>
      <c r="E779" s="107">
        <v>4.7434164902525708E-2</v>
      </c>
      <c r="F779" s="107">
        <v>0.11690451944500048</v>
      </c>
      <c r="G779" s="107">
        <v>0</v>
      </c>
      <c r="H779" s="107" t="s">
        <v>543</v>
      </c>
      <c r="I779" s="107">
        <v>2.6425366601052127E-2</v>
      </c>
      <c r="J779" s="107">
        <v>3.5449494589720729E-2</v>
      </c>
      <c r="K779" s="107" t="s">
        <v>543</v>
      </c>
      <c r="L779" s="107">
        <v>9.6032908985634931E-3</v>
      </c>
      <c r="M779" s="107" t="s">
        <v>543</v>
      </c>
      <c r="N779" s="107">
        <v>2.6142419205903121E-2</v>
      </c>
      <c r="O779" s="107">
        <v>5.4772255750516433E-2</v>
      </c>
      <c r="P779" s="107" t="s">
        <v>543</v>
      </c>
      <c r="Q779" s="107">
        <v>4.0824829046385958E-2</v>
      </c>
      <c r="R779" s="107" t="s">
        <v>543</v>
      </c>
      <c r="S779" s="107" t="s">
        <v>543</v>
      </c>
      <c r="T779" s="107" t="s">
        <v>543</v>
      </c>
      <c r="U779" s="226"/>
      <c r="V779" s="227"/>
      <c r="W779" s="227"/>
      <c r="X779" s="227"/>
      <c r="Y779" s="134"/>
    </row>
    <row r="780" spans="1:25">
      <c r="A780" s="141"/>
      <c r="B780" s="2" t="s">
        <v>96</v>
      </c>
      <c r="C780" s="135"/>
      <c r="D780" s="109">
        <v>8.4265008846948639E-2</v>
      </c>
      <c r="E780" s="109">
        <v>0.39528470752104761</v>
      </c>
      <c r="F780" s="109">
        <v>0.16312258527209367</v>
      </c>
      <c r="G780" s="109">
        <v>0</v>
      </c>
      <c r="H780" s="109" t="s">
        <v>543</v>
      </c>
      <c r="I780" s="109">
        <v>4.112897525455584E-2</v>
      </c>
      <c r="J780" s="109">
        <v>0.11135966886823265</v>
      </c>
      <c r="K780" s="109" t="s">
        <v>543</v>
      </c>
      <c r="L780" s="109">
        <v>2.1389479825316377E-2</v>
      </c>
      <c r="M780" s="109" t="s">
        <v>543</v>
      </c>
      <c r="N780" s="109">
        <v>3.4960892941133373E-2</v>
      </c>
      <c r="O780" s="109">
        <v>0.12171612389003651</v>
      </c>
      <c r="P780" s="109" t="s">
        <v>543</v>
      </c>
      <c r="Q780" s="109">
        <v>0.12892051277806091</v>
      </c>
      <c r="R780" s="109" t="s">
        <v>543</v>
      </c>
      <c r="S780" s="109" t="s">
        <v>543</v>
      </c>
      <c r="T780" s="109" t="s">
        <v>543</v>
      </c>
      <c r="U780" s="164"/>
      <c r="V780" s="2"/>
      <c r="W780" s="2"/>
      <c r="X780" s="2"/>
      <c r="Y780" s="137"/>
    </row>
    <row r="781" spans="1:25">
      <c r="A781" s="141"/>
      <c r="B781" s="117" t="s">
        <v>189</v>
      </c>
      <c r="C781" s="135"/>
      <c r="D781" s="109">
        <v>-0.36340578224232434</v>
      </c>
      <c r="E781" s="109">
        <v>-0.70618728411184195</v>
      </c>
      <c r="F781" s="109">
        <v>0.7547148309987215</v>
      </c>
      <c r="G781" s="109">
        <v>-0.75515607009320163</v>
      </c>
      <c r="H781" s="109" t="s">
        <v>543</v>
      </c>
      <c r="I781" s="109">
        <v>0.57312224965117919</v>
      </c>
      <c r="J781" s="109">
        <v>-0.2205801564633586</v>
      </c>
      <c r="K781" s="109">
        <v>3.8968785981359666</v>
      </c>
      <c r="L781" s="109">
        <v>9.9282218569658687E-2</v>
      </c>
      <c r="M781" s="109" t="s">
        <v>543</v>
      </c>
      <c r="N781" s="109">
        <v>0.83084930537154023</v>
      </c>
      <c r="O781" s="109">
        <v>0.10179768458059257</v>
      </c>
      <c r="P781" s="109" t="s">
        <v>543</v>
      </c>
      <c r="Q781" s="109">
        <v>-0.22466088862847189</v>
      </c>
      <c r="R781" s="109" t="s">
        <v>543</v>
      </c>
      <c r="S781" s="109" t="s">
        <v>543</v>
      </c>
      <c r="T781" s="109" t="s">
        <v>543</v>
      </c>
      <c r="U781" s="164"/>
      <c r="V781" s="2"/>
      <c r="W781" s="2"/>
      <c r="X781" s="2"/>
      <c r="Y781" s="137"/>
    </row>
    <row r="782" spans="1:25">
      <c r="B782" s="147"/>
      <c r="C782" s="116"/>
      <c r="D782" s="132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P782" s="132"/>
      <c r="Q782" s="132"/>
      <c r="R782" s="132"/>
      <c r="S782" s="132"/>
      <c r="T782" s="132"/>
    </row>
    <row r="783" spans="1:25">
      <c r="B783" s="151" t="s">
        <v>434</v>
      </c>
      <c r="Y783" s="133" t="s">
        <v>67</v>
      </c>
    </row>
    <row r="784" spans="1:25">
      <c r="A784" s="124" t="s">
        <v>9</v>
      </c>
      <c r="B784" s="114" t="s">
        <v>141</v>
      </c>
      <c r="C784" s="111" t="s">
        <v>142</v>
      </c>
      <c r="D784" s="112" t="s">
        <v>166</v>
      </c>
      <c r="E784" s="113" t="s">
        <v>166</v>
      </c>
      <c r="F784" s="113" t="s">
        <v>166</v>
      </c>
      <c r="G784" s="113" t="s">
        <v>166</v>
      </c>
      <c r="H784" s="113" t="s">
        <v>166</v>
      </c>
      <c r="I784" s="113" t="s">
        <v>166</v>
      </c>
      <c r="J784" s="113" t="s">
        <v>166</v>
      </c>
      <c r="K784" s="113" t="s">
        <v>166</v>
      </c>
      <c r="L784" s="113" t="s">
        <v>166</v>
      </c>
      <c r="M784" s="113" t="s">
        <v>166</v>
      </c>
      <c r="N784" s="113" t="s">
        <v>166</v>
      </c>
      <c r="O784" s="113" t="s">
        <v>166</v>
      </c>
      <c r="P784" s="113" t="s">
        <v>166</v>
      </c>
      <c r="Q784" s="113" t="s">
        <v>166</v>
      </c>
      <c r="R784" s="164"/>
      <c r="S784" s="2"/>
      <c r="T784" s="2"/>
      <c r="U784" s="2"/>
      <c r="V784" s="2"/>
      <c r="W784" s="2"/>
      <c r="X784" s="2"/>
      <c r="Y784" s="133">
        <v>1</v>
      </c>
    </row>
    <row r="785" spans="1:25">
      <c r="A785" s="141"/>
      <c r="B785" s="115" t="s">
        <v>167</v>
      </c>
      <c r="C785" s="104" t="s">
        <v>167</v>
      </c>
      <c r="D785" s="162" t="s">
        <v>168</v>
      </c>
      <c r="E785" s="163" t="s">
        <v>169</v>
      </c>
      <c r="F785" s="163" t="s">
        <v>171</v>
      </c>
      <c r="G785" s="163" t="s">
        <v>172</v>
      </c>
      <c r="H785" s="163" t="s">
        <v>173</v>
      </c>
      <c r="I785" s="163" t="s">
        <v>174</v>
      </c>
      <c r="J785" s="163" t="s">
        <v>175</v>
      </c>
      <c r="K785" s="163" t="s">
        <v>176</v>
      </c>
      <c r="L785" s="163" t="s">
        <v>177</v>
      </c>
      <c r="M785" s="163" t="s">
        <v>178</v>
      </c>
      <c r="N785" s="163" t="s">
        <v>179</v>
      </c>
      <c r="O785" s="163" t="s">
        <v>181</v>
      </c>
      <c r="P785" s="163" t="s">
        <v>191</v>
      </c>
      <c r="Q785" s="163" t="s">
        <v>183</v>
      </c>
      <c r="R785" s="164"/>
      <c r="S785" s="2"/>
      <c r="T785" s="2"/>
      <c r="U785" s="2"/>
      <c r="V785" s="2"/>
      <c r="W785" s="2"/>
      <c r="X785" s="2"/>
      <c r="Y785" s="133" t="s">
        <v>3</v>
      </c>
    </row>
    <row r="786" spans="1:25">
      <c r="A786" s="141"/>
      <c r="B786" s="115"/>
      <c r="C786" s="104"/>
      <c r="D786" s="105" t="s">
        <v>203</v>
      </c>
      <c r="E786" s="106" t="s">
        <v>203</v>
      </c>
      <c r="F786" s="106" t="s">
        <v>202</v>
      </c>
      <c r="G786" s="106" t="s">
        <v>203</v>
      </c>
      <c r="H786" s="106" t="s">
        <v>202</v>
      </c>
      <c r="I786" s="106" t="s">
        <v>203</v>
      </c>
      <c r="J786" s="106" t="s">
        <v>204</v>
      </c>
      <c r="K786" s="106" t="s">
        <v>203</v>
      </c>
      <c r="L786" s="106" t="s">
        <v>204</v>
      </c>
      <c r="M786" s="106" t="s">
        <v>202</v>
      </c>
      <c r="N786" s="106" t="s">
        <v>203</v>
      </c>
      <c r="O786" s="106" t="s">
        <v>203</v>
      </c>
      <c r="P786" s="106" t="s">
        <v>205</v>
      </c>
      <c r="Q786" s="106" t="s">
        <v>203</v>
      </c>
      <c r="R786" s="164"/>
      <c r="S786" s="2"/>
      <c r="T786" s="2"/>
      <c r="U786" s="2"/>
      <c r="V786" s="2"/>
      <c r="W786" s="2"/>
      <c r="X786" s="2"/>
      <c r="Y786" s="133">
        <v>1</v>
      </c>
    </row>
    <row r="787" spans="1:25">
      <c r="A787" s="141"/>
      <c r="B787" s="115"/>
      <c r="C787" s="104"/>
      <c r="D787" s="130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64"/>
      <c r="S787" s="2"/>
      <c r="T787" s="2"/>
      <c r="U787" s="2"/>
      <c r="V787" s="2"/>
      <c r="W787" s="2"/>
      <c r="X787" s="2"/>
      <c r="Y787" s="133">
        <v>2</v>
      </c>
    </row>
    <row r="788" spans="1:25">
      <c r="A788" s="141"/>
      <c r="B788" s="114">
        <v>1</v>
      </c>
      <c r="C788" s="110">
        <v>1</v>
      </c>
      <c r="D788" s="210">
        <v>45</v>
      </c>
      <c r="E788" s="210">
        <v>40</v>
      </c>
      <c r="F788" s="211">
        <v>38.200000000000003</v>
      </c>
      <c r="G788" s="210">
        <v>44</v>
      </c>
      <c r="H788" s="211">
        <v>38</v>
      </c>
      <c r="I788" s="210">
        <v>41</v>
      </c>
      <c r="J788" s="211">
        <v>41.77</v>
      </c>
      <c r="K788" s="210">
        <v>45</v>
      </c>
      <c r="L788" s="210">
        <v>47.694823142728133</v>
      </c>
      <c r="M788" s="210">
        <v>32.799999999999997</v>
      </c>
      <c r="N788" s="210">
        <v>44</v>
      </c>
      <c r="O788" s="210">
        <v>42</v>
      </c>
      <c r="P788" s="210">
        <v>40.299999999999997</v>
      </c>
      <c r="Q788" s="210">
        <v>38</v>
      </c>
      <c r="R788" s="214"/>
      <c r="S788" s="215"/>
      <c r="T788" s="215"/>
      <c r="U788" s="215"/>
      <c r="V788" s="215"/>
      <c r="W788" s="215"/>
      <c r="X788" s="215"/>
      <c r="Y788" s="216">
        <v>1</v>
      </c>
    </row>
    <row r="789" spans="1:25">
      <c r="A789" s="141"/>
      <c r="B789" s="115">
        <v>1</v>
      </c>
      <c r="C789" s="104">
        <v>2</v>
      </c>
      <c r="D789" s="217">
        <v>46</v>
      </c>
      <c r="E789" s="217">
        <v>39</v>
      </c>
      <c r="F789" s="221">
        <v>37.6</v>
      </c>
      <c r="G789" s="217">
        <v>47</v>
      </c>
      <c r="H789" s="221">
        <v>36.700000000000003</v>
      </c>
      <c r="I789" s="217">
        <v>41</v>
      </c>
      <c r="J789" s="221">
        <v>41.42</v>
      </c>
      <c r="K789" s="217">
        <v>46</v>
      </c>
      <c r="L789" s="217">
        <v>48.299165807863162</v>
      </c>
      <c r="M789" s="217">
        <v>32.799999999999997</v>
      </c>
      <c r="N789" s="217">
        <v>45</v>
      </c>
      <c r="O789" s="223">
        <v>45</v>
      </c>
      <c r="P789" s="217">
        <v>40</v>
      </c>
      <c r="Q789" s="217">
        <v>38</v>
      </c>
      <c r="R789" s="214"/>
      <c r="S789" s="215"/>
      <c r="T789" s="215"/>
      <c r="U789" s="215"/>
      <c r="V789" s="215"/>
      <c r="W789" s="215"/>
      <c r="X789" s="215"/>
      <c r="Y789" s="216" t="e">
        <v>#N/A</v>
      </c>
    </row>
    <row r="790" spans="1:25">
      <c r="A790" s="141"/>
      <c r="B790" s="115">
        <v>1</v>
      </c>
      <c r="C790" s="104">
        <v>3</v>
      </c>
      <c r="D790" s="217">
        <v>46</v>
      </c>
      <c r="E790" s="217">
        <v>40</v>
      </c>
      <c r="F790" s="221">
        <v>39.6</v>
      </c>
      <c r="G790" s="217">
        <v>45</v>
      </c>
      <c r="H790" s="221">
        <v>42.9</v>
      </c>
      <c r="I790" s="217">
        <v>41</v>
      </c>
      <c r="J790" s="221">
        <v>40.99</v>
      </c>
      <c r="K790" s="221">
        <v>45</v>
      </c>
      <c r="L790" s="222">
        <v>49.265960075652771</v>
      </c>
      <c r="M790" s="222">
        <v>34.1</v>
      </c>
      <c r="N790" s="222">
        <v>45</v>
      </c>
      <c r="O790" s="222">
        <v>41</v>
      </c>
      <c r="P790" s="222">
        <v>40</v>
      </c>
      <c r="Q790" s="222">
        <v>38</v>
      </c>
      <c r="R790" s="214"/>
      <c r="S790" s="215"/>
      <c r="T790" s="215"/>
      <c r="U790" s="215"/>
      <c r="V790" s="215"/>
      <c r="W790" s="215"/>
      <c r="X790" s="215"/>
      <c r="Y790" s="216">
        <v>16</v>
      </c>
    </row>
    <row r="791" spans="1:25">
      <c r="A791" s="141"/>
      <c r="B791" s="115">
        <v>1</v>
      </c>
      <c r="C791" s="104">
        <v>4</v>
      </c>
      <c r="D791" s="217">
        <v>45</v>
      </c>
      <c r="E791" s="217">
        <v>42</v>
      </c>
      <c r="F791" s="221">
        <v>38.299999999999997</v>
      </c>
      <c r="G791" s="217">
        <v>42</v>
      </c>
      <c r="H791" s="221">
        <v>38.9</v>
      </c>
      <c r="I791" s="217">
        <v>41</v>
      </c>
      <c r="J791" s="221">
        <v>41.88</v>
      </c>
      <c r="K791" s="221">
        <v>45</v>
      </c>
      <c r="L791" s="222">
        <v>48.673713443624123</v>
      </c>
      <c r="M791" s="222">
        <v>35.4</v>
      </c>
      <c r="N791" s="222">
        <v>42</v>
      </c>
      <c r="O791" s="222">
        <v>42</v>
      </c>
      <c r="P791" s="218">
        <v>43</v>
      </c>
      <c r="Q791" s="222">
        <v>38</v>
      </c>
      <c r="R791" s="214"/>
      <c r="S791" s="215"/>
      <c r="T791" s="215"/>
      <c r="U791" s="215"/>
      <c r="V791" s="215"/>
      <c r="W791" s="215"/>
      <c r="X791" s="215"/>
      <c r="Y791" s="216">
        <v>41.472193175555482</v>
      </c>
    </row>
    <row r="792" spans="1:25">
      <c r="A792" s="141"/>
      <c r="B792" s="115">
        <v>1</v>
      </c>
      <c r="C792" s="104">
        <v>5</v>
      </c>
      <c r="D792" s="217">
        <v>45</v>
      </c>
      <c r="E792" s="217">
        <v>40</v>
      </c>
      <c r="F792" s="217">
        <v>36.700000000000003</v>
      </c>
      <c r="G792" s="217">
        <v>45</v>
      </c>
      <c r="H792" s="217">
        <v>41.9</v>
      </c>
      <c r="I792" s="223">
        <v>38</v>
      </c>
      <c r="J792" s="217">
        <v>41.78</v>
      </c>
      <c r="K792" s="217">
        <v>45</v>
      </c>
      <c r="L792" s="217">
        <v>49.016254215276234</v>
      </c>
      <c r="M792" s="217">
        <v>36</v>
      </c>
      <c r="N792" s="217">
        <v>41</v>
      </c>
      <c r="O792" s="217">
        <v>42</v>
      </c>
      <c r="P792" s="217">
        <v>39.9</v>
      </c>
      <c r="Q792" s="217">
        <v>38</v>
      </c>
      <c r="R792" s="214"/>
      <c r="S792" s="215"/>
      <c r="T792" s="215"/>
      <c r="U792" s="215"/>
      <c r="V792" s="215"/>
      <c r="W792" s="215"/>
      <c r="X792" s="215"/>
      <c r="Y792" s="224"/>
    </row>
    <row r="793" spans="1:25">
      <c r="A793" s="141"/>
      <c r="B793" s="115">
        <v>1</v>
      </c>
      <c r="C793" s="104">
        <v>6</v>
      </c>
      <c r="D793" s="217">
        <v>45</v>
      </c>
      <c r="E793" s="217">
        <v>40</v>
      </c>
      <c r="F793" s="217">
        <v>37.200000000000003</v>
      </c>
      <c r="G793" s="217">
        <v>43</v>
      </c>
      <c r="H793" s="217">
        <v>37.700000000000003</v>
      </c>
      <c r="I793" s="217">
        <v>41</v>
      </c>
      <c r="J793" s="217">
        <v>41.66</v>
      </c>
      <c r="K793" s="217">
        <v>44</v>
      </c>
      <c r="L793" s="217">
        <v>49.514310061515246</v>
      </c>
      <c r="M793" s="217">
        <v>37.5</v>
      </c>
      <c r="N793" s="217">
        <v>41</v>
      </c>
      <c r="O793" s="217">
        <v>41</v>
      </c>
      <c r="P793" s="217">
        <v>38.799999999999997</v>
      </c>
      <c r="Q793" s="217">
        <v>38</v>
      </c>
      <c r="R793" s="214"/>
      <c r="S793" s="215"/>
      <c r="T793" s="215"/>
      <c r="U793" s="215"/>
      <c r="V793" s="215"/>
      <c r="W793" s="215"/>
      <c r="X793" s="215"/>
      <c r="Y793" s="224"/>
    </row>
    <row r="794" spans="1:25">
      <c r="A794" s="141"/>
      <c r="B794" s="116" t="s">
        <v>186</v>
      </c>
      <c r="C794" s="108"/>
      <c r="D794" s="225">
        <v>45.333333333333336</v>
      </c>
      <c r="E794" s="225">
        <v>40.166666666666664</v>
      </c>
      <c r="F794" s="225">
        <v>37.93333333333333</v>
      </c>
      <c r="G794" s="225">
        <v>44.333333333333336</v>
      </c>
      <c r="H794" s="225">
        <v>39.35</v>
      </c>
      <c r="I794" s="225">
        <v>40.5</v>
      </c>
      <c r="J794" s="225">
        <v>41.583333333333336</v>
      </c>
      <c r="K794" s="225">
        <v>45</v>
      </c>
      <c r="L794" s="225">
        <v>48.744037791109946</v>
      </c>
      <c r="M794" s="225">
        <v>34.766666666666666</v>
      </c>
      <c r="N794" s="225">
        <v>43</v>
      </c>
      <c r="O794" s="225">
        <v>42.166666666666664</v>
      </c>
      <c r="P794" s="225">
        <v>40.333333333333336</v>
      </c>
      <c r="Q794" s="225">
        <v>38</v>
      </c>
      <c r="R794" s="214"/>
      <c r="S794" s="215"/>
      <c r="T794" s="215"/>
      <c r="U794" s="215"/>
      <c r="V794" s="215"/>
      <c r="W794" s="215"/>
      <c r="X794" s="215"/>
      <c r="Y794" s="224"/>
    </row>
    <row r="795" spans="1:25">
      <c r="A795" s="141"/>
      <c r="B795" s="2" t="s">
        <v>187</v>
      </c>
      <c r="C795" s="135"/>
      <c r="D795" s="222">
        <v>45</v>
      </c>
      <c r="E795" s="222">
        <v>40</v>
      </c>
      <c r="F795" s="222">
        <v>37.900000000000006</v>
      </c>
      <c r="G795" s="222">
        <v>44.5</v>
      </c>
      <c r="H795" s="222">
        <v>38.450000000000003</v>
      </c>
      <c r="I795" s="222">
        <v>41</v>
      </c>
      <c r="J795" s="222">
        <v>41.715000000000003</v>
      </c>
      <c r="K795" s="222">
        <v>45</v>
      </c>
      <c r="L795" s="222">
        <v>48.844983829450179</v>
      </c>
      <c r="M795" s="222">
        <v>34.75</v>
      </c>
      <c r="N795" s="222">
        <v>43</v>
      </c>
      <c r="O795" s="222">
        <v>42</v>
      </c>
      <c r="P795" s="222">
        <v>40</v>
      </c>
      <c r="Q795" s="222">
        <v>38</v>
      </c>
      <c r="R795" s="214"/>
      <c r="S795" s="215"/>
      <c r="T795" s="215"/>
      <c r="U795" s="215"/>
      <c r="V795" s="215"/>
      <c r="W795" s="215"/>
      <c r="X795" s="215"/>
      <c r="Y795" s="224"/>
    </row>
    <row r="796" spans="1:25">
      <c r="A796" s="141"/>
      <c r="B796" s="2" t="s">
        <v>188</v>
      </c>
      <c r="C796" s="135"/>
      <c r="D796" s="107">
        <v>0.51639777949432231</v>
      </c>
      <c r="E796" s="107">
        <v>0.98319208025017502</v>
      </c>
      <c r="F796" s="107">
        <v>1.0152175464730036</v>
      </c>
      <c r="G796" s="107">
        <v>1.7511900715418263</v>
      </c>
      <c r="H796" s="107">
        <v>2.4849547279578341</v>
      </c>
      <c r="I796" s="107">
        <v>1.2247448713915889</v>
      </c>
      <c r="J796" s="107">
        <v>0.33049457887636613</v>
      </c>
      <c r="K796" s="107">
        <v>0.63245553203367588</v>
      </c>
      <c r="L796" s="107">
        <v>0.66985550635190327</v>
      </c>
      <c r="M796" s="107">
        <v>1.8747444270264335</v>
      </c>
      <c r="N796" s="107">
        <v>1.8973665961010275</v>
      </c>
      <c r="O796" s="107">
        <v>1.4719601443879744</v>
      </c>
      <c r="P796" s="107">
        <v>1.4052283325732757</v>
      </c>
      <c r="Q796" s="107">
        <v>0</v>
      </c>
      <c r="R796" s="226"/>
      <c r="S796" s="227"/>
      <c r="T796" s="227"/>
      <c r="U796" s="227"/>
      <c r="V796" s="227"/>
      <c r="W796" s="227"/>
      <c r="X796" s="227"/>
      <c r="Y796" s="134"/>
    </row>
    <row r="797" spans="1:25">
      <c r="A797" s="141"/>
      <c r="B797" s="2" t="s">
        <v>96</v>
      </c>
      <c r="C797" s="135"/>
      <c r="D797" s="109">
        <v>1.1391127488845344E-2</v>
      </c>
      <c r="E797" s="109">
        <v>2.4477811126560375E-2</v>
      </c>
      <c r="F797" s="109">
        <v>2.6763204212820833E-2</v>
      </c>
      <c r="G797" s="109">
        <v>3.9500527929514875E-2</v>
      </c>
      <c r="H797" s="109">
        <v>6.3150056619004677E-2</v>
      </c>
      <c r="I797" s="109">
        <v>3.0240614108434295E-2</v>
      </c>
      <c r="J797" s="109">
        <v>7.9477654238805477E-3</v>
      </c>
      <c r="K797" s="109">
        <v>1.4054567378526131E-2</v>
      </c>
      <c r="L797" s="109">
        <v>1.3742306479051539E-2</v>
      </c>
      <c r="M797" s="109">
        <v>5.3923617268257916E-2</v>
      </c>
      <c r="N797" s="109">
        <v>4.4124804560489013E-2</v>
      </c>
      <c r="O797" s="109">
        <v>3.4908145716710859E-2</v>
      </c>
      <c r="P797" s="109">
        <v>3.4840371881982038E-2</v>
      </c>
      <c r="Q797" s="109">
        <v>0</v>
      </c>
      <c r="R797" s="164"/>
      <c r="S797" s="2"/>
      <c r="T797" s="2"/>
      <c r="U797" s="2"/>
      <c r="V797" s="2"/>
      <c r="W797" s="2"/>
      <c r="X797" s="2"/>
      <c r="Y797" s="137"/>
    </row>
    <row r="798" spans="1:25">
      <c r="A798" s="141"/>
      <c r="B798" s="117" t="s">
        <v>189</v>
      </c>
      <c r="C798" s="135"/>
      <c r="D798" s="109">
        <v>9.3101904243002132E-2</v>
      </c>
      <c r="E798" s="109">
        <v>-3.1479562784693105E-2</v>
      </c>
      <c r="F798" s="109">
        <v>-8.5330906596664535E-2</v>
      </c>
      <c r="G798" s="109">
        <v>6.8989362237641849E-2</v>
      </c>
      <c r="H798" s="109">
        <v>-5.117147208907058E-2</v>
      </c>
      <c r="I798" s="109">
        <v>-2.3442048782906233E-2</v>
      </c>
      <c r="J798" s="109">
        <v>2.6798717229008506E-3</v>
      </c>
      <c r="K798" s="109">
        <v>8.5064390241215371E-2</v>
      </c>
      <c r="L798" s="109">
        <v>0.17534265874901034</v>
      </c>
      <c r="M798" s="109">
        <v>-0.16168728961363887</v>
      </c>
      <c r="N798" s="109">
        <v>3.6839306230494584E-2</v>
      </c>
      <c r="O798" s="109">
        <v>1.6745521226027682E-2</v>
      </c>
      <c r="P798" s="109">
        <v>-2.7460805783799502E-2</v>
      </c>
      <c r="Q798" s="109">
        <v>-8.372340379630705E-2</v>
      </c>
      <c r="R798" s="164"/>
      <c r="S798" s="2"/>
      <c r="T798" s="2"/>
      <c r="U798" s="2"/>
      <c r="V798" s="2"/>
      <c r="W798" s="2"/>
      <c r="X798" s="2"/>
      <c r="Y798" s="137"/>
    </row>
    <row r="799" spans="1:25">
      <c r="B799" s="147"/>
      <c r="C799" s="116"/>
      <c r="D799" s="132"/>
      <c r="E799" s="132"/>
      <c r="F799" s="132"/>
      <c r="G799" s="132"/>
      <c r="H799" s="132"/>
      <c r="I799" s="132"/>
      <c r="J799" s="132"/>
      <c r="K799" s="132"/>
      <c r="L799" s="132"/>
      <c r="M799" s="132"/>
      <c r="N799" s="132"/>
      <c r="O799" s="132"/>
      <c r="P799" s="132"/>
      <c r="Q799" s="132"/>
    </row>
    <row r="800" spans="1:25">
      <c r="B800" s="151" t="s">
        <v>435</v>
      </c>
      <c r="Y800" s="133" t="s">
        <v>201</v>
      </c>
    </row>
    <row r="801" spans="1:25">
      <c r="A801" s="124" t="s">
        <v>61</v>
      </c>
      <c r="B801" s="114" t="s">
        <v>141</v>
      </c>
      <c r="C801" s="111" t="s">
        <v>142</v>
      </c>
      <c r="D801" s="112" t="s">
        <v>166</v>
      </c>
      <c r="E801" s="113" t="s">
        <v>166</v>
      </c>
      <c r="F801" s="113" t="s">
        <v>166</v>
      </c>
      <c r="G801" s="113" t="s">
        <v>166</v>
      </c>
      <c r="H801" s="113" t="s">
        <v>166</v>
      </c>
      <c r="I801" s="113" t="s">
        <v>166</v>
      </c>
      <c r="J801" s="113" t="s">
        <v>166</v>
      </c>
      <c r="K801" s="113" t="s">
        <v>166</v>
      </c>
      <c r="L801" s="113" t="s">
        <v>166</v>
      </c>
      <c r="M801" s="113" t="s">
        <v>166</v>
      </c>
      <c r="N801" s="164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133">
        <v>1</v>
      </c>
    </row>
    <row r="802" spans="1:25">
      <c r="A802" s="141"/>
      <c r="B802" s="115" t="s">
        <v>167</v>
      </c>
      <c r="C802" s="104" t="s">
        <v>167</v>
      </c>
      <c r="D802" s="162" t="s">
        <v>168</v>
      </c>
      <c r="E802" s="163" t="s">
        <v>169</v>
      </c>
      <c r="F802" s="163" t="s">
        <v>170</v>
      </c>
      <c r="G802" s="163" t="s">
        <v>171</v>
      </c>
      <c r="H802" s="163" t="s">
        <v>173</v>
      </c>
      <c r="I802" s="163" t="s">
        <v>175</v>
      </c>
      <c r="J802" s="163" t="s">
        <v>177</v>
      </c>
      <c r="K802" s="163" t="s">
        <v>178</v>
      </c>
      <c r="L802" s="163" t="s">
        <v>191</v>
      </c>
      <c r="M802" s="163" t="s">
        <v>183</v>
      </c>
      <c r="N802" s="164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133" t="s">
        <v>3</v>
      </c>
    </row>
    <row r="803" spans="1:25">
      <c r="A803" s="141"/>
      <c r="B803" s="115"/>
      <c r="C803" s="104"/>
      <c r="D803" s="105" t="s">
        <v>202</v>
      </c>
      <c r="E803" s="106" t="s">
        <v>202</v>
      </c>
      <c r="F803" s="106" t="s">
        <v>202</v>
      </c>
      <c r="G803" s="106" t="s">
        <v>202</v>
      </c>
      <c r="H803" s="106" t="s">
        <v>202</v>
      </c>
      <c r="I803" s="106" t="s">
        <v>204</v>
      </c>
      <c r="J803" s="106" t="s">
        <v>204</v>
      </c>
      <c r="K803" s="106" t="s">
        <v>202</v>
      </c>
      <c r="L803" s="106" t="s">
        <v>205</v>
      </c>
      <c r="M803" s="106" t="s">
        <v>203</v>
      </c>
      <c r="N803" s="164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133">
        <v>2</v>
      </c>
    </row>
    <row r="804" spans="1:25">
      <c r="A804" s="141"/>
      <c r="B804" s="115"/>
      <c r="C804" s="104"/>
      <c r="D804" s="130"/>
      <c r="E804" s="130"/>
      <c r="F804" s="130"/>
      <c r="G804" s="130"/>
      <c r="H804" s="130"/>
      <c r="I804" s="130"/>
      <c r="J804" s="130"/>
      <c r="K804" s="130"/>
      <c r="L804" s="130"/>
      <c r="M804" s="130"/>
      <c r="N804" s="164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133">
        <v>2</v>
      </c>
    </row>
    <row r="805" spans="1:25">
      <c r="A805" s="141"/>
      <c r="B805" s="114">
        <v>1</v>
      </c>
      <c r="C805" s="110">
        <v>1</v>
      </c>
      <c r="D805" s="118" t="s">
        <v>131</v>
      </c>
      <c r="E805" s="118">
        <v>1</v>
      </c>
      <c r="F805" s="153" t="s">
        <v>133</v>
      </c>
      <c r="G805" s="118" t="s">
        <v>159</v>
      </c>
      <c r="H805" s="119">
        <v>1.7</v>
      </c>
      <c r="I805" s="118">
        <v>1.31481481481481</v>
      </c>
      <c r="J805" s="119">
        <v>1.7675599180324606</v>
      </c>
      <c r="K805" s="118">
        <v>1</v>
      </c>
      <c r="L805" s="152" t="s">
        <v>133</v>
      </c>
      <c r="M805" s="152" t="s">
        <v>111</v>
      </c>
      <c r="N805" s="164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133">
        <v>1</v>
      </c>
    </row>
    <row r="806" spans="1:25">
      <c r="A806" s="141"/>
      <c r="B806" s="115">
        <v>1</v>
      </c>
      <c r="C806" s="104">
        <v>2</v>
      </c>
      <c r="D806" s="106" t="s">
        <v>131</v>
      </c>
      <c r="E806" s="106">
        <v>1</v>
      </c>
      <c r="F806" s="157" t="s">
        <v>133</v>
      </c>
      <c r="G806" s="106">
        <v>0.8</v>
      </c>
      <c r="H806" s="121">
        <v>1.3</v>
      </c>
      <c r="I806" s="106">
        <v>1.2063008130081301</v>
      </c>
      <c r="J806" s="121">
        <v>1.5136167383578105</v>
      </c>
      <c r="K806" s="106">
        <v>1</v>
      </c>
      <c r="L806" s="155" t="s">
        <v>133</v>
      </c>
      <c r="M806" s="155" t="s">
        <v>111</v>
      </c>
      <c r="N806" s="164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133">
        <v>1</v>
      </c>
    </row>
    <row r="807" spans="1:25">
      <c r="A807" s="141"/>
      <c r="B807" s="115">
        <v>1</v>
      </c>
      <c r="C807" s="104">
        <v>3</v>
      </c>
      <c r="D807" s="156">
        <v>1</v>
      </c>
      <c r="E807" s="106">
        <v>1</v>
      </c>
      <c r="F807" s="157" t="s">
        <v>133</v>
      </c>
      <c r="G807" s="106" t="s">
        <v>159</v>
      </c>
      <c r="H807" s="121">
        <v>1.5</v>
      </c>
      <c r="I807" s="106">
        <v>1.43897637795276</v>
      </c>
      <c r="J807" s="121">
        <v>1.5162923566426807</v>
      </c>
      <c r="K807" s="121">
        <v>1</v>
      </c>
      <c r="L807" s="157" t="s">
        <v>133</v>
      </c>
      <c r="M807" s="157" t="s">
        <v>111</v>
      </c>
      <c r="N807" s="16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133">
        <v>16</v>
      </c>
    </row>
    <row r="808" spans="1:25">
      <c r="A808" s="141"/>
      <c r="B808" s="115">
        <v>1</v>
      </c>
      <c r="C808" s="104">
        <v>4</v>
      </c>
      <c r="D808" s="106" t="s">
        <v>131</v>
      </c>
      <c r="E808" s="106">
        <v>1</v>
      </c>
      <c r="F808" s="157" t="s">
        <v>133</v>
      </c>
      <c r="G808" s="106">
        <v>1</v>
      </c>
      <c r="H808" s="121">
        <v>1.5</v>
      </c>
      <c r="I808" s="106">
        <v>1.3898809523809501</v>
      </c>
      <c r="J808" s="121">
        <v>1.6622803515409006</v>
      </c>
      <c r="K808" s="121">
        <v>1</v>
      </c>
      <c r="L808" s="157" t="s">
        <v>133</v>
      </c>
      <c r="M808" s="157" t="s">
        <v>111</v>
      </c>
      <c r="N808" s="16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133">
        <v>1.0938779170769215</v>
      </c>
    </row>
    <row r="809" spans="1:25">
      <c r="A809" s="141"/>
      <c r="B809" s="115">
        <v>1</v>
      </c>
      <c r="C809" s="104">
        <v>5</v>
      </c>
      <c r="D809" s="106" t="s">
        <v>131</v>
      </c>
      <c r="E809" s="106">
        <v>1</v>
      </c>
      <c r="F809" s="155" t="s">
        <v>133</v>
      </c>
      <c r="G809" s="106">
        <v>1.2</v>
      </c>
      <c r="H809" s="106">
        <v>1.5</v>
      </c>
      <c r="I809" s="106">
        <v>1.3564453125</v>
      </c>
      <c r="J809" s="106">
        <v>1.5820550137962706</v>
      </c>
      <c r="K809" s="156" t="s">
        <v>131</v>
      </c>
      <c r="L809" s="155" t="s">
        <v>133</v>
      </c>
      <c r="M809" s="155" t="s">
        <v>111</v>
      </c>
      <c r="N809" s="16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134"/>
    </row>
    <row r="810" spans="1:25">
      <c r="A810" s="141"/>
      <c r="B810" s="115">
        <v>1</v>
      </c>
      <c r="C810" s="104">
        <v>6</v>
      </c>
      <c r="D810" s="106" t="s">
        <v>131</v>
      </c>
      <c r="E810" s="106">
        <v>1</v>
      </c>
      <c r="F810" s="155" t="s">
        <v>133</v>
      </c>
      <c r="G810" s="106">
        <v>0.8</v>
      </c>
      <c r="H810" s="106">
        <v>1.5</v>
      </c>
      <c r="I810" s="106">
        <v>1.3919213973799101</v>
      </c>
      <c r="J810" s="106">
        <v>1.5027284708240205</v>
      </c>
      <c r="K810" s="106">
        <v>1</v>
      </c>
      <c r="L810" s="155" t="s">
        <v>133</v>
      </c>
      <c r="M810" s="155" t="s">
        <v>111</v>
      </c>
      <c r="N810" s="16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134"/>
    </row>
    <row r="811" spans="1:25">
      <c r="A811" s="141"/>
      <c r="B811" s="116" t="s">
        <v>186</v>
      </c>
      <c r="C811" s="108"/>
      <c r="D811" s="122">
        <v>1</v>
      </c>
      <c r="E811" s="122">
        <v>1</v>
      </c>
      <c r="F811" s="122" t="s">
        <v>543</v>
      </c>
      <c r="G811" s="122">
        <v>0.95</v>
      </c>
      <c r="H811" s="122">
        <v>1.5</v>
      </c>
      <c r="I811" s="122">
        <v>1.3497232780060935</v>
      </c>
      <c r="J811" s="122">
        <v>1.5907554748656907</v>
      </c>
      <c r="K811" s="122">
        <v>1</v>
      </c>
      <c r="L811" s="122" t="s">
        <v>543</v>
      </c>
      <c r="M811" s="122" t="s">
        <v>543</v>
      </c>
      <c r="N811" s="16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134"/>
    </row>
    <row r="812" spans="1:25">
      <c r="A812" s="141"/>
      <c r="B812" s="2" t="s">
        <v>187</v>
      </c>
      <c r="C812" s="135"/>
      <c r="D812" s="107">
        <v>1</v>
      </c>
      <c r="E812" s="107">
        <v>1</v>
      </c>
      <c r="F812" s="107" t="s">
        <v>543</v>
      </c>
      <c r="G812" s="107">
        <v>0.9</v>
      </c>
      <c r="H812" s="107">
        <v>1.5</v>
      </c>
      <c r="I812" s="107">
        <v>1.3731631324404749</v>
      </c>
      <c r="J812" s="107">
        <v>1.5491736852194755</v>
      </c>
      <c r="K812" s="107">
        <v>1</v>
      </c>
      <c r="L812" s="107" t="s">
        <v>543</v>
      </c>
      <c r="M812" s="107" t="s">
        <v>543</v>
      </c>
      <c r="N812" s="16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134"/>
    </row>
    <row r="813" spans="1:25">
      <c r="A813" s="141"/>
      <c r="B813" s="2" t="s">
        <v>188</v>
      </c>
      <c r="C813" s="135"/>
      <c r="D813" s="107" t="s">
        <v>543</v>
      </c>
      <c r="E813" s="107">
        <v>0</v>
      </c>
      <c r="F813" s="107" t="s">
        <v>543</v>
      </c>
      <c r="G813" s="107">
        <v>0.19148542155126788</v>
      </c>
      <c r="H813" s="107">
        <v>0.12649110640673514</v>
      </c>
      <c r="I813" s="107">
        <v>8.1477881607439989E-2</v>
      </c>
      <c r="J813" s="107">
        <v>0.10554166117303099</v>
      </c>
      <c r="K813" s="107">
        <v>0</v>
      </c>
      <c r="L813" s="107" t="s">
        <v>543</v>
      </c>
      <c r="M813" s="107" t="s">
        <v>543</v>
      </c>
      <c r="N813" s="226"/>
      <c r="O813" s="227"/>
      <c r="P813" s="227"/>
      <c r="Q813" s="227"/>
      <c r="R813" s="227"/>
      <c r="S813" s="227"/>
      <c r="T813" s="227"/>
      <c r="U813" s="227"/>
      <c r="V813" s="227"/>
      <c r="W813" s="227"/>
      <c r="X813" s="227"/>
      <c r="Y813" s="134"/>
    </row>
    <row r="814" spans="1:25">
      <c r="A814" s="141"/>
      <c r="B814" s="2" t="s">
        <v>96</v>
      </c>
      <c r="C814" s="135"/>
      <c r="D814" s="109" t="s">
        <v>543</v>
      </c>
      <c r="E814" s="109">
        <v>0</v>
      </c>
      <c r="F814" s="109" t="s">
        <v>543</v>
      </c>
      <c r="G814" s="109">
        <v>0.20156360163291356</v>
      </c>
      <c r="H814" s="109">
        <v>8.4327404271156758E-2</v>
      </c>
      <c r="I814" s="109">
        <v>6.036636022741259E-2</v>
      </c>
      <c r="J814" s="109">
        <v>6.6346879102799877E-2</v>
      </c>
      <c r="K814" s="109">
        <v>0</v>
      </c>
      <c r="L814" s="109" t="s">
        <v>543</v>
      </c>
      <c r="M814" s="109" t="s">
        <v>543</v>
      </c>
      <c r="N814" s="16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137"/>
    </row>
    <row r="815" spans="1:25">
      <c r="A815" s="141"/>
      <c r="B815" s="117" t="s">
        <v>189</v>
      </c>
      <c r="C815" s="135"/>
      <c r="D815" s="109">
        <v>-8.5821201444292394E-2</v>
      </c>
      <c r="E815" s="109">
        <v>-8.5821201444292394E-2</v>
      </c>
      <c r="F815" s="109" t="s">
        <v>543</v>
      </c>
      <c r="G815" s="109">
        <v>-0.13153014137207786</v>
      </c>
      <c r="H815" s="109">
        <v>0.37126819783356124</v>
      </c>
      <c r="I815" s="109">
        <v>0.23388840467028182</v>
      </c>
      <c r="J815" s="109">
        <v>0.45423492880863114</v>
      </c>
      <c r="K815" s="109">
        <v>-8.5821201444292394E-2</v>
      </c>
      <c r="L815" s="109" t="s">
        <v>543</v>
      </c>
      <c r="M815" s="109" t="s">
        <v>543</v>
      </c>
      <c r="N815" s="16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137"/>
    </row>
    <row r="816" spans="1:25">
      <c r="B816" s="147"/>
      <c r="C816" s="116"/>
      <c r="D816" s="132"/>
      <c r="E816" s="132"/>
      <c r="F816" s="132"/>
      <c r="G816" s="132"/>
      <c r="H816" s="132"/>
      <c r="I816" s="132"/>
      <c r="J816" s="132"/>
      <c r="K816" s="132"/>
      <c r="L816" s="132"/>
      <c r="M816" s="132"/>
    </row>
    <row r="817" spans="1:25">
      <c r="B817" s="151" t="s">
        <v>436</v>
      </c>
      <c r="Y817" s="133" t="s">
        <v>201</v>
      </c>
    </row>
    <row r="818" spans="1:25">
      <c r="A818" s="124" t="s">
        <v>12</v>
      </c>
      <c r="B818" s="114" t="s">
        <v>141</v>
      </c>
      <c r="C818" s="111" t="s">
        <v>142</v>
      </c>
      <c r="D818" s="112" t="s">
        <v>166</v>
      </c>
      <c r="E818" s="113" t="s">
        <v>166</v>
      </c>
      <c r="F818" s="113" t="s">
        <v>166</v>
      </c>
      <c r="G818" s="164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133">
        <v>1</v>
      </c>
    </row>
    <row r="819" spans="1:25">
      <c r="A819" s="141"/>
      <c r="B819" s="115" t="s">
        <v>167</v>
      </c>
      <c r="C819" s="104" t="s">
        <v>167</v>
      </c>
      <c r="D819" s="162" t="s">
        <v>168</v>
      </c>
      <c r="E819" s="163" t="s">
        <v>173</v>
      </c>
      <c r="F819" s="163" t="s">
        <v>178</v>
      </c>
      <c r="G819" s="164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133" t="s">
        <v>3</v>
      </c>
    </row>
    <row r="820" spans="1:25">
      <c r="A820" s="141"/>
      <c r="B820" s="115"/>
      <c r="C820" s="104"/>
      <c r="D820" s="105" t="s">
        <v>202</v>
      </c>
      <c r="E820" s="106" t="s">
        <v>202</v>
      </c>
      <c r="F820" s="106" t="s">
        <v>202</v>
      </c>
      <c r="G820" s="164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133">
        <v>2</v>
      </c>
    </row>
    <row r="821" spans="1:25">
      <c r="A821" s="141"/>
      <c r="B821" s="115"/>
      <c r="C821" s="104"/>
      <c r="D821" s="130"/>
      <c r="E821" s="130"/>
      <c r="F821" s="130"/>
      <c r="G821" s="164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133">
        <v>2</v>
      </c>
    </row>
    <row r="822" spans="1:25">
      <c r="A822" s="141"/>
      <c r="B822" s="114">
        <v>1</v>
      </c>
      <c r="C822" s="110">
        <v>1</v>
      </c>
      <c r="D822" s="118">
        <v>1.84</v>
      </c>
      <c r="E822" s="118">
        <v>2</v>
      </c>
      <c r="F822" s="119">
        <v>1.85</v>
      </c>
      <c r="G822" s="164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133">
        <v>1</v>
      </c>
    </row>
    <row r="823" spans="1:25">
      <c r="A823" s="141"/>
      <c r="B823" s="115">
        <v>1</v>
      </c>
      <c r="C823" s="104">
        <v>2</v>
      </c>
      <c r="D823" s="106">
        <v>1.83</v>
      </c>
      <c r="E823" s="106">
        <v>2</v>
      </c>
      <c r="F823" s="121">
        <v>1.8</v>
      </c>
      <c r="G823" s="164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133">
        <v>6</v>
      </c>
    </row>
    <row r="824" spans="1:25">
      <c r="A824" s="141"/>
      <c r="B824" s="115">
        <v>1</v>
      </c>
      <c r="C824" s="104">
        <v>3</v>
      </c>
      <c r="D824" s="106">
        <v>1.9</v>
      </c>
      <c r="E824" s="106">
        <v>2</v>
      </c>
      <c r="F824" s="121">
        <v>1.86</v>
      </c>
      <c r="G824" s="164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133">
        <v>16</v>
      </c>
    </row>
    <row r="825" spans="1:25">
      <c r="A825" s="141"/>
      <c r="B825" s="115">
        <v>1</v>
      </c>
      <c r="C825" s="104">
        <v>4</v>
      </c>
      <c r="D825" s="106">
        <v>1.9</v>
      </c>
      <c r="E825" s="106">
        <v>2</v>
      </c>
      <c r="F825" s="121">
        <v>1.84</v>
      </c>
      <c r="G825" s="164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133">
        <v>1.8950000000000002</v>
      </c>
    </row>
    <row r="826" spans="1:25">
      <c r="A826" s="141"/>
      <c r="B826" s="115">
        <v>1</v>
      </c>
      <c r="C826" s="104">
        <v>5</v>
      </c>
      <c r="D826" s="106">
        <v>1.8</v>
      </c>
      <c r="E826" s="106">
        <v>2.1</v>
      </c>
      <c r="F826" s="106">
        <v>1.75</v>
      </c>
      <c r="G826" s="164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134"/>
    </row>
    <row r="827" spans="1:25">
      <c r="A827" s="141"/>
      <c r="B827" s="115">
        <v>1</v>
      </c>
      <c r="C827" s="104">
        <v>6</v>
      </c>
      <c r="D827" s="106">
        <v>1.86</v>
      </c>
      <c r="E827" s="106">
        <v>2</v>
      </c>
      <c r="F827" s="106">
        <v>1.78</v>
      </c>
      <c r="G827" s="164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134"/>
    </row>
    <row r="828" spans="1:25">
      <c r="A828" s="141"/>
      <c r="B828" s="116" t="s">
        <v>186</v>
      </c>
      <c r="C828" s="108"/>
      <c r="D828" s="122">
        <v>1.8550000000000002</v>
      </c>
      <c r="E828" s="122">
        <v>2.0166666666666666</v>
      </c>
      <c r="F828" s="122">
        <v>1.8133333333333335</v>
      </c>
      <c r="G828" s="164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134"/>
    </row>
    <row r="829" spans="1:25">
      <c r="A829" s="141"/>
      <c r="B829" s="2" t="s">
        <v>187</v>
      </c>
      <c r="C829" s="135"/>
      <c r="D829" s="107">
        <v>1.85</v>
      </c>
      <c r="E829" s="107">
        <v>2</v>
      </c>
      <c r="F829" s="107">
        <v>1.82</v>
      </c>
      <c r="G829" s="164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134"/>
    </row>
    <row r="830" spans="1:25">
      <c r="A830" s="141"/>
      <c r="B830" s="2" t="s">
        <v>188</v>
      </c>
      <c r="C830" s="135"/>
      <c r="D830" s="107">
        <v>3.987480407475371E-2</v>
      </c>
      <c r="E830" s="107">
        <v>4.0824829046386339E-2</v>
      </c>
      <c r="F830" s="107">
        <v>4.366539438350088E-2</v>
      </c>
      <c r="G830" s="226"/>
      <c r="H830" s="227"/>
      <c r="I830" s="227"/>
      <c r="J830" s="227"/>
      <c r="K830" s="227"/>
      <c r="L830" s="227"/>
      <c r="M830" s="227"/>
      <c r="N830" s="227"/>
      <c r="O830" s="227"/>
      <c r="P830" s="227"/>
      <c r="Q830" s="227"/>
      <c r="R830" s="227"/>
      <c r="S830" s="227"/>
      <c r="T830" s="227"/>
      <c r="U830" s="227"/>
      <c r="V830" s="227"/>
      <c r="W830" s="227"/>
      <c r="X830" s="227"/>
      <c r="Y830" s="134"/>
    </row>
    <row r="831" spans="1:25">
      <c r="A831" s="141"/>
      <c r="B831" s="2" t="s">
        <v>96</v>
      </c>
      <c r="C831" s="135"/>
      <c r="D831" s="109">
        <v>2.1495851253236498E-2</v>
      </c>
      <c r="E831" s="109">
        <v>2.0243716882505623E-2</v>
      </c>
      <c r="F831" s="109">
        <v>2.4080180726195336E-2</v>
      </c>
      <c r="G831" s="164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137"/>
    </row>
    <row r="832" spans="1:25">
      <c r="A832" s="141"/>
      <c r="B832" s="117" t="s">
        <v>189</v>
      </c>
      <c r="C832" s="135"/>
      <c r="D832" s="109">
        <v>-2.1108179419525031E-2</v>
      </c>
      <c r="E832" s="109">
        <v>6.4204045734388648E-2</v>
      </c>
      <c r="F832" s="109">
        <v>-4.3095866314863729E-2</v>
      </c>
      <c r="G832" s="164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137"/>
    </row>
    <row r="833" spans="1:25">
      <c r="B833" s="147"/>
      <c r="C833" s="116"/>
      <c r="D833" s="132"/>
      <c r="E833" s="132"/>
      <c r="F833" s="132"/>
    </row>
    <row r="834" spans="1:25">
      <c r="B834" s="151" t="s">
        <v>437</v>
      </c>
      <c r="Y834" s="133" t="s">
        <v>67</v>
      </c>
    </row>
    <row r="835" spans="1:25">
      <c r="A835" s="124" t="s">
        <v>15</v>
      </c>
      <c r="B835" s="114" t="s">
        <v>141</v>
      </c>
      <c r="C835" s="111" t="s">
        <v>142</v>
      </c>
      <c r="D835" s="112" t="s">
        <v>166</v>
      </c>
      <c r="E835" s="113" t="s">
        <v>166</v>
      </c>
      <c r="F835" s="113" t="s">
        <v>166</v>
      </c>
      <c r="G835" s="113" t="s">
        <v>166</v>
      </c>
      <c r="H835" s="113" t="s">
        <v>166</v>
      </c>
      <c r="I835" s="113" t="s">
        <v>166</v>
      </c>
      <c r="J835" s="113" t="s">
        <v>166</v>
      </c>
      <c r="K835" s="113" t="s">
        <v>166</v>
      </c>
      <c r="L835" s="113" t="s">
        <v>166</v>
      </c>
      <c r="M835" s="113" t="s">
        <v>166</v>
      </c>
      <c r="N835" s="16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133">
        <v>1</v>
      </c>
    </row>
    <row r="836" spans="1:25">
      <c r="A836" s="141"/>
      <c r="B836" s="115" t="s">
        <v>167</v>
      </c>
      <c r="C836" s="104" t="s">
        <v>167</v>
      </c>
      <c r="D836" s="162" t="s">
        <v>168</v>
      </c>
      <c r="E836" s="163" t="s">
        <v>169</v>
      </c>
      <c r="F836" s="163" t="s">
        <v>170</v>
      </c>
      <c r="G836" s="163" t="s">
        <v>173</v>
      </c>
      <c r="H836" s="163" t="s">
        <v>175</v>
      </c>
      <c r="I836" s="163" t="s">
        <v>177</v>
      </c>
      <c r="J836" s="163" t="s">
        <v>178</v>
      </c>
      <c r="K836" s="163" t="s">
        <v>180</v>
      </c>
      <c r="L836" s="163" t="s">
        <v>191</v>
      </c>
      <c r="M836" s="163" t="s">
        <v>183</v>
      </c>
      <c r="N836" s="16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133" t="s">
        <v>3</v>
      </c>
    </row>
    <row r="837" spans="1:25">
      <c r="A837" s="141"/>
      <c r="B837" s="115"/>
      <c r="C837" s="104"/>
      <c r="D837" s="105" t="s">
        <v>202</v>
      </c>
      <c r="E837" s="106" t="s">
        <v>202</v>
      </c>
      <c r="F837" s="106" t="s">
        <v>202</v>
      </c>
      <c r="G837" s="106" t="s">
        <v>202</v>
      </c>
      <c r="H837" s="106" t="s">
        <v>204</v>
      </c>
      <c r="I837" s="106" t="s">
        <v>204</v>
      </c>
      <c r="J837" s="106" t="s">
        <v>202</v>
      </c>
      <c r="K837" s="106" t="s">
        <v>202</v>
      </c>
      <c r="L837" s="106" t="s">
        <v>205</v>
      </c>
      <c r="M837" s="106" t="s">
        <v>203</v>
      </c>
      <c r="N837" s="16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133">
        <v>2</v>
      </c>
    </row>
    <row r="838" spans="1:25">
      <c r="A838" s="141"/>
      <c r="B838" s="115"/>
      <c r="C838" s="104"/>
      <c r="D838" s="130"/>
      <c r="E838" s="130"/>
      <c r="F838" s="130"/>
      <c r="G838" s="130"/>
      <c r="H838" s="130"/>
      <c r="I838" s="130"/>
      <c r="J838" s="130"/>
      <c r="K838" s="130"/>
      <c r="L838" s="130"/>
      <c r="M838" s="130"/>
      <c r="N838" s="16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133">
        <v>3</v>
      </c>
    </row>
    <row r="839" spans="1:25">
      <c r="A839" s="141"/>
      <c r="B839" s="114">
        <v>1</v>
      </c>
      <c r="C839" s="110">
        <v>1</v>
      </c>
      <c r="D839" s="118">
        <v>1.8</v>
      </c>
      <c r="E839" s="118">
        <v>1.8</v>
      </c>
      <c r="F839" s="119">
        <v>2</v>
      </c>
      <c r="G839" s="118">
        <v>2.1</v>
      </c>
      <c r="H839" s="119">
        <v>2.0144032921810702</v>
      </c>
      <c r="I839" s="118">
        <v>2.3068231691179206</v>
      </c>
      <c r="J839" s="119">
        <v>1.7</v>
      </c>
      <c r="K839" s="118">
        <v>2</v>
      </c>
      <c r="L839" s="152">
        <v>1.4</v>
      </c>
      <c r="M839" s="152" t="s">
        <v>133</v>
      </c>
      <c r="N839" s="16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133">
        <v>1</v>
      </c>
    </row>
    <row r="840" spans="1:25">
      <c r="A840" s="141"/>
      <c r="B840" s="115">
        <v>1</v>
      </c>
      <c r="C840" s="104">
        <v>2</v>
      </c>
      <c r="D840" s="106">
        <v>1.9</v>
      </c>
      <c r="E840" s="106">
        <v>1.7</v>
      </c>
      <c r="F840" s="121">
        <v>2</v>
      </c>
      <c r="G840" s="106">
        <v>1.88</v>
      </c>
      <c r="H840" s="121">
        <v>1.9776422764227601</v>
      </c>
      <c r="I840" s="106">
        <v>2.2962319905089164</v>
      </c>
      <c r="J840" s="121">
        <v>1.7</v>
      </c>
      <c r="K840" s="106">
        <v>2</v>
      </c>
      <c r="L840" s="155">
        <v>1.5</v>
      </c>
      <c r="M840" s="155" t="s">
        <v>133</v>
      </c>
      <c r="N840" s="16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133">
        <v>27</v>
      </c>
    </row>
    <row r="841" spans="1:25">
      <c r="A841" s="141"/>
      <c r="B841" s="115">
        <v>1</v>
      </c>
      <c r="C841" s="104">
        <v>3</v>
      </c>
      <c r="D841" s="106">
        <v>1.9</v>
      </c>
      <c r="E841" s="106">
        <v>1.9</v>
      </c>
      <c r="F841" s="121">
        <v>2</v>
      </c>
      <c r="G841" s="106">
        <v>2.11</v>
      </c>
      <c r="H841" s="121">
        <v>1.9704724409448802</v>
      </c>
      <c r="I841" s="106">
        <v>2.2329375803164564</v>
      </c>
      <c r="J841" s="121">
        <v>1.7</v>
      </c>
      <c r="K841" s="121">
        <v>2</v>
      </c>
      <c r="L841" s="157">
        <v>1.4</v>
      </c>
      <c r="M841" s="157" t="s">
        <v>133</v>
      </c>
      <c r="N841" s="16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133">
        <v>16</v>
      </c>
    </row>
    <row r="842" spans="1:25">
      <c r="A842" s="141"/>
      <c r="B842" s="115">
        <v>1</v>
      </c>
      <c r="C842" s="104">
        <v>4</v>
      </c>
      <c r="D842" s="106">
        <v>1.9</v>
      </c>
      <c r="E842" s="106">
        <v>1.9</v>
      </c>
      <c r="F842" s="121">
        <v>2</v>
      </c>
      <c r="G842" s="106">
        <v>1.89</v>
      </c>
      <c r="H842" s="121">
        <v>1.9920634920634903</v>
      </c>
      <c r="I842" s="106">
        <v>2.3089467149090646</v>
      </c>
      <c r="J842" s="121">
        <v>1.7</v>
      </c>
      <c r="K842" s="121">
        <v>2</v>
      </c>
      <c r="L842" s="159">
        <v>1.7</v>
      </c>
      <c r="M842" s="157" t="s">
        <v>133</v>
      </c>
      <c r="N842" s="16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133">
        <v>1.9513733416874255</v>
      </c>
    </row>
    <row r="843" spans="1:25">
      <c r="A843" s="141"/>
      <c r="B843" s="115">
        <v>1</v>
      </c>
      <c r="C843" s="104">
        <v>5</v>
      </c>
      <c r="D843" s="106">
        <v>1.8</v>
      </c>
      <c r="E843" s="106">
        <v>1.5</v>
      </c>
      <c r="F843" s="106">
        <v>2</v>
      </c>
      <c r="G843" s="106">
        <v>2.0499999999999998</v>
      </c>
      <c r="H843" s="106">
        <v>2.1083984375</v>
      </c>
      <c r="I843" s="106">
        <v>2.3247212701953242</v>
      </c>
      <c r="J843" s="106">
        <v>1.6</v>
      </c>
      <c r="K843" s="106">
        <v>2</v>
      </c>
      <c r="L843" s="155">
        <v>1.4</v>
      </c>
      <c r="M843" s="155" t="s">
        <v>133</v>
      </c>
      <c r="N843" s="16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134"/>
    </row>
    <row r="844" spans="1:25">
      <c r="A844" s="141"/>
      <c r="B844" s="115">
        <v>1</v>
      </c>
      <c r="C844" s="104">
        <v>6</v>
      </c>
      <c r="D844" s="106">
        <v>1.8</v>
      </c>
      <c r="E844" s="106">
        <v>1.8</v>
      </c>
      <c r="F844" s="106">
        <v>2</v>
      </c>
      <c r="G844" s="106">
        <v>1.81</v>
      </c>
      <c r="H844" s="106">
        <v>2.0043668122270701</v>
      </c>
      <c r="I844" s="106">
        <v>2.388912924609468</v>
      </c>
      <c r="J844" s="106">
        <v>1.8</v>
      </c>
      <c r="K844" s="106">
        <v>2</v>
      </c>
      <c r="L844" s="155">
        <v>1.3</v>
      </c>
      <c r="M844" s="155" t="s">
        <v>133</v>
      </c>
      <c r="N844" s="16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134"/>
    </row>
    <row r="845" spans="1:25">
      <c r="A845" s="141"/>
      <c r="B845" s="116" t="s">
        <v>186</v>
      </c>
      <c r="C845" s="108"/>
      <c r="D845" s="122">
        <v>1.8500000000000003</v>
      </c>
      <c r="E845" s="122">
        <v>1.7666666666666668</v>
      </c>
      <c r="F845" s="122">
        <v>2</v>
      </c>
      <c r="G845" s="122">
        <v>1.9733333333333334</v>
      </c>
      <c r="H845" s="122">
        <v>2.0112244585565451</v>
      </c>
      <c r="I845" s="122">
        <v>2.3097622749428584</v>
      </c>
      <c r="J845" s="122">
        <v>1.7000000000000002</v>
      </c>
      <c r="K845" s="122">
        <v>2</v>
      </c>
      <c r="L845" s="122">
        <v>1.4500000000000002</v>
      </c>
      <c r="M845" s="122" t="s">
        <v>543</v>
      </c>
      <c r="N845" s="16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134"/>
    </row>
    <row r="846" spans="1:25">
      <c r="A846" s="141"/>
      <c r="B846" s="2" t="s">
        <v>187</v>
      </c>
      <c r="C846" s="135"/>
      <c r="D846" s="107">
        <v>1.85</v>
      </c>
      <c r="E846" s="107">
        <v>1.8</v>
      </c>
      <c r="F846" s="107">
        <v>2</v>
      </c>
      <c r="G846" s="107">
        <v>1.9699999999999998</v>
      </c>
      <c r="H846" s="107">
        <v>1.9982151521452802</v>
      </c>
      <c r="I846" s="107">
        <v>2.3078849420134926</v>
      </c>
      <c r="J846" s="107">
        <v>1.7</v>
      </c>
      <c r="K846" s="107">
        <v>2</v>
      </c>
      <c r="L846" s="107">
        <v>1.4</v>
      </c>
      <c r="M846" s="107" t="s">
        <v>543</v>
      </c>
      <c r="N846" s="16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134"/>
    </row>
    <row r="847" spans="1:25">
      <c r="A847" s="141"/>
      <c r="B847" s="2" t="s">
        <v>188</v>
      </c>
      <c r="C847" s="135"/>
      <c r="D847" s="123">
        <v>5.4772255750516544E-2</v>
      </c>
      <c r="E847" s="123">
        <v>0.15055453054181619</v>
      </c>
      <c r="F847" s="123">
        <v>0</v>
      </c>
      <c r="G847" s="123">
        <v>0.12878923350446131</v>
      </c>
      <c r="H847" s="123">
        <v>5.0310132206806434E-2</v>
      </c>
      <c r="I847" s="123">
        <v>5.0165730661741313E-2</v>
      </c>
      <c r="J847" s="123">
        <v>6.3245553203367569E-2</v>
      </c>
      <c r="K847" s="123">
        <v>0</v>
      </c>
      <c r="L847" s="123">
        <v>0.13784048752090222</v>
      </c>
      <c r="M847" s="123" t="s">
        <v>543</v>
      </c>
      <c r="N847" s="16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136"/>
    </row>
    <row r="848" spans="1:25">
      <c r="A848" s="141"/>
      <c r="B848" s="2" t="s">
        <v>96</v>
      </c>
      <c r="C848" s="135"/>
      <c r="D848" s="109">
        <v>2.9606624730008937E-2</v>
      </c>
      <c r="E848" s="109">
        <v>8.5219545589707277E-2</v>
      </c>
      <c r="F848" s="109">
        <v>0</v>
      </c>
      <c r="G848" s="109">
        <v>6.5264814275909452E-2</v>
      </c>
      <c r="H848" s="109">
        <v>2.5014677995172152E-2</v>
      </c>
      <c r="I848" s="109">
        <v>2.1719001650497723E-2</v>
      </c>
      <c r="J848" s="109">
        <v>3.7203266590216215E-2</v>
      </c>
      <c r="K848" s="109">
        <v>0</v>
      </c>
      <c r="L848" s="109">
        <v>9.506240518682911E-2</v>
      </c>
      <c r="M848" s="109" t="s">
        <v>543</v>
      </c>
      <c r="N848" s="16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137"/>
    </row>
    <row r="849" spans="1:25">
      <c r="A849" s="141"/>
      <c r="B849" s="117" t="s">
        <v>189</v>
      </c>
      <c r="C849" s="135"/>
      <c r="D849" s="109">
        <v>-5.1949742021054734E-2</v>
      </c>
      <c r="E849" s="109">
        <v>-9.4654708596682902E-2</v>
      </c>
      <c r="F849" s="109">
        <v>2.4919197815075789E-2</v>
      </c>
      <c r="G849" s="109">
        <v>1.1253608510874757E-2</v>
      </c>
      <c r="H849" s="109">
        <v>3.0671279344917313E-2</v>
      </c>
      <c r="I849" s="109">
        <v>0.18365984898897958</v>
      </c>
      <c r="J849" s="109">
        <v>-0.12881868185718548</v>
      </c>
      <c r="K849" s="109">
        <v>2.4919197815075789E-2</v>
      </c>
      <c r="L849" s="109">
        <v>-0.25693358158406998</v>
      </c>
      <c r="M849" s="109" t="s">
        <v>543</v>
      </c>
      <c r="N849" s="16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137"/>
    </row>
    <row r="850" spans="1:25">
      <c r="B850" s="147"/>
      <c r="C850" s="116"/>
      <c r="D850" s="132"/>
      <c r="E850" s="132"/>
      <c r="F850" s="132"/>
      <c r="G850" s="132"/>
      <c r="H850" s="132"/>
      <c r="I850" s="132"/>
      <c r="J850" s="132"/>
      <c r="K850" s="132"/>
      <c r="L850" s="132"/>
      <c r="M850" s="132"/>
    </row>
    <row r="851" spans="1:25">
      <c r="B851" s="151" t="s">
        <v>438</v>
      </c>
      <c r="Y851" s="133" t="s">
        <v>67</v>
      </c>
    </row>
    <row r="852" spans="1:25">
      <c r="A852" s="124" t="s">
        <v>18</v>
      </c>
      <c r="B852" s="114" t="s">
        <v>141</v>
      </c>
      <c r="C852" s="111" t="s">
        <v>142</v>
      </c>
      <c r="D852" s="112" t="s">
        <v>166</v>
      </c>
      <c r="E852" s="113" t="s">
        <v>166</v>
      </c>
      <c r="F852" s="113" t="s">
        <v>166</v>
      </c>
      <c r="G852" s="113" t="s">
        <v>166</v>
      </c>
      <c r="H852" s="113" t="s">
        <v>166</v>
      </c>
      <c r="I852" s="113" t="s">
        <v>166</v>
      </c>
      <c r="J852" s="113" t="s">
        <v>166</v>
      </c>
      <c r="K852" s="113" t="s">
        <v>166</v>
      </c>
      <c r="L852" s="113" t="s">
        <v>166</v>
      </c>
      <c r="M852" s="113" t="s">
        <v>166</v>
      </c>
      <c r="N852" s="113" t="s">
        <v>166</v>
      </c>
      <c r="O852" s="113" t="s">
        <v>166</v>
      </c>
      <c r="P852" s="113" t="s">
        <v>166</v>
      </c>
      <c r="Q852" s="113" t="s">
        <v>166</v>
      </c>
      <c r="R852" s="113" t="s">
        <v>166</v>
      </c>
      <c r="S852" s="113" t="s">
        <v>166</v>
      </c>
      <c r="T852" s="164"/>
      <c r="U852" s="2"/>
      <c r="V852" s="2"/>
      <c r="W852" s="2"/>
      <c r="X852" s="2"/>
      <c r="Y852" s="133">
        <v>1</v>
      </c>
    </row>
    <row r="853" spans="1:25">
      <c r="A853" s="141"/>
      <c r="B853" s="115" t="s">
        <v>167</v>
      </c>
      <c r="C853" s="104" t="s">
        <v>167</v>
      </c>
      <c r="D853" s="162" t="s">
        <v>168</v>
      </c>
      <c r="E853" s="163" t="s">
        <v>169</v>
      </c>
      <c r="F853" s="163" t="s">
        <v>170</v>
      </c>
      <c r="G853" s="163" t="s">
        <v>171</v>
      </c>
      <c r="H853" s="163" t="s">
        <v>172</v>
      </c>
      <c r="I853" s="163" t="s">
        <v>173</v>
      </c>
      <c r="J853" s="163" t="s">
        <v>174</v>
      </c>
      <c r="K853" s="163" t="s">
        <v>175</v>
      </c>
      <c r="L853" s="163" t="s">
        <v>176</v>
      </c>
      <c r="M853" s="163" t="s">
        <v>177</v>
      </c>
      <c r="N853" s="163" t="s">
        <v>178</v>
      </c>
      <c r="O853" s="163" t="s">
        <v>179</v>
      </c>
      <c r="P853" s="163" t="s">
        <v>180</v>
      </c>
      <c r="Q853" s="163" t="s">
        <v>181</v>
      </c>
      <c r="R853" s="163" t="s">
        <v>191</v>
      </c>
      <c r="S853" s="163" t="s">
        <v>183</v>
      </c>
      <c r="T853" s="164"/>
      <c r="U853" s="2"/>
      <c r="V853" s="2"/>
      <c r="W853" s="2"/>
      <c r="X853" s="2"/>
      <c r="Y853" s="133" t="s">
        <v>3</v>
      </c>
    </row>
    <row r="854" spans="1:25">
      <c r="A854" s="141"/>
      <c r="B854" s="115"/>
      <c r="C854" s="104"/>
      <c r="D854" s="105" t="s">
        <v>202</v>
      </c>
      <c r="E854" s="106" t="s">
        <v>202</v>
      </c>
      <c r="F854" s="106" t="s">
        <v>203</v>
      </c>
      <c r="G854" s="106" t="s">
        <v>202</v>
      </c>
      <c r="H854" s="106" t="s">
        <v>203</v>
      </c>
      <c r="I854" s="106" t="s">
        <v>202</v>
      </c>
      <c r="J854" s="106" t="s">
        <v>203</v>
      </c>
      <c r="K854" s="106" t="s">
        <v>204</v>
      </c>
      <c r="L854" s="106" t="s">
        <v>203</v>
      </c>
      <c r="M854" s="106" t="s">
        <v>204</v>
      </c>
      <c r="N854" s="106" t="s">
        <v>203</v>
      </c>
      <c r="O854" s="106" t="s">
        <v>203</v>
      </c>
      <c r="P854" s="106" t="s">
        <v>202</v>
      </c>
      <c r="Q854" s="106" t="s">
        <v>203</v>
      </c>
      <c r="R854" s="106" t="s">
        <v>205</v>
      </c>
      <c r="S854" s="106" t="s">
        <v>203</v>
      </c>
      <c r="T854" s="164"/>
      <c r="U854" s="2"/>
      <c r="V854" s="2"/>
      <c r="W854" s="2"/>
      <c r="X854" s="2"/>
      <c r="Y854" s="133">
        <v>1</v>
      </c>
    </row>
    <row r="855" spans="1:25">
      <c r="A855" s="141"/>
      <c r="B855" s="115"/>
      <c r="C855" s="104"/>
      <c r="D855" s="130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64"/>
      <c r="U855" s="2"/>
      <c r="V855" s="2"/>
      <c r="W855" s="2"/>
      <c r="X855" s="2"/>
      <c r="Y855" s="133">
        <v>2</v>
      </c>
    </row>
    <row r="856" spans="1:25">
      <c r="A856" s="141"/>
      <c r="B856" s="114">
        <v>1</v>
      </c>
      <c r="C856" s="110">
        <v>1</v>
      </c>
      <c r="D856" s="210">
        <v>9.8000000000000007</v>
      </c>
      <c r="E856" s="210">
        <v>10.9</v>
      </c>
      <c r="F856" s="211">
        <v>9.68</v>
      </c>
      <c r="G856" s="210">
        <v>9</v>
      </c>
      <c r="H856" s="211">
        <v>11</v>
      </c>
      <c r="I856" s="210">
        <v>12.5</v>
      </c>
      <c r="J856" s="211">
        <v>13</v>
      </c>
      <c r="K856" s="210">
        <v>10.950617283950599</v>
      </c>
      <c r="L856" s="210">
        <v>11</v>
      </c>
      <c r="M856" s="210">
        <v>11.846494260064585</v>
      </c>
      <c r="N856" s="210">
        <v>9.4</v>
      </c>
      <c r="O856" s="210">
        <v>10</v>
      </c>
      <c r="P856" s="210">
        <v>15</v>
      </c>
      <c r="Q856" s="210">
        <v>11</v>
      </c>
      <c r="R856" s="210">
        <v>11.5</v>
      </c>
      <c r="S856" s="210">
        <v>8</v>
      </c>
      <c r="T856" s="214"/>
      <c r="U856" s="215"/>
      <c r="V856" s="215"/>
      <c r="W856" s="215"/>
      <c r="X856" s="215"/>
      <c r="Y856" s="216">
        <v>1</v>
      </c>
    </row>
    <row r="857" spans="1:25">
      <c r="A857" s="141"/>
      <c r="B857" s="115">
        <v>1</v>
      </c>
      <c r="C857" s="104">
        <v>2</v>
      </c>
      <c r="D857" s="217">
        <v>9.8000000000000007</v>
      </c>
      <c r="E857" s="223">
        <v>10.1</v>
      </c>
      <c r="F857" s="221">
        <v>9.69</v>
      </c>
      <c r="G857" s="217">
        <v>9</v>
      </c>
      <c r="H857" s="221">
        <v>12</v>
      </c>
      <c r="I857" s="217">
        <v>12.6</v>
      </c>
      <c r="J857" s="221">
        <v>13</v>
      </c>
      <c r="K857" s="217">
        <v>10.444105691056899</v>
      </c>
      <c r="L857" s="217">
        <v>11</v>
      </c>
      <c r="M857" s="217">
        <v>11.154544159059505</v>
      </c>
      <c r="N857" s="217">
        <v>9.6999999999999993</v>
      </c>
      <c r="O857" s="217">
        <v>10</v>
      </c>
      <c r="P857" s="217">
        <v>15</v>
      </c>
      <c r="Q857" s="223">
        <v>12</v>
      </c>
      <c r="R857" s="217">
        <v>11.5</v>
      </c>
      <c r="S857" s="217">
        <v>8</v>
      </c>
      <c r="T857" s="214"/>
      <c r="U857" s="215"/>
      <c r="V857" s="215"/>
      <c r="W857" s="215"/>
      <c r="X857" s="215"/>
      <c r="Y857" s="216">
        <v>24</v>
      </c>
    </row>
    <row r="858" spans="1:25">
      <c r="A858" s="141"/>
      <c r="B858" s="115">
        <v>1</v>
      </c>
      <c r="C858" s="104">
        <v>3</v>
      </c>
      <c r="D858" s="217">
        <v>9.9</v>
      </c>
      <c r="E858" s="217">
        <v>10.9</v>
      </c>
      <c r="F858" s="221">
        <v>9.56</v>
      </c>
      <c r="G858" s="217">
        <v>9</v>
      </c>
      <c r="H858" s="221">
        <v>12</v>
      </c>
      <c r="I858" s="217">
        <v>14.5</v>
      </c>
      <c r="J858" s="221">
        <v>13</v>
      </c>
      <c r="K858" s="221">
        <v>10.480314960629901</v>
      </c>
      <c r="L858" s="222">
        <v>10</v>
      </c>
      <c r="M858" s="222">
        <v>10.953910090546165</v>
      </c>
      <c r="N858" s="222">
        <v>9.8000000000000007</v>
      </c>
      <c r="O858" s="222">
        <v>10</v>
      </c>
      <c r="P858" s="222">
        <v>14</v>
      </c>
      <c r="Q858" s="222">
        <v>11</v>
      </c>
      <c r="R858" s="222">
        <v>10.9</v>
      </c>
      <c r="S858" s="222">
        <v>9</v>
      </c>
      <c r="T858" s="214"/>
      <c r="U858" s="215"/>
      <c r="V858" s="215"/>
      <c r="W858" s="215"/>
      <c r="X858" s="215"/>
      <c r="Y858" s="216">
        <v>16</v>
      </c>
    </row>
    <row r="859" spans="1:25">
      <c r="A859" s="141"/>
      <c r="B859" s="115">
        <v>1</v>
      </c>
      <c r="C859" s="104">
        <v>4</v>
      </c>
      <c r="D859" s="217">
        <v>9.6999999999999993</v>
      </c>
      <c r="E859" s="217">
        <v>11.2</v>
      </c>
      <c r="F859" s="221">
        <v>9.8699999999999992</v>
      </c>
      <c r="G859" s="217">
        <v>9</v>
      </c>
      <c r="H859" s="221">
        <v>11</v>
      </c>
      <c r="I859" s="217">
        <v>13.6</v>
      </c>
      <c r="J859" s="221">
        <v>13</v>
      </c>
      <c r="K859" s="221">
        <v>10.500992063492101</v>
      </c>
      <c r="L859" s="222">
        <v>11</v>
      </c>
      <c r="M859" s="222">
        <v>11.099445653289205</v>
      </c>
      <c r="N859" s="222">
        <v>9.9</v>
      </c>
      <c r="O859" s="222">
        <v>10</v>
      </c>
      <c r="P859" s="222">
        <v>14</v>
      </c>
      <c r="Q859" s="222">
        <v>11</v>
      </c>
      <c r="R859" s="222">
        <v>10.199999999999999</v>
      </c>
      <c r="S859" s="222">
        <v>9</v>
      </c>
      <c r="T859" s="214"/>
      <c r="U859" s="215"/>
      <c r="V859" s="215"/>
      <c r="W859" s="215"/>
      <c r="X859" s="215"/>
      <c r="Y859" s="216">
        <v>10.995676600128876</v>
      </c>
    </row>
    <row r="860" spans="1:25">
      <c r="A860" s="141"/>
      <c r="B860" s="115">
        <v>1</v>
      </c>
      <c r="C860" s="104">
        <v>5</v>
      </c>
      <c r="D860" s="217">
        <v>9.5</v>
      </c>
      <c r="E860" s="217">
        <v>11.2</v>
      </c>
      <c r="F860" s="217">
        <v>9.92</v>
      </c>
      <c r="G860" s="217">
        <v>9</v>
      </c>
      <c r="H860" s="217">
        <v>12</v>
      </c>
      <c r="I860" s="217">
        <v>15.1</v>
      </c>
      <c r="J860" s="217">
        <v>13</v>
      </c>
      <c r="K860" s="217">
        <v>10.6123046875</v>
      </c>
      <c r="L860" s="217">
        <v>11</v>
      </c>
      <c r="M860" s="217">
        <v>11.659314284317226</v>
      </c>
      <c r="N860" s="217">
        <v>9.6999999999999993</v>
      </c>
      <c r="O860" s="223">
        <v>9</v>
      </c>
      <c r="P860" s="217">
        <v>14</v>
      </c>
      <c r="Q860" s="217">
        <v>11</v>
      </c>
      <c r="R860" s="217">
        <v>15.2</v>
      </c>
      <c r="S860" s="217">
        <v>8</v>
      </c>
      <c r="T860" s="214"/>
      <c r="U860" s="215"/>
      <c r="V860" s="215"/>
      <c r="W860" s="215"/>
      <c r="X860" s="215"/>
      <c r="Y860" s="224"/>
    </row>
    <row r="861" spans="1:25">
      <c r="A861" s="141"/>
      <c r="B861" s="115">
        <v>1</v>
      </c>
      <c r="C861" s="104">
        <v>6</v>
      </c>
      <c r="D861" s="217">
        <v>9.4</v>
      </c>
      <c r="E861" s="217">
        <v>11.2</v>
      </c>
      <c r="F861" s="217">
        <v>9.58</v>
      </c>
      <c r="G861" s="217">
        <v>9</v>
      </c>
      <c r="H861" s="217">
        <v>11</v>
      </c>
      <c r="I861" s="217">
        <v>13.2</v>
      </c>
      <c r="J861" s="217">
        <v>13</v>
      </c>
      <c r="K861" s="217">
        <v>10.6415938864629</v>
      </c>
      <c r="L861" s="217">
        <v>10</v>
      </c>
      <c r="M861" s="217">
        <v>11.901316592003095</v>
      </c>
      <c r="N861" s="217">
        <v>10.3</v>
      </c>
      <c r="O861" s="217">
        <v>10</v>
      </c>
      <c r="P861" s="217">
        <v>15</v>
      </c>
      <c r="Q861" s="217">
        <v>11</v>
      </c>
      <c r="R861" s="223">
        <v>17.2</v>
      </c>
      <c r="S861" s="217">
        <v>9</v>
      </c>
      <c r="T861" s="214"/>
      <c r="U861" s="215"/>
      <c r="V861" s="215"/>
      <c r="W861" s="215"/>
      <c r="X861" s="215"/>
      <c r="Y861" s="224"/>
    </row>
    <row r="862" spans="1:25">
      <c r="A862" s="141"/>
      <c r="B862" s="116" t="s">
        <v>186</v>
      </c>
      <c r="C862" s="108"/>
      <c r="D862" s="225">
        <v>9.6833333333333336</v>
      </c>
      <c r="E862" s="225">
        <v>10.916666666666666</v>
      </c>
      <c r="F862" s="225">
        <v>9.7166666666666668</v>
      </c>
      <c r="G862" s="225">
        <v>9</v>
      </c>
      <c r="H862" s="225">
        <v>11.5</v>
      </c>
      <c r="I862" s="225">
        <v>13.583333333333334</v>
      </c>
      <c r="J862" s="225">
        <v>13</v>
      </c>
      <c r="K862" s="225">
        <v>10.604988095515401</v>
      </c>
      <c r="L862" s="225">
        <v>10.666666666666666</v>
      </c>
      <c r="M862" s="225">
        <v>11.435837506546628</v>
      </c>
      <c r="N862" s="225">
        <v>9.7999999999999989</v>
      </c>
      <c r="O862" s="225">
        <v>9.8333333333333339</v>
      </c>
      <c r="P862" s="225">
        <v>14.5</v>
      </c>
      <c r="Q862" s="225">
        <v>11.166666666666666</v>
      </c>
      <c r="R862" s="225">
        <v>12.75</v>
      </c>
      <c r="S862" s="225">
        <v>8.5</v>
      </c>
      <c r="T862" s="214"/>
      <c r="U862" s="215"/>
      <c r="V862" s="215"/>
      <c r="W862" s="215"/>
      <c r="X862" s="215"/>
      <c r="Y862" s="224"/>
    </row>
    <row r="863" spans="1:25">
      <c r="A863" s="141"/>
      <c r="B863" s="2" t="s">
        <v>187</v>
      </c>
      <c r="C863" s="135"/>
      <c r="D863" s="222">
        <v>9.75</v>
      </c>
      <c r="E863" s="222">
        <v>11.05</v>
      </c>
      <c r="F863" s="222">
        <v>9.6849999999999987</v>
      </c>
      <c r="G863" s="222">
        <v>9</v>
      </c>
      <c r="H863" s="222">
        <v>11.5</v>
      </c>
      <c r="I863" s="222">
        <v>13.399999999999999</v>
      </c>
      <c r="J863" s="222">
        <v>13</v>
      </c>
      <c r="K863" s="222">
        <v>10.556648375496049</v>
      </c>
      <c r="L863" s="222">
        <v>11</v>
      </c>
      <c r="M863" s="222">
        <v>11.406929221688365</v>
      </c>
      <c r="N863" s="222">
        <v>9.75</v>
      </c>
      <c r="O863" s="222">
        <v>10</v>
      </c>
      <c r="P863" s="222">
        <v>14.5</v>
      </c>
      <c r="Q863" s="222">
        <v>11</v>
      </c>
      <c r="R863" s="222">
        <v>11.5</v>
      </c>
      <c r="S863" s="222">
        <v>8.5</v>
      </c>
      <c r="T863" s="214"/>
      <c r="U863" s="215"/>
      <c r="V863" s="215"/>
      <c r="W863" s="215"/>
      <c r="X863" s="215"/>
      <c r="Y863" s="224"/>
    </row>
    <row r="864" spans="1:25">
      <c r="A864" s="141"/>
      <c r="B864" s="2" t="s">
        <v>188</v>
      </c>
      <c r="C864" s="135"/>
      <c r="D864" s="107">
        <v>0.19407902170679528</v>
      </c>
      <c r="E864" s="107">
        <v>0.42622372841814715</v>
      </c>
      <c r="F864" s="107">
        <v>0.14841383583300646</v>
      </c>
      <c r="G864" s="107">
        <v>0</v>
      </c>
      <c r="H864" s="107">
        <v>0.54772255750516607</v>
      </c>
      <c r="I864" s="107">
        <v>1.0419532938988516</v>
      </c>
      <c r="J864" s="107">
        <v>0</v>
      </c>
      <c r="K864" s="107">
        <v>0.18606169173188408</v>
      </c>
      <c r="L864" s="107">
        <v>0.5163977794943222</v>
      </c>
      <c r="M864" s="107">
        <v>0.41467844867593118</v>
      </c>
      <c r="N864" s="107">
        <v>0.29664793948382678</v>
      </c>
      <c r="O864" s="107">
        <v>0.40824829046386302</v>
      </c>
      <c r="P864" s="107">
        <v>0.54772255750516607</v>
      </c>
      <c r="Q864" s="107">
        <v>0.40824829046386302</v>
      </c>
      <c r="R864" s="107">
        <v>2.7876513411831119</v>
      </c>
      <c r="S864" s="107">
        <v>0.54772255750516607</v>
      </c>
      <c r="T864" s="226"/>
      <c r="U864" s="227"/>
      <c r="V864" s="227"/>
      <c r="W864" s="227"/>
      <c r="X864" s="227"/>
      <c r="Y864" s="134"/>
    </row>
    <row r="865" spans="1:25">
      <c r="A865" s="141"/>
      <c r="B865" s="2" t="s">
        <v>96</v>
      </c>
      <c r="C865" s="135"/>
      <c r="D865" s="109">
        <v>2.004258399725941E-2</v>
      </c>
      <c r="E865" s="109">
        <v>3.9043394969601269E-2</v>
      </c>
      <c r="F865" s="109">
        <v>1.5274151200652467E-2</v>
      </c>
      <c r="G865" s="109">
        <v>0</v>
      </c>
      <c r="H865" s="109">
        <v>4.7628048478710092E-2</v>
      </c>
      <c r="I865" s="109">
        <v>7.6708217955743674E-2</v>
      </c>
      <c r="J865" s="109">
        <v>0</v>
      </c>
      <c r="K865" s="109">
        <v>1.7544733672125966E-2</v>
      </c>
      <c r="L865" s="109">
        <v>4.8412291827592706E-2</v>
      </c>
      <c r="M865" s="109">
        <v>3.6261309977388349E-2</v>
      </c>
      <c r="N865" s="109">
        <v>3.027019790651294E-2</v>
      </c>
      <c r="O865" s="109">
        <v>4.1516775301409799E-2</v>
      </c>
      <c r="P865" s="109">
        <v>3.77739694831149E-2</v>
      </c>
      <c r="Q865" s="109">
        <v>3.6559548399748926E-2</v>
      </c>
      <c r="R865" s="109">
        <v>0.2186393208771068</v>
      </c>
      <c r="S865" s="109">
        <v>6.4437947941784243E-2</v>
      </c>
      <c r="T865" s="164"/>
      <c r="U865" s="2"/>
      <c r="V865" s="2"/>
      <c r="W865" s="2"/>
      <c r="X865" s="2"/>
      <c r="Y865" s="137"/>
    </row>
    <row r="866" spans="1:25">
      <c r="A866" s="141"/>
      <c r="B866" s="117" t="s">
        <v>189</v>
      </c>
      <c r="C866" s="135"/>
      <c r="D866" s="109">
        <v>-0.11935084256480966</v>
      </c>
      <c r="E866" s="109">
        <v>-7.1855454043895373E-3</v>
      </c>
      <c r="F866" s="109">
        <v>-0.11631934804696042</v>
      </c>
      <c r="G866" s="109">
        <v>-0.18149648018071807</v>
      </c>
      <c r="H866" s="109">
        <v>4.5865608657971402E-2</v>
      </c>
      <c r="I866" s="109">
        <v>0.23533401602354598</v>
      </c>
      <c r="J866" s="109">
        <v>0.18228286196118493</v>
      </c>
      <c r="K866" s="109">
        <v>-3.5531101797673492E-2</v>
      </c>
      <c r="L866" s="109">
        <v>-2.9921754288258495E-2</v>
      </c>
      <c r="M866" s="109">
        <v>4.0030361243308388E-2</v>
      </c>
      <c r="N866" s="109">
        <v>-0.10874061175233751</v>
      </c>
      <c r="O866" s="109">
        <v>-0.10570911723448817</v>
      </c>
      <c r="P866" s="109">
        <v>0.31870011526439868</v>
      </c>
      <c r="Q866" s="109">
        <v>1.555066347947931E-2</v>
      </c>
      <c r="R866" s="109">
        <v>0.15954665307731597</v>
      </c>
      <c r="S866" s="109">
        <v>-0.22696889794845598</v>
      </c>
      <c r="T866" s="164"/>
      <c r="U866" s="2"/>
      <c r="V866" s="2"/>
      <c r="W866" s="2"/>
      <c r="X866" s="2"/>
      <c r="Y866" s="137"/>
    </row>
    <row r="867" spans="1:25">
      <c r="B867" s="147"/>
      <c r="C867" s="116"/>
      <c r="D867" s="132"/>
      <c r="E867" s="132"/>
      <c r="F867" s="132"/>
      <c r="G867" s="132"/>
      <c r="H867" s="132"/>
      <c r="I867" s="132"/>
      <c r="J867" s="132"/>
      <c r="K867" s="132"/>
      <c r="L867" s="132"/>
      <c r="M867" s="132"/>
      <c r="N867" s="132"/>
      <c r="O867" s="132"/>
      <c r="P867" s="132"/>
      <c r="Q867" s="132"/>
      <c r="R867" s="132"/>
      <c r="S867" s="132"/>
    </row>
    <row r="868" spans="1:25">
      <c r="B868" s="151" t="s">
        <v>439</v>
      </c>
      <c r="Y868" s="133" t="s">
        <v>201</v>
      </c>
    </row>
    <row r="869" spans="1:25">
      <c r="A869" s="124" t="s">
        <v>21</v>
      </c>
      <c r="B869" s="114" t="s">
        <v>141</v>
      </c>
      <c r="C869" s="111" t="s">
        <v>142</v>
      </c>
      <c r="D869" s="112" t="s">
        <v>166</v>
      </c>
      <c r="E869" s="113" t="s">
        <v>166</v>
      </c>
      <c r="F869" s="113" t="s">
        <v>166</v>
      </c>
      <c r="G869" s="113" t="s">
        <v>166</v>
      </c>
      <c r="H869" s="113" t="s">
        <v>166</v>
      </c>
      <c r="I869" s="113" t="s">
        <v>166</v>
      </c>
      <c r="J869" s="113" t="s">
        <v>166</v>
      </c>
      <c r="K869" s="164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133">
        <v>1</v>
      </c>
    </row>
    <row r="870" spans="1:25">
      <c r="A870" s="141"/>
      <c r="B870" s="115" t="s">
        <v>167</v>
      </c>
      <c r="C870" s="104" t="s">
        <v>167</v>
      </c>
      <c r="D870" s="162" t="s">
        <v>168</v>
      </c>
      <c r="E870" s="163" t="s">
        <v>173</v>
      </c>
      <c r="F870" s="163" t="s">
        <v>175</v>
      </c>
      <c r="G870" s="163" t="s">
        <v>177</v>
      </c>
      <c r="H870" s="163" t="s">
        <v>178</v>
      </c>
      <c r="I870" s="163" t="s">
        <v>191</v>
      </c>
      <c r="J870" s="163" t="s">
        <v>183</v>
      </c>
      <c r="K870" s="164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133" t="s">
        <v>3</v>
      </c>
    </row>
    <row r="871" spans="1:25">
      <c r="A871" s="141"/>
      <c r="B871" s="115"/>
      <c r="C871" s="104"/>
      <c r="D871" s="105" t="s">
        <v>202</v>
      </c>
      <c r="E871" s="106" t="s">
        <v>202</v>
      </c>
      <c r="F871" s="106" t="s">
        <v>204</v>
      </c>
      <c r="G871" s="106" t="s">
        <v>204</v>
      </c>
      <c r="H871" s="106" t="s">
        <v>202</v>
      </c>
      <c r="I871" s="106" t="s">
        <v>205</v>
      </c>
      <c r="J871" s="106" t="s">
        <v>203</v>
      </c>
      <c r="K871" s="164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133">
        <v>3</v>
      </c>
    </row>
    <row r="872" spans="1:25">
      <c r="A872" s="141"/>
      <c r="B872" s="115"/>
      <c r="C872" s="104"/>
      <c r="D872" s="130"/>
      <c r="E872" s="130"/>
      <c r="F872" s="130"/>
      <c r="G872" s="130"/>
      <c r="H872" s="130"/>
      <c r="I872" s="130"/>
      <c r="J872" s="130"/>
      <c r="K872" s="164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133">
        <v>3</v>
      </c>
    </row>
    <row r="873" spans="1:25">
      <c r="A873" s="141"/>
      <c r="B873" s="114">
        <v>1</v>
      </c>
      <c r="C873" s="110">
        <v>1</v>
      </c>
      <c r="D873" s="195" t="s">
        <v>210</v>
      </c>
      <c r="E873" s="195" t="s">
        <v>156</v>
      </c>
      <c r="F873" s="197">
        <v>3.9094650205761299E-2</v>
      </c>
      <c r="G873" s="195" t="s">
        <v>135</v>
      </c>
      <c r="H873" s="198" t="s">
        <v>156</v>
      </c>
      <c r="I873" s="196">
        <v>0.1</v>
      </c>
      <c r="J873" s="198" t="s">
        <v>133</v>
      </c>
      <c r="K873" s="200"/>
      <c r="L873" s="201"/>
      <c r="M873" s="201"/>
      <c r="N873" s="201"/>
      <c r="O873" s="201"/>
      <c r="P873" s="201"/>
      <c r="Q873" s="201"/>
      <c r="R873" s="201"/>
      <c r="S873" s="201"/>
      <c r="T873" s="201"/>
      <c r="U873" s="201"/>
      <c r="V873" s="201"/>
      <c r="W873" s="201"/>
      <c r="X873" s="201"/>
      <c r="Y873" s="202">
        <v>1</v>
      </c>
    </row>
    <row r="874" spans="1:25">
      <c r="A874" s="141"/>
      <c r="B874" s="115">
        <v>1</v>
      </c>
      <c r="C874" s="104">
        <v>2</v>
      </c>
      <c r="D874" s="203" t="s">
        <v>210</v>
      </c>
      <c r="E874" s="203" t="s">
        <v>156</v>
      </c>
      <c r="F874" s="205">
        <v>2.23577235772358E-2</v>
      </c>
      <c r="G874" s="203" t="s">
        <v>135</v>
      </c>
      <c r="H874" s="207" t="s">
        <v>156</v>
      </c>
      <c r="I874" s="206" t="s">
        <v>134</v>
      </c>
      <c r="J874" s="207" t="s">
        <v>133</v>
      </c>
      <c r="K874" s="200"/>
      <c r="L874" s="201"/>
      <c r="M874" s="201"/>
      <c r="N874" s="201"/>
      <c r="O874" s="201"/>
      <c r="P874" s="201"/>
      <c r="Q874" s="201"/>
      <c r="R874" s="201"/>
      <c r="S874" s="201"/>
      <c r="T874" s="201"/>
      <c r="U874" s="201"/>
      <c r="V874" s="201"/>
      <c r="W874" s="201"/>
      <c r="X874" s="201"/>
      <c r="Y874" s="202">
        <v>7</v>
      </c>
    </row>
    <row r="875" spans="1:25">
      <c r="A875" s="141"/>
      <c r="B875" s="115">
        <v>1</v>
      </c>
      <c r="C875" s="104">
        <v>3</v>
      </c>
      <c r="D875" s="203" t="s">
        <v>210</v>
      </c>
      <c r="E875" s="203" t="s">
        <v>156</v>
      </c>
      <c r="F875" s="205">
        <v>1.6732283464566899E-2</v>
      </c>
      <c r="G875" s="203" t="s">
        <v>135</v>
      </c>
      <c r="H875" s="207" t="s">
        <v>156</v>
      </c>
      <c r="I875" s="206" t="s">
        <v>134</v>
      </c>
      <c r="J875" s="207" t="s">
        <v>133</v>
      </c>
      <c r="K875" s="200"/>
      <c r="L875" s="201"/>
      <c r="M875" s="201"/>
      <c r="N875" s="201"/>
      <c r="O875" s="201"/>
      <c r="P875" s="201"/>
      <c r="Q875" s="201"/>
      <c r="R875" s="201"/>
      <c r="S875" s="201"/>
      <c r="T875" s="201"/>
      <c r="U875" s="201"/>
      <c r="V875" s="201"/>
      <c r="W875" s="201"/>
      <c r="X875" s="201"/>
      <c r="Y875" s="202">
        <v>16</v>
      </c>
    </row>
    <row r="876" spans="1:25">
      <c r="A876" s="141"/>
      <c r="B876" s="115">
        <v>1</v>
      </c>
      <c r="C876" s="104">
        <v>4</v>
      </c>
      <c r="D876" s="203" t="s">
        <v>210</v>
      </c>
      <c r="E876" s="203" t="s">
        <v>156</v>
      </c>
      <c r="F876" s="205">
        <v>1.38888888888889E-2</v>
      </c>
      <c r="G876" s="203" t="s">
        <v>135</v>
      </c>
      <c r="H876" s="207" t="s">
        <v>156</v>
      </c>
      <c r="I876" s="206" t="s">
        <v>134</v>
      </c>
      <c r="J876" s="207" t="s">
        <v>133</v>
      </c>
      <c r="K876" s="200"/>
      <c r="L876" s="201"/>
      <c r="M876" s="201"/>
      <c r="N876" s="201"/>
      <c r="O876" s="201"/>
      <c r="P876" s="201"/>
      <c r="Q876" s="201"/>
      <c r="R876" s="201"/>
      <c r="S876" s="201"/>
      <c r="T876" s="201"/>
      <c r="U876" s="201"/>
      <c r="V876" s="201"/>
      <c r="W876" s="201"/>
      <c r="X876" s="201"/>
      <c r="Y876" s="202" t="s">
        <v>156</v>
      </c>
    </row>
    <row r="877" spans="1:25">
      <c r="A877" s="141"/>
      <c r="B877" s="115">
        <v>1</v>
      </c>
      <c r="C877" s="104">
        <v>5</v>
      </c>
      <c r="D877" s="203" t="s">
        <v>210</v>
      </c>
      <c r="E877" s="203" t="s">
        <v>156</v>
      </c>
      <c r="F877" s="206">
        <v>1.26953125E-2</v>
      </c>
      <c r="G877" s="203" t="s">
        <v>135</v>
      </c>
      <c r="H877" s="203" t="s">
        <v>156</v>
      </c>
      <c r="I877" s="206" t="s">
        <v>134</v>
      </c>
      <c r="J877" s="203" t="s">
        <v>133</v>
      </c>
      <c r="K877" s="200"/>
      <c r="L877" s="201"/>
      <c r="M877" s="201"/>
      <c r="N877" s="201"/>
      <c r="O877" s="201"/>
      <c r="P877" s="201"/>
      <c r="Q877" s="201"/>
      <c r="R877" s="201"/>
      <c r="S877" s="201"/>
      <c r="T877" s="201"/>
      <c r="U877" s="201"/>
      <c r="V877" s="201"/>
      <c r="W877" s="201"/>
      <c r="X877" s="201"/>
      <c r="Y877" s="136"/>
    </row>
    <row r="878" spans="1:25">
      <c r="A878" s="141"/>
      <c r="B878" s="115">
        <v>1</v>
      </c>
      <c r="C878" s="104">
        <v>6</v>
      </c>
      <c r="D878" s="203" t="s">
        <v>210</v>
      </c>
      <c r="E878" s="203" t="s">
        <v>156</v>
      </c>
      <c r="F878" s="206">
        <v>1.20087336244541E-2</v>
      </c>
      <c r="G878" s="203" t="s">
        <v>135</v>
      </c>
      <c r="H878" s="203" t="s">
        <v>156</v>
      </c>
      <c r="I878" s="206" t="s">
        <v>134</v>
      </c>
      <c r="J878" s="203" t="s">
        <v>133</v>
      </c>
      <c r="K878" s="200"/>
      <c r="L878" s="201"/>
      <c r="M878" s="201"/>
      <c r="N878" s="201"/>
      <c r="O878" s="201"/>
      <c r="P878" s="201"/>
      <c r="Q878" s="201"/>
      <c r="R878" s="201"/>
      <c r="S878" s="201"/>
      <c r="T878" s="201"/>
      <c r="U878" s="201"/>
      <c r="V878" s="201"/>
      <c r="W878" s="201"/>
      <c r="X878" s="201"/>
      <c r="Y878" s="136"/>
    </row>
    <row r="879" spans="1:25">
      <c r="A879" s="141"/>
      <c r="B879" s="116" t="s">
        <v>186</v>
      </c>
      <c r="C879" s="108"/>
      <c r="D879" s="208" t="s">
        <v>543</v>
      </c>
      <c r="E879" s="208" t="s">
        <v>543</v>
      </c>
      <c r="F879" s="208">
        <v>1.9462932043484499E-2</v>
      </c>
      <c r="G879" s="208" t="s">
        <v>543</v>
      </c>
      <c r="H879" s="208" t="s">
        <v>543</v>
      </c>
      <c r="I879" s="208">
        <v>0.1</v>
      </c>
      <c r="J879" s="208" t="s">
        <v>543</v>
      </c>
      <c r="K879" s="200"/>
      <c r="L879" s="201"/>
      <c r="M879" s="201"/>
      <c r="N879" s="201"/>
      <c r="O879" s="201"/>
      <c r="P879" s="201"/>
      <c r="Q879" s="201"/>
      <c r="R879" s="201"/>
      <c r="S879" s="201"/>
      <c r="T879" s="201"/>
      <c r="U879" s="201"/>
      <c r="V879" s="201"/>
      <c r="W879" s="201"/>
      <c r="X879" s="201"/>
      <c r="Y879" s="136"/>
    </row>
    <row r="880" spans="1:25">
      <c r="A880" s="141"/>
      <c r="B880" s="2" t="s">
        <v>187</v>
      </c>
      <c r="C880" s="135"/>
      <c r="D880" s="123" t="s">
        <v>543</v>
      </c>
      <c r="E880" s="123" t="s">
        <v>543</v>
      </c>
      <c r="F880" s="123">
        <v>1.5310586176727901E-2</v>
      </c>
      <c r="G880" s="123" t="s">
        <v>543</v>
      </c>
      <c r="H880" s="123" t="s">
        <v>543</v>
      </c>
      <c r="I880" s="123">
        <v>0.1</v>
      </c>
      <c r="J880" s="123" t="s">
        <v>543</v>
      </c>
      <c r="K880" s="200"/>
      <c r="L880" s="201"/>
      <c r="M880" s="201"/>
      <c r="N880" s="201"/>
      <c r="O880" s="201"/>
      <c r="P880" s="201"/>
      <c r="Q880" s="201"/>
      <c r="R880" s="201"/>
      <c r="S880" s="201"/>
      <c r="T880" s="201"/>
      <c r="U880" s="201"/>
      <c r="V880" s="201"/>
      <c r="W880" s="201"/>
      <c r="X880" s="201"/>
      <c r="Y880" s="136"/>
    </row>
    <row r="881" spans="1:25">
      <c r="A881" s="141"/>
      <c r="B881" s="2" t="s">
        <v>188</v>
      </c>
      <c r="C881" s="135"/>
      <c r="D881" s="123" t="s">
        <v>543</v>
      </c>
      <c r="E881" s="123" t="s">
        <v>543</v>
      </c>
      <c r="F881" s="123">
        <v>1.0331276040580989E-2</v>
      </c>
      <c r="G881" s="123" t="s">
        <v>543</v>
      </c>
      <c r="H881" s="123" t="s">
        <v>543</v>
      </c>
      <c r="I881" s="123" t="s">
        <v>543</v>
      </c>
      <c r="J881" s="123" t="s">
        <v>543</v>
      </c>
      <c r="K881" s="164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136"/>
    </row>
    <row r="882" spans="1:25">
      <c r="A882" s="141"/>
      <c r="B882" s="2" t="s">
        <v>96</v>
      </c>
      <c r="C882" s="135"/>
      <c r="D882" s="109" t="s">
        <v>543</v>
      </c>
      <c r="E882" s="109" t="s">
        <v>543</v>
      </c>
      <c r="F882" s="109">
        <v>0.53081807085893484</v>
      </c>
      <c r="G882" s="109" t="s">
        <v>543</v>
      </c>
      <c r="H882" s="109" t="s">
        <v>543</v>
      </c>
      <c r="I882" s="109" t="s">
        <v>543</v>
      </c>
      <c r="J882" s="109" t="s">
        <v>543</v>
      </c>
      <c r="K882" s="164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137"/>
    </row>
    <row r="883" spans="1:25">
      <c r="A883" s="141"/>
      <c r="B883" s="117" t="s">
        <v>189</v>
      </c>
      <c r="C883" s="135"/>
      <c r="D883" s="109" t="s">
        <v>543</v>
      </c>
      <c r="E883" s="109" t="s">
        <v>543</v>
      </c>
      <c r="F883" s="109" t="s">
        <v>543</v>
      </c>
      <c r="G883" s="109" t="s">
        <v>543</v>
      </c>
      <c r="H883" s="109" t="s">
        <v>543</v>
      </c>
      <c r="I883" s="109" t="s">
        <v>543</v>
      </c>
      <c r="J883" s="109" t="s">
        <v>543</v>
      </c>
      <c r="K883" s="164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137"/>
    </row>
    <row r="884" spans="1:25">
      <c r="B884" s="147"/>
      <c r="C884" s="116"/>
      <c r="D884" s="132"/>
      <c r="E884" s="132"/>
      <c r="F884" s="132"/>
      <c r="G884" s="132"/>
      <c r="H884" s="132"/>
      <c r="I884" s="132"/>
      <c r="J884" s="132"/>
    </row>
    <row r="885" spans="1:25">
      <c r="B885" s="151" t="s">
        <v>440</v>
      </c>
      <c r="Y885" s="133" t="s">
        <v>201</v>
      </c>
    </row>
    <row r="886" spans="1:25">
      <c r="A886" s="124" t="s">
        <v>24</v>
      </c>
      <c r="B886" s="114" t="s">
        <v>141</v>
      </c>
      <c r="C886" s="111" t="s">
        <v>142</v>
      </c>
      <c r="D886" s="112" t="s">
        <v>166</v>
      </c>
      <c r="E886" s="113" t="s">
        <v>166</v>
      </c>
      <c r="F886" s="113" t="s">
        <v>166</v>
      </c>
      <c r="G886" s="113" t="s">
        <v>166</v>
      </c>
      <c r="H886" s="113" t="s">
        <v>166</v>
      </c>
      <c r="I886" s="164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133">
        <v>1</v>
      </c>
    </row>
    <row r="887" spans="1:25">
      <c r="A887" s="141"/>
      <c r="B887" s="115" t="s">
        <v>167</v>
      </c>
      <c r="C887" s="104" t="s">
        <v>167</v>
      </c>
      <c r="D887" s="162" t="s">
        <v>168</v>
      </c>
      <c r="E887" s="163" t="s">
        <v>173</v>
      </c>
      <c r="F887" s="163" t="s">
        <v>175</v>
      </c>
      <c r="G887" s="163" t="s">
        <v>178</v>
      </c>
      <c r="H887" s="163" t="s">
        <v>191</v>
      </c>
      <c r="I887" s="164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133" t="s">
        <v>3</v>
      </c>
    </row>
    <row r="888" spans="1:25">
      <c r="A888" s="141"/>
      <c r="B888" s="115"/>
      <c r="C888" s="104"/>
      <c r="D888" s="105" t="s">
        <v>202</v>
      </c>
      <c r="E888" s="106" t="s">
        <v>202</v>
      </c>
      <c r="F888" s="106" t="s">
        <v>204</v>
      </c>
      <c r="G888" s="106" t="s">
        <v>202</v>
      </c>
      <c r="H888" s="106" t="s">
        <v>205</v>
      </c>
      <c r="I888" s="164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133">
        <v>2</v>
      </c>
    </row>
    <row r="889" spans="1:25">
      <c r="A889" s="141"/>
      <c r="B889" s="115"/>
      <c r="C889" s="104"/>
      <c r="D889" s="130"/>
      <c r="E889" s="130"/>
      <c r="F889" s="130"/>
      <c r="G889" s="130"/>
      <c r="H889" s="130"/>
      <c r="I889" s="164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133">
        <v>2</v>
      </c>
    </row>
    <row r="890" spans="1:25">
      <c r="A890" s="141"/>
      <c r="B890" s="114">
        <v>1</v>
      </c>
      <c r="C890" s="110">
        <v>1</v>
      </c>
      <c r="D890" s="118">
        <v>0.215</v>
      </c>
      <c r="E890" s="118">
        <v>0.3</v>
      </c>
      <c r="F890" s="119">
        <v>0.30144032921810698</v>
      </c>
      <c r="G890" s="118">
        <v>0.24</v>
      </c>
      <c r="H890" s="153">
        <v>0.1</v>
      </c>
      <c r="I890" s="164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133">
        <v>1</v>
      </c>
    </row>
    <row r="891" spans="1:25">
      <c r="A891" s="141"/>
      <c r="B891" s="115">
        <v>1</v>
      </c>
      <c r="C891" s="104">
        <v>2</v>
      </c>
      <c r="D891" s="106">
        <v>0.215</v>
      </c>
      <c r="E891" s="106">
        <v>0.3</v>
      </c>
      <c r="F891" s="121">
        <v>0.29471544715447201</v>
      </c>
      <c r="G891" s="106">
        <v>0.25</v>
      </c>
      <c r="H891" s="157">
        <v>0.1</v>
      </c>
      <c r="I891" s="164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133">
        <v>8</v>
      </c>
    </row>
    <row r="892" spans="1:25">
      <c r="A892" s="141"/>
      <c r="B892" s="115">
        <v>1</v>
      </c>
      <c r="C892" s="104">
        <v>3</v>
      </c>
      <c r="D892" s="156">
        <v>0.22500000000000001</v>
      </c>
      <c r="E892" s="106">
        <v>0.2</v>
      </c>
      <c r="F892" s="121">
        <v>0.29232283464566899</v>
      </c>
      <c r="G892" s="106">
        <v>0.24</v>
      </c>
      <c r="H892" s="157">
        <v>0.1</v>
      </c>
      <c r="I892" s="164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133">
        <v>16</v>
      </c>
    </row>
    <row r="893" spans="1:25">
      <c r="A893" s="141"/>
      <c r="B893" s="115">
        <v>1</v>
      </c>
      <c r="C893" s="104">
        <v>4</v>
      </c>
      <c r="D893" s="106">
        <v>0.22</v>
      </c>
      <c r="E893" s="106">
        <v>0.3</v>
      </c>
      <c r="F893" s="121">
        <v>0.288690476190476</v>
      </c>
      <c r="G893" s="106">
        <v>0.25</v>
      </c>
      <c r="H893" s="157">
        <v>0.1</v>
      </c>
      <c r="I893" s="164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133">
        <v>0.2559569136705418</v>
      </c>
    </row>
    <row r="894" spans="1:25">
      <c r="A894" s="141"/>
      <c r="B894" s="115">
        <v>1</v>
      </c>
      <c r="C894" s="104">
        <v>5</v>
      </c>
      <c r="D894" s="106">
        <v>0.215</v>
      </c>
      <c r="E894" s="106">
        <v>0.2</v>
      </c>
      <c r="F894" s="106">
        <v>0.2939453125</v>
      </c>
      <c r="G894" s="106">
        <v>0.24</v>
      </c>
      <c r="H894" s="155">
        <v>0.1</v>
      </c>
      <c r="I894" s="164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134"/>
    </row>
    <row r="895" spans="1:25">
      <c r="A895" s="141"/>
      <c r="B895" s="115">
        <v>1</v>
      </c>
      <c r="C895" s="104">
        <v>6</v>
      </c>
      <c r="D895" s="106">
        <v>0.215</v>
      </c>
      <c r="E895" s="106">
        <v>0.3</v>
      </c>
      <c r="F895" s="106">
        <v>0.29585152838427897</v>
      </c>
      <c r="G895" s="106">
        <v>0.26</v>
      </c>
      <c r="H895" s="155">
        <v>0.1</v>
      </c>
      <c r="I895" s="164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134"/>
    </row>
    <row r="896" spans="1:25">
      <c r="A896" s="141"/>
      <c r="B896" s="116" t="s">
        <v>186</v>
      </c>
      <c r="C896" s="108"/>
      <c r="D896" s="122">
        <v>0.21750000000000003</v>
      </c>
      <c r="E896" s="122">
        <v>0.26666666666666666</v>
      </c>
      <c r="F896" s="122">
        <v>0.2944943213488338</v>
      </c>
      <c r="G896" s="122">
        <v>0.24666666666666667</v>
      </c>
      <c r="H896" s="122">
        <v>9.9999999999999992E-2</v>
      </c>
      <c r="I896" s="164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134"/>
    </row>
    <row r="897" spans="1:25">
      <c r="A897" s="141"/>
      <c r="B897" s="2" t="s">
        <v>187</v>
      </c>
      <c r="C897" s="135"/>
      <c r="D897" s="107">
        <v>0.215</v>
      </c>
      <c r="E897" s="107">
        <v>0.3</v>
      </c>
      <c r="F897" s="107">
        <v>0.29433037982723598</v>
      </c>
      <c r="G897" s="107">
        <v>0.245</v>
      </c>
      <c r="H897" s="107">
        <v>0.1</v>
      </c>
      <c r="I897" s="164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134"/>
    </row>
    <row r="898" spans="1:25">
      <c r="A898" s="141"/>
      <c r="B898" s="2" t="s">
        <v>188</v>
      </c>
      <c r="C898" s="135"/>
      <c r="D898" s="107">
        <v>4.1833001326703817E-3</v>
      </c>
      <c r="E898" s="107">
        <v>5.1639777949431961E-2</v>
      </c>
      <c r="F898" s="107">
        <v>4.2151943423595246E-3</v>
      </c>
      <c r="G898" s="107">
        <v>8.1649658092772665E-3</v>
      </c>
      <c r="H898" s="107">
        <v>1.5202354861220293E-17</v>
      </c>
      <c r="I898" s="226"/>
      <c r="J898" s="227"/>
      <c r="K898" s="227"/>
      <c r="L898" s="227"/>
      <c r="M898" s="227"/>
      <c r="N898" s="227"/>
      <c r="O898" s="227"/>
      <c r="P898" s="227"/>
      <c r="Q898" s="227"/>
      <c r="R898" s="227"/>
      <c r="S898" s="227"/>
      <c r="T898" s="227"/>
      <c r="U898" s="227"/>
      <c r="V898" s="227"/>
      <c r="W898" s="227"/>
      <c r="X898" s="227"/>
      <c r="Y898" s="134"/>
    </row>
    <row r="899" spans="1:25">
      <c r="A899" s="141"/>
      <c r="B899" s="2" t="s">
        <v>96</v>
      </c>
      <c r="C899" s="135"/>
      <c r="D899" s="109">
        <v>1.923356382836957E-2</v>
      </c>
      <c r="E899" s="109">
        <v>0.19364916731036985</v>
      </c>
      <c r="F899" s="109">
        <v>1.4313329788680548E-2</v>
      </c>
      <c r="G899" s="109">
        <v>3.3101212740313239E-2</v>
      </c>
      <c r="H899" s="109">
        <v>1.5202354861220294E-16</v>
      </c>
      <c r="I899" s="164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137"/>
    </row>
    <row r="900" spans="1:25">
      <c r="A900" s="141"/>
      <c r="B900" s="117" t="s">
        <v>189</v>
      </c>
      <c r="C900" s="135"/>
      <c r="D900" s="109">
        <v>-0.15024760659539005</v>
      </c>
      <c r="E900" s="109">
        <v>4.1842014902203628E-2</v>
      </c>
      <c r="F900" s="109">
        <v>0.15056208924247283</v>
      </c>
      <c r="G900" s="109">
        <v>-3.6296136215461572E-2</v>
      </c>
      <c r="H900" s="109">
        <v>-0.60930924441167367</v>
      </c>
      <c r="I900" s="164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137"/>
    </row>
    <row r="901" spans="1:25">
      <c r="B901" s="147"/>
      <c r="C901" s="116"/>
      <c r="D901" s="132"/>
      <c r="E901" s="132"/>
      <c r="F901" s="132"/>
      <c r="G901" s="132"/>
      <c r="H901" s="132"/>
    </row>
    <row r="902" spans="1:25">
      <c r="B902" s="151" t="s">
        <v>441</v>
      </c>
      <c r="Y902" s="133" t="s">
        <v>201</v>
      </c>
    </row>
    <row r="903" spans="1:25">
      <c r="A903" s="124" t="s">
        <v>27</v>
      </c>
      <c r="B903" s="114" t="s">
        <v>141</v>
      </c>
      <c r="C903" s="111" t="s">
        <v>142</v>
      </c>
      <c r="D903" s="112" t="s">
        <v>166</v>
      </c>
      <c r="E903" s="113" t="s">
        <v>166</v>
      </c>
      <c r="F903" s="113" t="s">
        <v>166</v>
      </c>
      <c r="G903" s="113" t="s">
        <v>166</v>
      </c>
      <c r="H903" s="113" t="s">
        <v>166</v>
      </c>
      <c r="I903" s="113" t="s">
        <v>166</v>
      </c>
      <c r="J903" s="113" t="s">
        <v>166</v>
      </c>
      <c r="K903" s="113" t="s">
        <v>166</v>
      </c>
      <c r="L903" s="113" t="s">
        <v>166</v>
      </c>
      <c r="M903" s="113" t="s">
        <v>166</v>
      </c>
      <c r="N903" s="16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133">
        <v>1</v>
      </c>
    </row>
    <row r="904" spans="1:25">
      <c r="A904" s="141"/>
      <c r="B904" s="115" t="s">
        <v>167</v>
      </c>
      <c r="C904" s="104" t="s">
        <v>167</v>
      </c>
      <c r="D904" s="162" t="s">
        <v>168</v>
      </c>
      <c r="E904" s="163" t="s">
        <v>169</v>
      </c>
      <c r="F904" s="163" t="s">
        <v>171</v>
      </c>
      <c r="G904" s="163" t="s">
        <v>192</v>
      </c>
      <c r="H904" s="163" t="s">
        <v>173</v>
      </c>
      <c r="I904" s="163" t="s">
        <v>175</v>
      </c>
      <c r="J904" s="163" t="s">
        <v>177</v>
      </c>
      <c r="K904" s="163" t="s">
        <v>178</v>
      </c>
      <c r="L904" s="163" t="s">
        <v>191</v>
      </c>
      <c r="M904" s="163" t="s">
        <v>183</v>
      </c>
      <c r="N904" s="16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133" t="s">
        <v>3</v>
      </c>
    </row>
    <row r="905" spans="1:25">
      <c r="A905" s="141"/>
      <c r="B905" s="115"/>
      <c r="C905" s="104"/>
      <c r="D905" s="105" t="s">
        <v>202</v>
      </c>
      <c r="E905" s="106" t="s">
        <v>202</v>
      </c>
      <c r="F905" s="106" t="s">
        <v>202</v>
      </c>
      <c r="G905" s="106" t="s">
        <v>204</v>
      </c>
      <c r="H905" s="106" t="s">
        <v>202</v>
      </c>
      <c r="I905" s="106" t="s">
        <v>204</v>
      </c>
      <c r="J905" s="106" t="s">
        <v>204</v>
      </c>
      <c r="K905" s="106" t="s">
        <v>202</v>
      </c>
      <c r="L905" s="106" t="s">
        <v>205</v>
      </c>
      <c r="M905" s="106" t="s">
        <v>203</v>
      </c>
      <c r="N905" s="16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133">
        <v>3</v>
      </c>
    </row>
    <row r="906" spans="1:25">
      <c r="A906" s="141"/>
      <c r="B906" s="115"/>
      <c r="C906" s="104"/>
      <c r="D906" s="130"/>
      <c r="E906" s="130"/>
      <c r="F906" s="130"/>
      <c r="G906" s="130"/>
      <c r="H906" s="130"/>
      <c r="I906" s="130"/>
      <c r="J906" s="130"/>
      <c r="K906" s="130"/>
      <c r="L906" s="130"/>
      <c r="M906" s="130"/>
      <c r="N906" s="16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133">
        <v>3</v>
      </c>
    </row>
    <row r="907" spans="1:25">
      <c r="A907" s="141"/>
      <c r="B907" s="114">
        <v>1</v>
      </c>
      <c r="C907" s="110">
        <v>1</v>
      </c>
      <c r="D907" s="196">
        <v>0.06</v>
      </c>
      <c r="E907" s="196">
        <v>0.05</v>
      </c>
      <c r="F907" s="198" t="s">
        <v>112</v>
      </c>
      <c r="G907" s="196">
        <v>0.11700000000000001</v>
      </c>
      <c r="H907" s="197" t="s">
        <v>211</v>
      </c>
      <c r="I907" s="196">
        <v>8.2304526748971193E-2</v>
      </c>
      <c r="J907" s="197">
        <v>6.0382600291563296E-2</v>
      </c>
      <c r="K907" s="195" t="s">
        <v>134</v>
      </c>
      <c r="L907" s="195" t="s">
        <v>132</v>
      </c>
      <c r="M907" s="195" t="s">
        <v>133</v>
      </c>
      <c r="N907" s="200"/>
      <c r="O907" s="201"/>
      <c r="P907" s="201"/>
      <c r="Q907" s="201"/>
      <c r="R907" s="201"/>
      <c r="S907" s="201"/>
      <c r="T907" s="201"/>
      <c r="U907" s="201"/>
      <c r="V907" s="201"/>
      <c r="W907" s="201"/>
      <c r="X907" s="201"/>
      <c r="Y907" s="202">
        <v>1</v>
      </c>
    </row>
    <row r="908" spans="1:25">
      <c r="A908" s="141"/>
      <c r="B908" s="115">
        <v>1</v>
      </c>
      <c r="C908" s="104">
        <v>2</v>
      </c>
      <c r="D908" s="206">
        <v>0.04</v>
      </c>
      <c r="E908" s="206">
        <v>7.0000000000000007E-2</v>
      </c>
      <c r="F908" s="207" t="s">
        <v>112</v>
      </c>
      <c r="G908" s="206">
        <v>0.12200000000000001</v>
      </c>
      <c r="H908" s="205" t="s">
        <v>211</v>
      </c>
      <c r="I908" s="206">
        <v>7.7235772357723595E-2</v>
      </c>
      <c r="J908" s="205">
        <v>3.8663283854795498E-2</v>
      </c>
      <c r="K908" s="203" t="s">
        <v>134</v>
      </c>
      <c r="L908" s="203" t="s">
        <v>132</v>
      </c>
      <c r="M908" s="203" t="s">
        <v>133</v>
      </c>
      <c r="N908" s="200"/>
      <c r="O908" s="201"/>
      <c r="P908" s="201"/>
      <c r="Q908" s="201"/>
      <c r="R908" s="201"/>
      <c r="S908" s="201"/>
      <c r="T908" s="201"/>
      <c r="U908" s="201"/>
      <c r="V908" s="201"/>
      <c r="W908" s="201"/>
      <c r="X908" s="201"/>
      <c r="Y908" s="202">
        <v>2</v>
      </c>
    </row>
    <row r="909" spans="1:25">
      <c r="A909" s="141"/>
      <c r="B909" s="115">
        <v>1</v>
      </c>
      <c r="C909" s="104">
        <v>3</v>
      </c>
      <c r="D909" s="206">
        <v>0.04</v>
      </c>
      <c r="E909" s="206">
        <v>0.06</v>
      </c>
      <c r="F909" s="207" t="s">
        <v>112</v>
      </c>
      <c r="G909" s="206">
        <v>0.115</v>
      </c>
      <c r="H909" s="274">
        <v>0.1</v>
      </c>
      <c r="I909" s="206">
        <v>7.8740157480315001E-2</v>
      </c>
      <c r="J909" s="205">
        <v>0.15471835068911971</v>
      </c>
      <c r="K909" s="207" t="s">
        <v>134</v>
      </c>
      <c r="L909" s="207" t="s">
        <v>132</v>
      </c>
      <c r="M909" s="207" t="s">
        <v>133</v>
      </c>
      <c r="N909" s="200"/>
      <c r="O909" s="201"/>
      <c r="P909" s="201"/>
      <c r="Q909" s="201"/>
      <c r="R909" s="201"/>
      <c r="S909" s="201"/>
      <c r="T909" s="201"/>
      <c r="U909" s="201"/>
      <c r="V909" s="201"/>
      <c r="W909" s="201"/>
      <c r="X909" s="201"/>
      <c r="Y909" s="202">
        <v>16</v>
      </c>
    </row>
    <row r="910" spans="1:25">
      <c r="A910" s="141"/>
      <c r="B910" s="115">
        <v>1</v>
      </c>
      <c r="C910" s="104">
        <v>4</v>
      </c>
      <c r="D910" s="206">
        <v>0.06</v>
      </c>
      <c r="E910" s="206">
        <v>0.06</v>
      </c>
      <c r="F910" s="207" t="s">
        <v>112</v>
      </c>
      <c r="G910" s="206">
        <v>0.11700000000000001</v>
      </c>
      <c r="H910" s="205" t="s">
        <v>211</v>
      </c>
      <c r="I910" s="206">
        <v>6.7460317460317498E-2</v>
      </c>
      <c r="J910" s="205">
        <v>0.10703340854552749</v>
      </c>
      <c r="K910" s="207" t="s">
        <v>134</v>
      </c>
      <c r="L910" s="207" t="s">
        <v>132</v>
      </c>
      <c r="M910" s="207" t="s">
        <v>133</v>
      </c>
      <c r="N910" s="200"/>
      <c r="O910" s="201"/>
      <c r="P910" s="201"/>
      <c r="Q910" s="201"/>
      <c r="R910" s="201"/>
      <c r="S910" s="201"/>
      <c r="T910" s="201"/>
      <c r="U910" s="201"/>
      <c r="V910" s="201"/>
      <c r="W910" s="201"/>
      <c r="X910" s="201"/>
      <c r="Y910" s="202">
        <v>6.8231276674145233E-2</v>
      </c>
    </row>
    <row r="911" spans="1:25">
      <c r="A911" s="141"/>
      <c r="B911" s="115">
        <v>1</v>
      </c>
      <c r="C911" s="104">
        <v>5</v>
      </c>
      <c r="D911" s="206">
        <v>0.04</v>
      </c>
      <c r="E911" s="206"/>
      <c r="F911" s="203" t="s">
        <v>112</v>
      </c>
      <c r="G911" s="206">
        <v>0.12099999999999998</v>
      </c>
      <c r="H911" s="206">
        <v>0.05</v>
      </c>
      <c r="I911" s="206">
        <v>7.12890625E-2</v>
      </c>
      <c r="J911" s="206">
        <v>5.4669145053932396E-2</v>
      </c>
      <c r="K911" s="203" t="s">
        <v>134</v>
      </c>
      <c r="L911" s="203" t="s">
        <v>132</v>
      </c>
      <c r="M911" s="203" t="s">
        <v>133</v>
      </c>
      <c r="N911" s="200"/>
      <c r="O911" s="201"/>
      <c r="P911" s="201"/>
      <c r="Q911" s="201"/>
      <c r="R911" s="201"/>
      <c r="S911" s="201"/>
      <c r="T911" s="201"/>
      <c r="U911" s="201"/>
      <c r="V911" s="201"/>
      <c r="W911" s="201"/>
      <c r="X911" s="201"/>
      <c r="Y911" s="136"/>
    </row>
    <row r="912" spans="1:25">
      <c r="A912" s="141"/>
      <c r="B912" s="115">
        <v>1</v>
      </c>
      <c r="C912" s="104">
        <v>6</v>
      </c>
      <c r="D912" s="206">
        <v>0.04</v>
      </c>
      <c r="E912" s="206"/>
      <c r="F912" s="203" t="s">
        <v>112</v>
      </c>
      <c r="G912" s="206">
        <v>0.11799999999999999</v>
      </c>
      <c r="H912" s="206">
        <v>0.03</v>
      </c>
      <c r="I912" s="206">
        <v>7.3144104803493398E-2</v>
      </c>
      <c r="J912" s="206">
        <v>0.1086852304834692</v>
      </c>
      <c r="K912" s="203" t="s">
        <v>134</v>
      </c>
      <c r="L912" s="203" t="s">
        <v>132</v>
      </c>
      <c r="M912" s="203" t="s">
        <v>133</v>
      </c>
      <c r="N912" s="200"/>
      <c r="O912" s="201"/>
      <c r="P912" s="201"/>
      <c r="Q912" s="201"/>
      <c r="R912" s="201"/>
      <c r="S912" s="201"/>
      <c r="T912" s="201"/>
      <c r="U912" s="201"/>
      <c r="V912" s="201"/>
      <c r="W912" s="201"/>
      <c r="X912" s="201"/>
      <c r="Y912" s="136"/>
    </row>
    <row r="913" spans="1:25">
      <c r="A913" s="141"/>
      <c r="B913" s="116" t="s">
        <v>186</v>
      </c>
      <c r="C913" s="108"/>
      <c r="D913" s="208">
        <v>4.6666666666666669E-2</v>
      </c>
      <c r="E913" s="208">
        <v>0.06</v>
      </c>
      <c r="F913" s="208" t="s">
        <v>543</v>
      </c>
      <c r="G913" s="208">
        <v>0.11833333333333333</v>
      </c>
      <c r="H913" s="208">
        <v>6.0000000000000005E-2</v>
      </c>
      <c r="I913" s="208">
        <v>7.5028990225136774E-2</v>
      </c>
      <c r="J913" s="208">
        <v>8.73586698197346E-2</v>
      </c>
      <c r="K913" s="208" t="s">
        <v>543</v>
      </c>
      <c r="L913" s="208" t="s">
        <v>543</v>
      </c>
      <c r="M913" s="208" t="s">
        <v>543</v>
      </c>
      <c r="N913" s="200"/>
      <c r="O913" s="201"/>
      <c r="P913" s="201"/>
      <c r="Q913" s="201"/>
      <c r="R913" s="201"/>
      <c r="S913" s="201"/>
      <c r="T913" s="201"/>
      <c r="U913" s="201"/>
      <c r="V913" s="201"/>
      <c r="W913" s="201"/>
      <c r="X913" s="201"/>
      <c r="Y913" s="136"/>
    </row>
    <row r="914" spans="1:25">
      <c r="A914" s="141"/>
      <c r="B914" s="2" t="s">
        <v>187</v>
      </c>
      <c r="C914" s="135"/>
      <c r="D914" s="123">
        <v>0.04</v>
      </c>
      <c r="E914" s="123">
        <v>0.06</v>
      </c>
      <c r="F914" s="123" t="s">
        <v>543</v>
      </c>
      <c r="G914" s="123">
        <v>0.11749999999999999</v>
      </c>
      <c r="H914" s="123">
        <v>0.05</v>
      </c>
      <c r="I914" s="123">
        <v>7.518993858060849E-2</v>
      </c>
      <c r="J914" s="123">
        <v>8.3708004418545395E-2</v>
      </c>
      <c r="K914" s="123" t="s">
        <v>543</v>
      </c>
      <c r="L914" s="123" t="s">
        <v>543</v>
      </c>
      <c r="M914" s="123" t="s">
        <v>543</v>
      </c>
      <c r="N914" s="200"/>
      <c r="O914" s="201"/>
      <c r="P914" s="201"/>
      <c r="Q914" s="201"/>
      <c r="R914" s="201"/>
      <c r="S914" s="201"/>
      <c r="T914" s="201"/>
      <c r="U914" s="201"/>
      <c r="V914" s="201"/>
      <c r="W914" s="201"/>
      <c r="X914" s="201"/>
      <c r="Y914" s="136"/>
    </row>
    <row r="915" spans="1:25">
      <c r="A915" s="141"/>
      <c r="B915" s="2" t="s">
        <v>188</v>
      </c>
      <c r="C915" s="135"/>
      <c r="D915" s="123">
        <v>1.0327955589886431E-2</v>
      </c>
      <c r="E915" s="123">
        <v>8.1649658092773063E-3</v>
      </c>
      <c r="F915" s="123" t="s">
        <v>543</v>
      </c>
      <c r="G915" s="123">
        <v>2.6583202716502488E-3</v>
      </c>
      <c r="H915" s="123">
        <v>3.605551275463989E-2</v>
      </c>
      <c r="I915" s="123">
        <v>5.4111134038966075E-3</v>
      </c>
      <c r="J915" s="123">
        <v>4.3696219770993208E-2</v>
      </c>
      <c r="K915" s="123" t="s">
        <v>543</v>
      </c>
      <c r="L915" s="123" t="s">
        <v>543</v>
      </c>
      <c r="M915" s="123" t="s">
        <v>543</v>
      </c>
      <c r="N915" s="16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136"/>
    </row>
    <row r="916" spans="1:25">
      <c r="A916" s="141"/>
      <c r="B916" s="2" t="s">
        <v>96</v>
      </c>
      <c r="C916" s="135"/>
      <c r="D916" s="109">
        <v>0.22131333406899495</v>
      </c>
      <c r="E916" s="109">
        <v>0.13608276348795512</v>
      </c>
      <c r="F916" s="109" t="s">
        <v>543</v>
      </c>
      <c r="G916" s="109">
        <v>2.2464678351973934E-2</v>
      </c>
      <c r="H916" s="109">
        <v>0.60092521257733145</v>
      </c>
      <c r="I916" s="109">
        <v>7.212030160154996E-2</v>
      </c>
      <c r="J916" s="109">
        <v>0.50019328203097357</v>
      </c>
      <c r="K916" s="109" t="s">
        <v>543</v>
      </c>
      <c r="L916" s="109" t="s">
        <v>543</v>
      </c>
      <c r="M916" s="109" t="s">
        <v>543</v>
      </c>
      <c r="N916" s="16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137"/>
    </row>
    <row r="917" spans="1:25">
      <c r="A917" s="141"/>
      <c r="B917" s="117" t="s">
        <v>189</v>
      </c>
      <c r="C917" s="135"/>
      <c r="D917" s="109">
        <v>-0.31605168565825781</v>
      </c>
      <c r="E917" s="109">
        <v>-0.12063788156061717</v>
      </c>
      <c r="F917" s="109" t="s">
        <v>543</v>
      </c>
      <c r="G917" s="109">
        <v>0.73429751136656063</v>
      </c>
      <c r="H917" s="109">
        <v>-0.12063788156061706</v>
      </c>
      <c r="I917" s="109">
        <v>9.9627529812400306E-2</v>
      </c>
      <c r="J917" s="109">
        <v>0.28033174927880666</v>
      </c>
      <c r="K917" s="109" t="s">
        <v>543</v>
      </c>
      <c r="L917" s="109" t="s">
        <v>543</v>
      </c>
      <c r="M917" s="109" t="s">
        <v>543</v>
      </c>
      <c r="N917" s="16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137"/>
    </row>
    <row r="918" spans="1:25">
      <c r="B918" s="147"/>
      <c r="C918" s="116"/>
      <c r="D918" s="132"/>
      <c r="E918" s="132"/>
      <c r="F918" s="132"/>
      <c r="G918" s="132"/>
      <c r="H918" s="132"/>
      <c r="I918" s="132"/>
      <c r="J918" s="132"/>
      <c r="K918" s="132"/>
      <c r="L918" s="132"/>
      <c r="M918" s="132"/>
    </row>
    <row r="919" spans="1:25">
      <c r="B919" s="151" t="s">
        <v>442</v>
      </c>
      <c r="Y919" s="133" t="s">
        <v>67</v>
      </c>
    </row>
    <row r="920" spans="1:25">
      <c r="A920" s="124" t="s">
        <v>30</v>
      </c>
      <c r="B920" s="114" t="s">
        <v>141</v>
      </c>
      <c r="C920" s="111" t="s">
        <v>142</v>
      </c>
      <c r="D920" s="112" t="s">
        <v>166</v>
      </c>
      <c r="E920" s="113" t="s">
        <v>166</v>
      </c>
      <c r="F920" s="113" t="s">
        <v>166</v>
      </c>
      <c r="G920" s="113" t="s">
        <v>166</v>
      </c>
      <c r="H920" s="113" t="s">
        <v>166</v>
      </c>
      <c r="I920" s="113" t="s">
        <v>166</v>
      </c>
      <c r="J920" s="113" t="s">
        <v>166</v>
      </c>
      <c r="K920" s="113" t="s">
        <v>166</v>
      </c>
      <c r="L920" s="113" t="s">
        <v>166</v>
      </c>
      <c r="M920" s="113" t="s">
        <v>166</v>
      </c>
      <c r="N920" s="113" t="s">
        <v>166</v>
      </c>
      <c r="O920" s="113" t="s">
        <v>166</v>
      </c>
      <c r="P920" s="113" t="s">
        <v>166</v>
      </c>
      <c r="Q920" s="113" t="s">
        <v>166</v>
      </c>
      <c r="R920" s="164"/>
      <c r="S920" s="2"/>
      <c r="T920" s="2"/>
      <c r="U920" s="2"/>
      <c r="V920" s="2"/>
      <c r="W920" s="2"/>
      <c r="X920" s="2"/>
      <c r="Y920" s="133">
        <v>1</v>
      </c>
    </row>
    <row r="921" spans="1:25">
      <c r="A921" s="141"/>
      <c r="B921" s="115" t="s">
        <v>167</v>
      </c>
      <c r="C921" s="104" t="s">
        <v>167</v>
      </c>
      <c r="D921" s="162" t="s">
        <v>168</v>
      </c>
      <c r="E921" s="163" t="s">
        <v>169</v>
      </c>
      <c r="F921" s="163" t="s">
        <v>171</v>
      </c>
      <c r="G921" s="163" t="s">
        <v>172</v>
      </c>
      <c r="H921" s="163" t="s">
        <v>173</v>
      </c>
      <c r="I921" s="163" t="s">
        <v>174</v>
      </c>
      <c r="J921" s="163" t="s">
        <v>175</v>
      </c>
      <c r="K921" s="163" t="s">
        <v>176</v>
      </c>
      <c r="L921" s="163" t="s">
        <v>177</v>
      </c>
      <c r="M921" s="163" t="s">
        <v>178</v>
      </c>
      <c r="N921" s="163" t="s">
        <v>179</v>
      </c>
      <c r="O921" s="163" t="s">
        <v>180</v>
      </c>
      <c r="P921" s="163" t="s">
        <v>181</v>
      </c>
      <c r="Q921" s="163" t="s">
        <v>191</v>
      </c>
      <c r="R921" s="164"/>
      <c r="S921" s="2"/>
      <c r="T921" s="2"/>
      <c r="U921" s="2"/>
      <c r="V921" s="2"/>
      <c r="W921" s="2"/>
      <c r="X921" s="2"/>
      <c r="Y921" s="133" t="s">
        <v>3</v>
      </c>
    </row>
    <row r="922" spans="1:25">
      <c r="A922" s="141"/>
      <c r="B922" s="115"/>
      <c r="C922" s="104"/>
      <c r="D922" s="105" t="s">
        <v>202</v>
      </c>
      <c r="E922" s="106" t="s">
        <v>202</v>
      </c>
      <c r="F922" s="106" t="s">
        <v>202</v>
      </c>
      <c r="G922" s="106" t="s">
        <v>203</v>
      </c>
      <c r="H922" s="106" t="s">
        <v>202</v>
      </c>
      <c r="I922" s="106" t="s">
        <v>203</v>
      </c>
      <c r="J922" s="106" t="s">
        <v>204</v>
      </c>
      <c r="K922" s="106" t="s">
        <v>203</v>
      </c>
      <c r="L922" s="106" t="s">
        <v>204</v>
      </c>
      <c r="M922" s="106" t="s">
        <v>202</v>
      </c>
      <c r="N922" s="106" t="s">
        <v>203</v>
      </c>
      <c r="O922" s="106" t="s">
        <v>202</v>
      </c>
      <c r="P922" s="106" t="s">
        <v>203</v>
      </c>
      <c r="Q922" s="106" t="s">
        <v>205</v>
      </c>
      <c r="R922" s="164"/>
      <c r="S922" s="2"/>
      <c r="T922" s="2"/>
      <c r="U922" s="2"/>
      <c r="V922" s="2"/>
      <c r="W922" s="2"/>
      <c r="X922" s="2"/>
      <c r="Y922" s="133">
        <v>1</v>
      </c>
    </row>
    <row r="923" spans="1:25">
      <c r="A923" s="141"/>
      <c r="B923" s="115"/>
      <c r="C923" s="104"/>
      <c r="D923" s="130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64"/>
      <c r="S923" s="2"/>
      <c r="T923" s="2"/>
      <c r="U923" s="2"/>
      <c r="V923" s="2"/>
      <c r="W923" s="2"/>
      <c r="X923" s="2"/>
      <c r="Y923" s="133">
        <v>2</v>
      </c>
    </row>
    <row r="924" spans="1:25">
      <c r="A924" s="141"/>
      <c r="B924" s="114">
        <v>1</v>
      </c>
      <c r="C924" s="110">
        <v>1</v>
      </c>
      <c r="D924" s="210">
        <v>10.6</v>
      </c>
      <c r="E924" s="210">
        <v>11.06</v>
      </c>
      <c r="F924" s="211">
        <v>9.6</v>
      </c>
      <c r="G924" s="213" t="s">
        <v>198</v>
      </c>
      <c r="H924" s="211">
        <v>12.4</v>
      </c>
      <c r="I924" s="213" t="s">
        <v>198</v>
      </c>
      <c r="J924" s="211">
        <v>12.203703703703701</v>
      </c>
      <c r="K924" s="213" t="s">
        <v>198</v>
      </c>
      <c r="L924" s="210">
        <v>10.62263863235335</v>
      </c>
      <c r="M924" s="210">
        <v>10.199999999999999</v>
      </c>
      <c r="N924" s="213" t="s">
        <v>198</v>
      </c>
      <c r="O924" s="210">
        <v>13.9</v>
      </c>
      <c r="P924" s="213" t="s">
        <v>198</v>
      </c>
      <c r="Q924" s="210">
        <v>11.5</v>
      </c>
      <c r="R924" s="214"/>
      <c r="S924" s="215"/>
      <c r="T924" s="215"/>
      <c r="U924" s="215"/>
      <c r="V924" s="215"/>
      <c r="W924" s="215"/>
      <c r="X924" s="215"/>
      <c r="Y924" s="216">
        <v>1</v>
      </c>
    </row>
    <row r="925" spans="1:25">
      <c r="A925" s="141"/>
      <c r="B925" s="115">
        <v>1</v>
      </c>
      <c r="C925" s="104">
        <v>2</v>
      </c>
      <c r="D925" s="217">
        <v>10.5</v>
      </c>
      <c r="E925" s="223">
        <v>10.44</v>
      </c>
      <c r="F925" s="221">
        <v>9.1</v>
      </c>
      <c r="G925" s="220" t="s">
        <v>198</v>
      </c>
      <c r="H925" s="221">
        <v>12.1</v>
      </c>
      <c r="I925" s="220" t="s">
        <v>198</v>
      </c>
      <c r="J925" s="221">
        <v>11.603658536585399</v>
      </c>
      <c r="K925" s="220" t="s">
        <v>198</v>
      </c>
      <c r="L925" s="217">
        <v>10.868799993179124</v>
      </c>
      <c r="M925" s="217">
        <v>9.9499999999999993</v>
      </c>
      <c r="N925" s="220" t="s">
        <v>198</v>
      </c>
      <c r="O925" s="217">
        <v>13.8</v>
      </c>
      <c r="P925" s="220" t="s">
        <v>198</v>
      </c>
      <c r="Q925" s="217">
        <v>11.9</v>
      </c>
      <c r="R925" s="214"/>
      <c r="S925" s="215"/>
      <c r="T925" s="215"/>
      <c r="U925" s="215"/>
      <c r="V925" s="215"/>
      <c r="W925" s="215"/>
      <c r="X925" s="215"/>
      <c r="Y925" s="216" t="e">
        <v>#N/A</v>
      </c>
    </row>
    <row r="926" spans="1:25">
      <c r="A926" s="141"/>
      <c r="B926" s="115">
        <v>1</v>
      </c>
      <c r="C926" s="104">
        <v>3</v>
      </c>
      <c r="D926" s="217">
        <v>10.9</v>
      </c>
      <c r="E926" s="217">
        <v>11.04</v>
      </c>
      <c r="F926" s="221">
        <v>9.6999999999999993</v>
      </c>
      <c r="G926" s="220" t="s">
        <v>198</v>
      </c>
      <c r="H926" s="221">
        <v>12</v>
      </c>
      <c r="I926" s="220" t="s">
        <v>198</v>
      </c>
      <c r="J926" s="221">
        <v>11.844488188976401</v>
      </c>
      <c r="K926" s="219" t="s">
        <v>198</v>
      </c>
      <c r="L926" s="222">
        <v>11.007869643607016</v>
      </c>
      <c r="M926" s="222">
        <v>10.1</v>
      </c>
      <c r="N926" s="219" t="s">
        <v>198</v>
      </c>
      <c r="O926" s="222">
        <v>13.4</v>
      </c>
      <c r="P926" s="219" t="s">
        <v>198</v>
      </c>
      <c r="Q926" s="222">
        <v>11.4</v>
      </c>
      <c r="R926" s="214"/>
      <c r="S926" s="215"/>
      <c r="T926" s="215"/>
      <c r="U926" s="215"/>
      <c r="V926" s="215"/>
      <c r="W926" s="215"/>
      <c r="X926" s="215"/>
      <c r="Y926" s="216">
        <v>16</v>
      </c>
    </row>
    <row r="927" spans="1:25">
      <c r="A927" s="141"/>
      <c r="B927" s="115">
        <v>1</v>
      </c>
      <c r="C927" s="104">
        <v>4</v>
      </c>
      <c r="D927" s="217">
        <v>10.7</v>
      </c>
      <c r="E927" s="217">
        <v>11.21</v>
      </c>
      <c r="F927" s="221">
        <v>9.8000000000000007</v>
      </c>
      <c r="G927" s="220" t="s">
        <v>198</v>
      </c>
      <c r="H927" s="221">
        <v>12.9</v>
      </c>
      <c r="I927" s="220" t="s">
        <v>198</v>
      </c>
      <c r="J927" s="221">
        <v>12.030753968254</v>
      </c>
      <c r="K927" s="219" t="s">
        <v>198</v>
      </c>
      <c r="L927" s="222">
        <v>11.03014372053395</v>
      </c>
      <c r="M927" s="222">
        <v>9.98</v>
      </c>
      <c r="N927" s="219" t="s">
        <v>198</v>
      </c>
      <c r="O927" s="222">
        <v>13.6</v>
      </c>
      <c r="P927" s="219" t="s">
        <v>198</v>
      </c>
      <c r="Q927" s="222">
        <v>12.4</v>
      </c>
      <c r="R927" s="214"/>
      <c r="S927" s="215"/>
      <c r="T927" s="215"/>
      <c r="U927" s="215"/>
      <c r="V927" s="215"/>
      <c r="W927" s="215"/>
      <c r="X927" s="215"/>
      <c r="Y927" s="216">
        <v>11.299614355338949</v>
      </c>
    </row>
    <row r="928" spans="1:25">
      <c r="A928" s="141"/>
      <c r="B928" s="115">
        <v>1</v>
      </c>
      <c r="C928" s="104">
        <v>5</v>
      </c>
      <c r="D928" s="217">
        <v>10.9</v>
      </c>
      <c r="E928" s="217">
        <v>10.84</v>
      </c>
      <c r="F928" s="217">
        <v>9.4</v>
      </c>
      <c r="G928" s="220" t="s">
        <v>198</v>
      </c>
      <c r="H928" s="217">
        <v>11.9</v>
      </c>
      <c r="I928" s="220" t="s">
        <v>198</v>
      </c>
      <c r="J928" s="217">
        <v>12.0908203125</v>
      </c>
      <c r="K928" s="220" t="s">
        <v>198</v>
      </c>
      <c r="L928" s="217">
        <v>11.136040678115794</v>
      </c>
      <c r="M928" s="217">
        <v>9.5299999999999994</v>
      </c>
      <c r="N928" s="220" t="s">
        <v>198</v>
      </c>
      <c r="O928" s="217">
        <v>13</v>
      </c>
      <c r="P928" s="220" t="s">
        <v>198</v>
      </c>
      <c r="Q928" s="217">
        <v>11.6</v>
      </c>
      <c r="R928" s="214"/>
      <c r="S928" s="215"/>
      <c r="T928" s="215"/>
      <c r="U928" s="215"/>
      <c r="V928" s="215"/>
      <c r="W928" s="215"/>
      <c r="X928" s="215"/>
      <c r="Y928" s="224"/>
    </row>
    <row r="929" spans="1:25">
      <c r="A929" s="141"/>
      <c r="B929" s="115">
        <v>1</v>
      </c>
      <c r="C929" s="104">
        <v>6</v>
      </c>
      <c r="D929" s="217">
        <v>10.4</v>
      </c>
      <c r="E929" s="217">
        <v>11.14</v>
      </c>
      <c r="F929" s="217">
        <v>9.9</v>
      </c>
      <c r="G929" s="220" t="s">
        <v>198</v>
      </c>
      <c r="H929" s="217">
        <v>12.5</v>
      </c>
      <c r="I929" s="220" t="s">
        <v>198</v>
      </c>
      <c r="J929" s="217">
        <v>12.2008733624454</v>
      </c>
      <c r="K929" s="220" t="s">
        <v>198</v>
      </c>
      <c r="L929" s="217">
        <v>11.079384448049067</v>
      </c>
      <c r="M929" s="223">
        <v>9.09</v>
      </c>
      <c r="N929" s="220" t="s">
        <v>198</v>
      </c>
      <c r="O929" s="217">
        <v>13.7</v>
      </c>
      <c r="P929" s="220" t="s">
        <v>198</v>
      </c>
      <c r="Q929" s="217">
        <v>10.9</v>
      </c>
      <c r="R929" s="214"/>
      <c r="S929" s="215"/>
      <c r="T929" s="215"/>
      <c r="U929" s="215"/>
      <c r="V929" s="215"/>
      <c r="W929" s="215"/>
      <c r="X929" s="215"/>
      <c r="Y929" s="224"/>
    </row>
    <row r="930" spans="1:25">
      <c r="A930" s="141"/>
      <c r="B930" s="116" t="s">
        <v>186</v>
      </c>
      <c r="C930" s="108"/>
      <c r="D930" s="225">
        <v>10.666666666666666</v>
      </c>
      <c r="E930" s="225">
        <v>10.955</v>
      </c>
      <c r="F930" s="225">
        <v>9.5833333333333339</v>
      </c>
      <c r="G930" s="225" t="s">
        <v>543</v>
      </c>
      <c r="H930" s="225">
        <v>12.299999999999999</v>
      </c>
      <c r="I930" s="225" t="s">
        <v>543</v>
      </c>
      <c r="J930" s="225">
        <v>11.995716345410818</v>
      </c>
      <c r="K930" s="225" t="s">
        <v>543</v>
      </c>
      <c r="L930" s="225">
        <v>10.957479519306384</v>
      </c>
      <c r="M930" s="225">
        <v>9.8083333333333353</v>
      </c>
      <c r="N930" s="225" t="s">
        <v>543</v>
      </c>
      <c r="O930" s="225">
        <v>13.566666666666668</v>
      </c>
      <c r="P930" s="225" t="s">
        <v>543</v>
      </c>
      <c r="Q930" s="225">
        <v>11.616666666666667</v>
      </c>
      <c r="R930" s="214"/>
      <c r="S930" s="215"/>
      <c r="T930" s="215"/>
      <c r="U930" s="215"/>
      <c r="V930" s="215"/>
      <c r="W930" s="215"/>
      <c r="X930" s="215"/>
      <c r="Y930" s="224"/>
    </row>
    <row r="931" spans="1:25">
      <c r="A931" s="141"/>
      <c r="B931" s="2" t="s">
        <v>187</v>
      </c>
      <c r="C931" s="135"/>
      <c r="D931" s="222">
        <v>10.649999999999999</v>
      </c>
      <c r="E931" s="222">
        <v>11.05</v>
      </c>
      <c r="F931" s="222">
        <v>9.6499999999999986</v>
      </c>
      <c r="G931" s="222" t="s">
        <v>543</v>
      </c>
      <c r="H931" s="222">
        <v>12.25</v>
      </c>
      <c r="I931" s="222" t="s">
        <v>543</v>
      </c>
      <c r="J931" s="222">
        <v>12.060787140377</v>
      </c>
      <c r="K931" s="222" t="s">
        <v>543</v>
      </c>
      <c r="L931" s="222">
        <v>11.019006682070483</v>
      </c>
      <c r="M931" s="222">
        <v>9.9649999999999999</v>
      </c>
      <c r="N931" s="222" t="s">
        <v>543</v>
      </c>
      <c r="O931" s="222">
        <v>13.649999999999999</v>
      </c>
      <c r="P931" s="222" t="s">
        <v>543</v>
      </c>
      <c r="Q931" s="222">
        <v>11.55</v>
      </c>
      <c r="R931" s="214"/>
      <c r="S931" s="215"/>
      <c r="T931" s="215"/>
      <c r="U931" s="215"/>
      <c r="V931" s="215"/>
      <c r="W931" s="215"/>
      <c r="X931" s="215"/>
      <c r="Y931" s="224"/>
    </row>
    <row r="932" spans="1:25">
      <c r="A932" s="141"/>
      <c r="B932" s="2" t="s">
        <v>188</v>
      </c>
      <c r="C932" s="135"/>
      <c r="D932" s="107">
        <v>0.20655911179772898</v>
      </c>
      <c r="E932" s="107">
        <v>0.28140717830218942</v>
      </c>
      <c r="F932" s="107">
        <v>0.29268868558020272</v>
      </c>
      <c r="G932" s="107" t="s">
        <v>543</v>
      </c>
      <c r="H932" s="107">
        <v>0.37416573867739422</v>
      </c>
      <c r="I932" s="107" t="s">
        <v>543</v>
      </c>
      <c r="J932" s="107">
        <v>0.23332373354561331</v>
      </c>
      <c r="K932" s="107" t="s">
        <v>543</v>
      </c>
      <c r="L932" s="107">
        <v>0.18684037453604133</v>
      </c>
      <c r="M932" s="107">
        <v>0.4198769661063424</v>
      </c>
      <c r="N932" s="107" t="s">
        <v>543</v>
      </c>
      <c r="O932" s="107">
        <v>0.32659863237109049</v>
      </c>
      <c r="P932" s="107" t="s">
        <v>543</v>
      </c>
      <c r="Q932" s="107">
        <v>0.5036533199202271</v>
      </c>
      <c r="R932" s="226"/>
      <c r="S932" s="227"/>
      <c r="T932" s="227"/>
      <c r="U932" s="227"/>
      <c r="V932" s="227"/>
      <c r="W932" s="227"/>
      <c r="X932" s="227"/>
      <c r="Y932" s="134"/>
    </row>
    <row r="933" spans="1:25">
      <c r="A933" s="141"/>
      <c r="B933" s="2" t="s">
        <v>96</v>
      </c>
      <c r="C933" s="135"/>
      <c r="D933" s="109">
        <v>1.9364916731037095E-2</v>
      </c>
      <c r="E933" s="109">
        <v>2.5687556211975302E-2</v>
      </c>
      <c r="F933" s="109">
        <v>3.0541428060542893E-2</v>
      </c>
      <c r="G933" s="109" t="s">
        <v>543</v>
      </c>
      <c r="H933" s="109">
        <v>3.0419978754259697E-2</v>
      </c>
      <c r="I933" s="109" t="s">
        <v>543</v>
      </c>
      <c r="J933" s="109">
        <v>1.9450587762095226E-2</v>
      </c>
      <c r="K933" s="109" t="s">
        <v>543</v>
      </c>
      <c r="L933" s="109">
        <v>1.7051400753872317E-2</v>
      </c>
      <c r="M933" s="109">
        <v>4.2808186858760471E-2</v>
      </c>
      <c r="N933" s="109" t="s">
        <v>543</v>
      </c>
      <c r="O933" s="109">
        <v>2.4073609265682343E-2</v>
      </c>
      <c r="P933" s="109" t="s">
        <v>543</v>
      </c>
      <c r="Q933" s="109">
        <v>4.3356096406332319E-2</v>
      </c>
      <c r="R933" s="164"/>
      <c r="S933" s="2"/>
      <c r="T933" s="2"/>
      <c r="U933" s="2"/>
      <c r="V933" s="2"/>
      <c r="W933" s="2"/>
      <c r="X933" s="2"/>
      <c r="Y933" s="137"/>
    </row>
    <row r="934" spans="1:25">
      <c r="A934" s="141"/>
      <c r="B934" s="117" t="s">
        <v>189</v>
      </c>
      <c r="C934" s="135"/>
      <c r="D934" s="109">
        <v>-5.6014981464674651E-2</v>
      </c>
      <c r="E934" s="109">
        <v>-3.0497886432391597E-2</v>
      </c>
      <c r="F934" s="109">
        <v>-0.15188845990966859</v>
      </c>
      <c r="G934" s="109" t="s">
        <v>543</v>
      </c>
      <c r="H934" s="109">
        <v>8.8532724498546989E-2</v>
      </c>
      <c r="I934" s="109" t="s">
        <v>543</v>
      </c>
      <c r="J934" s="109">
        <v>6.1604048437543968E-2</v>
      </c>
      <c r="K934" s="109" t="s">
        <v>543</v>
      </c>
      <c r="L934" s="109">
        <v>-3.0278452456292015E-2</v>
      </c>
      <c r="M934" s="109">
        <v>-0.13197627592493888</v>
      </c>
      <c r="N934" s="109" t="s">
        <v>543</v>
      </c>
      <c r="O934" s="109">
        <v>0.20063094544961713</v>
      </c>
      <c r="P934" s="109" t="s">
        <v>543</v>
      </c>
      <c r="Q934" s="109">
        <v>2.8058684248627896E-2</v>
      </c>
      <c r="R934" s="164"/>
      <c r="S934" s="2"/>
      <c r="T934" s="2"/>
      <c r="U934" s="2"/>
      <c r="V934" s="2"/>
      <c r="W934" s="2"/>
      <c r="X934" s="2"/>
      <c r="Y934" s="137"/>
    </row>
    <row r="935" spans="1:25">
      <c r="B935" s="147"/>
      <c r="C935" s="116"/>
      <c r="D935" s="132"/>
      <c r="E935" s="132"/>
      <c r="F935" s="132"/>
      <c r="G935" s="132"/>
      <c r="H935" s="132"/>
      <c r="I935" s="132"/>
      <c r="J935" s="132"/>
      <c r="K935" s="132"/>
      <c r="L935" s="132"/>
      <c r="M935" s="132"/>
      <c r="N935" s="132"/>
      <c r="O935" s="132"/>
      <c r="P935" s="132"/>
      <c r="Q935" s="132"/>
    </row>
    <row r="936" spans="1:25">
      <c r="B936" s="151" t="s">
        <v>443</v>
      </c>
      <c r="Y936" s="133" t="s">
        <v>201</v>
      </c>
    </row>
    <row r="937" spans="1:25">
      <c r="A937" s="124" t="s">
        <v>63</v>
      </c>
      <c r="B937" s="114" t="s">
        <v>141</v>
      </c>
      <c r="C937" s="111" t="s">
        <v>142</v>
      </c>
      <c r="D937" s="112" t="s">
        <v>166</v>
      </c>
      <c r="E937" s="113" t="s">
        <v>166</v>
      </c>
      <c r="F937" s="113" t="s">
        <v>166</v>
      </c>
      <c r="G937" s="113" t="s">
        <v>166</v>
      </c>
      <c r="H937" s="113" t="s">
        <v>166</v>
      </c>
      <c r="I937" s="113" t="s">
        <v>166</v>
      </c>
      <c r="J937" s="113" t="s">
        <v>166</v>
      </c>
      <c r="K937" s="113" t="s">
        <v>166</v>
      </c>
      <c r="L937" s="113" t="s">
        <v>166</v>
      </c>
      <c r="M937" s="113" t="s">
        <v>166</v>
      </c>
      <c r="N937" s="113" t="s">
        <v>166</v>
      </c>
      <c r="O937" s="113" t="s">
        <v>166</v>
      </c>
      <c r="P937" s="113" t="s">
        <v>166</v>
      </c>
      <c r="Q937" s="113" t="s">
        <v>166</v>
      </c>
      <c r="R937" s="164"/>
      <c r="S937" s="2"/>
      <c r="T937" s="2"/>
      <c r="U937" s="2"/>
      <c r="V937" s="2"/>
      <c r="W937" s="2"/>
      <c r="X937" s="2"/>
      <c r="Y937" s="133">
        <v>1</v>
      </c>
    </row>
    <row r="938" spans="1:25">
      <c r="A938" s="141"/>
      <c r="B938" s="115" t="s">
        <v>167</v>
      </c>
      <c r="C938" s="104" t="s">
        <v>167</v>
      </c>
      <c r="D938" s="162" t="s">
        <v>168</v>
      </c>
      <c r="E938" s="163" t="s">
        <v>169</v>
      </c>
      <c r="F938" s="163" t="s">
        <v>170</v>
      </c>
      <c r="G938" s="163" t="s">
        <v>171</v>
      </c>
      <c r="H938" s="163" t="s">
        <v>172</v>
      </c>
      <c r="I938" s="163" t="s">
        <v>174</v>
      </c>
      <c r="J938" s="163" t="s">
        <v>175</v>
      </c>
      <c r="K938" s="163" t="s">
        <v>176</v>
      </c>
      <c r="L938" s="163" t="s">
        <v>177</v>
      </c>
      <c r="M938" s="163" t="s">
        <v>178</v>
      </c>
      <c r="N938" s="163" t="s">
        <v>179</v>
      </c>
      <c r="O938" s="163" t="s">
        <v>181</v>
      </c>
      <c r="P938" s="163" t="s">
        <v>191</v>
      </c>
      <c r="Q938" s="163" t="s">
        <v>183</v>
      </c>
      <c r="R938" s="164"/>
      <c r="S938" s="2"/>
      <c r="T938" s="2"/>
      <c r="U938" s="2"/>
      <c r="V938" s="2"/>
      <c r="W938" s="2"/>
      <c r="X938" s="2"/>
      <c r="Y938" s="133" t="s">
        <v>1</v>
      </c>
    </row>
    <row r="939" spans="1:25">
      <c r="A939" s="141"/>
      <c r="B939" s="115"/>
      <c r="C939" s="104"/>
      <c r="D939" s="105" t="s">
        <v>203</v>
      </c>
      <c r="E939" s="106" t="s">
        <v>203</v>
      </c>
      <c r="F939" s="106" t="s">
        <v>203</v>
      </c>
      <c r="G939" s="106" t="s">
        <v>202</v>
      </c>
      <c r="H939" s="106" t="s">
        <v>203</v>
      </c>
      <c r="I939" s="106" t="s">
        <v>203</v>
      </c>
      <c r="J939" s="106" t="s">
        <v>204</v>
      </c>
      <c r="K939" s="106" t="s">
        <v>203</v>
      </c>
      <c r="L939" s="106" t="s">
        <v>204</v>
      </c>
      <c r="M939" s="106" t="s">
        <v>203</v>
      </c>
      <c r="N939" s="106" t="s">
        <v>203</v>
      </c>
      <c r="O939" s="106" t="s">
        <v>203</v>
      </c>
      <c r="P939" s="106" t="s">
        <v>205</v>
      </c>
      <c r="Q939" s="106" t="s">
        <v>203</v>
      </c>
      <c r="R939" s="164"/>
      <c r="S939" s="2"/>
      <c r="T939" s="2"/>
      <c r="U939" s="2"/>
      <c r="V939" s="2"/>
      <c r="W939" s="2"/>
      <c r="X939" s="2"/>
      <c r="Y939" s="133">
        <v>3</v>
      </c>
    </row>
    <row r="940" spans="1:25">
      <c r="A940" s="141"/>
      <c r="B940" s="115"/>
      <c r="C940" s="104"/>
      <c r="D940" s="130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64"/>
      <c r="S940" s="2"/>
      <c r="T940" s="2"/>
      <c r="U940" s="2"/>
      <c r="V940" s="2"/>
      <c r="W940" s="2"/>
      <c r="X940" s="2"/>
      <c r="Y940" s="133">
        <v>3</v>
      </c>
    </row>
    <row r="941" spans="1:25">
      <c r="A941" s="141"/>
      <c r="B941" s="114">
        <v>1</v>
      </c>
      <c r="C941" s="110">
        <v>1</v>
      </c>
      <c r="D941" s="196">
        <v>0.03</v>
      </c>
      <c r="E941" s="196">
        <v>2.5599999999999998E-2</v>
      </c>
      <c r="F941" s="197">
        <v>9.4399999999999998E-2</v>
      </c>
      <c r="G941" s="196">
        <v>4.2999999999999997E-2</v>
      </c>
      <c r="H941" s="197">
        <v>0.08</v>
      </c>
      <c r="I941" s="196">
        <v>0.09</v>
      </c>
      <c r="J941" s="197">
        <v>0.12531893004115199</v>
      </c>
      <c r="K941" s="196">
        <v>0.09</v>
      </c>
      <c r="L941" s="196">
        <v>0.14167838942622965</v>
      </c>
      <c r="M941" s="196">
        <v>9.4E-2</v>
      </c>
      <c r="N941" s="196">
        <v>0.08</v>
      </c>
      <c r="O941" s="196">
        <v>0.09</v>
      </c>
      <c r="P941" s="196">
        <v>0.05</v>
      </c>
      <c r="Q941" s="196">
        <v>7.0000000000000007E-2</v>
      </c>
      <c r="R941" s="200"/>
      <c r="S941" s="201"/>
      <c r="T941" s="201"/>
      <c r="U941" s="201"/>
      <c r="V941" s="201"/>
      <c r="W941" s="201"/>
      <c r="X941" s="201"/>
      <c r="Y941" s="202">
        <v>1</v>
      </c>
    </row>
    <row r="942" spans="1:25">
      <c r="A942" s="141"/>
      <c r="B942" s="115">
        <v>1</v>
      </c>
      <c r="C942" s="104">
        <v>2</v>
      </c>
      <c r="D942" s="206">
        <v>0.03</v>
      </c>
      <c r="E942" s="206">
        <v>2.7900000000000001E-2</v>
      </c>
      <c r="F942" s="205">
        <v>9.920000000000001E-2</v>
      </c>
      <c r="G942" s="206">
        <v>4.2000000000000003E-2</v>
      </c>
      <c r="H942" s="205">
        <v>0.08</v>
      </c>
      <c r="I942" s="206">
        <v>0.09</v>
      </c>
      <c r="J942" s="205">
        <v>0.123689024390244</v>
      </c>
      <c r="K942" s="206">
        <v>0.09</v>
      </c>
      <c r="L942" s="206">
        <v>0.13608391803105777</v>
      </c>
      <c r="M942" s="206">
        <v>9.6000000000000002E-2</v>
      </c>
      <c r="N942" s="206">
        <v>0.08</v>
      </c>
      <c r="O942" s="206">
        <v>0.09</v>
      </c>
      <c r="P942" s="206">
        <v>0.05</v>
      </c>
      <c r="Q942" s="206">
        <v>7.0000000000000007E-2</v>
      </c>
      <c r="R942" s="200"/>
      <c r="S942" s="201"/>
      <c r="T942" s="201"/>
      <c r="U942" s="201"/>
      <c r="V942" s="201"/>
      <c r="W942" s="201"/>
      <c r="X942" s="201"/>
      <c r="Y942" s="202">
        <v>10</v>
      </c>
    </row>
    <row r="943" spans="1:25">
      <c r="A943" s="141"/>
      <c r="B943" s="115">
        <v>1</v>
      </c>
      <c r="C943" s="104">
        <v>3</v>
      </c>
      <c r="D943" s="204">
        <v>3.4999999999999996E-2</v>
      </c>
      <c r="E943" s="206">
        <v>2.3900000000000001E-2</v>
      </c>
      <c r="F943" s="205">
        <v>0.10200000000000001</v>
      </c>
      <c r="G943" s="206">
        <v>4.2000000000000003E-2</v>
      </c>
      <c r="H943" s="274">
        <v>0.09</v>
      </c>
      <c r="I943" s="206">
        <v>0.09</v>
      </c>
      <c r="J943" s="205">
        <v>0.125787401574803</v>
      </c>
      <c r="K943" s="205">
        <v>0.09</v>
      </c>
      <c r="L943" s="123">
        <v>0.12530728167057781</v>
      </c>
      <c r="M943" s="123">
        <v>9.6000000000000002E-2</v>
      </c>
      <c r="N943" s="123">
        <v>0.08</v>
      </c>
      <c r="O943" s="123">
        <v>0.09</v>
      </c>
      <c r="P943" s="123">
        <v>0.05</v>
      </c>
      <c r="Q943" s="123">
        <v>7.0000000000000007E-2</v>
      </c>
      <c r="R943" s="200"/>
      <c r="S943" s="201"/>
      <c r="T943" s="201"/>
      <c r="U943" s="201"/>
      <c r="V943" s="201"/>
      <c r="W943" s="201"/>
      <c r="X943" s="201"/>
      <c r="Y943" s="202">
        <v>16</v>
      </c>
    </row>
    <row r="944" spans="1:25">
      <c r="A944" s="141"/>
      <c r="B944" s="115">
        <v>1</v>
      </c>
      <c r="C944" s="104">
        <v>4</v>
      </c>
      <c r="D944" s="206">
        <v>0.03</v>
      </c>
      <c r="E944" s="206">
        <v>2.7700000000000002E-2</v>
      </c>
      <c r="F944" s="205">
        <v>0.1</v>
      </c>
      <c r="G944" s="206">
        <v>4.2000000000000003E-2</v>
      </c>
      <c r="H944" s="205">
        <v>0.08</v>
      </c>
      <c r="I944" s="206">
        <v>0.09</v>
      </c>
      <c r="J944" s="205">
        <v>0.124007936507937</v>
      </c>
      <c r="K944" s="205">
        <v>0.09</v>
      </c>
      <c r="L944" s="123">
        <v>0.13018587827733921</v>
      </c>
      <c r="M944" s="123">
        <v>9.1999999999999998E-2</v>
      </c>
      <c r="N944" s="274">
        <v>7.0000000000000007E-2</v>
      </c>
      <c r="O944" s="123">
        <v>0.09</v>
      </c>
      <c r="P944" s="274">
        <v>0.06</v>
      </c>
      <c r="Q944" s="123">
        <v>0.06</v>
      </c>
      <c r="R944" s="200"/>
      <c r="S944" s="201"/>
      <c r="T944" s="201"/>
      <c r="U944" s="201"/>
      <c r="V944" s="201"/>
      <c r="W944" s="201"/>
      <c r="X944" s="201"/>
      <c r="Y944" s="202">
        <v>7.8555716909516807E-2</v>
      </c>
    </row>
    <row r="945" spans="1:25">
      <c r="A945" s="141"/>
      <c r="B945" s="115">
        <v>1</v>
      </c>
      <c r="C945" s="104">
        <v>5</v>
      </c>
      <c r="D945" s="206">
        <v>0.03</v>
      </c>
      <c r="E945" s="206">
        <v>2.0900000000000002E-2</v>
      </c>
      <c r="F945" s="206">
        <v>0.104</v>
      </c>
      <c r="G945" s="206">
        <v>4.1000000000000002E-2</v>
      </c>
      <c r="H945" s="206">
        <v>0.08</v>
      </c>
      <c r="I945" s="206">
        <v>0.08</v>
      </c>
      <c r="J945" s="206">
        <v>0.12760742187499999</v>
      </c>
      <c r="K945" s="206">
        <v>0.09</v>
      </c>
      <c r="L945" s="206">
        <v>0.15002495235199542</v>
      </c>
      <c r="M945" s="206">
        <v>8.3000000000000004E-2</v>
      </c>
      <c r="N945" s="206">
        <v>0.08</v>
      </c>
      <c r="O945" s="206">
        <v>0.09</v>
      </c>
      <c r="P945" s="206">
        <v>0.05</v>
      </c>
      <c r="Q945" s="206">
        <v>0.06</v>
      </c>
      <c r="R945" s="200"/>
      <c r="S945" s="201"/>
      <c r="T945" s="201"/>
      <c r="U945" s="201"/>
      <c r="V945" s="201"/>
      <c r="W945" s="201"/>
      <c r="X945" s="201"/>
      <c r="Y945" s="136"/>
    </row>
    <row r="946" spans="1:25">
      <c r="A946" s="141"/>
      <c r="B946" s="115">
        <v>1</v>
      </c>
      <c r="C946" s="104">
        <v>6</v>
      </c>
      <c r="D946" s="206">
        <v>0.03</v>
      </c>
      <c r="E946" s="206">
        <v>2.6200000000000001E-2</v>
      </c>
      <c r="F946" s="206">
        <v>0.10100000000000001</v>
      </c>
      <c r="G946" s="206">
        <v>0.04</v>
      </c>
      <c r="H946" s="206">
        <v>0.08</v>
      </c>
      <c r="I946" s="206">
        <v>0.08</v>
      </c>
      <c r="J946" s="206">
        <v>0.128788209606987</v>
      </c>
      <c r="K946" s="206">
        <v>0.09</v>
      </c>
      <c r="L946" s="206">
        <v>0.15540087664608915</v>
      </c>
      <c r="M946" s="206">
        <v>0.10100000000000001</v>
      </c>
      <c r="N946" s="206">
        <v>0.08</v>
      </c>
      <c r="O946" s="204">
        <v>0.08</v>
      </c>
      <c r="P946" s="206">
        <v>0.05</v>
      </c>
      <c r="Q946" s="206">
        <v>7.0000000000000007E-2</v>
      </c>
      <c r="R946" s="200"/>
      <c r="S946" s="201"/>
      <c r="T946" s="201"/>
      <c r="U946" s="201"/>
      <c r="V946" s="201"/>
      <c r="W946" s="201"/>
      <c r="X946" s="201"/>
      <c r="Y946" s="136"/>
    </row>
    <row r="947" spans="1:25">
      <c r="A947" s="141"/>
      <c r="B947" s="116" t="s">
        <v>186</v>
      </c>
      <c r="C947" s="108"/>
      <c r="D947" s="208">
        <v>3.0833333333333334E-2</v>
      </c>
      <c r="E947" s="208">
        <v>2.5366666666666666E-2</v>
      </c>
      <c r="F947" s="208">
        <v>0.10009999999999998</v>
      </c>
      <c r="G947" s="208">
        <v>4.1666666666666664E-2</v>
      </c>
      <c r="H947" s="208">
        <v>8.1666666666666679E-2</v>
      </c>
      <c r="I947" s="208">
        <v>8.666666666666667E-2</v>
      </c>
      <c r="J947" s="208">
        <v>0.12586648733268715</v>
      </c>
      <c r="K947" s="208">
        <v>8.9999999999999983E-2</v>
      </c>
      <c r="L947" s="208">
        <v>0.13978021606721483</v>
      </c>
      <c r="M947" s="208">
        <v>9.3666666666666676E-2</v>
      </c>
      <c r="N947" s="208">
        <v>7.8333333333333338E-2</v>
      </c>
      <c r="O947" s="208">
        <v>8.8333333333333319E-2</v>
      </c>
      <c r="P947" s="208">
        <v>5.1666666666666666E-2</v>
      </c>
      <c r="Q947" s="208">
        <v>6.6666666666666666E-2</v>
      </c>
      <c r="R947" s="200"/>
      <c r="S947" s="201"/>
      <c r="T947" s="201"/>
      <c r="U947" s="201"/>
      <c r="V947" s="201"/>
      <c r="W947" s="201"/>
      <c r="X947" s="201"/>
      <c r="Y947" s="136"/>
    </row>
    <row r="948" spans="1:25">
      <c r="A948" s="141"/>
      <c r="B948" s="2" t="s">
        <v>187</v>
      </c>
      <c r="C948" s="135"/>
      <c r="D948" s="123">
        <v>0.03</v>
      </c>
      <c r="E948" s="123">
        <v>2.5899999999999999E-2</v>
      </c>
      <c r="F948" s="123">
        <v>0.10050000000000001</v>
      </c>
      <c r="G948" s="123">
        <v>4.2000000000000003E-2</v>
      </c>
      <c r="H948" s="123">
        <v>0.08</v>
      </c>
      <c r="I948" s="123">
        <v>0.09</v>
      </c>
      <c r="J948" s="123">
        <v>0.12555316580797748</v>
      </c>
      <c r="K948" s="123">
        <v>0.09</v>
      </c>
      <c r="L948" s="123">
        <v>0.13888115372864371</v>
      </c>
      <c r="M948" s="123">
        <v>9.5000000000000001E-2</v>
      </c>
      <c r="N948" s="123">
        <v>0.08</v>
      </c>
      <c r="O948" s="123">
        <v>0.09</v>
      </c>
      <c r="P948" s="123">
        <v>0.05</v>
      </c>
      <c r="Q948" s="123">
        <v>7.0000000000000007E-2</v>
      </c>
      <c r="R948" s="200"/>
      <c r="S948" s="201"/>
      <c r="T948" s="201"/>
      <c r="U948" s="201"/>
      <c r="V948" s="201"/>
      <c r="W948" s="201"/>
      <c r="X948" s="201"/>
      <c r="Y948" s="136"/>
    </row>
    <row r="949" spans="1:25">
      <c r="A949" s="141"/>
      <c r="B949" s="2" t="s">
        <v>188</v>
      </c>
      <c r="C949" s="135"/>
      <c r="D949" s="123">
        <v>2.041241452319314E-3</v>
      </c>
      <c r="E949" s="123">
        <v>2.6348940522659854E-3</v>
      </c>
      <c r="F949" s="123">
        <v>3.253920712002676E-3</v>
      </c>
      <c r="G949" s="123">
        <v>1.0327955589886438E-3</v>
      </c>
      <c r="H949" s="123">
        <v>4.0824829046386289E-3</v>
      </c>
      <c r="I949" s="123">
        <v>5.1639777949432199E-3</v>
      </c>
      <c r="J949" s="123">
        <v>2.0034442197008635E-3</v>
      </c>
      <c r="K949" s="123">
        <v>1.5202354861220293E-17</v>
      </c>
      <c r="L949" s="123">
        <v>1.1556318509055251E-2</v>
      </c>
      <c r="M949" s="123">
        <v>6.0221812216726487E-3</v>
      </c>
      <c r="N949" s="123">
        <v>4.082482904638628E-3</v>
      </c>
      <c r="O949" s="123">
        <v>4.082482904638628E-3</v>
      </c>
      <c r="P949" s="123">
        <v>4.082482904638628E-3</v>
      </c>
      <c r="Q949" s="123">
        <v>5.1639777949432268E-3</v>
      </c>
      <c r="R949" s="164"/>
      <c r="S949" s="2"/>
      <c r="T949" s="2"/>
      <c r="U949" s="2"/>
      <c r="V949" s="2"/>
      <c r="W949" s="2"/>
      <c r="X949" s="2"/>
      <c r="Y949" s="136"/>
    </row>
    <row r="950" spans="1:25">
      <c r="A950" s="141"/>
      <c r="B950" s="2" t="s">
        <v>96</v>
      </c>
      <c r="C950" s="135"/>
      <c r="D950" s="109">
        <v>6.6202425480626395E-2</v>
      </c>
      <c r="E950" s="109">
        <v>0.10387230166620179</v>
      </c>
      <c r="F950" s="109">
        <v>3.2506700419607161E-2</v>
      </c>
      <c r="G950" s="109">
        <v>2.4787093415727452E-2</v>
      </c>
      <c r="H950" s="109">
        <v>4.9989586587411775E-2</v>
      </c>
      <c r="I950" s="109">
        <v>5.9584359172421768E-2</v>
      </c>
      <c r="J950" s="109">
        <v>1.5917217220858874E-2</v>
      </c>
      <c r="K950" s="109">
        <v>1.6891505401355884E-16</v>
      </c>
      <c r="L950" s="109">
        <v>8.2674922347367591E-2</v>
      </c>
      <c r="M950" s="109">
        <v>6.4293749697572761E-2</v>
      </c>
      <c r="N950" s="109">
        <v>5.2116803037939932E-2</v>
      </c>
      <c r="O950" s="109">
        <v>4.6216787599682591E-2</v>
      </c>
      <c r="P950" s="109">
        <v>7.9015798154296032E-2</v>
      </c>
      <c r="Q950" s="109">
        <v>7.7459666924148407E-2</v>
      </c>
      <c r="R950" s="164"/>
      <c r="S950" s="2"/>
      <c r="T950" s="2"/>
      <c r="U950" s="2"/>
      <c r="V950" s="2"/>
      <c r="W950" s="2"/>
      <c r="X950" s="2"/>
      <c r="Y950" s="137"/>
    </row>
    <row r="951" spans="1:25">
      <c r="A951" s="141"/>
      <c r="B951" s="117" t="s">
        <v>189</v>
      </c>
      <c r="C951" s="135"/>
      <c r="D951" s="109">
        <v>-0.60749727013696231</v>
      </c>
      <c r="E951" s="109">
        <v>-0.67708694332349006</v>
      </c>
      <c r="F951" s="109">
        <v>0.27425480840940741</v>
      </c>
      <c r="G951" s="109">
        <v>-0.46959090559048966</v>
      </c>
      <c r="H951" s="109">
        <v>3.9601825042640426E-2</v>
      </c>
      <c r="I951" s="109">
        <v>0.10325091637178141</v>
      </c>
      <c r="J951" s="109">
        <v>0.60225750950328072</v>
      </c>
      <c r="K951" s="109">
        <v>0.14568364392454214</v>
      </c>
      <c r="L951" s="109">
        <v>0.77937674769385046</v>
      </c>
      <c r="M951" s="109">
        <v>0.19235964423257923</v>
      </c>
      <c r="N951" s="109">
        <v>-2.8309025101205254E-3</v>
      </c>
      <c r="O951" s="109">
        <v>0.12446728014816166</v>
      </c>
      <c r="P951" s="109">
        <v>-0.34229272293220725</v>
      </c>
      <c r="Q951" s="109">
        <v>-0.15134544894478352</v>
      </c>
      <c r="R951" s="164"/>
      <c r="S951" s="2"/>
      <c r="T951" s="2"/>
      <c r="U951" s="2"/>
      <c r="V951" s="2"/>
      <c r="W951" s="2"/>
      <c r="X951" s="2"/>
      <c r="Y951" s="137"/>
    </row>
    <row r="952" spans="1:25">
      <c r="B952" s="147"/>
      <c r="C952" s="116"/>
      <c r="D952" s="132"/>
      <c r="E952" s="132"/>
      <c r="F952" s="132"/>
      <c r="G952" s="132"/>
      <c r="H952" s="132"/>
      <c r="I952" s="132"/>
      <c r="J952" s="132"/>
      <c r="K952" s="132"/>
      <c r="L952" s="132"/>
      <c r="M952" s="132"/>
      <c r="N952" s="132"/>
      <c r="O952" s="132"/>
      <c r="P952" s="132"/>
      <c r="Q952" s="132"/>
    </row>
    <row r="953" spans="1:25">
      <c r="B953" s="151" t="s">
        <v>444</v>
      </c>
      <c r="Y953" s="133" t="s">
        <v>201</v>
      </c>
    </row>
    <row r="954" spans="1:25">
      <c r="A954" s="124" t="s">
        <v>64</v>
      </c>
      <c r="B954" s="114" t="s">
        <v>141</v>
      </c>
      <c r="C954" s="111" t="s">
        <v>142</v>
      </c>
      <c r="D954" s="112" t="s">
        <v>166</v>
      </c>
      <c r="E954" s="113" t="s">
        <v>166</v>
      </c>
      <c r="F954" s="113" t="s">
        <v>166</v>
      </c>
      <c r="G954" s="113" t="s">
        <v>166</v>
      </c>
      <c r="H954" s="113" t="s">
        <v>166</v>
      </c>
      <c r="I954" s="113" t="s">
        <v>166</v>
      </c>
      <c r="J954" s="113" t="s">
        <v>166</v>
      </c>
      <c r="K954" s="113" t="s">
        <v>166</v>
      </c>
      <c r="L954" s="113" t="s">
        <v>166</v>
      </c>
      <c r="M954" s="113" t="s">
        <v>166</v>
      </c>
      <c r="N954" s="113" t="s">
        <v>166</v>
      </c>
      <c r="O954" s="113" t="s">
        <v>166</v>
      </c>
      <c r="P954" s="113" t="s">
        <v>166</v>
      </c>
      <c r="Q954" s="113" t="s">
        <v>166</v>
      </c>
      <c r="R954" s="113" t="s">
        <v>166</v>
      </c>
      <c r="S954" s="164"/>
      <c r="T954" s="2"/>
      <c r="U954" s="2"/>
      <c r="V954" s="2"/>
      <c r="W954" s="2"/>
      <c r="X954" s="2"/>
      <c r="Y954" s="133">
        <v>1</v>
      </c>
    </row>
    <row r="955" spans="1:25">
      <c r="A955" s="141"/>
      <c r="B955" s="115" t="s">
        <v>167</v>
      </c>
      <c r="C955" s="104" t="s">
        <v>167</v>
      </c>
      <c r="D955" s="162" t="s">
        <v>168</v>
      </c>
      <c r="E955" s="163" t="s">
        <v>169</v>
      </c>
      <c r="F955" s="163" t="s">
        <v>170</v>
      </c>
      <c r="G955" s="163" t="s">
        <v>171</v>
      </c>
      <c r="H955" s="163" t="s">
        <v>172</v>
      </c>
      <c r="I955" s="163" t="s">
        <v>173</v>
      </c>
      <c r="J955" s="163" t="s">
        <v>174</v>
      </c>
      <c r="K955" s="163" t="s">
        <v>175</v>
      </c>
      <c r="L955" s="163" t="s">
        <v>176</v>
      </c>
      <c r="M955" s="163" t="s">
        <v>177</v>
      </c>
      <c r="N955" s="163" t="s">
        <v>178</v>
      </c>
      <c r="O955" s="163" t="s">
        <v>179</v>
      </c>
      <c r="P955" s="163" t="s">
        <v>180</v>
      </c>
      <c r="Q955" s="163" t="s">
        <v>181</v>
      </c>
      <c r="R955" s="163" t="s">
        <v>191</v>
      </c>
      <c r="S955" s="164"/>
      <c r="T955" s="2"/>
      <c r="U955" s="2"/>
      <c r="V955" s="2"/>
      <c r="W955" s="2"/>
      <c r="X955" s="2"/>
      <c r="Y955" s="133" t="s">
        <v>3</v>
      </c>
    </row>
    <row r="956" spans="1:25">
      <c r="A956" s="141"/>
      <c r="B956" s="115"/>
      <c r="C956" s="104"/>
      <c r="D956" s="105" t="s">
        <v>202</v>
      </c>
      <c r="E956" s="106" t="s">
        <v>202</v>
      </c>
      <c r="F956" s="106" t="s">
        <v>202</v>
      </c>
      <c r="G956" s="106" t="s">
        <v>202</v>
      </c>
      <c r="H956" s="106" t="s">
        <v>203</v>
      </c>
      <c r="I956" s="106" t="s">
        <v>202</v>
      </c>
      <c r="J956" s="106" t="s">
        <v>203</v>
      </c>
      <c r="K956" s="106" t="s">
        <v>204</v>
      </c>
      <c r="L956" s="106" t="s">
        <v>203</v>
      </c>
      <c r="M956" s="106" t="s">
        <v>204</v>
      </c>
      <c r="N956" s="106" t="s">
        <v>202</v>
      </c>
      <c r="O956" s="106" t="s">
        <v>203</v>
      </c>
      <c r="P956" s="106" t="s">
        <v>202</v>
      </c>
      <c r="Q956" s="106" t="s">
        <v>203</v>
      </c>
      <c r="R956" s="106" t="s">
        <v>205</v>
      </c>
      <c r="S956" s="164"/>
      <c r="T956" s="2"/>
      <c r="U956" s="2"/>
      <c r="V956" s="2"/>
      <c r="W956" s="2"/>
      <c r="X956" s="2"/>
      <c r="Y956" s="133">
        <v>2</v>
      </c>
    </row>
    <row r="957" spans="1:25">
      <c r="A957" s="141"/>
      <c r="B957" s="115"/>
      <c r="C957" s="104"/>
      <c r="D957" s="130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64"/>
      <c r="T957" s="2"/>
      <c r="U957" s="2"/>
      <c r="V957" s="2"/>
      <c r="W957" s="2"/>
      <c r="X957" s="2"/>
      <c r="Y957" s="133">
        <v>2</v>
      </c>
    </row>
    <row r="958" spans="1:25">
      <c r="A958" s="141"/>
      <c r="B958" s="114">
        <v>1</v>
      </c>
      <c r="C958" s="110">
        <v>1</v>
      </c>
      <c r="D958" s="118">
        <v>0.12</v>
      </c>
      <c r="E958" s="118">
        <v>0.15</v>
      </c>
      <c r="F958" s="153" t="s">
        <v>112</v>
      </c>
      <c r="G958" s="152" t="s">
        <v>134</v>
      </c>
      <c r="H958" s="153" t="s">
        <v>111</v>
      </c>
      <c r="I958" s="118">
        <v>0.14000000000000001</v>
      </c>
      <c r="J958" s="153" t="s">
        <v>111</v>
      </c>
      <c r="K958" s="118">
        <v>0.164609053497942</v>
      </c>
      <c r="L958" s="152" t="s">
        <v>111</v>
      </c>
      <c r="M958" s="118">
        <v>0.1616357886674297</v>
      </c>
      <c r="N958" s="118">
        <v>0.1</v>
      </c>
      <c r="O958" s="152" t="s">
        <v>111</v>
      </c>
      <c r="P958" s="118">
        <v>0.2</v>
      </c>
      <c r="Q958" s="152" t="s">
        <v>111</v>
      </c>
      <c r="R958" s="154">
        <v>0.3</v>
      </c>
      <c r="S958" s="164"/>
      <c r="T958" s="2"/>
      <c r="U958" s="2"/>
      <c r="V958" s="2"/>
      <c r="W958" s="2"/>
      <c r="X958" s="2"/>
      <c r="Y958" s="133">
        <v>1</v>
      </c>
    </row>
    <row r="959" spans="1:25">
      <c r="A959" s="141"/>
      <c r="B959" s="115">
        <v>1</v>
      </c>
      <c r="C959" s="104">
        <v>2</v>
      </c>
      <c r="D959" s="106">
        <v>0.12</v>
      </c>
      <c r="E959" s="106">
        <v>0.13</v>
      </c>
      <c r="F959" s="157" t="s">
        <v>112</v>
      </c>
      <c r="G959" s="155" t="s">
        <v>134</v>
      </c>
      <c r="H959" s="157" t="s">
        <v>111</v>
      </c>
      <c r="I959" s="106">
        <v>0.15</v>
      </c>
      <c r="J959" s="157" t="s">
        <v>111</v>
      </c>
      <c r="K959" s="106">
        <v>0.15243902439024401</v>
      </c>
      <c r="L959" s="155" t="s">
        <v>111</v>
      </c>
      <c r="M959" s="106">
        <v>0.16794141955285211</v>
      </c>
      <c r="N959" s="106">
        <v>0.1</v>
      </c>
      <c r="O959" s="155" t="s">
        <v>111</v>
      </c>
      <c r="P959" s="106">
        <v>0.2</v>
      </c>
      <c r="Q959" s="155" t="s">
        <v>111</v>
      </c>
      <c r="R959" s="106">
        <v>0.2</v>
      </c>
      <c r="S959" s="164"/>
      <c r="T959" s="2"/>
      <c r="U959" s="2"/>
      <c r="V959" s="2"/>
      <c r="W959" s="2"/>
      <c r="X959" s="2"/>
      <c r="Y959" s="133">
        <v>11</v>
      </c>
    </row>
    <row r="960" spans="1:25">
      <c r="A960" s="141"/>
      <c r="B960" s="115">
        <v>1</v>
      </c>
      <c r="C960" s="104">
        <v>3</v>
      </c>
      <c r="D960" s="156">
        <v>0.13</v>
      </c>
      <c r="E960" s="106">
        <v>0.14000000000000001</v>
      </c>
      <c r="F960" s="157" t="s">
        <v>112</v>
      </c>
      <c r="G960" s="155" t="s">
        <v>134</v>
      </c>
      <c r="H960" s="157" t="s">
        <v>111</v>
      </c>
      <c r="I960" s="106">
        <v>0.15</v>
      </c>
      <c r="J960" s="157" t="s">
        <v>111</v>
      </c>
      <c r="K960" s="121">
        <v>0.15649606299212601</v>
      </c>
      <c r="L960" s="157" t="s">
        <v>111</v>
      </c>
      <c r="M960" s="107">
        <v>0.16710461076373817</v>
      </c>
      <c r="N960" s="107">
        <v>0.1</v>
      </c>
      <c r="O960" s="157" t="s">
        <v>111</v>
      </c>
      <c r="P960" s="107">
        <v>0.2</v>
      </c>
      <c r="Q960" s="157" t="s">
        <v>111</v>
      </c>
      <c r="R960" s="107">
        <v>0.2</v>
      </c>
      <c r="S960" s="164"/>
      <c r="T960" s="2"/>
      <c r="U960" s="2"/>
      <c r="V960" s="2"/>
      <c r="W960" s="2"/>
      <c r="X960" s="2"/>
      <c r="Y960" s="133">
        <v>16</v>
      </c>
    </row>
    <row r="961" spans="1:25">
      <c r="A961" s="141"/>
      <c r="B961" s="115">
        <v>1</v>
      </c>
      <c r="C961" s="104">
        <v>4</v>
      </c>
      <c r="D961" s="106">
        <v>0.12</v>
      </c>
      <c r="E961" s="106">
        <v>0.15</v>
      </c>
      <c r="F961" s="157" t="s">
        <v>112</v>
      </c>
      <c r="G961" s="155" t="s">
        <v>134</v>
      </c>
      <c r="H961" s="157" t="s">
        <v>111</v>
      </c>
      <c r="I961" s="106">
        <v>0.16</v>
      </c>
      <c r="J961" s="157" t="s">
        <v>111</v>
      </c>
      <c r="K961" s="121">
        <v>0.15674603174603199</v>
      </c>
      <c r="L961" s="157" t="s">
        <v>111</v>
      </c>
      <c r="M961" s="107">
        <v>0.17051569199575145</v>
      </c>
      <c r="N961" s="107">
        <v>0.1</v>
      </c>
      <c r="O961" s="157" t="s">
        <v>111</v>
      </c>
      <c r="P961" s="107">
        <v>0.2</v>
      </c>
      <c r="Q961" s="157">
        <v>10</v>
      </c>
      <c r="R961" s="107">
        <v>0.2</v>
      </c>
      <c r="S961" s="164"/>
      <c r="T961" s="2"/>
      <c r="U961" s="2"/>
      <c r="V961" s="2"/>
      <c r="W961" s="2"/>
      <c r="X961" s="2"/>
      <c r="Y961" s="133">
        <v>0.14996694780928121</v>
      </c>
    </row>
    <row r="962" spans="1:25">
      <c r="A962" s="141"/>
      <c r="B962" s="115">
        <v>1</v>
      </c>
      <c r="C962" s="104">
        <v>5</v>
      </c>
      <c r="D962" s="106">
        <v>0.12</v>
      </c>
      <c r="E962" s="106">
        <v>0.14000000000000001</v>
      </c>
      <c r="F962" s="155" t="s">
        <v>112</v>
      </c>
      <c r="G962" s="155" t="s">
        <v>134</v>
      </c>
      <c r="H962" s="155" t="s">
        <v>111</v>
      </c>
      <c r="I962" s="106">
        <v>0.16</v>
      </c>
      <c r="J962" s="155" t="s">
        <v>111</v>
      </c>
      <c r="K962" s="106">
        <v>0.162109375</v>
      </c>
      <c r="L962" s="155" t="s">
        <v>111</v>
      </c>
      <c r="M962" s="106">
        <v>0.17004964514614407</v>
      </c>
      <c r="N962" s="106">
        <v>0.1</v>
      </c>
      <c r="O962" s="155" t="s">
        <v>111</v>
      </c>
      <c r="P962" s="106">
        <v>0.2</v>
      </c>
      <c r="Q962" s="155" t="s">
        <v>111</v>
      </c>
      <c r="R962" s="106">
        <v>0.1</v>
      </c>
      <c r="S962" s="164"/>
      <c r="T962" s="2"/>
      <c r="U962" s="2"/>
      <c r="V962" s="2"/>
      <c r="W962" s="2"/>
      <c r="X962" s="2"/>
      <c r="Y962" s="134"/>
    </row>
    <row r="963" spans="1:25">
      <c r="A963" s="141"/>
      <c r="B963" s="115">
        <v>1</v>
      </c>
      <c r="C963" s="104">
        <v>6</v>
      </c>
      <c r="D963" s="106">
        <v>0.12</v>
      </c>
      <c r="E963" s="106">
        <v>0.14000000000000001</v>
      </c>
      <c r="F963" s="155" t="s">
        <v>112</v>
      </c>
      <c r="G963" s="155" t="s">
        <v>134</v>
      </c>
      <c r="H963" s="155" t="s">
        <v>111</v>
      </c>
      <c r="I963" s="106">
        <v>0.14000000000000001</v>
      </c>
      <c r="J963" s="155" t="s">
        <v>111</v>
      </c>
      <c r="K963" s="106">
        <v>0.16157205240174699</v>
      </c>
      <c r="L963" s="155" t="s">
        <v>111</v>
      </c>
      <c r="M963" s="106">
        <v>0.17719473869149274</v>
      </c>
      <c r="N963" s="106">
        <v>0.1</v>
      </c>
      <c r="O963" s="155" t="s">
        <v>111</v>
      </c>
      <c r="P963" s="106">
        <v>0.2</v>
      </c>
      <c r="Q963" s="155" t="s">
        <v>111</v>
      </c>
      <c r="R963" s="106">
        <v>0.1</v>
      </c>
      <c r="S963" s="164"/>
      <c r="T963" s="2"/>
      <c r="U963" s="2"/>
      <c r="V963" s="2"/>
      <c r="W963" s="2"/>
      <c r="X963" s="2"/>
      <c r="Y963" s="134"/>
    </row>
    <row r="964" spans="1:25">
      <c r="A964" s="141"/>
      <c r="B964" s="116" t="s">
        <v>186</v>
      </c>
      <c r="C964" s="108"/>
      <c r="D964" s="122">
        <v>0.12166666666666666</v>
      </c>
      <c r="E964" s="122">
        <v>0.14166666666666669</v>
      </c>
      <c r="F964" s="122" t="s">
        <v>543</v>
      </c>
      <c r="G964" s="122" t="s">
        <v>543</v>
      </c>
      <c r="H964" s="122" t="s">
        <v>543</v>
      </c>
      <c r="I964" s="122">
        <v>0.15000000000000002</v>
      </c>
      <c r="J964" s="122" t="s">
        <v>543</v>
      </c>
      <c r="K964" s="122">
        <v>0.1589952666713485</v>
      </c>
      <c r="L964" s="122" t="s">
        <v>543</v>
      </c>
      <c r="M964" s="122">
        <v>0.16907364913623471</v>
      </c>
      <c r="N964" s="122">
        <v>9.9999999999999992E-2</v>
      </c>
      <c r="O964" s="122" t="s">
        <v>543</v>
      </c>
      <c r="P964" s="122">
        <v>0.19999999999999998</v>
      </c>
      <c r="Q964" s="122">
        <v>10</v>
      </c>
      <c r="R964" s="122">
        <v>0.18333333333333332</v>
      </c>
      <c r="S964" s="164"/>
      <c r="T964" s="2"/>
      <c r="U964" s="2"/>
      <c r="V964" s="2"/>
      <c r="W964" s="2"/>
      <c r="X964" s="2"/>
      <c r="Y964" s="134"/>
    </row>
    <row r="965" spans="1:25">
      <c r="A965" s="141"/>
      <c r="B965" s="2" t="s">
        <v>187</v>
      </c>
      <c r="C965" s="135"/>
      <c r="D965" s="107">
        <v>0.12</v>
      </c>
      <c r="E965" s="107">
        <v>0.14000000000000001</v>
      </c>
      <c r="F965" s="107" t="s">
        <v>543</v>
      </c>
      <c r="G965" s="107" t="s">
        <v>543</v>
      </c>
      <c r="H965" s="107" t="s">
        <v>543</v>
      </c>
      <c r="I965" s="107">
        <v>0.15</v>
      </c>
      <c r="J965" s="107" t="s">
        <v>543</v>
      </c>
      <c r="K965" s="107">
        <v>0.15915904207388948</v>
      </c>
      <c r="L965" s="107" t="s">
        <v>543</v>
      </c>
      <c r="M965" s="107">
        <v>0.1689955323494981</v>
      </c>
      <c r="N965" s="107">
        <v>0.1</v>
      </c>
      <c r="O965" s="107" t="s">
        <v>543</v>
      </c>
      <c r="P965" s="107">
        <v>0.2</v>
      </c>
      <c r="Q965" s="107">
        <v>10</v>
      </c>
      <c r="R965" s="107">
        <v>0.2</v>
      </c>
      <c r="S965" s="164"/>
      <c r="T965" s="2"/>
      <c r="U965" s="2"/>
      <c r="V965" s="2"/>
      <c r="W965" s="2"/>
      <c r="X965" s="2"/>
      <c r="Y965" s="134"/>
    </row>
    <row r="966" spans="1:25">
      <c r="A966" s="141"/>
      <c r="B966" s="2" t="s">
        <v>188</v>
      </c>
      <c r="C966" s="135"/>
      <c r="D966" s="107">
        <v>4.0824829046386332E-3</v>
      </c>
      <c r="E966" s="107">
        <v>7.5277265270908044E-3</v>
      </c>
      <c r="F966" s="107" t="s">
        <v>543</v>
      </c>
      <c r="G966" s="107" t="s">
        <v>543</v>
      </c>
      <c r="H966" s="107" t="s">
        <v>543</v>
      </c>
      <c r="I966" s="107">
        <v>8.9442719099991543E-3</v>
      </c>
      <c r="J966" s="107" t="s">
        <v>543</v>
      </c>
      <c r="K966" s="107">
        <v>4.5197674175878029E-3</v>
      </c>
      <c r="L966" s="107" t="s">
        <v>543</v>
      </c>
      <c r="M966" s="107">
        <v>5.088516005277495E-3</v>
      </c>
      <c r="N966" s="107">
        <v>1.5202354861220293E-17</v>
      </c>
      <c r="O966" s="107" t="s">
        <v>543</v>
      </c>
      <c r="P966" s="107">
        <v>3.0404709722440586E-17</v>
      </c>
      <c r="Q966" s="107" t="s">
        <v>543</v>
      </c>
      <c r="R966" s="107">
        <v>7.5277265270908195E-2</v>
      </c>
      <c r="S966" s="226"/>
      <c r="T966" s="227"/>
      <c r="U966" s="227"/>
      <c r="V966" s="227"/>
      <c r="W966" s="227"/>
      <c r="X966" s="227"/>
      <c r="Y966" s="134"/>
    </row>
    <row r="967" spans="1:25">
      <c r="A967" s="141"/>
      <c r="B967" s="2" t="s">
        <v>96</v>
      </c>
      <c r="C967" s="135"/>
      <c r="D967" s="109">
        <v>3.3554654010728498E-2</v>
      </c>
      <c r="E967" s="109">
        <v>5.3136893132405667E-2</v>
      </c>
      <c r="F967" s="109" t="s">
        <v>543</v>
      </c>
      <c r="G967" s="109" t="s">
        <v>543</v>
      </c>
      <c r="H967" s="109" t="s">
        <v>543</v>
      </c>
      <c r="I967" s="109">
        <v>5.9628479399994355E-2</v>
      </c>
      <c r="J967" s="109" t="s">
        <v>543</v>
      </c>
      <c r="K967" s="109">
        <v>2.8427056428858337E-2</v>
      </c>
      <c r="L967" s="109" t="s">
        <v>543</v>
      </c>
      <c r="M967" s="109">
        <v>3.0096446319540393E-2</v>
      </c>
      <c r="N967" s="109">
        <v>1.5202354861220294E-16</v>
      </c>
      <c r="O967" s="109" t="s">
        <v>543</v>
      </c>
      <c r="P967" s="109">
        <v>1.5202354861220294E-16</v>
      </c>
      <c r="Q967" s="109" t="s">
        <v>543</v>
      </c>
      <c r="R967" s="109">
        <v>0.41060326511404471</v>
      </c>
      <c r="S967" s="164"/>
      <c r="T967" s="2"/>
      <c r="U967" s="2"/>
      <c r="V967" s="2"/>
      <c r="W967" s="2"/>
      <c r="X967" s="2"/>
      <c r="Y967" s="137"/>
    </row>
    <row r="968" spans="1:25">
      <c r="A968" s="141"/>
      <c r="B968" s="117" t="s">
        <v>189</v>
      </c>
      <c r="C968" s="135"/>
      <c r="D968" s="109">
        <v>-0.18871012283723421</v>
      </c>
      <c r="E968" s="109">
        <v>-5.534740330362875E-2</v>
      </c>
      <c r="F968" s="109" t="s">
        <v>543</v>
      </c>
      <c r="G968" s="109" t="s">
        <v>543</v>
      </c>
      <c r="H968" s="109" t="s">
        <v>543</v>
      </c>
      <c r="I968" s="109">
        <v>2.2039650204019878E-4</v>
      </c>
      <c r="J968" s="109" t="s">
        <v>543</v>
      </c>
      <c r="K968" s="109">
        <v>6.0202057813091958E-2</v>
      </c>
      <c r="L968" s="109" t="s">
        <v>543</v>
      </c>
      <c r="M968" s="109">
        <v>0.12740608251394314</v>
      </c>
      <c r="N968" s="109">
        <v>-0.33318640233197339</v>
      </c>
      <c r="O968" s="109" t="s">
        <v>543</v>
      </c>
      <c r="P968" s="109">
        <v>0.33362719533605323</v>
      </c>
      <c r="Q968" s="109">
        <v>65.681359766802672</v>
      </c>
      <c r="R968" s="109">
        <v>0.22249159572471555</v>
      </c>
      <c r="S968" s="164"/>
      <c r="T968" s="2"/>
      <c r="U968" s="2"/>
      <c r="V968" s="2"/>
      <c r="W968" s="2"/>
      <c r="X968" s="2"/>
      <c r="Y968" s="137"/>
    </row>
    <row r="969" spans="1:25">
      <c r="B969" s="147"/>
      <c r="C969" s="116"/>
      <c r="D969" s="132"/>
      <c r="E969" s="132"/>
      <c r="F969" s="132"/>
      <c r="G969" s="132"/>
      <c r="H969" s="132"/>
      <c r="I969" s="132"/>
      <c r="J969" s="132"/>
      <c r="K969" s="132"/>
      <c r="L969" s="132"/>
      <c r="M969" s="132"/>
      <c r="N969" s="132"/>
      <c r="O969" s="132"/>
      <c r="P969" s="132"/>
      <c r="Q969" s="132"/>
      <c r="R969" s="132"/>
    </row>
    <row r="970" spans="1:25">
      <c r="B970" s="151" t="s">
        <v>445</v>
      </c>
      <c r="Y970" s="133" t="s">
        <v>201</v>
      </c>
    </row>
    <row r="971" spans="1:25">
      <c r="A971" s="124" t="s">
        <v>65</v>
      </c>
      <c r="B971" s="114" t="s">
        <v>141</v>
      </c>
      <c r="C971" s="111" t="s">
        <v>142</v>
      </c>
      <c r="D971" s="112" t="s">
        <v>166</v>
      </c>
      <c r="E971" s="113" t="s">
        <v>166</v>
      </c>
      <c r="F971" s="16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133">
        <v>1</v>
      </c>
    </row>
    <row r="972" spans="1:25">
      <c r="A972" s="141"/>
      <c r="B972" s="115" t="s">
        <v>167</v>
      </c>
      <c r="C972" s="104" t="s">
        <v>167</v>
      </c>
      <c r="D972" s="162" t="s">
        <v>168</v>
      </c>
      <c r="E972" s="163" t="s">
        <v>173</v>
      </c>
      <c r="F972" s="16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133" t="s">
        <v>3</v>
      </c>
    </row>
    <row r="973" spans="1:25">
      <c r="A973" s="141"/>
      <c r="B973" s="115"/>
      <c r="C973" s="104"/>
      <c r="D973" s="105" t="s">
        <v>202</v>
      </c>
      <c r="E973" s="106" t="s">
        <v>202</v>
      </c>
      <c r="F973" s="16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133">
        <v>3</v>
      </c>
    </row>
    <row r="974" spans="1:25">
      <c r="A974" s="141"/>
      <c r="B974" s="115"/>
      <c r="C974" s="104"/>
      <c r="D974" s="130"/>
      <c r="E974" s="130"/>
      <c r="F974" s="16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133">
        <v>3</v>
      </c>
    </row>
    <row r="975" spans="1:25">
      <c r="A975" s="141"/>
      <c r="B975" s="114">
        <v>1</v>
      </c>
      <c r="C975" s="110">
        <v>1</v>
      </c>
      <c r="D975" s="196">
        <v>0.08</v>
      </c>
      <c r="E975" s="195" t="s">
        <v>134</v>
      </c>
      <c r="F975" s="200"/>
      <c r="G975" s="201"/>
      <c r="H975" s="201"/>
      <c r="I975" s="201"/>
      <c r="J975" s="201"/>
      <c r="K975" s="201"/>
      <c r="L975" s="201"/>
      <c r="M975" s="201"/>
      <c r="N975" s="201"/>
      <c r="O975" s="201"/>
      <c r="P975" s="201"/>
      <c r="Q975" s="201"/>
      <c r="R975" s="201"/>
      <c r="S975" s="201"/>
      <c r="T975" s="201"/>
      <c r="U975" s="201"/>
      <c r="V975" s="201"/>
      <c r="W975" s="201"/>
      <c r="X975" s="201"/>
      <c r="Y975" s="202">
        <v>1</v>
      </c>
    </row>
    <row r="976" spans="1:25">
      <c r="A976" s="141"/>
      <c r="B976" s="115">
        <v>1</v>
      </c>
      <c r="C976" s="104">
        <v>2</v>
      </c>
      <c r="D976" s="206">
        <v>0.08</v>
      </c>
      <c r="E976" s="203" t="s">
        <v>134</v>
      </c>
      <c r="F976" s="200"/>
      <c r="G976" s="201"/>
      <c r="H976" s="201"/>
      <c r="I976" s="201"/>
      <c r="J976" s="201"/>
      <c r="K976" s="201"/>
      <c r="L976" s="201"/>
      <c r="M976" s="201"/>
      <c r="N976" s="201"/>
      <c r="O976" s="201"/>
      <c r="P976" s="201"/>
      <c r="Q976" s="201"/>
      <c r="R976" s="201"/>
      <c r="S976" s="201"/>
      <c r="T976" s="201"/>
      <c r="U976" s="201"/>
      <c r="V976" s="201"/>
      <c r="W976" s="201"/>
      <c r="X976" s="201"/>
      <c r="Y976" s="202">
        <v>3</v>
      </c>
    </row>
    <row r="977" spans="1:25">
      <c r="A977" s="141"/>
      <c r="B977" s="115">
        <v>1</v>
      </c>
      <c r="C977" s="104">
        <v>3</v>
      </c>
      <c r="D977" s="206">
        <v>0.08</v>
      </c>
      <c r="E977" s="203" t="s">
        <v>134</v>
      </c>
      <c r="F977" s="200"/>
      <c r="G977" s="201"/>
      <c r="H977" s="201"/>
      <c r="I977" s="201"/>
      <c r="J977" s="201"/>
      <c r="K977" s="201"/>
      <c r="L977" s="201"/>
      <c r="M977" s="201"/>
      <c r="N977" s="201"/>
      <c r="O977" s="201"/>
      <c r="P977" s="201"/>
      <c r="Q977" s="201"/>
      <c r="R977" s="201"/>
      <c r="S977" s="201"/>
      <c r="T977" s="201"/>
      <c r="U977" s="201"/>
      <c r="V977" s="201"/>
      <c r="W977" s="201"/>
      <c r="X977" s="201"/>
      <c r="Y977" s="202">
        <v>16</v>
      </c>
    </row>
    <row r="978" spans="1:25">
      <c r="A978" s="141"/>
      <c r="B978" s="115">
        <v>1</v>
      </c>
      <c r="C978" s="104">
        <v>4</v>
      </c>
      <c r="D978" s="206">
        <v>0.08</v>
      </c>
      <c r="E978" s="203" t="s">
        <v>134</v>
      </c>
      <c r="F978" s="200"/>
      <c r="G978" s="201"/>
      <c r="H978" s="201"/>
      <c r="I978" s="201"/>
      <c r="J978" s="201"/>
      <c r="K978" s="201"/>
      <c r="L978" s="201"/>
      <c r="M978" s="201"/>
      <c r="N978" s="201"/>
      <c r="O978" s="201"/>
      <c r="P978" s="201"/>
      <c r="Q978" s="201"/>
      <c r="R978" s="201"/>
      <c r="S978" s="201"/>
      <c r="T978" s="201"/>
      <c r="U978" s="201"/>
      <c r="V978" s="201"/>
      <c r="W978" s="201"/>
      <c r="X978" s="201"/>
      <c r="Y978" s="202">
        <v>7.8333333333333338E-2</v>
      </c>
    </row>
    <row r="979" spans="1:25">
      <c r="A979" s="141"/>
      <c r="B979" s="115">
        <v>1</v>
      </c>
      <c r="C979" s="104">
        <v>5</v>
      </c>
      <c r="D979" s="206">
        <v>7.4999999999999997E-2</v>
      </c>
      <c r="E979" s="203" t="s">
        <v>134</v>
      </c>
      <c r="F979" s="200"/>
      <c r="G979" s="201"/>
      <c r="H979" s="201"/>
      <c r="I979" s="201"/>
      <c r="J979" s="201"/>
      <c r="K979" s="201"/>
      <c r="L979" s="201"/>
      <c r="M979" s="201"/>
      <c r="N979" s="201"/>
      <c r="O979" s="201"/>
      <c r="P979" s="201"/>
      <c r="Q979" s="201"/>
      <c r="R979" s="201"/>
      <c r="S979" s="201"/>
      <c r="T979" s="201"/>
      <c r="U979" s="201"/>
      <c r="V979" s="201"/>
      <c r="W979" s="201"/>
      <c r="X979" s="201"/>
      <c r="Y979" s="136"/>
    </row>
    <row r="980" spans="1:25">
      <c r="A980" s="141"/>
      <c r="B980" s="115">
        <v>1</v>
      </c>
      <c r="C980" s="104">
        <v>6</v>
      </c>
      <c r="D980" s="206">
        <v>7.4999999999999997E-2</v>
      </c>
      <c r="E980" s="203" t="s">
        <v>134</v>
      </c>
      <c r="F980" s="200"/>
      <c r="G980" s="201"/>
      <c r="H980" s="201"/>
      <c r="I980" s="201"/>
      <c r="J980" s="201"/>
      <c r="K980" s="201"/>
      <c r="L980" s="201"/>
      <c r="M980" s="201"/>
      <c r="N980" s="201"/>
      <c r="O980" s="201"/>
      <c r="P980" s="201"/>
      <c r="Q980" s="201"/>
      <c r="R980" s="201"/>
      <c r="S980" s="201"/>
      <c r="T980" s="201"/>
      <c r="U980" s="201"/>
      <c r="V980" s="201"/>
      <c r="W980" s="201"/>
      <c r="X980" s="201"/>
      <c r="Y980" s="136"/>
    </row>
    <row r="981" spans="1:25">
      <c r="A981" s="141"/>
      <c r="B981" s="116" t="s">
        <v>186</v>
      </c>
      <c r="C981" s="108"/>
      <c r="D981" s="208">
        <v>7.8333333333333338E-2</v>
      </c>
      <c r="E981" s="208" t="s">
        <v>543</v>
      </c>
      <c r="F981" s="200"/>
      <c r="G981" s="201"/>
      <c r="H981" s="201"/>
      <c r="I981" s="201"/>
      <c r="J981" s="201"/>
      <c r="K981" s="201"/>
      <c r="L981" s="201"/>
      <c r="M981" s="201"/>
      <c r="N981" s="201"/>
      <c r="O981" s="201"/>
      <c r="P981" s="201"/>
      <c r="Q981" s="201"/>
      <c r="R981" s="201"/>
      <c r="S981" s="201"/>
      <c r="T981" s="201"/>
      <c r="U981" s="201"/>
      <c r="V981" s="201"/>
      <c r="W981" s="201"/>
      <c r="X981" s="201"/>
      <c r="Y981" s="136"/>
    </row>
    <row r="982" spans="1:25">
      <c r="A982" s="141"/>
      <c r="B982" s="2" t="s">
        <v>187</v>
      </c>
      <c r="C982" s="135"/>
      <c r="D982" s="123">
        <v>0.08</v>
      </c>
      <c r="E982" s="123" t="s">
        <v>543</v>
      </c>
      <c r="F982" s="200"/>
      <c r="G982" s="201"/>
      <c r="H982" s="201"/>
      <c r="I982" s="201"/>
      <c r="J982" s="201"/>
      <c r="K982" s="201"/>
      <c r="L982" s="201"/>
      <c r="M982" s="201"/>
      <c r="N982" s="201"/>
      <c r="O982" s="201"/>
      <c r="P982" s="201"/>
      <c r="Q982" s="201"/>
      <c r="R982" s="201"/>
      <c r="S982" s="201"/>
      <c r="T982" s="201"/>
      <c r="U982" s="201"/>
      <c r="V982" s="201"/>
      <c r="W982" s="201"/>
      <c r="X982" s="201"/>
      <c r="Y982" s="136"/>
    </row>
    <row r="983" spans="1:25">
      <c r="A983" s="141"/>
      <c r="B983" s="2" t="s">
        <v>188</v>
      </c>
      <c r="C983" s="135"/>
      <c r="D983" s="123">
        <v>2.5819888974716134E-3</v>
      </c>
      <c r="E983" s="123" t="s">
        <v>543</v>
      </c>
      <c r="F983" s="16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136"/>
    </row>
    <row r="984" spans="1:25">
      <c r="A984" s="141"/>
      <c r="B984" s="2" t="s">
        <v>96</v>
      </c>
      <c r="C984" s="135"/>
      <c r="D984" s="109">
        <v>3.2961560393254638E-2</v>
      </c>
      <c r="E984" s="109" t="s">
        <v>543</v>
      </c>
      <c r="F984" s="16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137"/>
    </row>
    <row r="985" spans="1:25">
      <c r="A985" s="141"/>
      <c r="B985" s="117" t="s">
        <v>189</v>
      </c>
      <c r="C985" s="135"/>
      <c r="D985" s="109">
        <v>0</v>
      </c>
      <c r="E985" s="109" t="s">
        <v>543</v>
      </c>
      <c r="F985" s="16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137"/>
    </row>
    <row r="986" spans="1:25">
      <c r="B986" s="147"/>
      <c r="C986" s="116"/>
      <c r="D986" s="132"/>
      <c r="E986" s="132"/>
    </row>
    <row r="987" spans="1:25">
      <c r="B987" s="151" t="s">
        <v>446</v>
      </c>
      <c r="Y987" s="133" t="s">
        <v>67</v>
      </c>
    </row>
    <row r="988" spans="1:25">
      <c r="A988" s="124" t="s">
        <v>32</v>
      </c>
      <c r="B988" s="114" t="s">
        <v>141</v>
      </c>
      <c r="C988" s="111" t="s">
        <v>142</v>
      </c>
      <c r="D988" s="112" t="s">
        <v>166</v>
      </c>
      <c r="E988" s="113" t="s">
        <v>166</v>
      </c>
      <c r="F988" s="113" t="s">
        <v>166</v>
      </c>
      <c r="G988" s="113" t="s">
        <v>166</v>
      </c>
      <c r="H988" s="113" t="s">
        <v>166</v>
      </c>
      <c r="I988" s="113" t="s">
        <v>166</v>
      </c>
      <c r="J988" s="113" t="s">
        <v>166</v>
      </c>
      <c r="K988" s="113" t="s">
        <v>166</v>
      </c>
      <c r="L988" s="113" t="s">
        <v>166</v>
      </c>
      <c r="M988" s="113" t="s">
        <v>166</v>
      </c>
      <c r="N988" s="113" t="s">
        <v>166</v>
      </c>
      <c r="O988" s="113" t="s">
        <v>166</v>
      </c>
      <c r="P988" s="113" t="s">
        <v>166</v>
      </c>
      <c r="Q988" s="113" t="s">
        <v>166</v>
      </c>
      <c r="R988" s="164"/>
      <c r="S988" s="2"/>
      <c r="T988" s="2"/>
      <c r="U988" s="2"/>
      <c r="V988" s="2"/>
      <c r="W988" s="2"/>
      <c r="X988" s="2"/>
      <c r="Y988" s="133">
        <v>1</v>
      </c>
    </row>
    <row r="989" spans="1:25">
      <c r="A989" s="141"/>
      <c r="B989" s="115" t="s">
        <v>167</v>
      </c>
      <c r="C989" s="104" t="s">
        <v>167</v>
      </c>
      <c r="D989" s="162" t="s">
        <v>168</v>
      </c>
      <c r="E989" s="163" t="s">
        <v>169</v>
      </c>
      <c r="F989" s="163" t="s">
        <v>170</v>
      </c>
      <c r="G989" s="163" t="s">
        <v>172</v>
      </c>
      <c r="H989" s="163" t="s">
        <v>173</v>
      </c>
      <c r="I989" s="163" t="s">
        <v>174</v>
      </c>
      <c r="J989" s="163" t="s">
        <v>175</v>
      </c>
      <c r="K989" s="163" t="s">
        <v>176</v>
      </c>
      <c r="L989" s="163" t="s">
        <v>177</v>
      </c>
      <c r="M989" s="163" t="s">
        <v>178</v>
      </c>
      <c r="N989" s="163" t="s">
        <v>179</v>
      </c>
      <c r="O989" s="163" t="s">
        <v>180</v>
      </c>
      <c r="P989" s="163" t="s">
        <v>181</v>
      </c>
      <c r="Q989" s="163" t="s">
        <v>191</v>
      </c>
      <c r="R989" s="164"/>
      <c r="S989" s="2"/>
      <c r="T989" s="2"/>
      <c r="U989" s="2"/>
      <c r="V989" s="2"/>
      <c r="W989" s="2"/>
      <c r="X989" s="2"/>
      <c r="Y989" s="133" t="s">
        <v>3</v>
      </c>
    </row>
    <row r="990" spans="1:25">
      <c r="A990" s="141"/>
      <c r="B990" s="115"/>
      <c r="C990" s="104"/>
      <c r="D990" s="105" t="s">
        <v>202</v>
      </c>
      <c r="E990" s="106" t="s">
        <v>202</v>
      </c>
      <c r="F990" s="106" t="s">
        <v>202</v>
      </c>
      <c r="G990" s="106" t="s">
        <v>203</v>
      </c>
      <c r="H990" s="106" t="s">
        <v>202</v>
      </c>
      <c r="I990" s="106" t="s">
        <v>203</v>
      </c>
      <c r="J990" s="106" t="s">
        <v>204</v>
      </c>
      <c r="K990" s="106" t="s">
        <v>203</v>
      </c>
      <c r="L990" s="106" t="s">
        <v>204</v>
      </c>
      <c r="M990" s="106" t="s">
        <v>202</v>
      </c>
      <c r="N990" s="106" t="s">
        <v>203</v>
      </c>
      <c r="O990" s="106" t="s">
        <v>202</v>
      </c>
      <c r="P990" s="106" t="s">
        <v>203</v>
      </c>
      <c r="Q990" s="106" t="s">
        <v>205</v>
      </c>
      <c r="R990" s="164"/>
      <c r="S990" s="2"/>
      <c r="T990" s="2"/>
      <c r="U990" s="2"/>
      <c r="V990" s="2"/>
      <c r="W990" s="2"/>
      <c r="X990" s="2"/>
      <c r="Y990" s="133">
        <v>2</v>
      </c>
    </row>
    <row r="991" spans="1:25">
      <c r="A991" s="141"/>
      <c r="B991" s="115"/>
      <c r="C991" s="104"/>
      <c r="D991" s="130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64"/>
      <c r="S991" s="2"/>
      <c r="T991" s="2"/>
      <c r="U991" s="2"/>
      <c r="V991" s="2"/>
      <c r="W991" s="2"/>
      <c r="X991" s="2"/>
      <c r="Y991" s="133">
        <v>3</v>
      </c>
    </row>
    <row r="992" spans="1:25">
      <c r="A992" s="141"/>
      <c r="B992" s="114">
        <v>1</v>
      </c>
      <c r="C992" s="110">
        <v>1</v>
      </c>
      <c r="D992" s="118">
        <v>1.6</v>
      </c>
      <c r="E992" s="118">
        <v>1.66</v>
      </c>
      <c r="F992" s="119">
        <v>1.8</v>
      </c>
      <c r="G992" s="152" t="s">
        <v>111</v>
      </c>
      <c r="H992" s="119">
        <v>1.7</v>
      </c>
      <c r="I992" s="152" t="s">
        <v>111</v>
      </c>
      <c r="J992" s="119">
        <v>1.88374485596708</v>
      </c>
      <c r="K992" s="152" t="s">
        <v>111</v>
      </c>
      <c r="L992" s="118">
        <v>1.6646076717463367</v>
      </c>
      <c r="M992" s="118">
        <v>1.5</v>
      </c>
      <c r="N992" s="152" t="s">
        <v>111</v>
      </c>
      <c r="O992" s="152">
        <v>2.2999999999999998</v>
      </c>
      <c r="P992" s="152" t="s">
        <v>111</v>
      </c>
      <c r="Q992" s="118">
        <v>1.36</v>
      </c>
      <c r="R992" s="164"/>
      <c r="S992" s="2"/>
      <c r="T992" s="2"/>
      <c r="U992" s="2"/>
      <c r="V992" s="2"/>
      <c r="W992" s="2"/>
      <c r="X992" s="2"/>
      <c r="Y992" s="133">
        <v>1</v>
      </c>
    </row>
    <row r="993" spans="1:25">
      <c r="A993" s="141"/>
      <c r="B993" s="115">
        <v>1</v>
      </c>
      <c r="C993" s="104">
        <v>2</v>
      </c>
      <c r="D993" s="106">
        <v>1.58</v>
      </c>
      <c r="E993" s="106">
        <v>1.58</v>
      </c>
      <c r="F993" s="121">
        <v>1.8</v>
      </c>
      <c r="G993" s="155" t="s">
        <v>111</v>
      </c>
      <c r="H993" s="121">
        <v>1.6</v>
      </c>
      <c r="I993" s="155" t="s">
        <v>111</v>
      </c>
      <c r="J993" s="121">
        <v>1.7977642276422801</v>
      </c>
      <c r="K993" s="155" t="s">
        <v>111</v>
      </c>
      <c r="L993" s="106">
        <v>1.6971111889920323</v>
      </c>
      <c r="M993" s="106">
        <v>1.49</v>
      </c>
      <c r="N993" s="155" t="s">
        <v>111</v>
      </c>
      <c r="O993" s="155">
        <v>2.2999999999999998</v>
      </c>
      <c r="P993" s="155" t="s">
        <v>111</v>
      </c>
      <c r="Q993" s="106">
        <v>1.39</v>
      </c>
      <c r="R993" s="164"/>
      <c r="S993" s="2"/>
      <c r="T993" s="2"/>
      <c r="U993" s="2"/>
      <c r="V993" s="2"/>
      <c r="W993" s="2"/>
      <c r="X993" s="2"/>
      <c r="Y993" s="133" t="e">
        <v>#N/A</v>
      </c>
    </row>
    <row r="994" spans="1:25">
      <c r="A994" s="141"/>
      <c r="B994" s="115">
        <v>1</v>
      </c>
      <c r="C994" s="104">
        <v>3</v>
      </c>
      <c r="D994" s="106">
        <v>1.6</v>
      </c>
      <c r="E994" s="106">
        <v>1.65</v>
      </c>
      <c r="F994" s="121">
        <v>1.8</v>
      </c>
      <c r="G994" s="155" t="s">
        <v>111</v>
      </c>
      <c r="H994" s="121">
        <v>1.7</v>
      </c>
      <c r="I994" s="155" t="s">
        <v>111</v>
      </c>
      <c r="J994" s="121">
        <v>1.8356299212598399</v>
      </c>
      <c r="K994" s="157" t="s">
        <v>111</v>
      </c>
      <c r="L994" s="107">
        <v>1.7541860322790954</v>
      </c>
      <c r="M994" s="107">
        <v>1.49</v>
      </c>
      <c r="N994" s="157" t="s">
        <v>111</v>
      </c>
      <c r="O994" s="157">
        <v>2.2000000000000002</v>
      </c>
      <c r="P994" s="157" t="s">
        <v>111</v>
      </c>
      <c r="Q994" s="107">
        <v>1.3</v>
      </c>
      <c r="R994" s="164"/>
      <c r="S994" s="2"/>
      <c r="T994" s="2"/>
      <c r="U994" s="2"/>
      <c r="V994" s="2"/>
      <c r="W994" s="2"/>
      <c r="X994" s="2"/>
      <c r="Y994" s="133">
        <v>16</v>
      </c>
    </row>
    <row r="995" spans="1:25">
      <c r="A995" s="141"/>
      <c r="B995" s="115">
        <v>1</v>
      </c>
      <c r="C995" s="104">
        <v>4</v>
      </c>
      <c r="D995" s="106">
        <v>1.6</v>
      </c>
      <c r="E995" s="106">
        <v>1.77</v>
      </c>
      <c r="F995" s="159">
        <v>1.7</v>
      </c>
      <c r="G995" s="155" t="s">
        <v>111</v>
      </c>
      <c r="H995" s="121">
        <v>1.7</v>
      </c>
      <c r="I995" s="155" t="s">
        <v>111</v>
      </c>
      <c r="J995" s="121">
        <v>1.8630952380952399</v>
      </c>
      <c r="K995" s="157" t="s">
        <v>111</v>
      </c>
      <c r="L995" s="107">
        <v>1.7070502798318949</v>
      </c>
      <c r="M995" s="107">
        <v>1.49</v>
      </c>
      <c r="N995" s="157" t="s">
        <v>111</v>
      </c>
      <c r="O995" s="157">
        <v>2.2000000000000002</v>
      </c>
      <c r="P995" s="157" t="s">
        <v>111</v>
      </c>
      <c r="Q995" s="107">
        <v>1.4</v>
      </c>
      <c r="R995" s="164"/>
      <c r="S995" s="2"/>
      <c r="T995" s="2"/>
      <c r="U995" s="2"/>
      <c r="V995" s="2"/>
      <c r="W995" s="2"/>
      <c r="X995" s="2"/>
      <c r="Y995" s="133">
        <v>1.6377849034518994</v>
      </c>
    </row>
    <row r="996" spans="1:25">
      <c r="A996" s="141"/>
      <c r="B996" s="115">
        <v>1</v>
      </c>
      <c r="C996" s="104">
        <v>5</v>
      </c>
      <c r="D996" s="106">
        <v>1.56</v>
      </c>
      <c r="E996" s="106">
        <v>1.66</v>
      </c>
      <c r="F996" s="106">
        <v>1.8</v>
      </c>
      <c r="G996" s="155" t="s">
        <v>111</v>
      </c>
      <c r="H996" s="106">
        <v>1.6</v>
      </c>
      <c r="I996" s="155" t="s">
        <v>111</v>
      </c>
      <c r="J996" s="106">
        <v>1.865234375</v>
      </c>
      <c r="K996" s="155" t="s">
        <v>111</v>
      </c>
      <c r="L996" s="106">
        <v>1.7580320281692603</v>
      </c>
      <c r="M996" s="106">
        <v>1.42</v>
      </c>
      <c r="N996" s="155" t="s">
        <v>111</v>
      </c>
      <c r="O996" s="155">
        <v>2.1</v>
      </c>
      <c r="P996" s="155" t="s">
        <v>111</v>
      </c>
      <c r="Q996" s="106">
        <v>1.32</v>
      </c>
      <c r="R996" s="164"/>
      <c r="S996" s="2"/>
      <c r="T996" s="2"/>
      <c r="U996" s="2"/>
      <c r="V996" s="2"/>
      <c r="W996" s="2"/>
      <c r="X996" s="2"/>
      <c r="Y996" s="134"/>
    </row>
    <row r="997" spans="1:25">
      <c r="A997" s="141"/>
      <c r="B997" s="115">
        <v>1</v>
      </c>
      <c r="C997" s="104">
        <v>6</v>
      </c>
      <c r="D997" s="106">
        <v>1.58</v>
      </c>
      <c r="E997" s="106">
        <v>1.7</v>
      </c>
      <c r="F997" s="106">
        <v>1.8</v>
      </c>
      <c r="G997" s="155" t="s">
        <v>111</v>
      </c>
      <c r="H997" s="106">
        <v>1.7</v>
      </c>
      <c r="I997" s="155" t="s">
        <v>111</v>
      </c>
      <c r="J997" s="106">
        <v>1.8646288209607</v>
      </c>
      <c r="K997" s="155" t="s">
        <v>111</v>
      </c>
      <c r="L997" s="106">
        <v>1.734590725747406</v>
      </c>
      <c r="M997" s="156">
        <v>1.37</v>
      </c>
      <c r="N997" s="155" t="s">
        <v>111</v>
      </c>
      <c r="O997" s="155">
        <v>2.2000000000000002</v>
      </c>
      <c r="P997" s="155" t="s">
        <v>111</v>
      </c>
      <c r="Q997" s="106">
        <v>1.21</v>
      </c>
      <c r="R997" s="164"/>
      <c r="S997" s="2"/>
      <c r="T997" s="2"/>
      <c r="U997" s="2"/>
      <c r="V997" s="2"/>
      <c r="W997" s="2"/>
      <c r="X997" s="2"/>
      <c r="Y997" s="134"/>
    </row>
    <row r="998" spans="1:25">
      <c r="A998" s="141"/>
      <c r="B998" s="116" t="s">
        <v>186</v>
      </c>
      <c r="C998" s="108"/>
      <c r="D998" s="122">
        <v>1.5866666666666669</v>
      </c>
      <c r="E998" s="122">
        <v>1.67</v>
      </c>
      <c r="F998" s="122">
        <v>1.7833333333333334</v>
      </c>
      <c r="G998" s="122" t="s">
        <v>543</v>
      </c>
      <c r="H998" s="122">
        <v>1.6666666666666667</v>
      </c>
      <c r="I998" s="122" t="s">
        <v>543</v>
      </c>
      <c r="J998" s="122">
        <v>1.8516829064875235</v>
      </c>
      <c r="K998" s="122" t="s">
        <v>543</v>
      </c>
      <c r="L998" s="122">
        <v>1.7192629877943377</v>
      </c>
      <c r="M998" s="122">
        <v>1.4600000000000002</v>
      </c>
      <c r="N998" s="122" t="s">
        <v>543</v>
      </c>
      <c r="O998" s="122">
        <v>2.2166666666666668</v>
      </c>
      <c r="P998" s="122" t="s">
        <v>543</v>
      </c>
      <c r="Q998" s="122">
        <v>1.3299999999999998</v>
      </c>
      <c r="R998" s="164"/>
      <c r="S998" s="2"/>
      <c r="T998" s="2"/>
      <c r="U998" s="2"/>
      <c r="V998" s="2"/>
      <c r="W998" s="2"/>
      <c r="X998" s="2"/>
      <c r="Y998" s="134"/>
    </row>
    <row r="999" spans="1:25">
      <c r="A999" s="141"/>
      <c r="B999" s="2" t="s">
        <v>187</v>
      </c>
      <c r="C999" s="135"/>
      <c r="D999" s="107">
        <v>1.59</v>
      </c>
      <c r="E999" s="107">
        <v>1.66</v>
      </c>
      <c r="F999" s="107">
        <v>1.8</v>
      </c>
      <c r="G999" s="107" t="s">
        <v>543</v>
      </c>
      <c r="H999" s="107">
        <v>1.7</v>
      </c>
      <c r="I999" s="107" t="s">
        <v>543</v>
      </c>
      <c r="J999" s="107">
        <v>1.86386202952797</v>
      </c>
      <c r="K999" s="107" t="s">
        <v>543</v>
      </c>
      <c r="L999" s="107">
        <v>1.7208205027896506</v>
      </c>
      <c r="M999" s="107">
        <v>1.49</v>
      </c>
      <c r="N999" s="107" t="s">
        <v>543</v>
      </c>
      <c r="O999" s="107">
        <v>2.2000000000000002</v>
      </c>
      <c r="P999" s="107" t="s">
        <v>543</v>
      </c>
      <c r="Q999" s="107">
        <v>1.34</v>
      </c>
      <c r="R999" s="164"/>
      <c r="S999" s="2"/>
      <c r="T999" s="2"/>
      <c r="U999" s="2"/>
      <c r="V999" s="2"/>
      <c r="W999" s="2"/>
      <c r="X999" s="2"/>
      <c r="Y999" s="134"/>
    </row>
    <row r="1000" spans="1:25">
      <c r="A1000" s="141"/>
      <c r="B1000" s="2" t="s">
        <v>188</v>
      </c>
      <c r="C1000" s="135"/>
      <c r="D1000" s="123">
        <v>1.6329931618554536E-2</v>
      </c>
      <c r="E1000" s="123">
        <v>6.2609903369994099E-2</v>
      </c>
      <c r="F1000" s="123">
        <v>4.0824829046386339E-2</v>
      </c>
      <c r="G1000" s="123" t="s">
        <v>543</v>
      </c>
      <c r="H1000" s="123">
        <v>5.1639777949432163E-2</v>
      </c>
      <c r="I1000" s="123" t="s">
        <v>543</v>
      </c>
      <c r="J1000" s="123">
        <v>3.0575713174617162E-2</v>
      </c>
      <c r="K1000" s="123" t="s">
        <v>543</v>
      </c>
      <c r="L1000" s="123">
        <v>3.628953864874912E-2</v>
      </c>
      <c r="M1000" s="123">
        <v>5.2915026221291787E-2</v>
      </c>
      <c r="N1000" s="123" t="s">
        <v>543</v>
      </c>
      <c r="O1000" s="123">
        <v>7.5277265270907973E-2</v>
      </c>
      <c r="P1000" s="123" t="s">
        <v>543</v>
      </c>
      <c r="Q1000" s="123">
        <v>7.0427267446636022E-2</v>
      </c>
      <c r="R1000" s="164"/>
      <c r="S1000" s="2"/>
      <c r="T1000" s="2"/>
      <c r="U1000" s="2"/>
      <c r="V1000" s="2"/>
      <c r="W1000" s="2"/>
      <c r="X1000" s="2"/>
      <c r="Y1000" s="136"/>
    </row>
    <row r="1001" spans="1:25">
      <c r="A1001" s="141"/>
      <c r="B1001" s="2" t="s">
        <v>96</v>
      </c>
      <c r="C1001" s="135"/>
      <c r="D1001" s="109">
        <v>1.0291973709173025E-2</v>
      </c>
      <c r="E1001" s="109">
        <v>3.7490960101792876E-2</v>
      </c>
      <c r="F1001" s="109">
        <v>2.2892427502646542E-2</v>
      </c>
      <c r="G1001" s="109" t="s">
        <v>543</v>
      </c>
      <c r="H1001" s="109">
        <v>3.0983866769659297E-2</v>
      </c>
      <c r="I1001" s="109" t="s">
        <v>543</v>
      </c>
      <c r="J1001" s="109">
        <v>1.6512391547976509E-2</v>
      </c>
      <c r="K1001" s="109" t="s">
        <v>543</v>
      </c>
      <c r="L1001" s="109">
        <v>2.110761349856393E-2</v>
      </c>
      <c r="M1001" s="109">
        <v>3.6243168644720394E-2</v>
      </c>
      <c r="N1001" s="109" t="s">
        <v>543</v>
      </c>
      <c r="O1001" s="109">
        <v>3.3959668543266749E-2</v>
      </c>
      <c r="P1001" s="109" t="s">
        <v>543</v>
      </c>
      <c r="Q1001" s="109">
        <v>5.2952832666643634E-2</v>
      </c>
      <c r="R1001" s="164"/>
      <c r="S1001" s="2"/>
      <c r="T1001" s="2"/>
      <c r="U1001" s="2"/>
      <c r="V1001" s="2"/>
      <c r="W1001" s="2"/>
      <c r="X1001" s="2"/>
      <c r="Y1001" s="137"/>
    </row>
    <row r="1002" spans="1:25">
      <c r="A1002" s="141"/>
      <c r="B1002" s="117" t="s">
        <v>189</v>
      </c>
      <c r="C1002" s="135"/>
      <c r="D1002" s="109">
        <v>-3.121181339350021E-2</v>
      </c>
      <c r="E1002" s="109">
        <v>1.9669919096336752E-2</v>
      </c>
      <c r="F1002" s="109">
        <v>8.886907528251542E-2</v>
      </c>
      <c r="G1002" s="109" t="s">
        <v>543</v>
      </c>
      <c r="H1002" s="109">
        <v>1.7634649796743229E-2</v>
      </c>
      <c r="I1002" s="109" t="s">
        <v>543</v>
      </c>
      <c r="J1002" s="109">
        <v>0.13060201164682805</v>
      </c>
      <c r="K1002" s="109" t="s">
        <v>543</v>
      </c>
      <c r="L1002" s="109">
        <v>4.9748953095555937E-2</v>
      </c>
      <c r="M1002" s="109">
        <v>-0.10855204677805275</v>
      </c>
      <c r="N1002" s="109" t="s">
        <v>543</v>
      </c>
      <c r="O1002" s="109">
        <v>0.35345408422966873</v>
      </c>
      <c r="P1002" s="109" t="s">
        <v>543</v>
      </c>
      <c r="Q1002" s="109">
        <v>-0.18792754946219892</v>
      </c>
      <c r="R1002" s="164"/>
      <c r="S1002" s="2"/>
      <c r="T1002" s="2"/>
      <c r="U1002" s="2"/>
      <c r="V1002" s="2"/>
      <c r="W1002" s="2"/>
      <c r="X1002" s="2"/>
      <c r="Y1002" s="137"/>
    </row>
    <row r="1003" spans="1:25">
      <c r="B1003" s="147"/>
      <c r="C1003" s="116"/>
      <c r="D1003" s="132"/>
      <c r="E1003" s="132"/>
      <c r="F1003" s="132"/>
      <c r="G1003" s="132"/>
      <c r="H1003" s="132"/>
      <c r="I1003" s="132"/>
      <c r="J1003" s="132"/>
      <c r="K1003" s="132"/>
      <c r="L1003" s="132"/>
      <c r="M1003" s="132"/>
      <c r="N1003" s="132"/>
      <c r="O1003" s="132"/>
      <c r="P1003" s="132"/>
      <c r="Q1003" s="132"/>
    </row>
    <row r="1004" spans="1:25">
      <c r="B1004" s="151" t="s">
        <v>447</v>
      </c>
      <c r="Y1004" s="133" t="s">
        <v>67</v>
      </c>
    </row>
    <row r="1005" spans="1:25">
      <c r="A1005" s="124" t="s">
        <v>66</v>
      </c>
      <c r="B1005" s="114" t="s">
        <v>141</v>
      </c>
      <c r="C1005" s="111" t="s">
        <v>142</v>
      </c>
      <c r="D1005" s="112" t="s">
        <v>166</v>
      </c>
      <c r="E1005" s="113" t="s">
        <v>166</v>
      </c>
      <c r="F1005" s="113" t="s">
        <v>166</v>
      </c>
      <c r="G1005" s="113" t="s">
        <v>166</v>
      </c>
      <c r="H1005" s="113" t="s">
        <v>166</v>
      </c>
      <c r="I1005" s="113" t="s">
        <v>166</v>
      </c>
      <c r="J1005" s="113" t="s">
        <v>166</v>
      </c>
      <c r="K1005" s="113" t="s">
        <v>166</v>
      </c>
      <c r="L1005" s="113" t="s">
        <v>166</v>
      </c>
      <c r="M1005" s="113" t="s">
        <v>166</v>
      </c>
      <c r="N1005" s="113" t="s">
        <v>166</v>
      </c>
      <c r="O1005" s="113" t="s">
        <v>166</v>
      </c>
      <c r="P1005" s="113" t="s">
        <v>166</v>
      </c>
      <c r="Q1005" s="113" t="s">
        <v>166</v>
      </c>
      <c r="R1005" s="164"/>
      <c r="S1005" s="2"/>
      <c r="T1005" s="2"/>
      <c r="U1005" s="2"/>
      <c r="V1005" s="2"/>
      <c r="W1005" s="2"/>
      <c r="X1005" s="2"/>
      <c r="Y1005" s="133">
        <v>1</v>
      </c>
    </row>
    <row r="1006" spans="1:25">
      <c r="A1006" s="141"/>
      <c r="B1006" s="115" t="s">
        <v>167</v>
      </c>
      <c r="C1006" s="104" t="s">
        <v>167</v>
      </c>
      <c r="D1006" s="162" t="s">
        <v>169</v>
      </c>
      <c r="E1006" s="163" t="s">
        <v>170</v>
      </c>
      <c r="F1006" s="163" t="s">
        <v>171</v>
      </c>
      <c r="G1006" s="163" t="s">
        <v>172</v>
      </c>
      <c r="H1006" s="163" t="s">
        <v>173</v>
      </c>
      <c r="I1006" s="163" t="s">
        <v>174</v>
      </c>
      <c r="J1006" s="163" t="s">
        <v>175</v>
      </c>
      <c r="K1006" s="163" t="s">
        <v>176</v>
      </c>
      <c r="L1006" s="163" t="s">
        <v>177</v>
      </c>
      <c r="M1006" s="163" t="s">
        <v>178</v>
      </c>
      <c r="N1006" s="163" t="s">
        <v>179</v>
      </c>
      <c r="O1006" s="163" t="s">
        <v>181</v>
      </c>
      <c r="P1006" s="163" t="s">
        <v>191</v>
      </c>
      <c r="Q1006" s="163" t="s">
        <v>183</v>
      </c>
      <c r="R1006" s="164"/>
      <c r="S1006" s="2"/>
      <c r="T1006" s="2"/>
      <c r="U1006" s="2"/>
      <c r="V1006" s="2"/>
      <c r="W1006" s="2"/>
      <c r="X1006" s="2"/>
      <c r="Y1006" s="133" t="s">
        <v>3</v>
      </c>
    </row>
    <row r="1007" spans="1:25">
      <c r="A1007" s="141"/>
      <c r="B1007" s="115"/>
      <c r="C1007" s="104"/>
      <c r="D1007" s="105" t="s">
        <v>203</v>
      </c>
      <c r="E1007" s="106" t="s">
        <v>203</v>
      </c>
      <c r="F1007" s="106" t="s">
        <v>202</v>
      </c>
      <c r="G1007" s="106" t="s">
        <v>203</v>
      </c>
      <c r="H1007" s="106" t="s">
        <v>202</v>
      </c>
      <c r="I1007" s="106" t="s">
        <v>203</v>
      </c>
      <c r="J1007" s="106" t="s">
        <v>204</v>
      </c>
      <c r="K1007" s="106" t="s">
        <v>203</v>
      </c>
      <c r="L1007" s="106" t="s">
        <v>204</v>
      </c>
      <c r="M1007" s="106" t="s">
        <v>203</v>
      </c>
      <c r="N1007" s="106" t="s">
        <v>203</v>
      </c>
      <c r="O1007" s="106" t="s">
        <v>203</v>
      </c>
      <c r="P1007" s="106" t="s">
        <v>205</v>
      </c>
      <c r="Q1007" s="106" t="s">
        <v>203</v>
      </c>
      <c r="R1007" s="164"/>
      <c r="S1007" s="2"/>
      <c r="T1007" s="2"/>
      <c r="U1007" s="2"/>
      <c r="V1007" s="2"/>
      <c r="W1007" s="2"/>
      <c r="X1007" s="2"/>
      <c r="Y1007" s="133">
        <v>0</v>
      </c>
    </row>
    <row r="1008" spans="1:25">
      <c r="A1008" s="141"/>
      <c r="B1008" s="115"/>
      <c r="C1008" s="104"/>
      <c r="D1008" s="130"/>
      <c r="E1008" s="130"/>
      <c r="F1008" s="130"/>
      <c r="G1008" s="130"/>
      <c r="H1008" s="130"/>
      <c r="I1008" s="130"/>
      <c r="J1008" s="130"/>
      <c r="K1008" s="130"/>
      <c r="L1008" s="130"/>
      <c r="M1008" s="130"/>
      <c r="N1008" s="130"/>
      <c r="O1008" s="130"/>
      <c r="P1008" s="130"/>
      <c r="Q1008" s="130"/>
      <c r="R1008" s="164"/>
      <c r="S1008" s="2"/>
      <c r="T1008" s="2"/>
      <c r="U1008" s="2"/>
      <c r="V1008" s="2"/>
      <c r="W1008" s="2"/>
      <c r="X1008" s="2"/>
      <c r="Y1008" s="133">
        <v>0</v>
      </c>
    </row>
    <row r="1009" spans="1:25">
      <c r="A1009" s="141"/>
      <c r="B1009" s="114">
        <v>1</v>
      </c>
      <c r="C1009" s="110">
        <v>1</v>
      </c>
      <c r="D1009" s="228">
        <v>177</v>
      </c>
      <c r="E1009" s="228">
        <v>206</v>
      </c>
      <c r="F1009" s="229">
        <v>181</v>
      </c>
      <c r="G1009" s="228">
        <v>208</v>
      </c>
      <c r="H1009" s="229">
        <v>183</v>
      </c>
      <c r="I1009" s="228">
        <v>224</v>
      </c>
      <c r="J1009" s="229">
        <v>209.46502057613199</v>
      </c>
      <c r="K1009" s="228">
        <v>210</v>
      </c>
      <c r="L1009" s="228">
        <v>213.70395373608997</v>
      </c>
      <c r="M1009" s="228">
        <v>211</v>
      </c>
      <c r="N1009" s="228">
        <v>206</v>
      </c>
      <c r="O1009" s="228">
        <v>212</v>
      </c>
      <c r="P1009" s="230">
        <v>164</v>
      </c>
      <c r="Q1009" s="228">
        <v>186</v>
      </c>
      <c r="R1009" s="257"/>
      <c r="S1009" s="258"/>
      <c r="T1009" s="258"/>
      <c r="U1009" s="258"/>
      <c r="V1009" s="258"/>
      <c r="W1009" s="258"/>
      <c r="X1009" s="258"/>
      <c r="Y1009" s="235">
        <v>1</v>
      </c>
    </row>
    <row r="1010" spans="1:25">
      <c r="A1010" s="141"/>
      <c r="B1010" s="115">
        <v>1</v>
      </c>
      <c r="C1010" s="104">
        <v>2</v>
      </c>
      <c r="D1010" s="236">
        <v>176</v>
      </c>
      <c r="E1010" s="236">
        <v>208</v>
      </c>
      <c r="F1010" s="237">
        <v>180</v>
      </c>
      <c r="G1010" s="236">
        <v>210</v>
      </c>
      <c r="H1010" s="237">
        <v>175</v>
      </c>
      <c r="I1010" s="236">
        <v>222</v>
      </c>
      <c r="J1010" s="237">
        <v>198.871951219512</v>
      </c>
      <c r="K1010" s="236">
        <v>210</v>
      </c>
      <c r="L1010" s="236">
        <v>212.20223078840084</v>
      </c>
      <c r="M1010" s="236">
        <v>206</v>
      </c>
      <c r="N1010" s="236">
        <v>205</v>
      </c>
      <c r="O1010" s="236">
        <v>213</v>
      </c>
      <c r="P1010" s="238">
        <v>173</v>
      </c>
      <c r="Q1010" s="236">
        <v>186</v>
      </c>
      <c r="R1010" s="257"/>
      <c r="S1010" s="258"/>
      <c r="T1010" s="258"/>
      <c r="U1010" s="258"/>
      <c r="V1010" s="258"/>
      <c r="W1010" s="258"/>
      <c r="X1010" s="258"/>
      <c r="Y1010" s="235" t="e">
        <v>#N/A</v>
      </c>
    </row>
    <row r="1011" spans="1:25">
      <c r="A1011" s="141"/>
      <c r="B1011" s="115">
        <v>1</v>
      </c>
      <c r="C1011" s="104">
        <v>3</v>
      </c>
      <c r="D1011" s="236">
        <v>176</v>
      </c>
      <c r="E1011" s="236">
        <v>208</v>
      </c>
      <c r="F1011" s="237">
        <v>183</v>
      </c>
      <c r="G1011" s="236">
        <v>216</v>
      </c>
      <c r="H1011" s="237">
        <v>170</v>
      </c>
      <c r="I1011" s="236">
        <v>225</v>
      </c>
      <c r="J1011" s="237">
        <v>201.03346456692901</v>
      </c>
      <c r="K1011" s="237">
        <v>208</v>
      </c>
      <c r="L1011" s="241">
        <v>216.98336954944517</v>
      </c>
      <c r="M1011" s="241">
        <v>209</v>
      </c>
      <c r="N1011" s="241">
        <v>208</v>
      </c>
      <c r="O1011" s="241">
        <v>209</v>
      </c>
      <c r="P1011" s="242">
        <v>166</v>
      </c>
      <c r="Q1011" s="241">
        <v>187</v>
      </c>
      <c r="R1011" s="257"/>
      <c r="S1011" s="258"/>
      <c r="T1011" s="258"/>
      <c r="U1011" s="258"/>
      <c r="V1011" s="258"/>
      <c r="W1011" s="258"/>
      <c r="X1011" s="258"/>
      <c r="Y1011" s="235">
        <v>16</v>
      </c>
    </row>
    <row r="1012" spans="1:25">
      <c r="A1012" s="141"/>
      <c r="B1012" s="115">
        <v>1</v>
      </c>
      <c r="C1012" s="104">
        <v>4</v>
      </c>
      <c r="D1012" s="243">
        <v>188</v>
      </c>
      <c r="E1012" s="236">
        <v>208</v>
      </c>
      <c r="F1012" s="237">
        <v>181</v>
      </c>
      <c r="G1012" s="236">
        <v>196</v>
      </c>
      <c r="H1012" s="237">
        <v>192</v>
      </c>
      <c r="I1012" s="236">
        <v>228</v>
      </c>
      <c r="J1012" s="237">
        <v>204.43452380952399</v>
      </c>
      <c r="K1012" s="237">
        <v>210</v>
      </c>
      <c r="L1012" s="241">
        <v>214.20635942006598</v>
      </c>
      <c r="M1012" s="241">
        <v>208</v>
      </c>
      <c r="N1012" s="241">
        <v>194</v>
      </c>
      <c r="O1012" s="241">
        <v>211</v>
      </c>
      <c r="P1012" s="242">
        <v>172</v>
      </c>
      <c r="Q1012" s="241">
        <v>189</v>
      </c>
      <c r="R1012" s="257"/>
      <c r="S1012" s="258"/>
      <c r="T1012" s="258"/>
      <c r="U1012" s="258"/>
      <c r="V1012" s="258"/>
      <c r="W1012" s="258"/>
      <c r="X1012" s="258"/>
      <c r="Y1012" s="235">
        <v>200.77596005181516</v>
      </c>
    </row>
    <row r="1013" spans="1:25">
      <c r="A1013" s="141"/>
      <c r="B1013" s="115">
        <v>1</v>
      </c>
      <c r="C1013" s="104">
        <v>5</v>
      </c>
      <c r="D1013" s="236">
        <v>170</v>
      </c>
      <c r="E1013" s="236">
        <v>213</v>
      </c>
      <c r="F1013" s="236">
        <v>181</v>
      </c>
      <c r="G1013" s="236">
        <v>202</v>
      </c>
      <c r="H1013" s="236">
        <v>183</v>
      </c>
      <c r="I1013" s="243">
        <v>209</v>
      </c>
      <c r="J1013" s="236">
        <v>200.625</v>
      </c>
      <c r="K1013" s="243">
        <v>202</v>
      </c>
      <c r="L1013" s="236">
        <v>217.49549276171564</v>
      </c>
      <c r="M1013" s="236">
        <v>206</v>
      </c>
      <c r="N1013" s="236">
        <v>190</v>
      </c>
      <c r="O1013" s="236">
        <v>211</v>
      </c>
      <c r="P1013" s="238">
        <v>167</v>
      </c>
      <c r="Q1013" s="236">
        <v>188</v>
      </c>
      <c r="R1013" s="257"/>
      <c r="S1013" s="258"/>
      <c r="T1013" s="258"/>
      <c r="U1013" s="258"/>
      <c r="V1013" s="258"/>
      <c r="W1013" s="258"/>
      <c r="X1013" s="258"/>
      <c r="Y1013" s="244"/>
    </row>
    <row r="1014" spans="1:25">
      <c r="A1014" s="141"/>
      <c r="B1014" s="115">
        <v>1</v>
      </c>
      <c r="C1014" s="104">
        <v>6</v>
      </c>
      <c r="D1014" s="236">
        <v>179</v>
      </c>
      <c r="E1014" s="236">
        <v>207</v>
      </c>
      <c r="F1014" s="236">
        <v>183</v>
      </c>
      <c r="G1014" s="236">
        <v>200</v>
      </c>
      <c r="H1014" s="236">
        <v>188</v>
      </c>
      <c r="I1014" s="236">
        <v>222</v>
      </c>
      <c r="J1014" s="236">
        <v>203.54803493449799</v>
      </c>
      <c r="K1014" s="236">
        <v>207</v>
      </c>
      <c r="L1014" s="236">
        <v>215.15548267926891</v>
      </c>
      <c r="M1014" s="236">
        <v>215</v>
      </c>
      <c r="N1014" s="236">
        <v>191</v>
      </c>
      <c r="O1014" s="236">
        <v>209</v>
      </c>
      <c r="P1014" s="238">
        <v>168</v>
      </c>
      <c r="Q1014" s="236">
        <v>188</v>
      </c>
      <c r="R1014" s="257"/>
      <c r="S1014" s="258"/>
      <c r="T1014" s="258"/>
      <c r="U1014" s="258"/>
      <c r="V1014" s="258"/>
      <c r="W1014" s="258"/>
      <c r="X1014" s="258"/>
      <c r="Y1014" s="244"/>
    </row>
    <row r="1015" spans="1:25">
      <c r="A1015" s="141"/>
      <c r="B1015" s="116" t="s">
        <v>186</v>
      </c>
      <c r="C1015" s="108"/>
      <c r="D1015" s="246">
        <v>177.66666666666666</v>
      </c>
      <c r="E1015" s="246">
        <v>208.33333333333334</v>
      </c>
      <c r="F1015" s="246">
        <v>181.5</v>
      </c>
      <c r="G1015" s="246">
        <v>205.33333333333334</v>
      </c>
      <c r="H1015" s="246">
        <v>181.83333333333334</v>
      </c>
      <c r="I1015" s="246">
        <v>221.66666666666666</v>
      </c>
      <c r="J1015" s="246">
        <v>202.99633251776581</v>
      </c>
      <c r="K1015" s="246">
        <v>207.83333333333334</v>
      </c>
      <c r="L1015" s="246">
        <v>214.95781482249777</v>
      </c>
      <c r="M1015" s="246">
        <v>209.16666666666666</v>
      </c>
      <c r="N1015" s="246">
        <v>199</v>
      </c>
      <c r="O1015" s="246">
        <v>210.83333333333334</v>
      </c>
      <c r="P1015" s="246">
        <v>168.33333333333334</v>
      </c>
      <c r="Q1015" s="246">
        <v>187.33333333333334</v>
      </c>
      <c r="R1015" s="257"/>
      <c r="S1015" s="258"/>
      <c r="T1015" s="258"/>
      <c r="U1015" s="258"/>
      <c r="V1015" s="258"/>
      <c r="W1015" s="258"/>
      <c r="X1015" s="258"/>
      <c r="Y1015" s="244"/>
    </row>
    <row r="1016" spans="1:25">
      <c r="A1016" s="141"/>
      <c r="B1016" s="2" t="s">
        <v>187</v>
      </c>
      <c r="C1016" s="135"/>
      <c r="D1016" s="241">
        <v>176.5</v>
      </c>
      <c r="E1016" s="241">
        <v>208</v>
      </c>
      <c r="F1016" s="241">
        <v>181</v>
      </c>
      <c r="G1016" s="241">
        <v>205</v>
      </c>
      <c r="H1016" s="241">
        <v>183</v>
      </c>
      <c r="I1016" s="241">
        <v>223</v>
      </c>
      <c r="J1016" s="241">
        <v>202.2907497507135</v>
      </c>
      <c r="K1016" s="241">
        <v>209</v>
      </c>
      <c r="L1016" s="241">
        <v>214.68092104966746</v>
      </c>
      <c r="M1016" s="241">
        <v>208.5</v>
      </c>
      <c r="N1016" s="241">
        <v>199.5</v>
      </c>
      <c r="O1016" s="241">
        <v>211</v>
      </c>
      <c r="P1016" s="241">
        <v>167.5</v>
      </c>
      <c r="Q1016" s="241">
        <v>187.5</v>
      </c>
      <c r="R1016" s="257"/>
      <c r="S1016" s="258"/>
      <c r="T1016" s="258"/>
      <c r="U1016" s="258"/>
      <c r="V1016" s="258"/>
      <c r="W1016" s="258"/>
      <c r="X1016" s="258"/>
      <c r="Y1016" s="244"/>
    </row>
    <row r="1017" spans="1:25">
      <c r="A1017" s="141"/>
      <c r="B1017" s="2" t="s">
        <v>188</v>
      </c>
      <c r="C1017" s="135"/>
      <c r="D1017" s="241">
        <v>5.8878405775518985</v>
      </c>
      <c r="E1017" s="241">
        <v>2.4221202832779936</v>
      </c>
      <c r="F1017" s="241">
        <v>1.2247448713915889</v>
      </c>
      <c r="G1017" s="241">
        <v>7.3393914370788718</v>
      </c>
      <c r="H1017" s="241">
        <v>8.1342895612749526</v>
      </c>
      <c r="I1017" s="241">
        <v>6.5929255013739283</v>
      </c>
      <c r="J1017" s="241">
        <v>3.7604064817619918</v>
      </c>
      <c r="K1017" s="241">
        <v>3.1251666622224592</v>
      </c>
      <c r="L1017" s="241">
        <v>2.0155321913318125</v>
      </c>
      <c r="M1017" s="241">
        <v>3.4302575219167823</v>
      </c>
      <c r="N1017" s="241">
        <v>8.1975606127676794</v>
      </c>
      <c r="O1017" s="241">
        <v>1.6020819787597222</v>
      </c>
      <c r="P1017" s="241">
        <v>3.5023801430836525</v>
      </c>
      <c r="Q1017" s="241">
        <v>1.2110601416389968</v>
      </c>
      <c r="R1017" s="257"/>
      <c r="S1017" s="258"/>
      <c r="T1017" s="258"/>
      <c r="U1017" s="258"/>
      <c r="V1017" s="258"/>
      <c r="W1017" s="258"/>
      <c r="X1017" s="258"/>
      <c r="Y1017" s="244"/>
    </row>
    <row r="1018" spans="1:25">
      <c r="A1018" s="141"/>
      <c r="B1018" s="2" t="s">
        <v>96</v>
      </c>
      <c r="C1018" s="135"/>
      <c r="D1018" s="109">
        <v>3.3139815633500366E-2</v>
      </c>
      <c r="E1018" s="109">
        <v>1.1626177359734369E-2</v>
      </c>
      <c r="F1018" s="109">
        <v>6.7479056275018675E-3</v>
      </c>
      <c r="G1018" s="109">
        <v>3.5743789466293203E-2</v>
      </c>
      <c r="H1018" s="109">
        <v>4.4734864681622105E-2</v>
      </c>
      <c r="I1018" s="109">
        <v>2.9742521058829754E-2</v>
      </c>
      <c r="J1018" s="109">
        <v>1.8524504532282073E-2</v>
      </c>
      <c r="K1018" s="109">
        <v>1.5036888511094431E-2</v>
      </c>
      <c r="L1018" s="109">
        <v>9.376408078004262E-3</v>
      </c>
      <c r="M1018" s="109">
        <v>1.6399637554980633E-2</v>
      </c>
      <c r="N1018" s="109">
        <v>4.1193771923455677E-2</v>
      </c>
      <c r="O1018" s="109">
        <v>7.5988078043939394E-3</v>
      </c>
      <c r="P1018" s="109">
        <v>2.0806218671784074E-2</v>
      </c>
      <c r="Q1018" s="109">
        <v>6.4647338521654626E-3</v>
      </c>
      <c r="R1018" s="164"/>
      <c r="S1018" s="2"/>
      <c r="T1018" s="2"/>
      <c r="U1018" s="2"/>
      <c r="V1018" s="2"/>
      <c r="W1018" s="2"/>
      <c r="X1018" s="2"/>
      <c r="Y1018" s="137"/>
    </row>
    <row r="1019" spans="1:25">
      <c r="A1019" s="141"/>
      <c r="B1019" s="117" t="s">
        <v>189</v>
      </c>
      <c r="C1019" s="135"/>
      <c r="D1019" s="109">
        <v>-0.11509990229499878</v>
      </c>
      <c r="E1019" s="109">
        <v>3.7640827515245334E-2</v>
      </c>
      <c r="F1019" s="109">
        <v>-9.6007311068718182E-2</v>
      </c>
      <c r="G1019" s="109">
        <v>2.2698799599025987E-2</v>
      </c>
      <c r="H1019" s="109">
        <v>-9.4347085744693748E-2</v>
      </c>
      <c r="I1019" s="109">
        <v>0.10404984047622112</v>
      </c>
      <c r="J1019" s="109">
        <v>1.105895579021321E-2</v>
      </c>
      <c r="K1019" s="109">
        <v>3.5150489529208739E-2</v>
      </c>
      <c r="L1019" s="109">
        <v>7.0635223295770322E-2</v>
      </c>
      <c r="M1019" s="109">
        <v>4.1791390825306252E-2</v>
      </c>
      <c r="N1019" s="109">
        <v>-8.8454815574375845E-3</v>
      </c>
      <c r="O1019" s="109">
        <v>5.0092517445428308E-2</v>
      </c>
      <c r="P1019" s="109">
        <v>-0.1615862113676817</v>
      </c>
      <c r="Q1019" s="109">
        <v>-6.6953367898291316E-2</v>
      </c>
      <c r="R1019" s="164"/>
      <c r="S1019" s="2"/>
      <c r="T1019" s="2"/>
      <c r="U1019" s="2"/>
      <c r="V1019" s="2"/>
      <c r="W1019" s="2"/>
      <c r="X1019" s="2"/>
      <c r="Y1019" s="137"/>
    </row>
    <row r="1020" spans="1:25">
      <c r="B1020" s="147"/>
      <c r="C1020" s="116"/>
      <c r="D1020" s="132"/>
      <c r="E1020" s="132"/>
      <c r="F1020" s="132"/>
      <c r="G1020" s="132"/>
      <c r="H1020" s="132"/>
      <c r="I1020" s="132"/>
      <c r="J1020" s="132"/>
      <c r="K1020" s="132"/>
      <c r="L1020" s="132"/>
      <c r="M1020" s="132"/>
      <c r="N1020" s="132"/>
      <c r="O1020" s="132"/>
      <c r="P1020" s="132"/>
      <c r="Q1020" s="132"/>
    </row>
    <row r="1021" spans="1:25">
      <c r="B1021" s="151" t="s">
        <v>448</v>
      </c>
      <c r="Y1021" s="133" t="s">
        <v>201</v>
      </c>
    </row>
    <row r="1022" spans="1:25">
      <c r="A1022" s="124" t="s">
        <v>35</v>
      </c>
      <c r="B1022" s="114" t="s">
        <v>141</v>
      </c>
      <c r="C1022" s="111" t="s">
        <v>142</v>
      </c>
      <c r="D1022" s="112" t="s">
        <v>166</v>
      </c>
      <c r="E1022" s="113" t="s">
        <v>166</v>
      </c>
      <c r="F1022" s="113" t="s">
        <v>166</v>
      </c>
      <c r="G1022" s="113" t="s">
        <v>166</v>
      </c>
      <c r="H1022" s="113" t="s">
        <v>166</v>
      </c>
      <c r="I1022" s="113" t="s">
        <v>166</v>
      </c>
      <c r="J1022" s="113" t="s">
        <v>166</v>
      </c>
      <c r="K1022" s="113" t="s">
        <v>166</v>
      </c>
      <c r="L1022" s="113" t="s">
        <v>166</v>
      </c>
      <c r="M1022" s="113" t="s">
        <v>166</v>
      </c>
      <c r="N1022" s="113" t="s">
        <v>166</v>
      </c>
      <c r="O1022" s="113" t="s">
        <v>166</v>
      </c>
      <c r="P1022" s="113" t="s">
        <v>166</v>
      </c>
      <c r="Q1022" s="113" t="s">
        <v>166</v>
      </c>
      <c r="R1022" s="164"/>
      <c r="S1022" s="2"/>
      <c r="T1022" s="2"/>
      <c r="U1022" s="2"/>
      <c r="V1022" s="2"/>
      <c r="W1022" s="2"/>
      <c r="X1022" s="2"/>
      <c r="Y1022" s="133">
        <v>1</v>
      </c>
    </row>
    <row r="1023" spans="1:25">
      <c r="A1023" s="141"/>
      <c r="B1023" s="115" t="s">
        <v>167</v>
      </c>
      <c r="C1023" s="104" t="s">
        <v>167</v>
      </c>
      <c r="D1023" s="162" t="s">
        <v>168</v>
      </c>
      <c r="E1023" s="163" t="s">
        <v>171</v>
      </c>
      <c r="F1023" s="163" t="s">
        <v>172</v>
      </c>
      <c r="G1023" s="163" t="s">
        <v>173</v>
      </c>
      <c r="H1023" s="163" t="s">
        <v>174</v>
      </c>
      <c r="I1023" s="163" t="s">
        <v>175</v>
      </c>
      <c r="J1023" s="163" t="s">
        <v>176</v>
      </c>
      <c r="K1023" s="163" t="s">
        <v>177</v>
      </c>
      <c r="L1023" s="163" t="s">
        <v>178</v>
      </c>
      <c r="M1023" s="163" t="s">
        <v>179</v>
      </c>
      <c r="N1023" s="163" t="s">
        <v>180</v>
      </c>
      <c r="O1023" s="163" t="s">
        <v>181</v>
      </c>
      <c r="P1023" s="163" t="s">
        <v>191</v>
      </c>
      <c r="Q1023" s="163" t="s">
        <v>183</v>
      </c>
      <c r="R1023" s="164"/>
      <c r="S1023" s="2"/>
      <c r="T1023" s="2"/>
      <c r="U1023" s="2"/>
      <c r="V1023" s="2"/>
      <c r="W1023" s="2"/>
      <c r="X1023" s="2"/>
      <c r="Y1023" s="133" t="s">
        <v>3</v>
      </c>
    </row>
    <row r="1024" spans="1:25">
      <c r="A1024" s="141"/>
      <c r="B1024" s="115"/>
      <c r="C1024" s="104"/>
      <c r="D1024" s="105" t="s">
        <v>202</v>
      </c>
      <c r="E1024" s="106" t="s">
        <v>202</v>
      </c>
      <c r="F1024" s="106" t="s">
        <v>203</v>
      </c>
      <c r="G1024" s="106" t="s">
        <v>202</v>
      </c>
      <c r="H1024" s="106" t="s">
        <v>203</v>
      </c>
      <c r="I1024" s="106" t="s">
        <v>204</v>
      </c>
      <c r="J1024" s="106" t="s">
        <v>203</v>
      </c>
      <c r="K1024" s="106" t="s">
        <v>204</v>
      </c>
      <c r="L1024" s="106" t="s">
        <v>202</v>
      </c>
      <c r="M1024" s="106" t="s">
        <v>203</v>
      </c>
      <c r="N1024" s="106" t="s">
        <v>202</v>
      </c>
      <c r="O1024" s="106" t="s">
        <v>203</v>
      </c>
      <c r="P1024" s="106" t="s">
        <v>205</v>
      </c>
      <c r="Q1024" s="106" t="s">
        <v>203</v>
      </c>
      <c r="R1024" s="164"/>
      <c r="S1024" s="2"/>
      <c r="T1024" s="2"/>
      <c r="U1024" s="2"/>
      <c r="V1024" s="2"/>
      <c r="W1024" s="2"/>
      <c r="X1024" s="2"/>
      <c r="Y1024" s="133">
        <v>1</v>
      </c>
    </row>
    <row r="1025" spans="1:25">
      <c r="A1025" s="141"/>
      <c r="B1025" s="115"/>
      <c r="C1025" s="104"/>
      <c r="D1025" s="130"/>
      <c r="E1025" s="130"/>
      <c r="F1025" s="130"/>
      <c r="G1025" s="130"/>
      <c r="H1025" s="130"/>
      <c r="I1025" s="130"/>
      <c r="J1025" s="130"/>
      <c r="K1025" s="130"/>
      <c r="L1025" s="130"/>
      <c r="M1025" s="130"/>
      <c r="N1025" s="130"/>
      <c r="O1025" s="130"/>
      <c r="P1025" s="130"/>
      <c r="Q1025" s="130"/>
      <c r="R1025" s="164"/>
      <c r="S1025" s="2"/>
      <c r="T1025" s="2"/>
      <c r="U1025" s="2"/>
      <c r="V1025" s="2"/>
      <c r="W1025" s="2"/>
      <c r="X1025" s="2"/>
      <c r="Y1025" s="133">
        <v>1</v>
      </c>
    </row>
    <row r="1026" spans="1:25">
      <c r="A1026" s="141"/>
      <c r="B1026" s="114">
        <v>1</v>
      </c>
      <c r="C1026" s="110">
        <v>1</v>
      </c>
      <c r="D1026" s="210">
        <v>0.2</v>
      </c>
      <c r="E1026" s="213" t="s">
        <v>134</v>
      </c>
      <c r="F1026" s="212" t="s">
        <v>111</v>
      </c>
      <c r="G1026" s="213" t="s">
        <v>134</v>
      </c>
      <c r="H1026" s="212" t="s">
        <v>111</v>
      </c>
      <c r="I1026" s="210">
        <v>0.12448559670781899</v>
      </c>
      <c r="J1026" s="212" t="s">
        <v>111</v>
      </c>
      <c r="K1026" s="210">
        <v>0.1186508911707984</v>
      </c>
      <c r="L1026" s="213" t="s">
        <v>134</v>
      </c>
      <c r="M1026" s="213" t="s">
        <v>111</v>
      </c>
      <c r="N1026" s="213" t="s">
        <v>159</v>
      </c>
      <c r="O1026" s="213" t="s">
        <v>111</v>
      </c>
      <c r="P1026" s="210">
        <v>0.7</v>
      </c>
      <c r="Q1026" s="213" t="s">
        <v>111</v>
      </c>
      <c r="R1026" s="214"/>
      <c r="S1026" s="215"/>
      <c r="T1026" s="215"/>
      <c r="U1026" s="215"/>
      <c r="V1026" s="215"/>
      <c r="W1026" s="215"/>
      <c r="X1026" s="215"/>
      <c r="Y1026" s="216">
        <v>1</v>
      </c>
    </row>
    <row r="1027" spans="1:25">
      <c r="A1027" s="141"/>
      <c r="B1027" s="115">
        <v>1</v>
      </c>
      <c r="C1027" s="104">
        <v>2</v>
      </c>
      <c r="D1027" s="217">
        <v>0.2</v>
      </c>
      <c r="E1027" s="220" t="s">
        <v>134</v>
      </c>
      <c r="F1027" s="219" t="s">
        <v>111</v>
      </c>
      <c r="G1027" s="220" t="s">
        <v>134</v>
      </c>
      <c r="H1027" s="219" t="s">
        <v>111</v>
      </c>
      <c r="I1027" s="217">
        <v>0.10467479674796699</v>
      </c>
      <c r="J1027" s="219" t="s">
        <v>111</v>
      </c>
      <c r="K1027" s="217">
        <v>0.13617095732989387</v>
      </c>
      <c r="L1027" s="220" t="s">
        <v>134</v>
      </c>
      <c r="M1027" s="220" t="s">
        <v>111</v>
      </c>
      <c r="N1027" s="220" t="s">
        <v>159</v>
      </c>
      <c r="O1027" s="220" t="s">
        <v>111</v>
      </c>
      <c r="P1027" s="217">
        <v>0.5</v>
      </c>
      <c r="Q1027" s="220" t="s">
        <v>111</v>
      </c>
      <c r="R1027" s="214"/>
      <c r="S1027" s="215"/>
      <c r="T1027" s="215"/>
      <c r="U1027" s="215"/>
      <c r="V1027" s="215"/>
      <c r="W1027" s="215"/>
      <c r="X1027" s="215"/>
      <c r="Y1027" s="216">
        <v>13</v>
      </c>
    </row>
    <row r="1028" spans="1:25">
      <c r="A1028" s="141"/>
      <c r="B1028" s="115">
        <v>1</v>
      </c>
      <c r="C1028" s="104">
        <v>3</v>
      </c>
      <c r="D1028" s="217">
        <v>0.2</v>
      </c>
      <c r="E1028" s="220" t="s">
        <v>134</v>
      </c>
      <c r="F1028" s="219" t="s">
        <v>111</v>
      </c>
      <c r="G1028" s="220" t="s">
        <v>134</v>
      </c>
      <c r="H1028" s="219" t="s">
        <v>111</v>
      </c>
      <c r="I1028" s="217">
        <v>0.102362204724409</v>
      </c>
      <c r="J1028" s="219" t="s">
        <v>111</v>
      </c>
      <c r="K1028" s="221">
        <v>0.12736221992923716</v>
      </c>
      <c r="L1028" s="219" t="s">
        <v>134</v>
      </c>
      <c r="M1028" s="219" t="s">
        <v>111</v>
      </c>
      <c r="N1028" s="219" t="s">
        <v>159</v>
      </c>
      <c r="O1028" s="219" t="s">
        <v>111</v>
      </c>
      <c r="P1028" s="222">
        <v>0.5</v>
      </c>
      <c r="Q1028" s="219" t="s">
        <v>111</v>
      </c>
      <c r="R1028" s="214"/>
      <c r="S1028" s="215"/>
      <c r="T1028" s="215"/>
      <c r="U1028" s="215"/>
      <c r="V1028" s="215"/>
      <c r="W1028" s="215"/>
      <c r="X1028" s="215"/>
      <c r="Y1028" s="216">
        <v>16</v>
      </c>
    </row>
    <row r="1029" spans="1:25">
      <c r="A1029" s="141"/>
      <c r="B1029" s="115">
        <v>1</v>
      </c>
      <c r="C1029" s="104">
        <v>4</v>
      </c>
      <c r="D1029" s="217">
        <v>0.2</v>
      </c>
      <c r="E1029" s="220" t="s">
        <v>134</v>
      </c>
      <c r="F1029" s="219" t="s">
        <v>111</v>
      </c>
      <c r="G1029" s="220" t="s">
        <v>134</v>
      </c>
      <c r="H1029" s="219" t="s">
        <v>111</v>
      </c>
      <c r="I1029" s="217">
        <v>9.3253968253968297E-2</v>
      </c>
      <c r="J1029" s="219" t="s">
        <v>111</v>
      </c>
      <c r="K1029" s="221">
        <v>0.1132869657556629</v>
      </c>
      <c r="L1029" s="219" t="s">
        <v>134</v>
      </c>
      <c r="M1029" s="219" t="s">
        <v>111</v>
      </c>
      <c r="N1029" s="219" t="s">
        <v>159</v>
      </c>
      <c r="O1029" s="219" t="s">
        <v>111</v>
      </c>
      <c r="P1029" s="222">
        <v>0.4</v>
      </c>
      <c r="Q1029" s="219" t="s">
        <v>111</v>
      </c>
      <c r="R1029" s="214"/>
      <c r="S1029" s="215"/>
      <c r="T1029" s="215"/>
      <c r="U1029" s="215"/>
      <c r="V1029" s="215"/>
      <c r="W1029" s="215"/>
      <c r="X1029" s="215"/>
      <c r="Y1029" s="216" t="s">
        <v>111</v>
      </c>
    </row>
    <row r="1030" spans="1:25">
      <c r="A1030" s="141"/>
      <c r="B1030" s="115">
        <v>1</v>
      </c>
      <c r="C1030" s="104">
        <v>5</v>
      </c>
      <c r="D1030" s="217">
        <v>0.2</v>
      </c>
      <c r="E1030" s="220" t="s">
        <v>134</v>
      </c>
      <c r="F1030" s="220" t="s">
        <v>111</v>
      </c>
      <c r="G1030" s="220" t="s">
        <v>134</v>
      </c>
      <c r="H1030" s="220" t="s">
        <v>111</v>
      </c>
      <c r="I1030" s="217">
        <v>9.27734375E-2</v>
      </c>
      <c r="J1030" s="220" t="s">
        <v>111</v>
      </c>
      <c r="K1030" s="217">
        <v>0.1168337264099323</v>
      </c>
      <c r="L1030" s="220" t="s">
        <v>134</v>
      </c>
      <c r="M1030" s="220" t="s">
        <v>111</v>
      </c>
      <c r="N1030" s="220" t="s">
        <v>159</v>
      </c>
      <c r="O1030" s="220" t="s">
        <v>111</v>
      </c>
      <c r="P1030" s="217">
        <v>0.3</v>
      </c>
      <c r="Q1030" s="220" t="s">
        <v>111</v>
      </c>
      <c r="R1030" s="214"/>
      <c r="S1030" s="215"/>
      <c r="T1030" s="215"/>
      <c r="U1030" s="215"/>
      <c r="V1030" s="215"/>
      <c r="W1030" s="215"/>
      <c r="X1030" s="215"/>
      <c r="Y1030" s="224"/>
    </row>
    <row r="1031" spans="1:25">
      <c r="A1031" s="141"/>
      <c r="B1031" s="115">
        <v>1</v>
      </c>
      <c r="C1031" s="104">
        <v>6</v>
      </c>
      <c r="D1031" s="223" t="s">
        <v>134</v>
      </c>
      <c r="E1031" s="220" t="s">
        <v>134</v>
      </c>
      <c r="F1031" s="220" t="s">
        <v>111</v>
      </c>
      <c r="G1031" s="220" t="s">
        <v>134</v>
      </c>
      <c r="H1031" s="220" t="s">
        <v>111</v>
      </c>
      <c r="I1031" s="217">
        <v>0.17467248908296901</v>
      </c>
      <c r="J1031" s="220" t="s">
        <v>111</v>
      </c>
      <c r="K1031" s="217">
        <v>0.1164835362784937</v>
      </c>
      <c r="L1031" s="220" t="s">
        <v>134</v>
      </c>
      <c r="M1031" s="220" t="s">
        <v>111</v>
      </c>
      <c r="N1031" s="220" t="s">
        <v>159</v>
      </c>
      <c r="O1031" s="220" t="s">
        <v>111</v>
      </c>
      <c r="P1031" s="217">
        <v>0.3</v>
      </c>
      <c r="Q1031" s="220" t="s">
        <v>111</v>
      </c>
      <c r="R1031" s="214"/>
      <c r="S1031" s="215"/>
      <c r="T1031" s="215"/>
      <c r="U1031" s="215"/>
      <c r="V1031" s="215"/>
      <c r="W1031" s="215"/>
      <c r="X1031" s="215"/>
      <c r="Y1031" s="224"/>
    </row>
    <row r="1032" spans="1:25">
      <c r="A1032" s="141"/>
      <c r="B1032" s="116" t="s">
        <v>186</v>
      </c>
      <c r="C1032" s="108"/>
      <c r="D1032" s="225">
        <v>0.2</v>
      </c>
      <c r="E1032" s="225" t="s">
        <v>543</v>
      </c>
      <c r="F1032" s="225" t="s">
        <v>543</v>
      </c>
      <c r="G1032" s="225" t="s">
        <v>543</v>
      </c>
      <c r="H1032" s="225" t="s">
        <v>543</v>
      </c>
      <c r="I1032" s="225">
        <v>0.11537041550285539</v>
      </c>
      <c r="J1032" s="225" t="s">
        <v>543</v>
      </c>
      <c r="K1032" s="225">
        <v>0.12146471614566973</v>
      </c>
      <c r="L1032" s="225" t="s">
        <v>543</v>
      </c>
      <c r="M1032" s="225" t="s">
        <v>543</v>
      </c>
      <c r="N1032" s="225" t="s">
        <v>543</v>
      </c>
      <c r="O1032" s="225" t="s">
        <v>543</v>
      </c>
      <c r="P1032" s="225">
        <v>0.44999999999999996</v>
      </c>
      <c r="Q1032" s="225" t="s">
        <v>543</v>
      </c>
      <c r="R1032" s="214"/>
      <c r="S1032" s="215"/>
      <c r="T1032" s="215"/>
      <c r="U1032" s="215"/>
      <c r="V1032" s="215"/>
      <c r="W1032" s="215"/>
      <c r="X1032" s="215"/>
      <c r="Y1032" s="224"/>
    </row>
    <row r="1033" spans="1:25">
      <c r="A1033" s="141"/>
      <c r="B1033" s="2" t="s">
        <v>187</v>
      </c>
      <c r="C1033" s="135"/>
      <c r="D1033" s="222">
        <v>0.2</v>
      </c>
      <c r="E1033" s="222" t="s">
        <v>543</v>
      </c>
      <c r="F1033" s="222" t="s">
        <v>543</v>
      </c>
      <c r="G1033" s="222" t="s">
        <v>543</v>
      </c>
      <c r="H1033" s="222" t="s">
        <v>543</v>
      </c>
      <c r="I1033" s="222">
        <v>0.103518500736188</v>
      </c>
      <c r="J1033" s="222" t="s">
        <v>543</v>
      </c>
      <c r="K1033" s="222">
        <v>0.11774230879036535</v>
      </c>
      <c r="L1033" s="222" t="s">
        <v>543</v>
      </c>
      <c r="M1033" s="222" t="s">
        <v>543</v>
      </c>
      <c r="N1033" s="222" t="s">
        <v>543</v>
      </c>
      <c r="O1033" s="222" t="s">
        <v>543</v>
      </c>
      <c r="P1033" s="222">
        <v>0.45</v>
      </c>
      <c r="Q1033" s="222" t="s">
        <v>543</v>
      </c>
      <c r="R1033" s="214"/>
      <c r="S1033" s="215"/>
      <c r="T1033" s="215"/>
      <c r="U1033" s="215"/>
      <c r="V1033" s="215"/>
      <c r="W1033" s="215"/>
      <c r="X1033" s="215"/>
      <c r="Y1033" s="224"/>
    </row>
    <row r="1034" spans="1:25">
      <c r="A1034" s="141"/>
      <c r="B1034" s="2" t="s">
        <v>188</v>
      </c>
      <c r="C1034" s="135"/>
      <c r="D1034" s="222">
        <v>0</v>
      </c>
      <c r="E1034" s="222" t="s">
        <v>543</v>
      </c>
      <c r="F1034" s="222" t="s">
        <v>543</v>
      </c>
      <c r="G1034" s="222" t="s">
        <v>543</v>
      </c>
      <c r="H1034" s="222" t="s">
        <v>543</v>
      </c>
      <c r="I1034" s="222">
        <v>3.125121732438995E-2</v>
      </c>
      <c r="J1034" s="222" t="s">
        <v>543</v>
      </c>
      <c r="K1034" s="222">
        <v>8.6267666234562564E-3</v>
      </c>
      <c r="L1034" s="222" t="s">
        <v>543</v>
      </c>
      <c r="M1034" s="222" t="s">
        <v>543</v>
      </c>
      <c r="N1034" s="222" t="s">
        <v>543</v>
      </c>
      <c r="O1034" s="222" t="s">
        <v>543</v>
      </c>
      <c r="P1034" s="222">
        <v>0.1516575088810313</v>
      </c>
      <c r="Q1034" s="222" t="s">
        <v>543</v>
      </c>
      <c r="R1034" s="214"/>
      <c r="S1034" s="215"/>
      <c r="T1034" s="215"/>
      <c r="U1034" s="215"/>
      <c r="V1034" s="215"/>
      <c r="W1034" s="215"/>
      <c r="X1034" s="215"/>
      <c r="Y1034" s="224"/>
    </row>
    <row r="1035" spans="1:25">
      <c r="A1035" s="141"/>
      <c r="B1035" s="2" t="s">
        <v>96</v>
      </c>
      <c r="C1035" s="135"/>
      <c r="D1035" s="109">
        <v>0</v>
      </c>
      <c r="E1035" s="109" t="s">
        <v>543</v>
      </c>
      <c r="F1035" s="109" t="s">
        <v>543</v>
      </c>
      <c r="G1035" s="109" t="s">
        <v>543</v>
      </c>
      <c r="H1035" s="109" t="s">
        <v>543</v>
      </c>
      <c r="I1035" s="109">
        <v>0.27087721915690327</v>
      </c>
      <c r="J1035" s="109" t="s">
        <v>543</v>
      </c>
      <c r="K1035" s="109">
        <v>7.1022819607221427E-2</v>
      </c>
      <c r="L1035" s="109" t="s">
        <v>543</v>
      </c>
      <c r="M1035" s="109" t="s">
        <v>543</v>
      </c>
      <c r="N1035" s="109" t="s">
        <v>543</v>
      </c>
      <c r="O1035" s="109" t="s">
        <v>543</v>
      </c>
      <c r="P1035" s="109">
        <v>0.33701668640229182</v>
      </c>
      <c r="Q1035" s="109" t="s">
        <v>543</v>
      </c>
      <c r="R1035" s="164"/>
      <c r="S1035" s="2"/>
      <c r="T1035" s="2"/>
      <c r="U1035" s="2"/>
      <c r="V1035" s="2"/>
      <c r="W1035" s="2"/>
      <c r="X1035" s="2"/>
      <c r="Y1035" s="137"/>
    </row>
    <row r="1036" spans="1:25">
      <c r="A1036" s="141"/>
      <c r="B1036" s="117" t="s">
        <v>189</v>
      </c>
      <c r="C1036" s="135"/>
      <c r="D1036" s="109" t="s">
        <v>543</v>
      </c>
      <c r="E1036" s="109" t="s">
        <v>543</v>
      </c>
      <c r="F1036" s="109" t="s">
        <v>543</v>
      </c>
      <c r="G1036" s="109" t="s">
        <v>543</v>
      </c>
      <c r="H1036" s="109" t="s">
        <v>543</v>
      </c>
      <c r="I1036" s="109" t="s">
        <v>543</v>
      </c>
      <c r="J1036" s="109" t="s">
        <v>543</v>
      </c>
      <c r="K1036" s="109" t="s">
        <v>543</v>
      </c>
      <c r="L1036" s="109" t="s">
        <v>543</v>
      </c>
      <c r="M1036" s="109" t="s">
        <v>543</v>
      </c>
      <c r="N1036" s="109" t="s">
        <v>543</v>
      </c>
      <c r="O1036" s="109" t="s">
        <v>543</v>
      </c>
      <c r="P1036" s="109" t="s">
        <v>543</v>
      </c>
      <c r="Q1036" s="109" t="s">
        <v>543</v>
      </c>
      <c r="R1036" s="164"/>
      <c r="S1036" s="2"/>
      <c r="T1036" s="2"/>
      <c r="U1036" s="2"/>
      <c r="V1036" s="2"/>
      <c r="W1036" s="2"/>
      <c r="X1036" s="2"/>
      <c r="Y1036" s="137"/>
    </row>
    <row r="1037" spans="1:25">
      <c r="B1037" s="147"/>
      <c r="C1037" s="116"/>
      <c r="D1037" s="132"/>
      <c r="E1037" s="132"/>
      <c r="F1037" s="132"/>
      <c r="G1037" s="132"/>
      <c r="H1037" s="132"/>
      <c r="I1037" s="132"/>
      <c r="J1037" s="132"/>
      <c r="K1037" s="132"/>
      <c r="L1037" s="132"/>
      <c r="M1037" s="132"/>
      <c r="N1037" s="132"/>
      <c r="O1037" s="132"/>
      <c r="P1037" s="132"/>
      <c r="Q1037" s="132"/>
    </row>
    <row r="1038" spans="1:25">
      <c r="B1038" s="151" t="s">
        <v>449</v>
      </c>
      <c r="Y1038" s="133" t="s">
        <v>67</v>
      </c>
    </row>
    <row r="1039" spans="1:25">
      <c r="A1039" s="124" t="s">
        <v>38</v>
      </c>
      <c r="B1039" s="114" t="s">
        <v>141</v>
      </c>
      <c r="C1039" s="111" t="s">
        <v>142</v>
      </c>
      <c r="D1039" s="112" t="s">
        <v>166</v>
      </c>
      <c r="E1039" s="113" t="s">
        <v>166</v>
      </c>
      <c r="F1039" s="113" t="s">
        <v>166</v>
      </c>
      <c r="G1039" s="113" t="s">
        <v>166</v>
      </c>
      <c r="H1039" s="113" t="s">
        <v>166</v>
      </c>
      <c r="I1039" s="113" t="s">
        <v>166</v>
      </c>
      <c r="J1039" s="113" t="s">
        <v>166</v>
      </c>
      <c r="K1039" s="113" t="s">
        <v>166</v>
      </c>
      <c r="L1039" s="113" t="s">
        <v>166</v>
      </c>
      <c r="M1039" s="113" t="s">
        <v>166</v>
      </c>
      <c r="N1039" s="164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133">
        <v>1</v>
      </c>
    </row>
    <row r="1040" spans="1:25">
      <c r="A1040" s="141"/>
      <c r="B1040" s="115" t="s">
        <v>167</v>
      </c>
      <c r="C1040" s="104" t="s">
        <v>167</v>
      </c>
      <c r="D1040" s="162" t="s">
        <v>168</v>
      </c>
      <c r="E1040" s="163" t="s">
        <v>169</v>
      </c>
      <c r="F1040" s="163" t="s">
        <v>170</v>
      </c>
      <c r="G1040" s="163" t="s">
        <v>173</v>
      </c>
      <c r="H1040" s="163" t="s">
        <v>175</v>
      </c>
      <c r="I1040" s="163" t="s">
        <v>177</v>
      </c>
      <c r="J1040" s="163" t="s">
        <v>178</v>
      </c>
      <c r="K1040" s="163" t="s">
        <v>180</v>
      </c>
      <c r="L1040" s="163" t="s">
        <v>191</v>
      </c>
      <c r="M1040" s="163" t="s">
        <v>183</v>
      </c>
      <c r="N1040" s="164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133" t="s">
        <v>3</v>
      </c>
    </row>
    <row r="1041" spans="1:25">
      <c r="A1041" s="141"/>
      <c r="B1041" s="115"/>
      <c r="C1041" s="104"/>
      <c r="D1041" s="105" t="s">
        <v>202</v>
      </c>
      <c r="E1041" s="106" t="s">
        <v>202</v>
      </c>
      <c r="F1041" s="106" t="s">
        <v>202</v>
      </c>
      <c r="G1041" s="106" t="s">
        <v>202</v>
      </c>
      <c r="H1041" s="106" t="s">
        <v>204</v>
      </c>
      <c r="I1041" s="106" t="s">
        <v>204</v>
      </c>
      <c r="J1041" s="106" t="s">
        <v>202</v>
      </c>
      <c r="K1041" s="106" t="s">
        <v>202</v>
      </c>
      <c r="L1041" s="106" t="s">
        <v>205</v>
      </c>
      <c r="M1041" s="106" t="s">
        <v>203</v>
      </c>
      <c r="N1041" s="164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133">
        <v>2</v>
      </c>
    </row>
    <row r="1042" spans="1:25">
      <c r="A1042" s="141"/>
      <c r="B1042" s="115"/>
      <c r="C1042" s="104"/>
      <c r="D1042" s="130"/>
      <c r="E1042" s="130"/>
      <c r="F1042" s="130"/>
      <c r="G1042" s="130"/>
      <c r="H1042" s="130"/>
      <c r="I1042" s="130"/>
      <c r="J1042" s="130"/>
      <c r="K1042" s="130"/>
      <c r="L1042" s="130"/>
      <c r="M1042" s="130"/>
      <c r="N1042" s="164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133">
        <v>2</v>
      </c>
    </row>
    <row r="1043" spans="1:25">
      <c r="A1043" s="141"/>
      <c r="B1043" s="114">
        <v>1</v>
      </c>
      <c r="C1043" s="110">
        <v>1</v>
      </c>
      <c r="D1043" s="118">
        <v>4.88</v>
      </c>
      <c r="E1043" s="118">
        <v>4.75</v>
      </c>
      <c r="F1043" s="119">
        <v>5.0999999999999996</v>
      </c>
      <c r="G1043" s="118">
        <v>4.7699999999999996</v>
      </c>
      <c r="H1043" s="119">
        <v>5.5380658436213999</v>
      </c>
      <c r="I1043" s="118">
        <v>5.2765952525790603</v>
      </c>
      <c r="J1043" s="119">
        <v>5.29</v>
      </c>
      <c r="K1043" s="118">
        <v>5.9</v>
      </c>
      <c r="L1043" s="152">
        <v>3.97</v>
      </c>
      <c r="M1043" s="118">
        <v>4</v>
      </c>
      <c r="N1043" s="164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133">
        <v>1</v>
      </c>
    </row>
    <row r="1044" spans="1:25">
      <c r="A1044" s="141"/>
      <c r="B1044" s="115">
        <v>1</v>
      </c>
      <c r="C1044" s="104">
        <v>2</v>
      </c>
      <c r="D1044" s="106">
        <v>4.8499999999999996</v>
      </c>
      <c r="E1044" s="106">
        <v>4.4400000000000004</v>
      </c>
      <c r="F1044" s="121">
        <v>5.2</v>
      </c>
      <c r="G1044" s="106">
        <v>5.04</v>
      </c>
      <c r="H1044" s="121">
        <v>5.4806910569105698</v>
      </c>
      <c r="I1044" s="106">
        <v>5.3770017823927478</v>
      </c>
      <c r="J1044" s="121">
        <v>5.3</v>
      </c>
      <c r="K1044" s="106">
        <v>5.9</v>
      </c>
      <c r="L1044" s="155">
        <v>3.72</v>
      </c>
      <c r="M1044" s="106">
        <v>4</v>
      </c>
      <c r="N1044" s="164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133" t="e">
        <v>#N/A</v>
      </c>
    </row>
    <row r="1045" spans="1:25">
      <c r="A1045" s="141"/>
      <c r="B1045" s="115">
        <v>1</v>
      </c>
      <c r="C1045" s="104">
        <v>3</v>
      </c>
      <c r="D1045" s="106">
        <v>4.67</v>
      </c>
      <c r="E1045" s="106">
        <v>4.7300000000000004</v>
      </c>
      <c r="F1045" s="121">
        <v>5.3</v>
      </c>
      <c r="G1045" s="106">
        <v>5.77</v>
      </c>
      <c r="H1045" s="121">
        <v>5.4379921259842501</v>
      </c>
      <c r="I1045" s="106">
        <v>5.3863058173785623</v>
      </c>
      <c r="J1045" s="121">
        <v>5.41</v>
      </c>
      <c r="K1045" s="121">
        <v>5.6</v>
      </c>
      <c r="L1045" s="157">
        <v>3.81</v>
      </c>
      <c r="M1045" s="107">
        <v>4</v>
      </c>
      <c r="N1045" s="164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133">
        <v>16</v>
      </c>
    </row>
    <row r="1046" spans="1:25">
      <c r="A1046" s="141"/>
      <c r="B1046" s="115">
        <v>1</v>
      </c>
      <c r="C1046" s="104">
        <v>4</v>
      </c>
      <c r="D1046" s="106">
        <v>4.95</v>
      </c>
      <c r="E1046" s="106">
        <v>4.95</v>
      </c>
      <c r="F1046" s="121">
        <v>5.2</v>
      </c>
      <c r="G1046" s="106">
        <v>5.16</v>
      </c>
      <c r="H1046" s="121">
        <v>5.4355158730158699</v>
      </c>
      <c r="I1046" s="106">
        <v>5.4112501693447568</v>
      </c>
      <c r="J1046" s="121">
        <v>5.27</v>
      </c>
      <c r="K1046" s="121">
        <v>5.6</v>
      </c>
      <c r="L1046" s="157">
        <v>3.82</v>
      </c>
      <c r="M1046" s="107">
        <v>4</v>
      </c>
      <c r="N1046" s="164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133">
        <v>5.0833363048832894</v>
      </c>
    </row>
    <row r="1047" spans="1:25">
      <c r="A1047" s="141"/>
      <c r="B1047" s="115">
        <v>1</v>
      </c>
      <c r="C1047" s="104">
        <v>5</v>
      </c>
      <c r="D1047" s="106">
        <v>4.6500000000000004</v>
      </c>
      <c r="E1047" s="106">
        <v>4.7699999999999996</v>
      </c>
      <c r="F1047" s="106">
        <v>5</v>
      </c>
      <c r="G1047" s="106">
        <v>5.84</v>
      </c>
      <c r="H1047" s="106">
        <v>5.5341796875</v>
      </c>
      <c r="I1047" s="106">
        <v>5.4388988354541006</v>
      </c>
      <c r="J1047" s="106">
        <v>5.0199999999999996</v>
      </c>
      <c r="K1047" s="106">
        <v>5.5</v>
      </c>
      <c r="L1047" s="155">
        <v>3.77</v>
      </c>
      <c r="M1047" s="106">
        <v>4</v>
      </c>
      <c r="N1047" s="164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134"/>
    </row>
    <row r="1048" spans="1:25">
      <c r="A1048" s="141"/>
      <c r="B1048" s="115">
        <v>1</v>
      </c>
      <c r="C1048" s="104">
        <v>6</v>
      </c>
      <c r="D1048" s="106">
        <v>4.5999999999999996</v>
      </c>
      <c r="E1048" s="106">
        <v>4.9400000000000004</v>
      </c>
      <c r="F1048" s="106">
        <v>5.2</v>
      </c>
      <c r="G1048" s="106">
        <v>5.01</v>
      </c>
      <c r="H1048" s="106">
        <v>5.5567685589519602</v>
      </c>
      <c r="I1048" s="106">
        <v>5.4768954605643758</v>
      </c>
      <c r="J1048" s="106">
        <v>4.8899999999999997</v>
      </c>
      <c r="K1048" s="106">
        <v>5.7</v>
      </c>
      <c r="L1048" s="155">
        <v>3.8500000000000005</v>
      </c>
      <c r="M1048" s="106">
        <v>4</v>
      </c>
      <c r="N1048" s="164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134"/>
    </row>
    <row r="1049" spans="1:25">
      <c r="A1049" s="141"/>
      <c r="B1049" s="116" t="s">
        <v>186</v>
      </c>
      <c r="C1049" s="108"/>
      <c r="D1049" s="122">
        <v>4.7666666666666666</v>
      </c>
      <c r="E1049" s="122">
        <v>4.7633333333333336</v>
      </c>
      <c r="F1049" s="122">
        <v>5.166666666666667</v>
      </c>
      <c r="G1049" s="122">
        <v>5.2649999999999997</v>
      </c>
      <c r="H1049" s="122">
        <v>5.4972021909973421</v>
      </c>
      <c r="I1049" s="122">
        <v>5.3944912196189341</v>
      </c>
      <c r="J1049" s="122">
        <v>5.1966666666666663</v>
      </c>
      <c r="K1049" s="122">
        <v>5.7</v>
      </c>
      <c r="L1049" s="122">
        <v>3.8233333333333337</v>
      </c>
      <c r="M1049" s="122">
        <v>4</v>
      </c>
      <c r="N1049" s="164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134"/>
    </row>
    <row r="1050" spans="1:25">
      <c r="A1050" s="141"/>
      <c r="B1050" s="2" t="s">
        <v>187</v>
      </c>
      <c r="C1050" s="135"/>
      <c r="D1050" s="107">
        <v>4.76</v>
      </c>
      <c r="E1050" s="107">
        <v>4.76</v>
      </c>
      <c r="F1050" s="107">
        <v>5.2</v>
      </c>
      <c r="G1050" s="107">
        <v>5.0999999999999996</v>
      </c>
      <c r="H1050" s="107">
        <v>5.5074353722052845</v>
      </c>
      <c r="I1050" s="107">
        <v>5.3987779933616595</v>
      </c>
      <c r="J1050" s="107">
        <v>5.2799999999999994</v>
      </c>
      <c r="K1050" s="107">
        <v>5.65</v>
      </c>
      <c r="L1050" s="107">
        <v>3.8149999999999999</v>
      </c>
      <c r="M1050" s="107">
        <v>4</v>
      </c>
      <c r="N1050" s="164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134"/>
    </row>
    <row r="1051" spans="1:25">
      <c r="A1051" s="141"/>
      <c r="B1051" s="2" t="s">
        <v>188</v>
      </c>
      <c r="C1051" s="135"/>
      <c r="D1051" s="107">
        <v>0.14431447143882234</v>
      </c>
      <c r="E1051" s="107">
        <v>0.18543642216853368</v>
      </c>
      <c r="F1051" s="107">
        <v>0.10327955589886449</v>
      </c>
      <c r="G1051" s="107">
        <v>0.43757285107739485</v>
      </c>
      <c r="H1051" s="107">
        <v>5.3233404397024904E-2</v>
      </c>
      <c r="I1051" s="107">
        <v>6.8287184646115273E-2</v>
      </c>
      <c r="J1051" s="107">
        <v>0.19775405600560189</v>
      </c>
      <c r="K1051" s="107">
        <v>0.16733200530681536</v>
      </c>
      <c r="L1051" s="107">
        <v>8.4774209914729809E-2</v>
      </c>
      <c r="M1051" s="107">
        <v>0</v>
      </c>
      <c r="N1051" s="226"/>
      <c r="O1051" s="227"/>
      <c r="P1051" s="227"/>
      <c r="Q1051" s="227"/>
      <c r="R1051" s="227"/>
      <c r="S1051" s="227"/>
      <c r="T1051" s="227"/>
      <c r="U1051" s="227"/>
      <c r="V1051" s="227"/>
      <c r="W1051" s="227"/>
      <c r="X1051" s="227"/>
      <c r="Y1051" s="134"/>
    </row>
    <row r="1052" spans="1:25">
      <c r="A1052" s="141"/>
      <c r="B1052" s="2" t="s">
        <v>96</v>
      </c>
      <c r="C1052" s="135"/>
      <c r="D1052" s="109">
        <v>3.0275763238913778E-2</v>
      </c>
      <c r="E1052" s="109">
        <v>3.892996966449272E-2</v>
      </c>
      <c r="F1052" s="109">
        <v>1.9989591464296352E-2</v>
      </c>
      <c r="G1052" s="109">
        <v>8.3109753291053162E-2</v>
      </c>
      <c r="H1052" s="109">
        <v>9.6837268391190313E-3</v>
      </c>
      <c r="I1052" s="109">
        <v>1.2658688626235093E-2</v>
      </c>
      <c r="J1052" s="109">
        <v>3.805401975733199E-2</v>
      </c>
      <c r="K1052" s="109">
        <v>2.9356492159090412E-2</v>
      </c>
      <c r="L1052" s="109">
        <v>2.2172853508647724E-2</v>
      </c>
      <c r="M1052" s="109">
        <v>0</v>
      </c>
      <c r="N1052" s="164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137"/>
    </row>
    <row r="1053" spans="1:25">
      <c r="A1053" s="141"/>
      <c r="B1053" s="117" t="s">
        <v>189</v>
      </c>
      <c r="C1053" s="135"/>
      <c r="D1053" s="109">
        <v>-6.2295630118435197E-2</v>
      </c>
      <c r="E1053" s="109">
        <v>-6.2951367440030714E-2</v>
      </c>
      <c r="F1053" s="109">
        <v>1.6392848473024912E-2</v>
      </c>
      <c r="G1053" s="109">
        <v>3.5737099460091848E-2</v>
      </c>
      <c r="H1053" s="109">
        <v>8.1416192298053192E-2</v>
      </c>
      <c r="I1053" s="109">
        <v>6.1210767117008347E-2</v>
      </c>
      <c r="J1053" s="109">
        <v>2.2294484367384237E-2</v>
      </c>
      <c r="K1053" s="109">
        <v>0.12131081992830484</v>
      </c>
      <c r="L1053" s="109">
        <v>-0.24786929212996156</v>
      </c>
      <c r="M1053" s="109">
        <v>-0.21311521408540024</v>
      </c>
      <c r="N1053" s="164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137"/>
    </row>
    <row r="1054" spans="1:25">
      <c r="B1054" s="147"/>
      <c r="C1054" s="116"/>
      <c r="D1054" s="132"/>
      <c r="E1054" s="132"/>
      <c r="F1054" s="132"/>
      <c r="G1054" s="132"/>
      <c r="H1054" s="132"/>
      <c r="I1054" s="132"/>
      <c r="J1054" s="132"/>
      <c r="K1054" s="132"/>
      <c r="L1054" s="132"/>
      <c r="M1054" s="132"/>
    </row>
    <row r="1055" spans="1:25">
      <c r="B1055" s="151" t="s">
        <v>450</v>
      </c>
      <c r="Y1055" s="133" t="s">
        <v>201</v>
      </c>
    </row>
    <row r="1056" spans="1:25">
      <c r="A1056" s="124" t="s">
        <v>41</v>
      </c>
      <c r="B1056" s="114" t="s">
        <v>141</v>
      </c>
      <c r="C1056" s="111" t="s">
        <v>142</v>
      </c>
      <c r="D1056" s="112" t="s">
        <v>166</v>
      </c>
      <c r="E1056" s="113" t="s">
        <v>166</v>
      </c>
      <c r="F1056" s="113" t="s">
        <v>166</v>
      </c>
      <c r="G1056" s="113" t="s">
        <v>166</v>
      </c>
      <c r="H1056" s="113" t="s">
        <v>166</v>
      </c>
      <c r="I1056" s="164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133">
        <v>1</v>
      </c>
    </row>
    <row r="1057" spans="1:25">
      <c r="A1057" s="141"/>
      <c r="B1057" s="115" t="s">
        <v>167</v>
      </c>
      <c r="C1057" s="104" t="s">
        <v>167</v>
      </c>
      <c r="D1057" s="162" t="s">
        <v>168</v>
      </c>
      <c r="E1057" s="163" t="s">
        <v>173</v>
      </c>
      <c r="F1057" s="163" t="s">
        <v>175</v>
      </c>
      <c r="G1057" s="163" t="s">
        <v>178</v>
      </c>
      <c r="H1057" s="163" t="s">
        <v>191</v>
      </c>
      <c r="I1057" s="164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133" t="s">
        <v>3</v>
      </c>
    </row>
    <row r="1058" spans="1:25">
      <c r="A1058" s="141"/>
      <c r="B1058" s="115"/>
      <c r="C1058" s="104"/>
      <c r="D1058" s="105" t="s">
        <v>202</v>
      </c>
      <c r="E1058" s="106" t="s">
        <v>202</v>
      </c>
      <c r="F1058" s="106" t="s">
        <v>204</v>
      </c>
      <c r="G1058" s="106" t="s">
        <v>202</v>
      </c>
      <c r="H1058" s="106" t="s">
        <v>205</v>
      </c>
      <c r="I1058" s="164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133">
        <v>2</v>
      </c>
    </row>
    <row r="1059" spans="1:25">
      <c r="A1059" s="141"/>
      <c r="B1059" s="115"/>
      <c r="C1059" s="104"/>
      <c r="D1059" s="130"/>
      <c r="E1059" s="130"/>
      <c r="F1059" s="130"/>
      <c r="G1059" s="130"/>
      <c r="H1059" s="130"/>
      <c r="I1059" s="164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133">
        <v>2</v>
      </c>
    </row>
    <row r="1060" spans="1:25">
      <c r="A1060" s="141"/>
      <c r="B1060" s="114">
        <v>1</v>
      </c>
      <c r="C1060" s="110">
        <v>1</v>
      </c>
      <c r="D1060" s="118">
        <v>0.54</v>
      </c>
      <c r="E1060" s="118">
        <v>0.5</v>
      </c>
      <c r="F1060" s="119">
        <v>0.64814814814814803</v>
      </c>
      <c r="G1060" s="118">
        <v>0.6</v>
      </c>
      <c r="H1060" s="153">
        <v>0.9</v>
      </c>
      <c r="I1060" s="164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133">
        <v>1</v>
      </c>
    </row>
    <row r="1061" spans="1:25">
      <c r="A1061" s="141"/>
      <c r="B1061" s="115">
        <v>1</v>
      </c>
      <c r="C1061" s="104">
        <v>2</v>
      </c>
      <c r="D1061" s="106">
        <v>0.53</v>
      </c>
      <c r="E1061" s="106">
        <v>0.5</v>
      </c>
      <c r="F1061" s="121">
        <v>0.625</v>
      </c>
      <c r="G1061" s="106">
        <v>0.6</v>
      </c>
      <c r="H1061" s="157">
        <v>0.9</v>
      </c>
      <c r="I1061" s="164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133">
        <v>14</v>
      </c>
    </row>
    <row r="1062" spans="1:25">
      <c r="A1062" s="141"/>
      <c r="B1062" s="115">
        <v>1</v>
      </c>
      <c r="C1062" s="104">
        <v>3</v>
      </c>
      <c r="D1062" s="106">
        <v>0.55000000000000004</v>
      </c>
      <c r="E1062" s="106">
        <v>0.5</v>
      </c>
      <c r="F1062" s="121">
        <v>0.61811023622047201</v>
      </c>
      <c r="G1062" s="106">
        <v>0.6</v>
      </c>
      <c r="H1062" s="157">
        <v>0.9</v>
      </c>
      <c r="I1062" s="164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133">
        <v>16</v>
      </c>
    </row>
    <row r="1063" spans="1:25">
      <c r="A1063" s="141"/>
      <c r="B1063" s="115">
        <v>1</v>
      </c>
      <c r="C1063" s="104">
        <v>4</v>
      </c>
      <c r="D1063" s="106">
        <v>0.53</v>
      </c>
      <c r="E1063" s="106">
        <v>0.5</v>
      </c>
      <c r="F1063" s="121">
        <v>0.620039682539683</v>
      </c>
      <c r="G1063" s="106">
        <v>0.6</v>
      </c>
      <c r="H1063" s="157">
        <v>0.9</v>
      </c>
      <c r="I1063" s="164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133">
        <v>0.56559637682123387</v>
      </c>
    </row>
    <row r="1064" spans="1:25">
      <c r="A1064" s="141"/>
      <c r="B1064" s="115">
        <v>1</v>
      </c>
      <c r="C1064" s="104">
        <v>5</v>
      </c>
      <c r="D1064" s="106">
        <v>0.53</v>
      </c>
      <c r="E1064" s="156">
        <v>0.6</v>
      </c>
      <c r="F1064" s="106">
        <v>0.6318359375</v>
      </c>
      <c r="G1064" s="106">
        <v>0.6</v>
      </c>
      <c r="H1064" s="155">
        <v>0.9</v>
      </c>
      <c r="I1064" s="164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134"/>
    </row>
    <row r="1065" spans="1:25">
      <c r="A1065" s="141"/>
      <c r="B1065" s="115">
        <v>1</v>
      </c>
      <c r="C1065" s="104">
        <v>6</v>
      </c>
      <c r="D1065" s="106">
        <v>0.53</v>
      </c>
      <c r="E1065" s="106">
        <v>0.5</v>
      </c>
      <c r="F1065" s="106">
        <v>0.62117903930131002</v>
      </c>
      <c r="G1065" s="106">
        <v>0.6</v>
      </c>
      <c r="H1065" s="155">
        <v>0.9</v>
      </c>
      <c r="I1065" s="164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134"/>
    </row>
    <row r="1066" spans="1:25">
      <c r="A1066" s="141"/>
      <c r="B1066" s="116" t="s">
        <v>186</v>
      </c>
      <c r="C1066" s="108"/>
      <c r="D1066" s="122">
        <v>0.53500000000000014</v>
      </c>
      <c r="E1066" s="122">
        <v>0.51666666666666672</v>
      </c>
      <c r="F1066" s="122">
        <v>0.62738550728493547</v>
      </c>
      <c r="G1066" s="122">
        <v>0.6</v>
      </c>
      <c r="H1066" s="122">
        <v>0.9</v>
      </c>
      <c r="I1066" s="164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134"/>
    </row>
    <row r="1067" spans="1:25">
      <c r="A1067" s="141"/>
      <c r="B1067" s="2" t="s">
        <v>187</v>
      </c>
      <c r="C1067" s="135"/>
      <c r="D1067" s="107">
        <v>0.53</v>
      </c>
      <c r="E1067" s="107">
        <v>0.5</v>
      </c>
      <c r="F1067" s="107">
        <v>0.62308951965065495</v>
      </c>
      <c r="G1067" s="107">
        <v>0.6</v>
      </c>
      <c r="H1067" s="107">
        <v>0.9</v>
      </c>
      <c r="I1067" s="164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134"/>
    </row>
    <row r="1068" spans="1:25">
      <c r="A1068" s="141"/>
      <c r="B1068" s="2" t="s">
        <v>188</v>
      </c>
      <c r="C1068" s="135"/>
      <c r="D1068" s="107">
        <v>8.3666002653407616E-3</v>
      </c>
      <c r="E1068" s="107">
        <v>4.0824829046386291E-2</v>
      </c>
      <c r="F1068" s="107">
        <v>1.1270281886975035E-2</v>
      </c>
      <c r="G1068" s="107">
        <v>0</v>
      </c>
      <c r="H1068" s="107">
        <v>0</v>
      </c>
      <c r="I1068" s="226"/>
      <c r="J1068" s="227"/>
      <c r="K1068" s="227"/>
      <c r="L1068" s="227"/>
      <c r="M1068" s="227"/>
      <c r="N1068" s="227"/>
      <c r="O1068" s="227"/>
      <c r="P1068" s="227"/>
      <c r="Q1068" s="227"/>
      <c r="R1068" s="227"/>
      <c r="S1068" s="227"/>
      <c r="T1068" s="227"/>
      <c r="U1068" s="227"/>
      <c r="V1068" s="227"/>
      <c r="W1068" s="227"/>
      <c r="X1068" s="227"/>
      <c r="Y1068" s="134"/>
    </row>
    <row r="1069" spans="1:25">
      <c r="A1069" s="141"/>
      <c r="B1069" s="2" t="s">
        <v>96</v>
      </c>
      <c r="C1069" s="135"/>
      <c r="D1069" s="109">
        <v>1.5638505168861231E-2</v>
      </c>
      <c r="E1069" s="109">
        <v>7.9015798154296032E-2</v>
      </c>
      <c r="F1069" s="109">
        <v>1.7963886248740658E-2</v>
      </c>
      <c r="G1069" s="109">
        <v>0</v>
      </c>
      <c r="H1069" s="109">
        <v>0</v>
      </c>
      <c r="I1069" s="164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137"/>
    </row>
    <row r="1070" spans="1:25">
      <c r="A1070" s="141"/>
      <c r="B1070" s="117" t="s">
        <v>189</v>
      </c>
      <c r="C1070" s="135"/>
      <c r="D1070" s="109">
        <v>-5.409577938457022E-2</v>
      </c>
      <c r="E1070" s="109">
        <v>-8.6509942707840626E-2</v>
      </c>
      <c r="F1070" s="109">
        <v>0.10924597998836028</v>
      </c>
      <c r="G1070" s="109">
        <v>6.0827163307023646E-2</v>
      </c>
      <c r="H1070" s="109">
        <v>0.59124074496053569</v>
      </c>
      <c r="I1070" s="164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137"/>
    </row>
    <row r="1071" spans="1:25">
      <c r="B1071" s="147"/>
      <c r="C1071" s="116"/>
      <c r="D1071" s="132"/>
      <c r="E1071" s="132"/>
      <c r="F1071" s="132"/>
      <c r="G1071" s="132"/>
      <c r="H1071" s="132"/>
    </row>
    <row r="1072" spans="1:25">
      <c r="B1072" s="151" t="s">
        <v>451</v>
      </c>
      <c r="Y1072" s="133" t="s">
        <v>67</v>
      </c>
    </row>
    <row r="1073" spans="1:25">
      <c r="A1073" s="124" t="s">
        <v>44</v>
      </c>
      <c r="B1073" s="114" t="s">
        <v>141</v>
      </c>
      <c r="C1073" s="111" t="s">
        <v>142</v>
      </c>
      <c r="D1073" s="112" t="s">
        <v>166</v>
      </c>
      <c r="E1073" s="113" t="s">
        <v>166</v>
      </c>
      <c r="F1073" s="113" t="s">
        <v>166</v>
      </c>
      <c r="G1073" s="113" t="s">
        <v>166</v>
      </c>
      <c r="H1073" s="113" t="s">
        <v>166</v>
      </c>
      <c r="I1073" s="113" t="s">
        <v>166</v>
      </c>
      <c r="J1073" s="113" t="s">
        <v>166</v>
      </c>
      <c r="K1073" s="113" t="s">
        <v>166</v>
      </c>
      <c r="L1073" s="113" t="s">
        <v>166</v>
      </c>
      <c r="M1073" s="113" t="s">
        <v>166</v>
      </c>
      <c r="N1073" s="113" t="s">
        <v>166</v>
      </c>
      <c r="O1073" s="113" t="s">
        <v>166</v>
      </c>
      <c r="P1073" s="113" t="s">
        <v>166</v>
      </c>
      <c r="Q1073" s="113" t="s">
        <v>166</v>
      </c>
      <c r="R1073" s="113" t="s">
        <v>166</v>
      </c>
      <c r="S1073" s="113" t="s">
        <v>166</v>
      </c>
      <c r="T1073" s="113" t="s">
        <v>166</v>
      </c>
      <c r="U1073" s="164"/>
      <c r="V1073" s="2"/>
      <c r="W1073" s="2"/>
      <c r="X1073" s="2"/>
      <c r="Y1073" s="133">
        <v>1</v>
      </c>
    </row>
    <row r="1074" spans="1:25">
      <c r="A1074" s="141"/>
      <c r="B1074" s="115" t="s">
        <v>167</v>
      </c>
      <c r="C1074" s="104" t="s">
        <v>167</v>
      </c>
      <c r="D1074" s="162" t="s">
        <v>168</v>
      </c>
      <c r="E1074" s="163" t="s">
        <v>169</v>
      </c>
      <c r="F1074" s="163" t="s">
        <v>170</v>
      </c>
      <c r="G1074" s="163" t="s">
        <v>171</v>
      </c>
      <c r="H1074" s="163" t="s">
        <v>172</v>
      </c>
      <c r="I1074" s="163" t="s">
        <v>192</v>
      </c>
      <c r="J1074" s="163" t="s">
        <v>173</v>
      </c>
      <c r="K1074" s="163" t="s">
        <v>174</v>
      </c>
      <c r="L1074" s="163" t="s">
        <v>175</v>
      </c>
      <c r="M1074" s="163" t="s">
        <v>176</v>
      </c>
      <c r="N1074" s="163" t="s">
        <v>177</v>
      </c>
      <c r="O1074" s="163" t="s">
        <v>178</v>
      </c>
      <c r="P1074" s="163" t="s">
        <v>179</v>
      </c>
      <c r="Q1074" s="163" t="s">
        <v>180</v>
      </c>
      <c r="R1074" s="163" t="s">
        <v>181</v>
      </c>
      <c r="S1074" s="163" t="s">
        <v>191</v>
      </c>
      <c r="T1074" s="163" t="s">
        <v>183</v>
      </c>
      <c r="U1074" s="164"/>
      <c r="V1074" s="2"/>
      <c r="W1074" s="2"/>
      <c r="X1074" s="2"/>
      <c r="Y1074" s="133" t="s">
        <v>3</v>
      </c>
    </row>
    <row r="1075" spans="1:25">
      <c r="A1075" s="141"/>
      <c r="B1075" s="115"/>
      <c r="C1075" s="104"/>
      <c r="D1075" s="105" t="s">
        <v>203</v>
      </c>
      <c r="E1075" s="106" t="s">
        <v>203</v>
      </c>
      <c r="F1075" s="106" t="s">
        <v>202</v>
      </c>
      <c r="G1075" s="106" t="s">
        <v>202</v>
      </c>
      <c r="H1075" s="106" t="s">
        <v>203</v>
      </c>
      <c r="I1075" s="106" t="s">
        <v>204</v>
      </c>
      <c r="J1075" s="106" t="s">
        <v>202</v>
      </c>
      <c r="K1075" s="106" t="s">
        <v>203</v>
      </c>
      <c r="L1075" s="106" t="s">
        <v>204</v>
      </c>
      <c r="M1075" s="106" t="s">
        <v>203</v>
      </c>
      <c r="N1075" s="106" t="s">
        <v>204</v>
      </c>
      <c r="O1075" s="106" t="s">
        <v>203</v>
      </c>
      <c r="P1075" s="106" t="s">
        <v>203</v>
      </c>
      <c r="Q1075" s="106" t="s">
        <v>202</v>
      </c>
      <c r="R1075" s="106" t="s">
        <v>203</v>
      </c>
      <c r="S1075" s="106" t="s">
        <v>205</v>
      </c>
      <c r="T1075" s="106" t="s">
        <v>203</v>
      </c>
      <c r="U1075" s="164"/>
      <c r="V1075" s="2"/>
      <c r="W1075" s="2"/>
      <c r="X1075" s="2"/>
      <c r="Y1075" s="133">
        <v>1</v>
      </c>
    </row>
    <row r="1076" spans="1:25">
      <c r="A1076" s="141"/>
      <c r="B1076" s="115"/>
      <c r="C1076" s="104"/>
      <c r="D1076" s="130"/>
      <c r="E1076" s="130"/>
      <c r="F1076" s="130"/>
      <c r="G1076" s="130"/>
      <c r="H1076" s="130"/>
      <c r="I1076" s="130"/>
      <c r="J1076" s="130"/>
      <c r="K1076" s="130"/>
      <c r="L1076" s="130"/>
      <c r="M1076" s="130"/>
      <c r="N1076" s="130"/>
      <c r="O1076" s="130"/>
      <c r="P1076" s="130"/>
      <c r="Q1076" s="130"/>
      <c r="R1076" s="130"/>
      <c r="S1076" s="130"/>
      <c r="T1076" s="130"/>
      <c r="U1076" s="164"/>
      <c r="V1076" s="2"/>
      <c r="W1076" s="2"/>
      <c r="X1076" s="2"/>
      <c r="Y1076" s="133">
        <v>1</v>
      </c>
    </row>
    <row r="1077" spans="1:25">
      <c r="A1077" s="141"/>
      <c r="B1077" s="114">
        <v>1</v>
      </c>
      <c r="C1077" s="110">
        <v>1</v>
      </c>
      <c r="D1077" s="210">
        <v>29</v>
      </c>
      <c r="E1077" s="210">
        <v>27</v>
      </c>
      <c r="F1077" s="211">
        <v>33</v>
      </c>
      <c r="G1077" s="210">
        <v>25</v>
      </c>
      <c r="H1077" s="211">
        <v>29</v>
      </c>
      <c r="I1077" s="210">
        <v>34.700000000000003</v>
      </c>
      <c r="J1077" s="211">
        <v>33.700000000000003</v>
      </c>
      <c r="K1077" s="210">
        <v>34</v>
      </c>
      <c r="L1077" s="210">
        <v>32.359053497942398</v>
      </c>
      <c r="M1077" s="210">
        <v>30</v>
      </c>
      <c r="N1077" s="210">
        <v>35.939813963397775</v>
      </c>
      <c r="O1077" s="210">
        <v>25</v>
      </c>
      <c r="P1077" s="210">
        <v>30</v>
      </c>
      <c r="Q1077" s="210">
        <v>35.700000000000003</v>
      </c>
      <c r="R1077" s="210">
        <v>31</v>
      </c>
      <c r="S1077" s="210">
        <v>24</v>
      </c>
      <c r="T1077" s="210">
        <v>30</v>
      </c>
      <c r="U1077" s="214"/>
      <c r="V1077" s="215"/>
      <c r="W1077" s="215"/>
      <c r="X1077" s="215"/>
      <c r="Y1077" s="216">
        <v>1</v>
      </c>
    </row>
    <row r="1078" spans="1:25">
      <c r="A1078" s="141"/>
      <c r="B1078" s="115">
        <v>1</v>
      </c>
      <c r="C1078" s="104">
        <v>2</v>
      </c>
      <c r="D1078" s="217">
        <v>29</v>
      </c>
      <c r="E1078" s="217">
        <v>26</v>
      </c>
      <c r="F1078" s="221">
        <v>33</v>
      </c>
      <c r="G1078" s="217">
        <v>26</v>
      </c>
      <c r="H1078" s="221">
        <v>29</v>
      </c>
      <c r="I1078" s="217">
        <v>36.6</v>
      </c>
      <c r="J1078" s="221">
        <v>34.5</v>
      </c>
      <c r="K1078" s="217">
        <v>34</v>
      </c>
      <c r="L1078" s="217">
        <v>29.632113821138201</v>
      </c>
      <c r="M1078" s="217">
        <v>30</v>
      </c>
      <c r="N1078" s="217">
        <v>34.851454040183896</v>
      </c>
      <c r="O1078" s="217">
        <v>24</v>
      </c>
      <c r="P1078" s="217">
        <v>30</v>
      </c>
      <c r="Q1078" s="217">
        <v>37.4</v>
      </c>
      <c r="R1078" s="217">
        <v>30</v>
      </c>
      <c r="S1078" s="217">
        <v>25</v>
      </c>
      <c r="T1078" s="217">
        <v>29</v>
      </c>
      <c r="U1078" s="214"/>
      <c r="V1078" s="215"/>
      <c r="W1078" s="215"/>
      <c r="X1078" s="215"/>
      <c r="Y1078" s="216">
        <v>22</v>
      </c>
    </row>
    <row r="1079" spans="1:25">
      <c r="A1079" s="141"/>
      <c r="B1079" s="115">
        <v>1</v>
      </c>
      <c r="C1079" s="104">
        <v>3</v>
      </c>
      <c r="D1079" s="217">
        <v>29</v>
      </c>
      <c r="E1079" s="217">
        <v>27</v>
      </c>
      <c r="F1079" s="221">
        <v>33</v>
      </c>
      <c r="G1079" s="217">
        <v>25</v>
      </c>
      <c r="H1079" s="221">
        <v>31</v>
      </c>
      <c r="I1079" s="217">
        <v>35.1</v>
      </c>
      <c r="J1079" s="221">
        <v>38.799999999999997</v>
      </c>
      <c r="K1079" s="221">
        <v>36</v>
      </c>
      <c r="L1079" s="222">
        <v>30.019685039370099</v>
      </c>
      <c r="M1079" s="222">
        <v>30</v>
      </c>
      <c r="N1079" s="222">
        <v>34.569198208108666</v>
      </c>
      <c r="O1079" s="222">
        <v>25</v>
      </c>
      <c r="P1079" s="222">
        <v>30</v>
      </c>
      <c r="Q1079" s="222">
        <v>35.4</v>
      </c>
      <c r="R1079" s="222">
        <v>31</v>
      </c>
      <c r="S1079" s="222">
        <v>24</v>
      </c>
      <c r="T1079" s="217">
        <v>28</v>
      </c>
      <c r="U1079" s="214"/>
      <c r="V1079" s="215"/>
      <c r="W1079" s="215"/>
      <c r="X1079" s="215"/>
      <c r="Y1079" s="216">
        <v>16</v>
      </c>
    </row>
    <row r="1080" spans="1:25">
      <c r="A1080" s="141"/>
      <c r="B1080" s="115">
        <v>1</v>
      </c>
      <c r="C1080" s="104">
        <v>4</v>
      </c>
      <c r="D1080" s="217">
        <v>29</v>
      </c>
      <c r="E1080" s="217">
        <v>28</v>
      </c>
      <c r="F1080" s="221">
        <v>33</v>
      </c>
      <c r="G1080" s="217">
        <v>26</v>
      </c>
      <c r="H1080" s="221">
        <v>28</v>
      </c>
      <c r="I1080" s="217">
        <v>35.200000000000003</v>
      </c>
      <c r="J1080" s="221">
        <v>36.799999999999997</v>
      </c>
      <c r="K1080" s="221">
        <v>36</v>
      </c>
      <c r="L1080" s="222">
        <v>30.793650793650801</v>
      </c>
      <c r="M1080" s="222">
        <v>30</v>
      </c>
      <c r="N1080" s="222">
        <v>34.776672578576928</v>
      </c>
      <c r="O1080" s="222">
        <v>25</v>
      </c>
      <c r="P1080" s="222">
        <v>28</v>
      </c>
      <c r="Q1080" s="222">
        <v>36.5</v>
      </c>
      <c r="R1080" s="222">
        <v>30</v>
      </c>
      <c r="S1080" s="222">
        <v>25</v>
      </c>
      <c r="T1080" s="217">
        <v>30</v>
      </c>
      <c r="U1080" s="214"/>
      <c r="V1080" s="215"/>
      <c r="W1080" s="215"/>
      <c r="X1080" s="215"/>
      <c r="Y1080" s="216">
        <v>30.553212613635175</v>
      </c>
    </row>
    <row r="1081" spans="1:25">
      <c r="A1081" s="141"/>
      <c r="B1081" s="115">
        <v>1</v>
      </c>
      <c r="C1081" s="104">
        <v>5</v>
      </c>
      <c r="D1081" s="217">
        <v>28</v>
      </c>
      <c r="E1081" s="217">
        <v>28</v>
      </c>
      <c r="F1081" s="217">
        <v>33</v>
      </c>
      <c r="G1081" s="217">
        <v>25</v>
      </c>
      <c r="H1081" s="217">
        <v>28</v>
      </c>
      <c r="I1081" s="217">
        <v>36.200000000000003</v>
      </c>
      <c r="J1081" s="217">
        <v>39.799999999999997</v>
      </c>
      <c r="K1081" s="217">
        <v>36</v>
      </c>
      <c r="L1081" s="217">
        <v>30.7353515625</v>
      </c>
      <c r="M1081" s="223">
        <v>29</v>
      </c>
      <c r="N1081" s="217">
        <v>36.060001629979908</v>
      </c>
      <c r="O1081" s="217">
        <v>23</v>
      </c>
      <c r="P1081" s="217">
        <v>28</v>
      </c>
      <c r="Q1081" s="217">
        <v>35.1</v>
      </c>
      <c r="R1081" s="217">
        <v>31</v>
      </c>
      <c r="S1081" s="217">
        <v>24</v>
      </c>
      <c r="T1081" s="217">
        <v>28</v>
      </c>
      <c r="U1081" s="214"/>
      <c r="V1081" s="215"/>
      <c r="W1081" s="215"/>
      <c r="X1081" s="215"/>
      <c r="Y1081" s="224"/>
    </row>
    <row r="1082" spans="1:25">
      <c r="A1082" s="141"/>
      <c r="B1082" s="115">
        <v>1</v>
      </c>
      <c r="C1082" s="104">
        <v>6</v>
      </c>
      <c r="D1082" s="217">
        <v>28</v>
      </c>
      <c r="E1082" s="217">
        <v>27</v>
      </c>
      <c r="F1082" s="223">
        <v>34</v>
      </c>
      <c r="G1082" s="217">
        <v>25</v>
      </c>
      <c r="H1082" s="217">
        <v>28</v>
      </c>
      <c r="I1082" s="217">
        <v>35.200000000000003</v>
      </c>
      <c r="J1082" s="217">
        <v>33.9</v>
      </c>
      <c r="K1082" s="217">
        <v>35</v>
      </c>
      <c r="L1082" s="217">
        <v>30.765283842794801</v>
      </c>
      <c r="M1082" s="217">
        <v>30</v>
      </c>
      <c r="N1082" s="217">
        <v>37.02540761314431</v>
      </c>
      <c r="O1082" s="217">
        <v>23</v>
      </c>
      <c r="P1082" s="217">
        <v>27</v>
      </c>
      <c r="Q1082" s="217">
        <v>36.299999999999997</v>
      </c>
      <c r="R1082" s="217">
        <v>30</v>
      </c>
      <c r="S1082" s="217">
        <v>25</v>
      </c>
      <c r="T1082" s="217">
        <v>30</v>
      </c>
      <c r="U1082" s="214"/>
      <c r="V1082" s="215"/>
      <c r="W1082" s="215"/>
      <c r="X1082" s="215"/>
      <c r="Y1082" s="224"/>
    </row>
    <row r="1083" spans="1:25">
      <c r="A1083" s="141"/>
      <c r="B1083" s="116" t="s">
        <v>186</v>
      </c>
      <c r="C1083" s="108"/>
      <c r="D1083" s="225">
        <v>28.666666666666668</v>
      </c>
      <c r="E1083" s="225">
        <v>27.166666666666668</v>
      </c>
      <c r="F1083" s="225">
        <v>33.166666666666664</v>
      </c>
      <c r="G1083" s="225">
        <v>25.333333333333332</v>
      </c>
      <c r="H1083" s="225">
        <v>28.833333333333332</v>
      </c>
      <c r="I1083" s="225">
        <v>35.5</v>
      </c>
      <c r="J1083" s="225">
        <v>36.250000000000007</v>
      </c>
      <c r="K1083" s="225">
        <v>35.166666666666664</v>
      </c>
      <c r="L1083" s="225">
        <v>30.717523092899388</v>
      </c>
      <c r="M1083" s="225">
        <v>29.833333333333332</v>
      </c>
      <c r="N1083" s="225">
        <v>35.537091338898584</v>
      </c>
      <c r="O1083" s="225">
        <v>24.166666666666668</v>
      </c>
      <c r="P1083" s="225">
        <v>28.833333333333332</v>
      </c>
      <c r="Q1083" s="225">
        <v>36.066666666666663</v>
      </c>
      <c r="R1083" s="225">
        <v>30.5</v>
      </c>
      <c r="S1083" s="225">
        <v>24.5</v>
      </c>
      <c r="T1083" s="225">
        <v>29.166666666666668</v>
      </c>
      <c r="U1083" s="214"/>
      <c r="V1083" s="215"/>
      <c r="W1083" s="215"/>
      <c r="X1083" s="215"/>
      <c r="Y1083" s="224"/>
    </row>
    <row r="1084" spans="1:25">
      <c r="A1084" s="141"/>
      <c r="B1084" s="2" t="s">
        <v>187</v>
      </c>
      <c r="C1084" s="135"/>
      <c r="D1084" s="222">
        <v>29</v>
      </c>
      <c r="E1084" s="222">
        <v>27</v>
      </c>
      <c r="F1084" s="222">
        <v>33</v>
      </c>
      <c r="G1084" s="222">
        <v>25</v>
      </c>
      <c r="H1084" s="222">
        <v>28.5</v>
      </c>
      <c r="I1084" s="222">
        <v>35.200000000000003</v>
      </c>
      <c r="J1084" s="222">
        <v>35.65</v>
      </c>
      <c r="K1084" s="222">
        <v>35.5</v>
      </c>
      <c r="L1084" s="222">
        <v>30.750317702647401</v>
      </c>
      <c r="M1084" s="222">
        <v>30</v>
      </c>
      <c r="N1084" s="222">
        <v>35.395634001790839</v>
      </c>
      <c r="O1084" s="222">
        <v>24.5</v>
      </c>
      <c r="P1084" s="222">
        <v>29</v>
      </c>
      <c r="Q1084" s="222">
        <v>36</v>
      </c>
      <c r="R1084" s="222">
        <v>30.5</v>
      </c>
      <c r="S1084" s="222">
        <v>24.5</v>
      </c>
      <c r="T1084" s="222">
        <v>29.5</v>
      </c>
      <c r="U1084" s="214"/>
      <c r="V1084" s="215"/>
      <c r="W1084" s="215"/>
      <c r="X1084" s="215"/>
      <c r="Y1084" s="224"/>
    </row>
    <row r="1085" spans="1:25">
      <c r="A1085" s="141"/>
      <c r="B1085" s="2" t="s">
        <v>188</v>
      </c>
      <c r="C1085" s="135"/>
      <c r="D1085" s="222">
        <v>0.5163977794943222</v>
      </c>
      <c r="E1085" s="222">
        <v>0.752772652709081</v>
      </c>
      <c r="F1085" s="222">
        <v>0.40824829046386302</v>
      </c>
      <c r="G1085" s="222">
        <v>0.5163977794943222</v>
      </c>
      <c r="H1085" s="222">
        <v>1.1690451944500122</v>
      </c>
      <c r="I1085" s="222">
        <v>0.7321202087089248</v>
      </c>
      <c r="J1085" s="222">
        <v>2.6265947536687095</v>
      </c>
      <c r="K1085" s="222">
        <v>0.98319208025017502</v>
      </c>
      <c r="L1085" s="222">
        <v>0.93467723597399466</v>
      </c>
      <c r="M1085" s="222">
        <v>0.40824829046386302</v>
      </c>
      <c r="N1085" s="222">
        <v>0.96289753619532714</v>
      </c>
      <c r="O1085" s="222">
        <v>0.98319208025017502</v>
      </c>
      <c r="P1085" s="222">
        <v>1.3291601358251257</v>
      </c>
      <c r="Q1085" s="222">
        <v>0.84063468086123183</v>
      </c>
      <c r="R1085" s="222">
        <v>0.54772255750516607</v>
      </c>
      <c r="S1085" s="222">
        <v>0.54772255750516607</v>
      </c>
      <c r="T1085" s="222">
        <v>0.98319208025017513</v>
      </c>
      <c r="U1085" s="214"/>
      <c r="V1085" s="215"/>
      <c r="W1085" s="215"/>
      <c r="X1085" s="215"/>
      <c r="Y1085" s="224"/>
    </row>
    <row r="1086" spans="1:25">
      <c r="A1086" s="141"/>
      <c r="B1086" s="2" t="s">
        <v>96</v>
      </c>
      <c r="C1086" s="135"/>
      <c r="D1086" s="109">
        <v>1.8013876028871705E-2</v>
      </c>
      <c r="E1086" s="109">
        <v>2.7709422799107274E-2</v>
      </c>
      <c r="F1086" s="109">
        <v>1.2308993682327529E-2</v>
      </c>
      <c r="G1086" s="109">
        <v>2.0384122874775878E-2</v>
      </c>
      <c r="H1086" s="109">
        <v>4.0544920038728748E-2</v>
      </c>
      <c r="I1086" s="109">
        <v>2.0623104470673937E-2</v>
      </c>
      <c r="J1086" s="109">
        <v>7.2457786308102318E-2</v>
      </c>
      <c r="K1086" s="109">
        <v>2.79580686327064E-2</v>
      </c>
      <c r="L1086" s="109">
        <v>3.0428144650440685E-2</v>
      </c>
      <c r="M1086" s="109">
        <v>1.3684300239012169E-2</v>
      </c>
      <c r="N1086" s="109">
        <v>2.7095564097035372E-2</v>
      </c>
      <c r="O1086" s="109">
        <v>4.0683810217248623E-2</v>
      </c>
      <c r="P1086" s="109">
        <v>4.6098039392778928E-2</v>
      </c>
      <c r="Q1086" s="109">
        <v>2.3307800763250421E-2</v>
      </c>
      <c r="R1086" s="109">
        <v>1.7958116639513643E-2</v>
      </c>
      <c r="S1086" s="109">
        <v>2.2356022755312902E-2</v>
      </c>
      <c r="T1086" s="109">
        <v>3.3709442751434573E-2</v>
      </c>
      <c r="U1086" s="164"/>
      <c r="V1086" s="2"/>
      <c r="W1086" s="2"/>
      <c r="X1086" s="2"/>
      <c r="Y1086" s="137"/>
    </row>
    <row r="1087" spans="1:25">
      <c r="A1087" s="141"/>
      <c r="B1087" s="117" t="s">
        <v>189</v>
      </c>
      <c r="C1087" s="135"/>
      <c r="D1087" s="109">
        <v>-6.1746238303155954E-2</v>
      </c>
      <c r="E1087" s="109">
        <v>-0.11084091188031642</v>
      </c>
      <c r="F1087" s="109">
        <v>8.5537782428325215E-2</v>
      </c>
      <c r="G1087" s="109">
        <v>-0.17084551291906813</v>
      </c>
      <c r="H1087" s="109">
        <v>-5.6291274572360384E-2</v>
      </c>
      <c r="I1087" s="109">
        <v>0.16190727465946386</v>
      </c>
      <c r="J1087" s="109">
        <v>0.18645461144804432</v>
      </c>
      <c r="K1087" s="109">
        <v>0.1509973471978725</v>
      </c>
      <c r="L1087" s="109">
        <v>5.3778462298554874E-3</v>
      </c>
      <c r="M1087" s="109">
        <v>-2.3561492187586741E-2</v>
      </c>
      <c r="N1087" s="109">
        <v>0.16312126610997435</v>
      </c>
      <c r="O1087" s="109">
        <v>-0.20903025903463723</v>
      </c>
      <c r="P1087" s="109">
        <v>-5.6291274572360384E-2</v>
      </c>
      <c r="Q1087" s="109">
        <v>0.18045415134416887</v>
      </c>
      <c r="R1087" s="109">
        <v>-1.7416372644043498E-3</v>
      </c>
      <c r="S1087" s="109">
        <v>-0.19812033157304609</v>
      </c>
      <c r="T1087" s="109">
        <v>-4.5381347110769132E-2</v>
      </c>
      <c r="U1087" s="164"/>
      <c r="V1087" s="2"/>
      <c r="W1087" s="2"/>
      <c r="X1087" s="2"/>
      <c r="Y1087" s="137"/>
    </row>
    <row r="1088" spans="1:25">
      <c r="B1088" s="147"/>
      <c r="C1088" s="116"/>
      <c r="D1088" s="132"/>
      <c r="E1088" s="132"/>
      <c r="F1088" s="132"/>
      <c r="G1088" s="132"/>
      <c r="H1088" s="132"/>
      <c r="I1088" s="132"/>
      <c r="J1088" s="132"/>
      <c r="K1088" s="132"/>
      <c r="L1088" s="132"/>
      <c r="M1088" s="132"/>
      <c r="N1088" s="132"/>
      <c r="O1088" s="132"/>
      <c r="P1088" s="132"/>
      <c r="Q1088" s="132"/>
      <c r="R1088" s="132"/>
      <c r="S1088" s="132"/>
      <c r="T1088" s="132"/>
    </row>
    <row r="1089" spans="1:25">
      <c r="B1089" s="151" t="s">
        <v>452</v>
      </c>
      <c r="Y1089" s="133" t="s">
        <v>201</v>
      </c>
    </row>
    <row r="1090" spans="1:25">
      <c r="A1090" s="124" t="s">
        <v>45</v>
      </c>
      <c r="B1090" s="114" t="s">
        <v>141</v>
      </c>
      <c r="C1090" s="111" t="s">
        <v>142</v>
      </c>
      <c r="D1090" s="112" t="s">
        <v>166</v>
      </c>
      <c r="E1090" s="113" t="s">
        <v>166</v>
      </c>
      <c r="F1090" s="113" t="s">
        <v>166</v>
      </c>
      <c r="G1090" s="113" t="s">
        <v>166</v>
      </c>
      <c r="H1090" s="113" t="s">
        <v>166</v>
      </c>
      <c r="I1090" s="113" t="s">
        <v>166</v>
      </c>
      <c r="J1090" s="113" t="s">
        <v>166</v>
      </c>
      <c r="K1090" s="113" t="s">
        <v>166</v>
      </c>
      <c r="L1090" s="113" t="s">
        <v>166</v>
      </c>
      <c r="M1090" s="164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133">
        <v>1</v>
      </c>
    </row>
    <row r="1091" spans="1:25">
      <c r="A1091" s="141"/>
      <c r="B1091" s="115" t="s">
        <v>167</v>
      </c>
      <c r="C1091" s="104" t="s">
        <v>167</v>
      </c>
      <c r="D1091" s="162" t="s">
        <v>168</v>
      </c>
      <c r="E1091" s="163" t="s">
        <v>169</v>
      </c>
      <c r="F1091" s="163" t="s">
        <v>173</v>
      </c>
      <c r="G1091" s="163" t="s">
        <v>175</v>
      </c>
      <c r="H1091" s="163" t="s">
        <v>177</v>
      </c>
      <c r="I1091" s="163" t="s">
        <v>178</v>
      </c>
      <c r="J1091" s="163" t="s">
        <v>180</v>
      </c>
      <c r="K1091" s="163" t="s">
        <v>191</v>
      </c>
      <c r="L1091" s="163" t="s">
        <v>183</v>
      </c>
      <c r="M1091" s="164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133" t="s">
        <v>3</v>
      </c>
    </row>
    <row r="1092" spans="1:25">
      <c r="A1092" s="141"/>
      <c r="B1092" s="115"/>
      <c r="C1092" s="104"/>
      <c r="D1092" s="105" t="s">
        <v>202</v>
      </c>
      <c r="E1092" s="106" t="s">
        <v>202</v>
      </c>
      <c r="F1092" s="106" t="s">
        <v>202</v>
      </c>
      <c r="G1092" s="106" t="s">
        <v>204</v>
      </c>
      <c r="H1092" s="106" t="s">
        <v>204</v>
      </c>
      <c r="I1092" s="106" t="s">
        <v>203</v>
      </c>
      <c r="J1092" s="106" t="s">
        <v>202</v>
      </c>
      <c r="K1092" s="106" t="s">
        <v>205</v>
      </c>
      <c r="L1092" s="106" t="s">
        <v>203</v>
      </c>
      <c r="M1092" s="164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133">
        <v>1</v>
      </c>
    </row>
    <row r="1093" spans="1:25">
      <c r="A1093" s="141"/>
      <c r="B1093" s="115"/>
      <c r="C1093" s="104"/>
      <c r="D1093" s="130"/>
      <c r="E1093" s="130"/>
      <c r="F1093" s="130"/>
      <c r="G1093" s="130"/>
      <c r="H1093" s="130"/>
      <c r="I1093" s="130"/>
      <c r="J1093" s="130"/>
      <c r="K1093" s="130"/>
      <c r="L1093" s="130"/>
      <c r="M1093" s="164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133">
        <v>1</v>
      </c>
    </row>
    <row r="1094" spans="1:25">
      <c r="A1094" s="141"/>
      <c r="B1094" s="114">
        <v>1</v>
      </c>
      <c r="C1094" s="110">
        <v>1</v>
      </c>
      <c r="D1094" s="210">
        <v>27</v>
      </c>
      <c r="E1094" s="210">
        <v>8.1999999999999993</v>
      </c>
      <c r="F1094" s="211">
        <v>17.100000000000001</v>
      </c>
      <c r="G1094" s="210">
        <v>25.9413580246914</v>
      </c>
      <c r="H1094" s="211">
        <v>26.769070657168523</v>
      </c>
      <c r="I1094" s="210">
        <v>22.1</v>
      </c>
      <c r="J1094" s="211">
        <v>21</v>
      </c>
      <c r="K1094" s="210">
        <v>21.4</v>
      </c>
      <c r="L1094" s="210">
        <v>16</v>
      </c>
      <c r="M1094" s="214"/>
      <c r="N1094" s="215"/>
      <c r="O1094" s="215"/>
      <c r="P1094" s="215"/>
      <c r="Q1094" s="215"/>
      <c r="R1094" s="215"/>
      <c r="S1094" s="215"/>
      <c r="T1094" s="215"/>
      <c r="U1094" s="215"/>
      <c r="V1094" s="215"/>
      <c r="W1094" s="215"/>
      <c r="X1094" s="215"/>
      <c r="Y1094" s="216">
        <v>1</v>
      </c>
    </row>
    <row r="1095" spans="1:25">
      <c r="A1095" s="141"/>
      <c r="B1095" s="115">
        <v>1</v>
      </c>
      <c r="C1095" s="104">
        <v>2</v>
      </c>
      <c r="D1095" s="217">
        <v>26</v>
      </c>
      <c r="E1095" s="217">
        <v>10.1</v>
      </c>
      <c r="F1095" s="221">
        <v>13.9</v>
      </c>
      <c r="G1095" s="217">
        <v>24.4532520325203</v>
      </c>
      <c r="H1095" s="221">
        <v>26.468256377091112</v>
      </c>
      <c r="I1095" s="217">
        <v>23</v>
      </c>
      <c r="J1095" s="221">
        <v>20</v>
      </c>
      <c r="K1095" s="217">
        <v>23.9</v>
      </c>
      <c r="L1095" s="217">
        <v>17</v>
      </c>
      <c r="M1095" s="214"/>
      <c r="N1095" s="215"/>
      <c r="O1095" s="215"/>
      <c r="P1095" s="215"/>
      <c r="Q1095" s="215"/>
      <c r="R1095" s="215"/>
      <c r="S1095" s="215"/>
      <c r="T1095" s="215"/>
      <c r="U1095" s="215"/>
      <c r="V1095" s="215"/>
      <c r="W1095" s="215"/>
      <c r="X1095" s="215"/>
      <c r="Y1095" s="216">
        <v>15</v>
      </c>
    </row>
    <row r="1096" spans="1:25">
      <c r="A1096" s="141"/>
      <c r="B1096" s="115">
        <v>1</v>
      </c>
      <c r="C1096" s="104">
        <v>3</v>
      </c>
      <c r="D1096" s="217">
        <v>27</v>
      </c>
      <c r="E1096" s="217">
        <v>14.4</v>
      </c>
      <c r="F1096" s="221">
        <v>16.5</v>
      </c>
      <c r="G1096" s="217">
        <v>24.435039370078702</v>
      </c>
      <c r="H1096" s="221">
        <v>26.086114948689193</v>
      </c>
      <c r="I1096" s="217">
        <v>23.1</v>
      </c>
      <c r="J1096" s="221">
        <v>20.399999999999999</v>
      </c>
      <c r="K1096" s="221">
        <v>22</v>
      </c>
      <c r="L1096" s="222">
        <v>17</v>
      </c>
      <c r="M1096" s="214"/>
      <c r="N1096" s="215"/>
      <c r="O1096" s="215"/>
      <c r="P1096" s="215"/>
      <c r="Q1096" s="215"/>
      <c r="R1096" s="215"/>
      <c r="S1096" s="215"/>
      <c r="T1096" s="215"/>
      <c r="U1096" s="215"/>
      <c r="V1096" s="215"/>
      <c r="W1096" s="215"/>
      <c r="X1096" s="215"/>
      <c r="Y1096" s="216">
        <v>16</v>
      </c>
    </row>
    <row r="1097" spans="1:25">
      <c r="A1097" s="141"/>
      <c r="B1097" s="115">
        <v>1</v>
      </c>
      <c r="C1097" s="104">
        <v>4</v>
      </c>
      <c r="D1097" s="217">
        <v>27</v>
      </c>
      <c r="E1097" s="217">
        <v>9.6999999999999993</v>
      </c>
      <c r="F1097" s="221">
        <v>16.2</v>
      </c>
      <c r="G1097" s="217">
        <v>24.792658730158699</v>
      </c>
      <c r="H1097" s="221">
        <v>26.299472310812376</v>
      </c>
      <c r="I1097" s="217">
        <v>23.1</v>
      </c>
      <c r="J1097" s="221">
        <v>18</v>
      </c>
      <c r="K1097" s="221">
        <v>23.1</v>
      </c>
      <c r="L1097" s="222">
        <v>16</v>
      </c>
      <c r="M1097" s="214"/>
      <c r="N1097" s="215"/>
      <c r="O1097" s="215"/>
      <c r="P1097" s="215"/>
      <c r="Q1097" s="215"/>
      <c r="R1097" s="215"/>
      <c r="S1097" s="215"/>
      <c r="T1097" s="215"/>
      <c r="U1097" s="215"/>
      <c r="V1097" s="215"/>
      <c r="W1097" s="215"/>
      <c r="X1097" s="215"/>
      <c r="Y1097" s="216">
        <v>20.604718458692943</v>
      </c>
    </row>
    <row r="1098" spans="1:25">
      <c r="A1098" s="141"/>
      <c r="B1098" s="115">
        <v>1</v>
      </c>
      <c r="C1098" s="104">
        <v>5</v>
      </c>
      <c r="D1098" s="217">
        <v>25</v>
      </c>
      <c r="E1098" s="217">
        <v>6.3</v>
      </c>
      <c r="F1098" s="217">
        <v>18.2</v>
      </c>
      <c r="G1098" s="217">
        <v>24.5830078125</v>
      </c>
      <c r="H1098" s="217">
        <v>27.072199413195953</v>
      </c>
      <c r="I1098" s="217">
        <v>23.5</v>
      </c>
      <c r="J1098" s="217">
        <v>18.3</v>
      </c>
      <c r="K1098" s="217">
        <v>22.8</v>
      </c>
      <c r="L1098" s="217">
        <v>16</v>
      </c>
      <c r="M1098" s="214"/>
      <c r="N1098" s="215"/>
      <c r="O1098" s="215"/>
      <c r="P1098" s="215"/>
      <c r="Q1098" s="215"/>
      <c r="R1098" s="215"/>
      <c r="S1098" s="215"/>
      <c r="T1098" s="215"/>
      <c r="U1098" s="215"/>
      <c r="V1098" s="215"/>
      <c r="W1098" s="215"/>
      <c r="X1098" s="215"/>
      <c r="Y1098" s="224"/>
    </row>
    <row r="1099" spans="1:25">
      <c r="A1099" s="141"/>
      <c r="B1099" s="115">
        <v>1</v>
      </c>
      <c r="C1099" s="104">
        <v>6</v>
      </c>
      <c r="D1099" s="217">
        <v>26</v>
      </c>
      <c r="E1099" s="217">
        <v>9</v>
      </c>
      <c r="F1099" s="217">
        <v>16.2</v>
      </c>
      <c r="G1099" s="217">
        <v>25.566593886462901</v>
      </c>
      <c r="H1099" s="217">
        <v>27.227773206049864</v>
      </c>
      <c r="I1099" s="223">
        <v>25.9</v>
      </c>
      <c r="J1099" s="217">
        <v>19.3</v>
      </c>
      <c r="K1099" s="217">
        <v>22.2</v>
      </c>
      <c r="L1099" s="217">
        <v>17</v>
      </c>
      <c r="M1099" s="214"/>
      <c r="N1099" s="215"/>
      <c r="O1099" s="215"/>
      <c r="P1099" s="215"/>
      <c r="Q1099" s="215"/>
      <c r="R1099" s="215"/>
      <c r="S1099" s="215"/>
      <c r="T1099" s="215"/>
      <c r="U1099" s="215"/>
      <c r="V1099" s="215"/>
      <c r="W1099" s="215"/>
      <c r="X1099" s="215"/>
      <c r="Y1099" s="224"/>
    </row>
    <row r="1100" spans="1:25">
      <c r="A1100" s="141"/>
      <c r="B1100" s="116" t="s">
        <v>186</v>
      </c>
      <c r="C1100" s="108"/>
      <c r="D1100" s="225">
        <v>26.333333333333332</v>
      </c>
      <c r="E1100" s="225">
        <v>9.6166666666666654</v>
      </c>
      <c r="F1100" s="225">
        <v>16.350000000000001</v>
      </c>
      <c r="G1100" s="225">
        <v>24.961984976068667</v>
      </c>
      <c r="H1100" s="225">
        <v>26.653814485501172</v>
      </c>
      <c r="I1100" s="225">
        <v>23.450000000000003</v>
      </c>
      <c r="J1100" s="225">
        <v>19.5</v>
      </c>
      <c r="K1100" s="225">
        <v>22.566666666666666</v>
      </c>
      <c r="L1100" s="225">
        <v>16.5</v>
      </c>
      <c r="M1100" s="214"/>
      <c r="N1100" s="215"/>
      <c r="O1100" s="215"/>
      <c r="P1100" s="215"/>
      <c r="Q1100" s="215"/>
      <c r="R1100" s="215"/>
      <c r="S1100" s="215"/>
      <c r="T1100" s="215"/>
      <c r="U1100" s="215"/>
      <c r="V1100" s="215"/>
      <c r="W1100" s="215"/>
      <c r="X1100" s="215"/>
      <c r="Y1100" s="224"/>
    </row>
    <row r="1101" spans="1:25">
      <c r="A1101" s="141"/>
      <c r="B1101" s="2" t="s">
        <v>187</v>
      </c>
      <c r="C1101" s="135"/>
      <c r="D1101" s="222">
        <v>26.5</v>
      </c>
      <c r="E1101" s="222">
        <v>9.35</v>
      </c>
      <c r="F1101" s="222">
        <v>16.350000000000001</v>
      </c>
      <c r="G1101" s="222">
        <v>24.68783327132935</v>
      </c>
      <c r="H1101" s="222">
        <v>26.618663517129818</v>
      </c>
      <c r="I1101" s="222">
        <v>23.1</v>
      </c>
      <c r="J1101" s="222">
        <v>19.649999999999999</v>
      </c>
      <c r="K1101" s="222">
        <v>22.5</v>
      </c>
      <c r="L1101" s="222">
        <v>16.5</v>
      </c>
      <c r="M1101" s="214"/>
      <c r="N1101" s="215"/>
      <c r="O1101" s="215"/>
      <c r="P1101" s="215"/>
      <c r="Q1101" s="215"/>
      <c r="R1101" s="215"/>
      <c r="S1101" s="215"/>
      <c r="T1101" s="215"/>
      <c r="U1101" s="215"/>
      <c r="V1101" s="215"/>
      <c r="W1101" s="215"/>
      <c r="X1101" s="215"/>
      <c r="Y1101" s="224"/>
    </row>
    <row r="1102" spans="1:25">
      <c r="A1102" s="141"/>
      <c r="B1102" s="2" t="s">
        <v>188</v>
      </c>
      <c r="C1102" s="135"/>
      <c r="D1102" s="222">
        <v>0.81649658092772603</v>
      </c>
      <c r="E1102" s="222">
        <v>2.7021596301230448</v>
      </c>
      <c r="F1102" s="222">
        <v>1.418097316829843</v>
      </c>
      <c r="G1102" s="222">
        <v>0.63773026437212799</v>
      </c>
      <c r="H1102" s="222">
        <v>0.44722063865164202</v>
      </c>
      <c r="I1102" s="222">
        <v>1.2864680330268599</v>
      </c>
      <c r="J1102" s="222">
        <v>1.1865917579353056</v>
      </c>
      <c r="K1102" s="222">
        <v>0.88694231304333826</v>
      </c>
      <c r="L1102" s="222">
        <v>0.54772255750516607</v>
      </c>
      <c r="M1102" s="214"/>
      <c r="N1102" s="215"/>
      <c r="O1102" s="215"/>
      <c r="P1102" s="215"/>
      <c r="Q1102" s="215"/>
      <c r="R1102" s="215"/>
      <c r="S1102" s="215"/>
      <c r="T1102" s="215"/>
      <c r="U1102" s="215"/>
      <c r="V1102" s="215"/>
      <c r="W1102" s="215"/>
      <c r="X1102" s="215"/>
      <c r="Y1102" s="224"/>
    </row>
    <row r="1103" spans="1:25">
      <c r="A1103" s="141"/>
      <c r="B1103" s="2" t="s">
        <v>96</v>
      </c>
      <c r="C1103" s="135"/>
      <c r="D1103" s="109">
        <v>3.1006199275736432E-2</v>
      </c>
      <c r="E1103" s="109">
        <v>0.28098713658125252</v>
      </c>
      <c r="F1103" s="109">
        <v>8.6733780845861946E-2</v>
      </c>
      <c r="G1103" s="109">
        <v>2.5548058977822762E-2</v>
      </c>
      <c r="H1103" s="109">
        <v>1.6778860635310412E-2</v>
      </c>
      <c r="I1103" s="109">
        <v>5.4860044052318112E-2</v>
      </c>
      <c r="J1103" s="109">
        <v>6.0850859381297723E-2</v>
      </c>
      <c r="K1103" s="109">
        <v>3.9303204418464029E-2</v>
      </c>
      <c r="L1103" s="109">
        <v>3.3195306515464609E-2</v>
      </c>
      <c r="M1103" s="164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137"/>
    </row>
    <row r="1104" spans="1:25">
      <c r="A1104" s="141"/>
      <c r="B1104" s="117" t="s">
        <v>189</v>
      </c>
      <c r="C1104" s="135"/>
      <c r="D1104" s="109">
        <v>0.27802441883031603</v>
      </c>
      <c r="E1104" s="109">
        <v>-0.53327842426259986</v>
      </c>
      <c r="F1104" s="109">
        <v>-0.2064924336249746</v>
      </c>
      <c r="G1104" s="109">
        <v>0.21146935475536344</v>
      </c>
      <c r="H1104" s="109">
        <v>0.2935781937003934</v>
      </c>
      <c r="I1104" s="109">
        <v>0.13808883373054104</v>
      </c>
      <c r="J1104" s="109">
        <v>-5.36148290940065E-2</v>
      </c>
      <c r="K1104" s="109">
        <v>9.5218394364713799E-2</v>
      </c>
      <c r="L1104" s="109">
        <v>-0.19921254769492858</v>
      </c>
      <c r="M1104" s="164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137"/>
    </row>
    <row r="1105" spans="2:12">
      <c r="B1105" s="147"/>
      <c r="C1105" s="116"/>
      <c r="D1105" s="132"/>
      <c r="E1105" s="132"/>
      <c r="F1105" s="132"/>
      <c r="G1105" s="132"/>
      <c r="H1105" s="132"/>
      <c r="I1105" s="132"/>
      <c r="J1105" s="132"/>
      <c r="K1105" s="132"/>
      <c r="L1105" s="132"/>
    </row>
  </sheetData>
  <dataConsolidate/>
  <conditionalFormatting sqref="C29:C34 C46:C51 C63:C68 C80:C85 C97:C102 C114:C119 C131:C136 C148:C153 C165:C170 C182:C187 C199:C204 C216:C221 C233:C238 C250:C255 C267:C272 C284:C289 C301:C306 C318:C323 C335:C340 C352:C357 C369:C374 C386:C391 C403:C408 C420:C425 C437:C442 C454:C459 C471:C476 C488:C493 C505:C510 C522:C527 C539:C544 C556:C561 C573:C578 C590:C595 C607:C612 C624:C629 C641:C646 C658:C663 C675:C680 C692:C697 C709:C714 C726:C731 C743:C748 C760:C765 C777:C782 C794:C799 C811:C816 C828:C833 C845:C850 C862:C867 C879:C884 C896:C901 C913:C918 C930:C935 C947:C952 C964:C969 C981:C986 C998:C1003 C1015:C1020 C1032:C1037 C1049:C1054 C1066:C1071 C1083:C1088 C1100:C1105 C2:U17 D19:R34 D36:U51 D53:N68 D70:L85 D87:R102 D104:O119 D121:S136 D138:R153 D155:R170 D172:K187 D189:T204 D206:R221 D223:J238 D240:S255 D257:F272 D274:F289 D291:F306 D308:Q323 D325:R340 D342:F357 D359:G374 D376:I391 D393:N408 D410:F425 D427:J442 D444:R459 D461:R476 D478:K493 D495:H510 D512:R527 D529:S544 D546:T561 D563:R578 D580:J595 D597:F612 D614:S629 D631:P646 D648:T663 D665:E680 D682:F697 D699:E714 D716:J731 D733:F748 D750:N765 D767:T782 D784:Q799 D801:M816 D818:F833 D835:M850 D852:S867 D869:J884 D886:H901 D903:M918 D920:Q935 D937:Q952 D954:R969 D971:E986 D988:Q1003 D1005:Q1020 D1022:Q1037 D1039:M1054 D1056:H1071 D1073:T1088 D1090:L1105">
    <cfRule type="expression" dxfId="321" priority="193" stopIfTrue="1">
      <formula>AND(ISBLANK(INDIRECT(Anlyt_LabRefLastCol)),ISBLANK(INDIRECT(Anlyt_LabRefThisCol)))</formula>
    </cfRule>
    <cfRule type="expression" dxfId="320" priority="194">
      <formula>ISBLANK(INDIRECT(Anlyt_LabRefThisCol))</formula>
    </cfRule>
  </conditionalFormatting>
  <conditionalFormatting sqref="B6:U11 B23:R28 B40:U45 B57:N62 B74:L79 B91:R96 B108:O113 B125:S130 B142:R147 B159:R164 B176:K181 B193:T198 B210:R215 B227:J232 B244:S249 B261:F266 B278:F283 B295:F300 B312:Q317 B329:R334 B346:F351 B363:G368 B380:I385 B397:N402 B414:F419 B431:J436 B448:R453 B465:R470 B482:K487 B499:H504 B516:R521 B533:S538 B550:T555 B567:R572 B584:J589 B601:F606 B618:S623 B635:P640 B652:T657 B669:E674 B686:F691 B703:E708 B720:J725 B737:F742 B754:N759 B771:T776 B788:Q793 B805:M810 B822:F827 B839:M844 B856:S861 B873:J878 B890:H895 B907:M912 B924:Q929 B941:Q946 B958:R963 B975:E980 B992:Q997 B1009:Q1014 B1026:Q1031 B1043:M1048 B1060:H1065 B1077:T1082 B1094:L1099">
    <cfRule type="expression" dxfId="319" priority="195">
      <formula>AND($B6&lt;&gt;$B5,NOT(ISBLANK(INDIRECT(Anlyt_LabRefThisCol))))</formula>
    </cfRule>
  </conditionalFormatting>
  <conditionalFormatting sqref="C19:C28">
    <cfRule type="expression" dxfId="318" priority="190" stopIfTrue="1">
      <formula>AND(ISBLANK(INDIRECT(Anlyt_LabRefLastCol)),ISBLANK(INDIRECT(Anlyt_LabRefThisCol)))</formula>
    </cfRule>
    <cfRule type="expression" dxfId="317" priority="191">
      <formula>ISBLANK(INDIRECT(Anlyt_LabRefThisCol))</formula>
    </cfRule>
  </conditionalFormatting>
  <conditionalFormatting sqref="C36:C45">
    <cfRule type="expression" dxfId="316" priority="187" stopIfTrue="1">
      <formula>AND(ISBLANK(INDIRECT(Anlyt_LabRefLastCol)),ISBLANK(INDIRECT(Anlyt_LabRefThisCol)))</formula>
    </cfRule>
    <cfRule type="expression" dxfId="315" priority="188">
      <formula>ISBLANK(INDIRECT(Anlyt_LabRefThisCol))</formula>
    </cfRule>
  </conditionalFormatting>
  <conditionalFormatting sqref="C53:C62">
    <cfRule type="expression" dxfId="314" priority="184" stopIfTrue="1">
      <formula>AND(ISBLANK(INDIRECT(Anlyt_LabRefLastCol)),ISBLANK(INDIRECT(Anlyt_LabRefThisCol)))</formula>
    </cfRule>
    <cfRule type="expression" dxfId="313" priority="185">
      <formula>ISBLANK(INDIRECT(Anlyt_LabRefThisCol))</formula>
    </cfRule>
  </conditionalFormatting>
  <conditionalFormatting sqref="C70:C79">
    <cfRule type="expression" dxfId="312" priority="181" stopIfTrue="1">
      <formula>AND(ISBLANK(INDIRECT(Anlyt_LabRefLastCol)),ISBLANK(INDIRECT(Anlyt_LabRefThisCol)))</formula>
    </cfRule>
    <cfRule type="expression" dxfId="311" priority="182">
      <formula>ISBLANK(INDIRECT(Anlyt_LabRefThisCol))</formula>
    </cfRule>
  </conditionalFormatting>
  <conditionalFormatting sqref="C87:C96">
    <cfRule type="expression" dxfId="310" priority="178" stopIfTrue="1">
      <formula>AND(ISBLANK(INDIRECT(Anlyt_LabRefLastCol)),ISBLANK(INDIRECT(Anlyt_LabRefThisCol)))</formula>
    </cfRule>
    <cfRule type="expression" dxfId="309" priority="179">
      <formula>ISBLANK(INDIRECT(Anlyt_LabRefThisCol))</formula>
    </cfRule>
  </conditionalFormatting>
  <conditionalFormatting sqref="C104:C113">
    <cfRule type="expression" dxfId="308" priority="175" stopIfTrue="1">
      <formula>AND(ISBLANK(INDIRECT(Anlyt_LabRefLastCol)),ISBLANK(INDIRECT(Anlyt_LabRefThisCol)))</formula>
    </cfRule>
    <cfRule type="expression" dxfId="307" priority="176">
      <formula>ISBLANK(INDIRECT(Anlyt_LabRefThisCol))</formula>
    </cfRule>
  </conditionalFormatting>
  <conditionalFormatting sqref="C121:C130">
    <cfRule type="expression" dxfId="306" priority="172" stopIfTrue="1">
      <formula>AND(ISBLANK(INDIRECT(Anlyt_LabRefLastCol)),ISBLANK(INDIRECT(Anlyt_LabRefThisCol)))</formula>
    </cfRule>
    <cfRule type="expression" dxfId="305" priority="173">
      <formula>ISBLANK(INDIRECT(Anlyt_LabRefThisCol))</formula>
    </cfRule>
  </conditionalFormatting>
  <conditionalFormatting sqref="C138:C147">
    <cfRule type="expression" dxfId="304" priority="169" stopIfTrue="1">
      <formula>AND(ISBLANK(INDIRECT(Anlyt_LabRefLastCol)),ISBLANK(INDIRECT(Anlyt_LabRefThisCol)))</formula>
    </cfRule>
    <cfRule type="expression" dxfId="303" priority="170">
      <formula>ISBLANK(INDIRECT(Anlyt_LabRefThisCol))</formula>
    </cfRule>
  </conditionalFormatting>
  <conditionalFormatting sqref="C155:C164">
    <cfRule type="expression" dxfId="302" priority="166" stopIfTrue="1">
      <formula>AND(ISBLANK(INDIRECT(Anlyt_LabRefLastCol)),ISBLANK(INDIRECT(Anlyt_LabRefThisCol)))</formula>
    </cfRule>
    <cfRule type="expression" dxfId="301" priority="167">
      <formula>ISBLANK(INDIRECT(Anlyt_LabRefThisCol))</formula>
    </cfRule>
  </conditionalFormatting>
  <conditionalFormatting sqref="C172:C181">
    <cfRule type="expression" dxfId="300" priority="163" stopIfTrue="1">
      <formula>AND(ISBLANK(INDIRECT(Anlyt_LabRefLastCol)),ISBLANK(INDIRECT(Anlyt_LabRefThisCol)))</formula>
    </cfRule>
    <cfRule type="expression" dxfId="299" priority="164">
      <formula>ISBLANK(INDIRECT(Anlyt_LabRefThisCol))</formula>
    </cfRule>
  </conditionalFormatting>
  <conditionalFormatting sqref="C189:C198">
    <cfRule type="expression" dxfId="298" priority="160" stopIfTrue="1">
      <formula>AND(ISBLANK(INDIRECT(Anlyt_LabRefLastCol)),ISBLANK(INDIRECT(Anlyt_LabRefThisCol)))</formula>
    </cfRule>
    <cfRule type="expression" dxfId="297" priority="161">
      <formula>ISBLANK(INDIRECT(Anlyt_LabRefThisCol))</formula>
    </cfRule>
  </conditionalFormatting>
  <conditionalFormatting sqref="C206:C215">
    <cfRule type="expression" dxfId="296" priority="157" stopIfTrue="1">
      <formula>AND(ISBLANK(INDIRECT(Anlyt_LabRefLastCol)),ISBLANK(INDIRECT(Anlyt_LabRefThisCol)))</formula>
    </cfRule>
    <cfRule type="expression" dxfId="295" priority="158">
      <formula>ISBLANK(INDIRECT(Anlyt_LabRefThisCol))</formula>
    </cfRule>
  </conditionalFormatting>
  <conditionalFormatting sqref="C223:C232">
    <cfRule type="expression" dxfId="294" priority="154" stopIfTrue="1">
      <formula>AND(ISBLANK(INDIRECT(Anlyt_LabRefLastCol)),ISBLANK(INDIRECT(Anlyt_LabRefThisCol)))</formula>
    </cfRule>
    <cfRule type="expression" dxfId="293" priority="155">
      <formula>ISBLANK(INDIRECT(Anlyt_LabRefThisCol))</formula>
    </cfRule>
  </conditionalFormatting>
  <conditionalFormatting sqref="C240:C249">
    <cfRule type="expression" dxfId="292" priority="151" stopIfTrue="1">
      <formula>AND(ISBLANK(INDIRECT(Anlyt_LabRefLastCol)),ISBLANK(INDIRECT(Anlyt_LabRefThisCol)))</formula>
    </cfRule>
    <cfRule type="expression" dxfId="291" priority="152">
      <formula>ISBLANK(INDIRECT(Anlyt_LabRefThisCol))</formula>
    </cfRule>
  </conditionalFormatting>
  <conditionalFormatting sqref="C257:C266">
    <cfRule type="expression" dxfId="290" priority="148" stopIfTrue="1">
      <formula>AND(ISBLANK(INDIRECT(Anlyt_LabRefLastCol)),ISBLANK(INDIRECT(Anlyt_LabRefThisCol)))</formula>
    </cfRule>
    <cfRule type="expression" dxfId="289" priority="149">
      <formula>ISBLANK(INDIRECT(Anlyt_LabRefThisCol))</formula>
    </cfRule>
  </conditionalFormatting>
  <conditionalFormatting sqref="C274:C283">
    <cfRule type="expression" dxfId="288" priority="145" stopIfTrue="1">
      <formula>AND(ISBLANK(INDIRECT(Anlyt_LabRefLastCol)),ISBLANK(INDIRECT(Anlyt_LabRefThisCol)))</formula>
    </cfRule>
    <cfRule type="expression" dxfId="287" priority="146">
      <formula>ISBLANK(INDIRECT(Anlyt_LabRefThisCol))</formula>
    </cfRule>
  </conditionalFormatting>
  <conditionalFormatting sqref="C291:C300">
    <cfRule type="expression" dxfId="286" priority="142" stopIfTrue="1">
      <formula>AND(ISBLANK(INDIRECT(Anlyt_LabRefLastCol)),ISBLANK(INDIRECT(Anlyt_LabRefThisCol)))</formula>
    </cfRule>
    <cfRule type="expression" dxfId="285" priority="143">
      <formula>ISBLANK(INDIRECT(Anlyt_LabRefThisCol))</formula>
    </cfRule>
  </conditionalFormatting>
  <conditionalFormatting sqref="C308:C317">
    <cfRule type="expression" dxfId="284" priority="139" stopIfTrue="1">
      <formula>AND(ISBLANK(INDIRECT(Anlyt_LabRefLastCol)),ISBLANK(INDIRECT(Anlyt_LabRefThisCol)))</formula>
    </cfRule>
    <cfRule type="expression" dxfId="283" priority="140">
      <formula>ISBLANK(INDIRECT(Anlyt_LabRefThisCol))</formula>
    </cfRule>
  </conditionalFormatting>
  <conditionalFormatting sqref="C325:C334">
    <cfRule type="expression" dxfId="282" priority="136" stopIfTrue="1">
      <formula>AND(ISBLANK(INDIRECT(Anlyt_LabRefLastCol)),ISBLANK(INDIRECT(Anlyt_LabRefThisCol)))</formula>
    </cfRule>
    <cfRule type="expression" dxfId="281" priority="137">
      <formula>ISBLANK(INDIRECT(Anlyt_LabRefThisCol))</formula>
    </cfRule>
  </conditionalFormatting>
  <conditionalFormatting sqref="C342:C351">
    <cfRule type="expression" dxfId="280" priority="133" stopIfTrue="1">
      <formula>AND(ISBLANK(INDIRECT(Anlyt_LabRefLastCol)),ISBLANK(INDIRECT(Anlyt_LabRefThisCol)))</formula>
    </cfRule>
    <cfRule type="expression" dxfId="279" priority="134">
      <formula>ISBLANK(INDIRECT(Anlyt_LabRefThisCol))</formula>
    </cfRule>
  </conditionalFormatting>
  <conditionalFormatting sqref="C359:C368">
    <cfRule type="expression" dxfId="278" priority="130" stopIfTrue="1">
      <formula>AND(ISBLANK(INDIRECT(Anlyt_LabRefLastCol)),ISBLANK(INDIRECT(Anlyt_LabRefThisCol)))</formula>
    </cfRule>
    <cfRule type="expression" dxfId="277" priority="131">
      <formula>ISBLANK(INDIRECT(Anlyt_LabRefThisCol))</formula>
    </cfRule>
  </conditionalFormatting>
  <conditionalFormatting sqref="C376:C385">
    <cfRule type="expression" dxfId="276" priority="127" stopIfTrue="1">
      <formula>AND(ISBLANK(INDIRECT(Anlyt_LabRefLastCol)),ISBLANK(INDIRECT(Anlyt_LabRefThisCol)))</formula>
    </cfRule>
    <cfRule type="expression" dxfId="275" priority="128">
      <formula>ISBLANK(INDIRECT(Anlyt_LabRefThisCol))</formula>
    </cfRule>
  </conditionalFormatting>
  <conditionalFormatting sqref="C393:C402">
    <cfRule type="expression" dxfId="274" priority="124" stopIfTrue="1">
      <formula>AND(ISBLANK(INDIRECT(Anlyt_LabRefLastCol)),ISBLANK(INDIRECT(Anlyt_LabRefThisCol)))</formula>
    </cfRule>
    <cfRule type="expression" dxfId="273" priority="125">
      <formula>ISBLANK(INDIRECT(Anlyt_LabRefThisCol))</formula>
    </cfRule>
  </conditionalFormatting>
  <conditionalFormatting sqref="C410:C419">
    <cfRule type="expression" dxfId="272" priority="121" stopIfTrue="1">
      <formula>AND(ISBLANK(INDIRECT(Anlyt_LabRefLastCol)),ISBLANK(INDIRECT(Anlyt_LabRefThisCol)))</formula>
    </cfRule>
    <cfRule type="expression" dxfId="271" priority="122">
      <formula>ISBLANK(INDIRECT(Anlyt_LabRefThisCol))</formula>
    </cfRule>
  </conditionalFormatting>
  <conditionalFormatting sqref="C427:C436">
    <cfRule type="expression" dxfId="270" priority="118" stopIfTrue="1">
      <formula>AND(ISBLANK(INDIRECT(Anlyt_LabRefLastCol)),ISBLANK(INDIRECT(Anlyt_LabRefThisCol)))</formula>
    </cfRule>
    <cfRule type="expression" dxfId="269" priority="119">
      <formula>ISBLANK(INDIRECT(Anlyt_LabRefThisCol))</formula>
    </cfRule>
  </conditionalFormatting>
  <conditionalFormatting sqref="C444:C453">
    <cfRule type="expression" dxfId="268" priority="115" stopIfTrue="1">
      <formula>AND(ISBLANK(INDIRECT(Anlyt_LabRefLastCol)),ISBLANK(INDIRECT(Anlyt_LabRefThisCol)))</formula>
    </cfRule>
    <cfRule type="expression" dxfId="267" priority="116">
      <formula>ISBLANK(INDIRECT(Anlyt_LabRefThisCol))</formula>
    </cfRule>
  </conditionalFormatting>
  <conditionalFormatting sqref="C461:C470">
    <cfRule type="expression" dxfId="266" priority="112" stopIfTrue="1">
      <formula>AND(ISBLANK(INDIRECT(Anlyt_LabRefLastCol)),ISBLANK(INDIRECT(Anlyt_LabRefThisCol)))</formula>
    </cfRule>
    <cfRule type="expression" dxfId="265" priority="113">
      <formula>ISBLANK(INDIRECT(Anlyt_LabRefThisCol))</formula>
    </cfRule>
  </conditionalFormatting>
  <conditionalFormatting sqref="C478:C487">
    <cfRule type="expression" dxfId="264" priority="109" stopIfTrue="1">
      <formula>AND(ISBLANK(INDIRECT(Anlyt_LabRefLastCol)),ISBLANK(INDIRECT(Anlyt_LabRefThisCol)))</formula>
    </cfRule>
    <cfRule type="expression" dxfId="263" priority="110">
      <formula>ISBLANK(INDIRECT(Anlyt_LabRefThisCol))</formula>
    </cfRule>
  </conditionalFormatting>
  <conditionalFormatting sqref="C495:C504">
    <cfRule type="expression" dxfId="262" priority="106" stopIfTrue="1">
      <formula>AND(ISBLANK(INDIRECT(Anlyt_LabRefLastCol)),ISBLANK(INDIRECT(Anlyt_LabRefThisCol)))</formula>
    </cfRule>
    <cfRule type="expression" dxfId="261" priority="107">
      <formula>ISBLANK(INDIRECT(Anlyt_LabRefThisCol))</formula>
    </cfRule>
  </conditionalFormatting>
  <conditionalFormatting sqref="C512:C521">
    <cfRule type="expression" dxfId="260" priority="103" stopIfTrue="1">
      <formula>AND(ISBLANK(INDIRECT(Anlyt_LabRefLastCol)),ISBLANK(INDIRECT(Anlyt_LabRefThisCol)))</formula>
    </cfRule>
    <cfRule type="expression" dxfId="259" priority="104">
      <formula>ISBLANK(INDIRECT(Anlyt_LabRefThisCol))</formula>
    </cfRule>
  </conditionalFormatting>
  <conditionalFormatting sqref="C529:C538">
    <cfRule type="expression" dxfId="258" priority="100" stopIfTrue="1">
      <formula>AND(ISBLANK(INDIRECT(Anlyt_LabRefLastCol)),ISBLANK(INDIRECT(Anlyt_LabRefThisCol)))</formula>
    </cfRule>
    <cfRule type="expression" dxfId="257" priority="101">
      <formula>ISBLANK(INDIRECT(Anlyt_LabRefThisCol))</formula>
    </cfRule>
  </conditionalFormatting>
  <conditionalFormatting sqref="C546:C555">
    <cfRule type="expression" dxfId="256" priority="97" stopIfTrue="1">
      <formula>AND(ISBLANK(INDIRECT(Anlyt_LabRefLastCol)),ISBLANK(INDIRECT(Anlyt_LabRefThisCol)))</formula>
    </cfRule>
    <cfRule type="expression" dxfId="255" priority="98">
      <formula>ISBLANK(INDIRECT(Anlyt_LabRefThisCol))</formula>
    </cfRule>
  </conditionalFormatting>
  <conditionalFormatting sqref="C563:C572">
    <cfRule type="expression" dxfId="254" priority="94" stopIfTrue="1">
      <formula>AND(ISBLANK(INDIRECT(Anlyt_LabRefLastCol)),ISBLANK(INDIRECT(Anlyt_LabRefThisCol)))</formula>
    </cfRule>
    <cfRule type="expression" dxfId="253" priority="95">
      <formula>ISBLANK(INDIRECT(Anlyt_LabRefThisCol))</formula>
    </cfRule>
  </conditionalFormatting>
  <conditionalFormatting sqref="C580:C589">
    <cfRule type="expression" dxfId="252" priority="91" stopIfTrue="1">
      <formula>AND(ISBLANK(INDIRECT(Anlyt_LabRefLastCol)),ISBLANK(INDIRECT(Anlyt_LabRefThisCol)))</formula>
    </cfRule>
    <cfRule type="expression" dxfId="251" priority="92">
      <formula>ISBLANK(INDIRECT(Anlyt_LabRefThisCol))</formula>
    </cfRule>
  </conditionalFormatting>
  <conditionalFormatting sqref="C597:C606">
    <cfRule type="expression" dxfId="250" priority="88" stopIfTrue="1">
      <formula>AND(ISBLANK(INDIRECT(Anlyt_LabRefLastCol)),ISBLANK(INDIRECT(Anlyt_LabRefThisCol)))</formula>
    </cfRule>
    <cfRule type="expression" dxfId="249" priority="89">
      <formula>ISBLANK(INDIRECT(Anlyt_LabRefThisCol))</formula>
    </cfRule>
  </conditionalFormatting>
  <conditionalFormatting sqref="C614:C623">
    <cfRule type="expression" dxfId="248" priority="85" stopIfTrue="1">
      <formula>AND(ISBLANK(INDIRECT(Anlyt_LabRefLastCol)),ISBLANK(INDIRECT(Anlyt_LabRefThisCol)))</formula>
    </cfRule>
    <cfRule type="expression" dxfId="247" priority="86">
      <formula>ISBLANK(INDIRECT(Anlyt_LabRefThisCol))</formula>
    </cfRule>
  </conditionalFormatting>
  <conditionalFormatting sqref="C631:C640">
    <cfRule type="expression" dxfId="246" priority="82" stopIfTrue="1">
      <formula>AND(ISBLANK(INDIRECT(Anlyt_LabRefLastCol)),ISBLANK(INDIRECT(Anlyt_LabRefThisCol)))</formula>
    </cfRule>
    <cfRule type="expression" dxfId="245" priority="83">
      <formula>ISBLANK(INDIRECT(Anlyt_LabRefThisCol))</formula>
    </cfRule>
  </conditionalFormatting>
  <conditionalFormatting sqref="C648:C657">
    <cfRule type="expression" dxfId="244" priority="79" stopIfTrue="1">
      <formula>AND(ISBLANK(INDIRECT(Anlyt_LabRefLastCol)),ISBLANK(INDIRECT(Anlyt_LabRefThisCol)))</formula>
    </cfRule>
    <cfRule type="expression" dxfId="243" priority="80">
      <formula>ISBLANK(INDIRECT(Anlyt_LabRefThisCol))</formula>
    </cfRule>
  </conditionalFormatting>
  <conditionalFormatting sqref="C665:C674">
    <cfRule type="expression" dxfId="242" priority="76" stopIfTrue="1">
      <formula>AND(ISBLANK(INDIRECT(Anlyt_LabRefLastCol)),ISBLANK(INDIRECT(Anlyt_LabRefThisCol)))</formula>
    </cfRule>
    <cfRule type="expression" dxfId="241" priority="77">
      <formula>ISBLANK(INDIRECT(Anlyt_LabRefThisCol))</formula>
    </cfRule>
  </conditionalFormatting>
  <conditionalFormatting sqref="C682:C691">
    <cfRule type="expression" dxfId="240" priority="73" stopIfTrue="1">
      <formula>AND(ISBLANK(INDIRECT(Anlyt_LabRefLastCol)),ISBLANK(INDIRECT(Anlyt_LabRefThisCol)))</formula>
    </cfRule>
    <cfRule type="expression" dxfId="239" priority="74">
      <formula>ISBLANK(INDIRECT(Anlyt_LabRefThisCol))</formula>
    </cfRule>
  </conditionalFormatting>
  <conditionalFormatting sqref="C699:C708">
    <cfRule type="expression" dxfId="238" priority="70" stopIfTrue="1">
      <formula>AND(ISBLANK(INDIRECT(Anlyt_LabRefLastCol)),ISBLANK(INDIRECT(Anlyt_LabRefThisCol)))</formula>
    </cfRule>
    <cfRule type="expression" dxfId="237" priority="71">
      <formula>ISBLANK(INDIRECT(Anlyt_LabRefThisCol))</formula>
    </cfRule>
  </conditionalFormatting>
  <conditionalFormatting sqref="C716:C725">
    <cfRule type="expression" dxfId="236" priority="67" stopIfTrue="1">
      <formula>AND(ISBLANK(INDIRECT(Anlyt_LabRefLastCol)),ISBLANK(INDIRECT(Anlyt_LabRefThisCol)))</formula>
    </cfRule>
    <cfRule type="expression" dxfId="235" priority="68">
      <formula>ISBLANK(INDIRECT(Anlyt_LabRefThisCol))</formula>
    </cfRule>
  </conditionalFormatting>
  <conditionalFormatting sqref="C733:C742">
    <cfRule type="expression" dxfId="234" priority="64" stopIfTrue="1">
      <formula>AND(ISBLANK(INDIRECT(Anlyt_LabRefLastCol)),ISBLANK(INDIRECT(Anlyt_LabRefThisCol)))</formula>
    </cfRule>
    <cfRule type="expression" dxfId="233" priority="65">
      <formula>ISBLANK(INDIRECT(Anlyt_LabRefThisCol))</formula>
    </cfRule>
  </conditionalFormatting>
  <conditionalFormatting sqref="C750:C759">
    <cfRule type="expression" dxfId="232" priority="61" stopIfTrue="1">
      <formula>AND(ISBLANK(INDIRECT(Anlyt_LabRefLastCol)),ISBLANK(INDIRECT(Anlyt_LabRefThisCol)))</formula>
    </cfRule>
    <cfRule type="expression" dxfId="231" priority="62">
      <formula>ISBLANK(INDIRECT(Anlyt_LabRefThisCol))</formula>
    </cfRule>
  </conditionalFormatting>
  <conditionalFormatting sqref="C767:C776">
    <cfRule type="expression" dxfId="230" priority="58" stopIfTrue="1">
      <formula>AND(ISBLANK(INDIRECT(Anlyt_LabRefLastCol)),ISBLANK(INDIRECT(Anlyt_LabRefThisCol)))</formula>
    </cfRule>
    <cfRule type="expression" dxfId="229" priority="59">
      <formula>ISBLANK(INDIRECT(Anlyt_LabRefThisCol))</formula>
    </cfRule>
  </conditionalFormatting>
  <conditionalFormatting sqref="C784:C793">
    <cfRule type="expression" dxfId="228" priority="55" stopIfTrue="1">
      <formula>AND(ISBLANK(INDIRECT(Anlyt_LabRefLastCol)),ISBLANK(INDIRECT(Anlyt_LabRefThisCol)))</formula>
    </cfRule>
    <cfRule type="expression" dxfId="227" priority="56">
      <formula>ISBLANK(INDIRECT(Anlyt_LabRefThisCol))</formula>
    </cfRule>
  </conditionalFormatting>
  <conditionalFormatting sqref="C801:C810">
    <cfRule type="expression" dxfId="226" priority="52" stopIfTrue="1">
      <formula>AND(ISBLANK(INDIRECT(Anlyt_LabRefLastCol)),ISBLANK(INDIRECT(Anlyt_LabRefThisCol)))</formula>
    </cfRule>
    <cfRule type="expression" dxfId="225" priority="53">
      <formula>ISBLANK(INDIRECT(Anlyt_LabRefThisCol))</formula>
    </cfRule>
  </conditionalFormatting>
  <conditionalFormatting sqref="C818:C827">
    <cfRule type="expression" dxfId="224" priority="49" stopIfTrue="1">
      <formula>AND(ISBLANK(INDIRECT(Anlyt_LabRefLastCol)),ISBLANK(INDIRECT(Anlyt_LabRefThisCol)))</formula>
    </cfRule>
    <cfRule type="expression" dxfId="223" priority="50">
      <formula>ISBLANK(INDIRECT(Anlyt_LabRefThisCol))</formula>
    </cfRule>
  </conditionalFormatting>
  <conditionalFormatting sqref="C835:C844">
    <cfRule type="expression" dxfId="222" priority="46" stopIfTrue="1">
      <formula>AND(ISBLANK(INDIRECT(Anlyt_LabRefLastCol)),ISBLANK(INDIRECT(Anlyt_LabRefThisCol)))</formula>
    </cfRule>
    <cfRule type="expression" dxfId="221" priority="47">
      <formula>ISBLANK(INDIRECT(Anlyt_LabRefThisCol))</formula>
    </cfRule>
  </conditionalFormatting>
  <conditionalFormatting sqref="C852:C861">
    <cfRule type="expression" dxfId="220" priority="43" stopIfTrue="1">
      <formula>AND(ISBLANK(INDIRECT(Anlyt_LabRefLastCol)),ISBLANK(INDIRECT(Anlyt_LabRefThisCol)))</formula>
    </cfRule>
    <cfRule type="expression" dxfId="219" priority="44">
      <formula>ISBLANK(INDIRECT(Anlyt_LabRefThisCol))</formula>
    </cfRule>
  </conditionalFormatting>
  <conditionalFormatting sqref="C869:C878">
    <cfRule type="expression" dxfId="218" priority="40" stopIfTrue="1">
      <formula>AND(ISBLANK(INDIRECT(Anlyt_LabRefLastCol)),ISBLANK(INDIRECT(Anlyt_LabRefThisCol)))</formula>
    </cfRule>
    <cfRule type="expression" dxfId="217" priority="41">
      <formula>ISBLANK(INDIRECT(Anlyt_LabRefThisCol))</formula>
    </cfRule>
  </conditionalFormatting>
  <conditionalFormatting sqref="C886:C895">
    <cfRule type="expression" dxfId="216" priority="37" stopIfTrue="1">
      <formula>AND(ISBLANK(INDIRECT(Anlyt_LabRefLastCol)),ISBLANK(INDIRECT(Anlyt_LabRefThisCol)))</formula>
    </cfRule>
    <cfRule type="expression" dxfId="215" priority="38">
      <formula>ISBLANK(INDIRECT(Anlyt_LabRefThisCol))</formula>
    </cfRule>
  </conditionalFormatting>
  <conditionalFormatting sqref="C903:C912">
    <cfRule type="expression" dxfId="214" priority="34" stopIfTrue="1">
      <formula>AND(ISBLANK(INDIRECT(Anlyt_LabRefLastCol)),ISBLANK(INDIRECT(Anlyt_LabRefThisCol)))</formula>
    </cfRule>
    <cfRule type="expression" dxfId="213" priority="35">
      <formula>ISBLANK(INDIRECT(Anlyt_LabRefThisCol))</formula>
    </cfRule>
  </conditionalFormatting>
  <conditionalFormatting sqref="C920:C929">
    <cfRule type="expression" dxfId="212" priority="31" stopIfTrue="1">
      <formula>AND(ISBLANK(INDIRECT(Anlyt_LabRefLastCol)),ISBLANK(INDIRECT(Anlyt_LabRefThisCol)))</formula>
    </cfRule>
    <cfRule type="expression" dxfId="211" priority="32">
      <formula>ISBLANK(INDIRECT(Anlyt_LabRefThisCol))</formula>
    </cfRule>
  </conditionalFormatting>
  <conditionalFormatting sqref="C937:C946">
    <cfRule type="expression" dxfId="210" priority="28" stopIfTrue="1">
      <formula>AND(ISBLANK(INDIRECT(Anlyt_LabRefLastCol)),ISBLANK(INDIRECT(Anlyt_LabRefThisCol)))</formula>
    </cfRule>
    <cfRule type="expression" dxfId="209" priority="29">
      <formula>ISBLANK(INDIRECT(Anlyt_LabRefThisCol))</formula>
    </cfRule>
  </conditionalFormatting>
  <conditionalFormatting sqref="C954:C963">
    <cfRule type="expression" dxfId="208" priority="25" stopIfTrue="1">
      <formula>AND(ISBLANK(INDIRECT(Anlyt_LabRefLastCol)),ISBLANK(INDIRECT(Anlyt_LabRefThisCol)))</formula>
    </cfRule>
    <cfRule type="expression" dxfId="207" priority="26">
      <formula>ISBLANK(INDIRECT(Anlyt_LabRefThisCol))</formula>
    </cfRule>
  </conditionalFormatting>
  <conditionalFormatting sqref="C971:C980">
    <cfRule type="expression" dxfId="206" priority="22" stopIfTrue="1">
      <formula>AND(ISBLANK(INDIRECT(Anlyt_LabRefLastCol)),ISBLANK(INDIRECT(Anlyt_LabRefThisCol)))</formula>
    </cfRule>
    <cfRule type="expression" dxfId="205" priority="23">
      <formula>ISBLANK(INDIRECT(Anlyt_LabRefThisCol))</formula>
    </cfRule>
  </conditionalFormatting>
  <conditionalFormatting sqref="C988:C997">
    <cfRule type="expression" dxfId="204" priority="19" stopIfTrue="1">
      <formula>AND(ISBLANK(INDIRECT(Anlyt_LabRefLastCol)),ISBLANK(INDIRECT(Anlyt_LabRefThisCol)))</formula>
    </cfRule>
    <cfRule type="expression" dxfId="203" priority="20">
      <formula>ISBLANK(INDIRECT(Anlyt_LabRefThisCol))</formula>
    </cfRule>
  </conditionalFormatting>
  <conditionalFormatting sqref="C1005:C1014">
    <cfRule type="expression" dxfId="202" priority="16" stopIfTrue="1">
      <formula>AND(ISBLANK(INDIRECT(Anlyt_LabRefLastCol)),ISBLANK(INDIRECT(Anlyt_LabRefThisCol)))</formula>
    </cfRule>
    <cfRule type="expression" dxfId="201" priority="17">
      <formula>ISBLANK(INDIRECT(Anlyt_LabRefThisCol))</formula>
    </cfRule>
  </conditionalFormatting>
  <conditionalFormatting sqref="C1022:C1031">
    <cfRule type="expression" dxfId="200" priority="13" stopIfTrue="1">
      <formula>AND(ISBLANK(INDIRECT(Anlyt_LabRefLastCol)),ISBLANK(INDIRECT(Anlyt_LabRefThisCol)))</formula>
    </cfRule>
    <cfRule type="expression" dxfId="199" priority="14">
      <formula>ISBLANK(INDIRECT(Anlyt_LabRefThisCol))</formula>
    </cfRule>
  </conditionalFormatting>
  <conditionalFormatting sqref="C1039:C1048">
    <cfRule type="expression" dxfId="198" priority="10" stopIfTrue="1">
      <formula>AND(ISBLANK(INDIRECT(Anlyt_LabRefLastCol)),ISBLANK(INDIRECT(Anlyt_LabRefThisCol)))</formula>
    </cfRule>
    <cfRule type="expression" dxfId="197" priority="11">
      <formula>ISBLANK(INDIRECT(Anlyt_LabRefThisCol))</formula>
    </cfRule>
  </conditionalFormatting>
  <conditionalFormatting sqref="C1056:C1065">
    <cfRule type="expression" dxfId="196" priority="7" stopIfTrue="1">
      <formula>AND(ISBLANK(INDIRECT(Anlyt_LabRefLastCol)),ISBLANK(INDIRECT(Anlyt_LabRefThisCol)))</formula>
    </cfRule>
    <cfRule type="expression" dxfId="195" priority="8">
      <formula>ISBLANK(INDIRECT(Anlyt_LabRefThisCol))</formula>
    </cfRule>
  </conditionalFormatting>
  <conditionalFormatting sqref="C1073:C1082">
    <cfRule type="expression" dxfId="194" priority="4" stopIfTrue="1">
      <formula>AND(ISBLANK(INDIRECT(Anlyt_LabRefLastCol)),ISBLANK(INDIRECT(Anlyt_LabRefThisCol)))</formula>
    </cfRule>
    <cfRule type="expression" dxfId="193" priority="5">
      <formula>ISBLANK(INDIRECT(Anlyt_LabRefThisCol))</formula>
    </cfRule>
  </conditionalFormatting>
  <conditionalFormatting sqref="C1090:C1099">
    <cfRule type="expression" dxfId="192" priority="1" stopIfTrue="1">
      <formula>AND(ISBLANK(INDIRECT(Anlyt_LabRefLastCol)),ISBLANK(INDIRECT(Anlyt_LabRefThisCol)))</formula>
    </cfRule>
    <cfRule type="expression" dxfId="191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65"/>
  <sheetViews>
    <sheetView zoomScale="92" zoomScaleNormal="92" workbookViewId="0"/>
  </sheetViews>
  <sheetFormatPr defaultRowHeight="15"/>
  <cols>
    <col min="1" max="1" width="8.88671875" style="140"/>
    <col min="2" max="18" width="8.88671875" style="1"/>
    <col min="19" max="19" width="8.88671875" style="1" customWidth="1"/>
    <col min="20" max="16384" width="8.88671875" style="1"/>
  </cols>
  <sheetData>
    <row r="1" spans="1:26">
      <c r="B1" s="151" t="s">
        <v>453</v>
      </c>
      <c r="Y1" s="133" t="s">
        <v>67</v>
      </c>
    </row>
    <row r="2" spans="1:26">
      <c r="A2" s="124" t="s">
        <v>113</v>
      </c>
      <c r="B2" s="114" t="s">
        <v>141</v>
      </c>
      <c r="C2" s="111" t="s">
        <v>142</v>
      </c>
      <c r="D2" s="110" t="s">
        <v>166</v>
      </c>
      <c r="E2" s="112" t="s">
        <v>166</v>
      </c>
      <c r="F2" s="113" t="s">
        <v>166</v>
      </c>
      <c r="G2" s="113" t="s">
        <v>166</v>
      </c>
      <c r="H2" s="113" t="s">
        <v>166</v>
      </c>
      <c r="I2" s="113" t="s">
        <v>166</v>
      </c>
      <c r="J2" s="113" t="s">
        <v>166</v>
      </c>
      <c r="K2" s="113" t="s">
        <v>166</v>
      </c>
      <c r="L2" s="113" t="s">
        <v>166</v>
      </c>
      <c r="M2" s="113" t="s">
        <v>166</v>
      </c>
      <c r="N2" s="113" t="s">
        <v>166</v>
      </c>
      <c r="O2" s="113" t="s">
        <v>166</v>
      </c>
      <c r="P2" s="113" t="s">
        <v>166</v>
      </c>
      <c r="Q2" s="113" t="s">
        <v>166</v>
      </c>
      <c r="R2" s="113" t="s">
        <v>166</v>
      </c>
      <c r="S2" s="113" t="s">
        <v>166</v>
      </c>
      <c r="T2" s="113" t="s">
        <v>166</v>
      </c>
      <c r="U2" s="113" t="s">
        <v>166</v>
      </c>
      <c r="V2" s="113" t="s">
        <v>166</v>
      </c>
      <c r="W2" s="113" t="s">
        <v>166</v>
      </c>
      <c r="X2" s="113" t="s">
        <v>166</v>
      </c>
      <c r="Y2" s="133">
        <v>1</v>
      </c>
    </row>
    <row r="3" spans="1:26">
      <c r="A3" s="141"/>
      <c r="B3" s="115" t="s">
        <v>167</v>
      </c>
      <c r="C3" s="104" t="s">
        <v>167</v>
      </c>
      <c r="D3" s="178" t="s">
        <v>212</v>
      </c>
      <c r="E3" s="162" t="s">
        <v>168</v>
      </c>
      <c r="F3" s="163" t="s">
        <v>169</v>
      </c>
      <c r="G3" s="163" t="s">
        <v>170</v>
      </c>
      <c r="H3" s="163" t="s">
        <v>171</v>
      </c>
      <c r="I3" s="163" t="s">
        <v>172</v>
      </c>
      <c r="J3" s="163" t="s">
        <v>192</v>
      </c>
      <c r="K3" s="163" t="s">
        <v>173</v>
      </c>
      <c r="L3" s="163" t="s">
        <v>174</v>
      </c>
      <c r="M3" s="163" t="s">
        <v>175</v>
      </c>
      <c r="N3" s="163" t="s">
        <v>176</v>
      </c>
      <c r="O3" s="163" t="s">
        <v>177</v>
      </c>
      <c r="P3" s="163" t="s">
        <v>178</v>
      </c>
      <c r="Q3" s="163" t="s">
        <v>179</v>
      </c>
      <c r="R3" s="163" t="s">
        <v>180</v>
      </c>
      <c r="S3" s="163" t="s">
        <v>181</v>
      </c>
      <c r="T3" s="163" t="s">
        <v>193</v>
      </c>
      <c r="U3" s="163" t="s">
        <v>190</v>
      </c>
      <c r="V3" s="163" t="s">
        <v>182</v>
      </c>
      <c r="W3" s="163" t="s">
        <v>191</v>
      </c>
      <c r="X3" s="163" t="s">
        <v>183</v>
      </c>
      <c r="Y3" s="133" t="s">
        <v>91</v>
      </c>
    </row>
    <row r="4" spans="1:26">
      <c r="A4" s="141"/>
      <c r="B4" s="115"/>
      <c r="C4" s="104"/>
      <c r="D4" s="104" t="s">
        <v>143</v>
      </c>
      <c r="E4" s="105" t="s">
        <v>213</v>
      </c>
      <c r="F4" s="106" t="s">
        <v>213</v>
      </c>
      <c r="G4" s="106" t="s">
        <v>214</v>
      </c>
      <c r="H4" s="106" t="s">
        <v>213</v>
      </c>
      <c r="I4" s="106" t="s">
        <v>215</v>
      </c>
      <c r="J4" s="106" t="s">
        <v>213</v>
      </c>
      <c r="K4" s="106" t="s">
        <v>213</v>
      </c>
      <c r="L4" s="106" t="s">
        <v>215</v>
      </c>
      <c r="M4" s="106" t="s">
        <v>215</v>
      </c>
      <c r="N4" s="106" t="s">
        <v>215</v>
      </c>
      <c r="O4" s="106" t="s">
        <v>215</v>
      </c>
      <c r="P4" s="106" t="s">
        <v>213</v>
      </c>
      <c r="Q4" s="106" t="s">
        <v>213</v>
      </c>
      <c r="R4" s="106" t="s">
        <v>215</v>
      </c>
      <c r="S4" s="106" t="s">
        <v>215</v>
      </c>
      <c r="T4" s="106" t="s">
        <v>215</v>
      </c>
      <c r="U4" s="106" t="s">
        <v>213</v>
      </c>
      <c r="V4" s="106" t="s">
        <v>213</v>
      </c>
      <c r="W4" s="106" t="s">
        <v>215</v>
      </c>
      <c r="X4" s="106" t="s">
        <v>213</v>
      </c>
      <c r="Y4" s="133">
        <v>0</v>
      </c>
    </row>
    <row r="5" spans="1:26">
      <c r="A5" s="141"/>
      <c r="B5" s="115"/>
      <c r="C5" s="104"/>
      <c r="D5" s="131" t="s">
        <v>216</v>
      </c>
      <c r="E5" s="130" t="s">
        <v>217</v>
      </c>
      <c r="F5" s="130" t="s">
        <v>146</v>
      </c>
      <c r="G5" s="130" t="s">
        <v>146</v>
      </c>
      <c r="H5" s="130" t="s">
        <v>145</v>
      </c>
      <c r="I5" s="130" t="s">
        <v>145</v>
      </c>
      <c r="J5" s="130" t="s">
        <v>218</v>
      </c>
      <c r="K5" s="130" t="s">
        <v>145</v>
      </c>
      <c r="L5" s="130" t="s">
        <v>145</v>
      </c>
      <c r="M5" s="130" t="s">
        <v>145</v>
      </c>
      <c r="N5" s="130" t="s">
        <v>145</v>
      </c>
      <c r="O5" s="130" t="s">
        <v>145</v>
      </c>
      <c r="P5" s="130" t="s">
        <v>145</v>
      </c>
      <c r="Q5" s="130" t="s">
        <v>145</v>
      </c>
      <c r="R5" s="130" t="s">
        <v>217</v>
      </c>
      <c r="S5" s="130" t="s">
        <v>145</v>
      </c>
      <c r="T5" s="130" t="s">
        <v>145</v>
      </c>
      <c r="U5" s="130" t="s">
        <v>145</v>
      </c>
      <c r="V5" s="130" t="s">
        <v>217</v>
      </c>
      <c r="W5" s="130" t="s">
        <v>218</v>
      </c>
      <c r="X5" s="139" t="s">
        <v>218</v>
      </c>
      <c r="Y5" s="133">
        <v>0</v>
      </c>
    </row>
    <row r="6" spans="1:26">
      <c r="A6" s="141"/>
      <c r="B6" s="114">
        <v>1</v>
      </c>
      <c r="C6" s="110">
        <v>1</v>
      </c>
      <c r="D6" s="278">
        <v>25</v>
      </c>
      <c r="E6" s="228">
        <v>23</v>
      </c>
      <c r="F6" s="256">
        <v>32</v>
      </c>
      <c r="G6" s="229">
        <v>20</v>
      </c>
      <c r="H6" s="230">
        <v>14.999999999999998</v>
      </c>
      <c r="I6" s="229">
        <v>23</v>
      </c>
      <c r="J6" s="228">
        <v>24</v>
      </c>
      <c r="K6" s="277">
        <v>22</v>
      </c>
      <c r="L6" s="228">
        <v>22</v>
      </c>
      <c r="M6" s="228">
        <v>19.647641780066202</v>
      </c>
      <c r="N6" s="228">
        <v>23</v>
      </c>
      <c r="O6" s="256">
        <v>24</v>
      </c>
      <c r="P6" s="228">
        <v>23</v>
      </c>
      <c r="Q6" s="230">
        <v>27</v>
      </c>
      <c r="R6" s="228">
        <v>25</v>
      </c>
      <c r="S6" s="228">
        <v>23</v>
      </c>
      <c r="T6" s="228">
        <v>23</v>
      </c>
      <c r="U6" s="228">
        <v>23.759999999999998</v>
      </c>
      <c r="V6" s="232">
        <v>22</v>
      </c>
      <c r="W6" s="232">
        <v>28</v>
      </c>
      <c r="X6" s="279">
        <v>23</v>
      </c>
      <c r="Y6" s="235">
        <v>1</v>
      </c>
    </row>
    <row r="7" spans="1:26">
      <c r="A7" s="141"/>
      <c r="B7" s="115">
        <v>1</v>
      </c>
      <c r="C7" s="104">
        <v>2</v>
      </c>
      <c r="D7" s="280">
        <v>23</v>
      </c>
      <c r="E7" s="236">
        <v>25</v>
      </c>
      <c r="F7" s="236">
        <v>24</v>
      </c>
      <c r="G7" s="237">
        <v>20</v>
      </c>
      <c r="H7" s="238">
        <v>14</v>
      </c>
      <c r="I7" s="237">
        <v>24</v>
      </c>
      <c r="J7" s="236">
        <v>24</v>
      </c>
      <c r="K7" s="237">
        <v>18</v>
      </c>
      <c r="L7" s="236">
        <v>22</v>
      </c>
      <c r="M7" s="236">
        <v>18.944574145826</v>
      </c>
      <c r="N7" s="243">
        <v>25.999999999999996</v>
      </c>
      <c r="O7" s="236">
        <v>21</v>
      </c>
      <c r="P7" s="236">
        <v>23</v>
      </c>
      <c r="Q7" s="238">
        <v>24</v>
      </c>
      <c r="R7" s="236">
        <v>24</v>
      </c>
      <c r="S7" s="236">
        <v>22</v>
      </c>
      <c r="T7" s="236">
        <v>21</v>
      </c>
      <c r="U7" s="236">
        <v>23.400000000000002</v>
      </c>
      <c r="V7" s="239">
        <v>24</v>
      </c>
      <c r="W7" s="239">
        <v>26</v>
      </c>
      <c r="X7" s="236">
        <v>23</v>
      </c>
      <c r="Y7" s="235">
        <v>2</v>
      </c>
    </row>
    <row r="8" spans="1:26">
      <c r="A8" s="141"/>
      <c r="B8" s="115">
        <v>1</v>
      </c>
      <c r="C8" s="104">
        <v>3</v>
      </c>
      <c r="D8" s="280">
        <v>21</v>
      </c>
      <c r="E8" s="236">
        <v>25</v>
      </c>
      <c r="F8" s="236">
        <v>26</v>
      </c>
      <c r="G8" s="237">
        <v>20</v>
      </c>
      <c r="H8" s="238">
        <v>14.999999999999998</v>
      </c>
      <c r="I8" s="237">
        <v>22</v>
      </c>
      <c r="J8" s="236">
        <v>24</v>
      </c>
      <c r="K8" s="237">
        <v>20</v>
      </c>
      <c r="L8" s="268">
        <v>25.000000000000004</v>
      </c>
      <c r="M8" s="241">
        <v>17.4293053703054</v>
      </c>
      <c r="N8" s="241">
        <v>23</v>
      </c>
      <c r="O8" s="241">
        <v>22</v>
      </c>
      <c r="P8" s="241">
        <v>22</v>
      </c>
      <c r="Q8" s="242">
        <v>29</v>
      </c>
      <c r="R8" s="241">
        <v>24</v>
      </c>
      <c r="S8" s="241">
        <v>23</v>
      </c>
      <c r="T8" s="241">
        <v>24</v>
      </c>
      <c r="U8" s="236">
        <v>23.940000000000005</v>
      </c>
      <c r="V8" s="239">
        <v>23</v>
      </c>
      <c r="W8" s="239">
        <v>26</v>
      </c>
      <c r="X8" s="236">
        <v>23</v>
      </c>
      <c r="Y8" s="235">
        <v>16</v>
      </c>
    </row>
    <row r="9" spans="1:26">
      <c r="A9" s="141"/>
      <c r="B9" s="115">
        <v>1</v>
      </c>
      <c r="C9" s="104">
        <v>4</v>
      </c>
      <c r="D9" s="280">
        <v>25</v>
      </c>
      <c r="E9" s="236">
        <v>26</v>
      </c>
      <c r="F9" s="236">
        <v>24</v>
      </c>
      <c r="G9" s="237">
        <v>20</v>
      </c>
      <c r="H9" s="238">
        <v>14.999999999999998</v>
      </c>
      <c r="I9" s="237">
        <v>22</v>
      </c>
      <c r="J9" s="236">
        <v>24</v>
      </c>
      <c r="K9" s="237">
        <v>19</v>
      </c>
      <c r="L9" s="237">
        <v>22</v>
      </c>
      <c r="M9" s="241">
        <v>21.815858524355299</v>
      </c>
      <c r="N9" s="241">
        <v>23</v>
      </c>
      <c r="O9" s="241">
        <v>21</v>
      </c>
      <c r="P9" s="241">
        <v>22</v>
      </c>
      <c r="Q9" s="242">
        <v>35</v>
      </c>
      <c r="R9" s="241">
        <v>24</v>
      </c>
      <c r="S9" s="241">
        <v>21.000000000000004</v>
      </c>
      <c r="T9" s="241">
        <v>23</v>
      </c>
      <c r="U9" s="236">
        <v>23.13</v>
      </c>
      <c r="V9" s="239">
        <v>23</v>
      </c>
      <c r="W9" s="239">
        <v>26</v>
      </c>
      <c r="X9" s="236">
        <v>22</v>
      </c>
      <c r="Y9" s="235">
        <v>22.727365502569064</v>
      </c>
      <c r="Z9" s="133"/>
    </row>
    <row r="10" spans="1:26">
      <c r="A10" s="141"/>
      <c r="B10" s="115">
        <v>1</v>
      </c>
      <c r="C10" s="104">
        <v>5</v>
      </c>
      <c r="D10" s="280">
        <v>25</v>
      </c>
      <c r="E10" s="236">
        <v>23</v>
      </c>
      <c r="F10" s="236">
        <v>26</v>
      </c>
      <c r="G10" s="236">
        <v>20</v>
      </c>
      <c r="H10" s="238">
        <v>16</v>
      </c>
      <c r="I10" s="236">
        <v>23</v>
      </c>
      <c r="J10" s="236">
        <v>25</v>
      </c>
      <c r="K10" s="236">
        <v>19</v>
      </c>
      <c r="L10" s="236">
        <v>21.000000000000004</v>
      </c>
      <c r="M10" s="236">
        <v>22.2395035946594</v>
      </c>
      <c r="N10" s="236">
        <v>24</v>
      </c>
      <c r="O10" s="236">
        <v>21</v>
      </c>
      <c r="P10" s="236">
        <v>23</v>
      </c>
      <c r="Q10" s="238">
        <v>25.999999999999996</v>
      </c>
      <c r="R10" s="236">
        <v>23</v>
      </c>
      <c r="S10" s="236">
        <v>22</v>
      </c>
      <c r="T10" s="236">
        <v>22</v>
      </c>
      <c r="U10" s="236">
        <v>23.46</v>
      </c>
      <c r="V10" s="239">
        <v>23</v>
      </c>
      <c r="W10" s="239">
        <v>27</v>
      </c>
      <c r="X10" s="236">
        <v>23</v>
      </c>
      <c r="Y10" s="244"/>
    </row>
    <row r="11" spans="1:26">
      <c r="A11" s="141"/>
      <c r="B11" s="115">
        <v>1</v>
      </c>
      <c r="C11" s="104">
        <v>6</v>
      </c>
      <c r="D11" s="280">
        <v>25</v>
      </c>
      <c r="E11" s="236">
        <v>27</v>
      </c>
      <c r="F11" s="236">
        <v>24</v>
      </c>
      <c r="G11" s="236">
        <v>20</v>
      </c>
      <c r="H11" s="238">
        <v>16</v>
      </c>
      <c r="I11" s="236">
        <v>23</v>
      </c>
      <c r="J11" s="236">
        <v>24</v>
      </c>
      <c r="K11" s="236">
        <v>19</v>
      </c>
      <c r="L11" s="236">
        <v>20</v>
      </c>
      <c r="M11" s="236">
        <v>21.678590862246701</v>
      </c>
      <c r="N11" s="236">
        <v>23</v>
      </c>
      <c r="O11" s="236">
        <v>22</v>
      </c>
      <c r="P11" s="236">
        <v>23</v>
      </c>
      <c r="Q11" s="238">
        <v>28</v>
      </c>
      <c r="R11" s="236">
        <v>24</v>
      </c>
      <c r="S11" s="236">
        <v>21.000000000000004</v>
      </c>
      <c r="T11" s="236">
        <v>21</v>
      </c>
      <c r="U11" s="236">
        <v>23.31</v>
      </c>
      <c r="V11" s="239">
        <v>23</v>
      </c>
      <c r="W11" s="239">
        <v>26</v>
      </c>
      <c r="X11" s="245">
        <v>25</v>
      </c>
      <c r="Y11" s="244"/>
    </row>
    <row r="12" spans="1:26">
      <c r="A12" s="141"/>
      <c r="B12" s="115"/>
      <c r="C12" s="104">
        <v>7</v>
      </c>
      <c r="D12" s="280">
        <v>25</v>
      </c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9"/>
      <c r="W12" s="239"/>
      <c r="X12" s="236"/>
      <c r="Y12" s="244"/>
    </row>
    <row r="13" spans="1:26">
      <c r="A13" s="141"/>
      <c r="B13" s="115"/>
      <c r="C13" s="104">
        <v>8</v>
      </c>
      <c r="D13" s="280">
        <v>26</v>
      </c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9"/>
      <c r="W13" s="239"/>
      <c r="X13" s="236"/>
      <c r="Y13" s="244"/>
    </row>
    <row r="14" spans="1:26">
      <c r="A14" s="141"/>
      <c r="B14" s="115"/>
      <c r="C14" s="104">
        <v>9</v>
      </c>
      <c r="D14" s="280">
        <v>23</v>
      </c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9"/>
      <c r="W14" s="239"/>
      <c r="X14" s="236"/>
      <c r="Y14" s="244"/>
    </row>
    <row r="15" spans="1:26">
      <c r="A15" s="141"/>
      <c r="B15" s="115"/>
      <c r="C15" s="104">
        <v>10</v>
      </c>
      <c r="D15" s="280">
        <v>22</v>
      </c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9"/>
      <c r="W15" s="239"/>
      <c r="X15" s="236"/>
      <c r="Y15" s="244"/>
    </row>
    <row r="16" spans="1:26">
      <c r="A16" s="141"/>
      <c r="B16" s="115"/>
      <c r="C16" s="104">
        <v>11</v>
      </c>
      <c r="D16" s="280">
        <v>24</v>
      </c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9"/>
      <c r="W16" s="239"/>
      <c r="X16" s="236"/>
      <c r="Y16" s="244"/>
    </row>
    <row r="17" spans="1:25">
      <c r="A17" s="141"/>
      <c r="B17" s="115"/>
      <c r="C17" s="104">
        <v>12</v>
      </c>
      <c r="D17" s="280">
        <v>24</v>
      </c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9"/>
      <c r="W17" s="239"/>
      <c r="X17" s="236"/>
      <c r="Y17" s="244"/>
    </row>
    <row r="18" spans="1:25">
      <c r="A18" s="141"/>
      <c r="B18" s="115"/>
      <c r="C18" s="104">
        <v>13</v>
      </c>
      <c r="D18" s="280">
        <v>24</v>
      </c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9"/>
      <c r="W18" s="239"/>
      <c r="X18" s="236"/>
      <c r="Y18" s="244"/>
    </row>
    <row r="19" spans="1:25">
      <c r="A19" s="141"/>
      <c r="B19" s="115"/>
      <c r="C19" s="104">
        <v>14</v>
      </c>
      <c r="D19" s="280">
        <v>26</v>
      </c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9"/>
      <c r="W19" s="239"/>
      <c r="X19" s="236"/>
      <c r="Y19" s="244"/>
    </row>
    <row r="20" spans="1:25">
      <c r="A20" s="141"/>
      <c r="B20" s="115"/>
      <c r="C20" s="104">
        <v>15</v>
      </c>
      <c r="D20" s="280">
        <v>22</v>
      </c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9"/>
      <c r="W20" s="239"/>
      <c r="X20" s="236"/>
      <c r="Y20" s="244"/>
    </row>
    <row r="21" spans="1:25">
      <c r="A21" s="141"/>
      <c r="B21" s="115"/>
      <c r="C21" s="104">
        <v>16</v>
      </c>
      <c r="D21" s="280">
        <v>23</v>
      </c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9"/>
      <c r="W21" s="239"/>
      <c r="X21" s="236"/>
      <c r="Y21" s="244"/>
    </row>
    <row r="22" spans="1:25">
      <c r="A22" s="141"/>
      <c r="B22" s="115"/>
      <c r="C22" s="104">
        <v>17</v>
      </c>
      <c r="D22" s="280">
        <v>22</v>
      </c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9"/>
      <c r="W22" s="239"/>
      <c r="X22" s="236"/>
      <c r="Y22" s="244"/>
    </row>
    <row r="23" spans="1:25">
      <c r="A23" s="141"/>
      <c r="B23" s="115"/>
      <c r="C23" s="104">
        <v>18</v>
      </c>
      <c r="D23" s="280">
        <v>22</v>
      </c>
      <c r="E23" s="236"/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9"/>
      <c r="W23" s="239"/>
      <c r="X23" s="236"/>
      <c r="Y23" s="244"/>
    </row>
    <row r="24" spans="1:25">
      <c r="A24" s="141"/>
      <c r="B24" s="115"/>
      <c r="C24" s="104">
        <v>19</v>
      </c>
      <c r="D24" s="280">
        <v>24</v>
      </c>
      <c r="E24" s="236"/>
      <c r="F24" s="236"/>
      <c r="G24" s="236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9"/>
      <c r="W24" s="239"/>
      <c r="X24" s="236"/>
      <c r="Y24" s="244"/>
    </row>
    <row r="25" spans="1:25">
      <c r="A25" s="141"/>
      <c r="B25" s="115"/>
      <c r="C25" s="104">
        <v>20</v>
      </c>
      <c r="D25" s="280">
        <v>25</v>
      </c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9"/>
      <c r="W25" s="239"/>
      <c r="X25" s="236"/>
      <c r="Y25" s="244"/>
    </row>
    <row r="26" spans="1:25">
      <c r="A26" s="141"/>
      <c r="B26" s="116" t="s">
        <v>186</v>
      </c>
      <c r="C26" s="108"/>
      <c r="D26" s="246">
        <v>23.8</v>
      </c>
      <c r="E26" s="246">
        <v>24.833333333333332</v>
      </c>
      <c r="F26" s="246">
        <v>26</v>
      </c>
      <c r="G26" s="246">
        <v>20</v>
      </c>
      <c r="H26" s="246">
        <v>15.166666666666666</v>
      </c>
      <c r="I26" s="246">
        <v>22.833333333333332</v>
      </c>
      <c r="J26" s="246">
        <v>24.166666666666668</v>
      </c>
      <c r="K26" s="246">
        <v>19.5</v>
      </c>
      <c r="L26" s="246">
        <v>22</v>
      </c>
      <c r="M26" s="246">
        <v>20.292579046243166</v>
      </c>
      <c r="N26" s="246">
        <v>23.666666666666668</v>
      </c>
      <c r="O26" s="246">
        <v>21.833333333333332</v>
      </c>
      <c r="P26" s="246">
        <v>22.666666666666668</v>
      </c>
      <c r="Q26" s="246">
        <v>28.166666666666668</v>
      </c>
      <c r="R26" s="246">
        <v>24</v>
      </c>
      <c r="S26" s="246">
        <v>22</v>
      </c>
      <c r="T26" s="246">
        <v>22.333333333333332</v>
      </c>
      <c r="U26" s="246">
        <v>23.5</v>
      </c>
      <c r="V26" s="246">
        <v>23</v>
      </c>
      <c r="W26" s="246">
        <v>26.5</v>
      </c>
      <c r="X26" s="281">
        <v>23.166666666666668</v>
      </c>
      <c r="Y26" s="244"/>
    </row>
    <row r="27" spans="1:25">
      <c r="A27" s="141"/>
      <c r="B27" s="2" t="s">
        <v>187</v>
      </c>
      <c r="C27" s="135"/>
      <c r="D27" s="241">
        <v>24</v>
      </c>
      <c r="E27" s="241">
        <v>25</v>
      </c>
      <c r="F27" s="241">
        <v>25</v>
      </c>
      <c r="G27" s="241">
        <v>20</v>
      </c>
      <c r="H27" s="241">
        <v>14.999999999999998</v>
      </c>
      <c r="I27" s="241">
        <v>23</v>
      </c>
      <c r="J27" s="241">
        <v>24</v>
      </c>
      <c r="K27" s="241">
        <v>19</v>
      </c>
      <c r="L27" s="241">
        <v>22</v>
      </c>
      <c r="M27" s="241">
        <v>20.663116321156451</v>
      </c>
      <c r="N27" s="241">
        <v>23</v>
      </c>
      <c r="O27" s="241">
        <v>21.5</v>
      </c>
      <c r="P27" s="241">
        <v>23</v>
      </c>
      <c r="Q27" s="241">
        <v>27.5</v>
      </c>
      <c r="R27" s="241">
        <v>24</v>
      </c>
      <c r="S27" s="241">
        <v>22</v>
      </c>
      <c r="T27" s="241">
        <v>22.5</v>
      </c>
      <c r="U27" s="241">
        <v>23.43</v>
      </c>
      <c r="V27" s="241">
        <v>23</v>
      </c>
      <c r="W27" s="241">
        <v>26</v>
      </c>
      <c r="X27" s="241">
        <v>23</v>
      </c>
      <c r="Y27" s="244"/>
    </row>
    <row r="28" spans="1:25">
      <c r="A28" s="141"/>
      <c r="B28" s="2" t="s">
        <v>188</v>
      </c>
      <c r="C28" s="135"/>
      <c r="D28" s="241">
        <v>1.472555959083246</v>
      </c>
      <c r="E28" s="241">
        <v>1.6020819787597222</v>
      </c>
      <c r="F28" s="241">
        <v>3.0983866769659336</v>
      </c>
      <c r="G28" s="241">
        <v>0</v>
      </c>
      <c r="H28" s="241">
        <v>0.75277265270908122</v>
      </c>
      <c r="I28" s="241">
        <v>0.752772652709081</v>
      </c>
      <c r="J28" s="241">
        <v>0.40824829046386302</v>
      </c>
      <c r="K28" s="241">
        <v>1.3784048752090221</v>
      </c>
      <c r="L28" s="241">
        <v>1.673320053068152</v>
      </c>
      <c r="M28" s="241">
        <v>1.9216306487946857</v>
      </c>
      <c r="N28" s="241">
        <v>1.2110601416389954</v>
      </c>
      <c r="O28" s="241">
        <v>1.1690451944500124</v>
      </c>
      <c r="P28" s="241">
        <v>0.5163977794943222</v>
      </c>
      <c r="Q28" s="241">
        <v>3.7638632635453968</v>
      </c>
      <c r="R28" s="241">
        <v>0.63245553203367588</v>
      </c>
      <c r="S28" s="241">
        <v>0.8944271909999143</v>
      </c>
      <c r="T28" s="241">
        <v>1.2110601416389968</v>
      </c>
      <c r="U28" s="241">
        <v>0.2985967179993792</v>
      </c>
      <c r="V28" s="241">
        <v>0.63245553203367588</v>
      </c>
      <c r="W28" s="241">
        <v>0.83666002653407556</v>
      </c>
      <c r="X28" s="241">
        <v>0.98319208025017502</v>
      </c>
      <c r="Y28" s="244"/>
    </row>
    <row r="29" spans="1:25">
      <c r="A29" s="141"/>
      <c r="B29" s="2" t="s">
        <v>96</v>
      </c>
      <c r="C29" s="135"/>
      <c r="D29" s="109">
        <v>6.1872099121144788E-2</v>
      </c>
      <c r="E29" s="109">
        <v>6.4513368272203581E-2</v>
      </c>
      <c r="F29" s="109">
        <v>0.1191687183448436</v>
      </c>
      <c r="G29" s="109">
        <v>0</v>
      </c>
      <c r="H29" s="109">
        <v>4.9633361717082283E-2</v>
      </c>
      <c r="I29" s="109">
        <v>3.2968145374120336E-2</v>
      </c>
      <c r="J29" s="109">
        <v>1.6893032708849502E-2</v>
      </c>
      <c r="K29" s="109">
        <v>7.0687429497898566E-2</v>
      </c>
      <c r="L29" s="109">
        <v>7.6060002412188729E-2</v>
      </c>
      <c r="M29" s="109">
        <v>9.4696225867379025E-2</v>
      </c>
      <c r="N29" s="109">
        <v>5.1171555280520933E-2</v>
      </c>
      <c r="O29" s="109">
        <v>5.354405470763416E-2</v>
      </c>
      <c r="P29" s="109">
        <v>2.2782254977690684E-2</v>
      </c>
      <c r="Q29" s="109">
        <v>0.13362828154599041</v>
      </c>
      <c r="R29" s="109">
        <v>2.6352313834736494E-2</v>
      </c>
      <c r="S29" s="109">
        <v>4.0655781409087016E-2</v>
      </c>
      <c r="T29" s="109">
        <v>5.4226573506223737E-2</v>
      </c>
      <c r="U29" s="109">
        <v>1.2706243319122519E-2</v>
      </c>
      <c r="V29" s="109">
        <v>2.749806661015982E-2</v>
      </c>
      <c r="W29" s="109">
        <v>3.1572076472983983E-2</v>
      </c>
      <c r="X29" s="109">
        <v>4.2439945910079498E-2</v>
      </c>
      <c r="Y29" s="137"/>
    </row>
    <row r="30" spans="1:25">
      <c r="A30" s="141"/>
      <c r="B30" s="117" t="s">
        <v>189</v>
      </c>
      <c r="C30" s="135"/>
      <c r="D30" s="109">
        <v>4.7195725228675878E-2</v>
      </c>
      <c r="E30" s="109">
        <v>9.2662206296027172E-2</v>
      </c>
      <c r="F30" s="109">
        <v>0.1439953300817467</v>
      </c>
      <c r="G30" s="109">
        <v>-0.12000359224481028</v>
      </c>
      <c r="H30" s="109">
        <v>-0.33266939078564783</v>
      </c>
      <c r="I30" s="109">
        <v>4.662565520508366E-3</v>
      </c>
      <c r="J30" s="109">
        <v>6.3328992704187792E-2</v>
      </c>
      <c r="K30" s="109">
        <v>-0.14200350243868998</v>
      </c>
      <c r="L30" s="109">
        <v>-3.2003951469291247E-2</v>
      </c>
      <c r="M30" s="109">
        <v>-0.10713016676088893</v>
      </c>
      <c r="N30" s="109">
        <v>4.1329082510307869E-2</v>
      </c>
      <c r="O30" s="109">
        <v>-3.9337254867251259E-2</v>
      </c>
      <c r="P30" s="109">
        <v>-2.6707378774515345E-3</v>
      </c>
      <c r="Q30" s="109">
        <v>0.23932827425522563</v>
      </c>
      <c r="R30" s="109">
        <v>5.5995689306227669E-2</v>
      </c>
      <c r="S30" s="109">
        <v>-3.2003951469291247E-2</v>
      </c>
      <c r="T30" s="109">
        <v>-1.7337344673371446E-2</v>
      </c>
      <c r="U30" s="109">
        <v>3.3995779112347968E-2</v>
      </c>
      <c r="V30" s="109">
        <v>1.1995868918468267E-2</v>
      </c>
      <c r="W30" s="109">
        <v>0.1659952402756264</v>
      </c>
      <c r="X30" s="138">
        <v>1.9329172316428167E-2</v>
      </c>
      <c r="Y30" s="137"/>
    </row>
    <row r="31" spans="1:25">
      <c r="B31" s="147"/>
      <c r="C31" s="116"/>
      <c r="D31" s="116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</row>
    <row r="32" spans="1:25">
      <c r="B32" s="151" t="s">
        <v>454</v>
      </c>
      <c r="Y32" s="133" t="s">
        <v>67</v>
      </c>
    </row>
    <row r="33" spans="1:25">
      <c r="A33" s="124" t="s">
        <v>157</v>
      </c>
      <c r="B33" s="114" t="s">
        <v>141</v>
      </c>
      <c r="C33" s="111" t="s">
        <v>142</v>
      </c>
      <c r="D33" s="112" t="s">
        <v>166</v>
      </c>
      <c r="E33" s="113" t="s">
        <v>166</v>
      </c>
      <c r="F33" s="113" t="s">
        <v>166</v>
      </c>
      <c r="G33" s="113" t="s">
        <v>166</v>
      </c>
      <c r="H33" s="113" t="s">
        <v>166</v>
      </c>
      <c r="I33" s="113" t="s">
        <v>166</v>
      </c>
      <c r="J33" s="113" t="s">
        <v>166</v>
      </c>
      <c r="K33" s="113" t="s">
        <v>166</v>
      </c>
      <c r="L33" s="113" t="s">
        <v>166</v>
      </c>
      <c r="M33" s="113" t="s">
        <v>166</v>
      </c>
      <c r="N33" s="113" t="s">
        <v>166</v>
      </c>
      <c r="O33" s="113" t="s">
        <v>166</v>
      </c>
      <c r="P33" s="113" t="s">
        <v>166</v>
      </c>
      <c r="Q33" s="113" t="s">
        <v>166</v>
      </c>
      <c r="R33" s="113" t="s">
        <v>166</v>
      </c>
      <c r="S33" s="113" t="s">
        <v>166</v>
      </c>
      <c r="T33" s="113" t="s">
        <v>166</v>
      </c>
      <c r="U33" s="113" t="s">
        <v>166</v>
      </c>
      <c r="V33" s="120" t="s">
        <v>166</v>
      </c>
      <c r="W33" s="173"/>
      <c r="X33" s="2"/>
      <c r="Y33" s="133">
        <v>1</v>
      </c>
    </row>
    <row r="34" spans="1:25">
      <c r="A34" s="141"/>
      <c r="B34" s="115" t="s">
        <v>167</v>
      </c>
      <c r="C34" s="104" t="s">
        <v>167</v>
      </c>
      <c r="D34" s="162" t="s">
        <v>168</v>
      </c>
      <c r="E34" s="163" t="s">
        <v>169</v>
      </c>
      <c r="F34" s="163" t="s">
        <v>170</v>
      </c>
      <c r="G34" s="163" t="s">
        <v>171</v>
      </c>
      <c r="H34" s="163" t="s">
        <v>172</v>
      </c>
      <c r="I34" s="163" t="s">
        <v>192</v>
      </c>
      <c r="J34" s="163" t="s">
        <v>173</v>
      </c>
      <c r="K34" s="163" t="s">
        <v>174</v>
      </c>
      <c r="L34" s="163" t="s">
        <v>175</v>
      </c>
      <c r="M34" s="163" t="s">
        <v>176</v>
      </c>
      <c r="N34" s="163" t="s">
        <v>177</v>
      </c>
      <c r="O34" s="163" t="s">
        <v>178</v>
      </c>
      <c r="P34" s="163" t="s">
        <v>180</v>
      </c>
      <c r="Q34" s="163" t="s">
        <v>181</v>
      </c>
      <c r="R34" s="163" t="s">
        <v>193</v>
      </c>
      <c r="S34" s="163" t="s">
        <v>190</v>
      </c>
      <c r="T34" s="163" t="s">
        <v>182</v>
      </c>
      <c r="U34" s="163" t="s">
        <v>191</v>
      </c>
      <c r="V34" s="166" t="s">
        <v>183</v>
      </c>
      <c r="W34" s="173"/>
      <c r="X34" s="2"/>
      <c r="Y34" s="133" t="s">
        <v>91</v>
      </c>
    </row>
    <row r="35" spans="1:25">
      <c r="A35" s="141"/>
      <c r="B35" s="115"/>
      <c r="C35" s="104"/>
      <c r="D35" s="105" t="s">
        <v>213</v>
      </c>
      <c r="E35" s="106" t="s">
        <v>213</v>
      </c>
      <c r="F35" s="106" t="s">
        <v>214</v>
      </c>
      <c r="G35" s="106" t="s">
        <v>213</v>
      </c>
      <c r="H35" s="106" t="s">
        <v>215</v>
      </c>
      <c r="I35" s="106" t="s">
        <v>213</v>
      </c>
      <c r="J35" s="106" t="s">
        <v>213</v>
      </c>
      <c r="K35" s="106" t="s">
        <v>215</v>
      </c>
      <c r="L35" s="106" t="s">
        <v>215</v>
      </c>
      <c r="M35" s="106" t="s">
        <v>215</v>
      </c>
      <c r="N35" s="106" t="s">
        <v>215</v>
      </c>
      <c r="O35" s="106" t="s">
        <v>213</v>
      </c>
      <c r="P35" s="106" t="s">
        <v>215</v>
      </c>
      <c r="Q35" s="106" t="s">
        <v>215</v>
      </c>
      <c r="R35" s="106" t="s">
        <v>215</v>
      </c>
      <c r="S35" s="106" t="s">
        <v>213</v>
      </c>
      <c r="T35" s="106" t="s">
        <v>213</v>
      </c>
      <c r="U35" s="106" t="s">
        <v>215</v>
      </c>
      <c r="V35" s="167" t="s">
        <v>213</v>
      </c>
      <c r="W35" s="173"/>
      <c r="X35" s="2"/>
      <c r="Y35" s="133">
        <v>0</v>
      </c>
    </row>
    <row r="36" spans="1:25">
      <c r="A36" s="141"/>
      <c r="B36" s="115"/>
      <c r="C36" s="104"/>
      <c r="D36" s="130" t="s">
        <v>217</v>
      </c>
      <c r="E36" s="130" t="s">
        <v>146</v>
      </c>
      <c r="F36" s="130" t="s">
        <v>146</v>
      </c>
      <c r="G36" s="130" t="s">
        <v>145</v>
      </c>
      <c r="H36" s="130" t="s">
        <v>145</v>
      </c>
      <c r="I36" s="130" t="s">
        <v>218</v>
      </c>
      <c r="J36" s="130" t="s">
        <v>145</v>
      </c>
      <c r="K36" s="130" t="s">
        <v>145</v>
      </c>
      <c r="L36" s="130" t="s">
        <v>145</v>
      </c>
      <c r="M36" s="130" t="s">
        <v>145</v>
      </c>
      <c r="N36" s="130" t="s">
        <v>145</v>
      </c>
      <c r="O36" s="130" t="s">
        <v>145</v>
      </c>
      <c r="P36" s="130" t="s">
        <v>217</v>
      </c>
      <c r="Q36" s="130" t="s">
        <v>145</v>
      </c>
      <c r="R36" s="130" t="s">
        <v>145</v>
      </c>
      <c r="S36" s="130" t="s">
        <v>145</v>
      </c>
      <c r="T36" s="130" t="s">
        <v>217</v>
      </c>
      <c r="U36" s="130" t="s">
        <v>218</v>
      </c>
      <c r="V36" s="174" t="s">
        <v>218</v>
      </c>
      <c r="W36" s="173"/>
      <c r="X36" s="2"/>
      <c r="Y36" s="133">
        <v>0</v>
      </c>
    </row>
    <row r="37" spans="1:25">
      <c r="A37" s="141"/>
      <c r="B37" s="114">
        <v>1</v>
      </c>
      <c r="C37" s="110">
        <v>1</v>
      </c>
      <c r="D37" s="228">
        <v>38</v>
      </c>
      <c r="E37" s="228">
        <v>37</v>
      </c>
      <c r="F37" s="229">
        <v>40</v>
      </c>
      <c r="G37" s="228">
        <v>32.200000000000003</v>
      </c>
      <c r="H37" s="229">
        <v>36</v>
      </c>
      <c r="I37" s="228">
        <v>33</v>
      </c>
      <c r="J37" s="229">
        <v>35</v>
      </c>
      <c r="K37" s="256">
        <v>32</v>
      </c>
      <c r="L37" s="228">
        <v>32.046232806178708</v>
      </c>
      <c r="M37" s="228">
        <v>35</v>
      </c>
      <c r="N37" s="228">
        <v>36</v>
      </c>
      <c r="O37" s="228">
        <v>29.8</v>
      </c>
      <c r="P37" s="228">
        <v>35</v>
      </c>
      <c r="Q37" s="228">
        <v>35</v>
      </c>
      <c r="R37" s="228">
        <v>32</v>
      </c>
      <c r="S37" s="228">
        <v>35.369999999999997</v>
      </c>
      <c r="T37" s="228">
        <v>36</v>
      </c>
      <c r="U37" s="232">
        <v>37</v>
      </c>
      <c r="V37" s="232">
        <v>33</v>
      </c>
      <c r="W37" s="234"/>
      <c r="X37" s="258"/>
      <c r="Y37" s="235">
        <v>1</v>
      </c>
    </row>
    <row r="38" spans="1:25">
      <c r="A38" s="141"/>
      <c r="B38" s="115">
        <v>1</v>
      </c>
      <c r="C38" s="104">
        <v>2</v>
      </c>
      <c r="D38" s="236">
        <v>39</v>
      </c>
      <c r="E38" s="236">
        <v>36</v>
      </c>
      <c r="F38" s="237">
        <v>29.999999999999996</v>
      </c>
      <c r="G38" s="236">
        <v>32.4</v>
      </c>
      <c r="H38" s="237">
        <v>34</v>
      </c>
      <c r="I38" s="236">
        <v>34</v>
      </c>
      <c r="J38" s="237">
        <v>32</v>
      </c>
      <c r="K38" s="236">
        <v>34</v>
      </c>
      <c r="L38" s="236">
        <v>29.887177175061602</v>
      </c>
      <c r="M38" s="236">
        <v>36</v>
      </c>
      <c r="N38" s="236">
        <v>36</v>
      </c>
      <c r="O38" s="236">
        <v>30.799999999999997</v>
      </c>
      <c r="P38" s="236">
        <v>35</v>
      </c>
      <c r="Q38" s="236">
        <v>34</v>
      </c>
      <c r="R38" s="236">
        <v>33</v>
      </c>
      <c r="S38" s="236">
        <v>35.1</v>
      </c>
      <c r="T38" s="236">
        <v>38</v>
      </c>
      <c r="U38" s="239">
        <v>35</v>
      </c>
      <c r="V38" s="240">
        <v>32</v>
      </c>
      <c r="W38" s="234"/>
      <c r="X38" s="258"/>
      <c r="Y38" s="235">
        <v>11</v>
      </c>
    </row>
    <row r="39" spans="1:25">
      <c r="A39" s="141"/>
      <c r="B39" s="115">
        <v>1</v>
      </c>
      <c r="C39" s="104">
        <v>3</v>
      </c>
      <c r="D39" s="236">
        <v>36</v>
      </c>
      <c r="E39" s="236">
        <v>39</v>
      </c>
      <c r="F39" s="237">
        <v>40</v>
      </c>
      <c r="G39" s="236">
        <v>32.700000000000003</v>
      </c>
      <c r="H39" s="237">
        <v>35</v>
      </c>
      <c r="I39" s="236">
        <v>34</v>
      </c>
      <c r="J39" s="237">
        <v>34</v>
      </c>
      <c r="K39" s="237">
        <v>35</v>
      </c>
      <c r="L39" s="268">
        <v>27.2533190593191</v>
      </c>
      <c r="M39" s="241">
        <v>34</v>
      </c>
      <c r="N39" s="241">
        <v>36</v>
      </c>
      <c r="O39" s="241">
        <v>29.8</v>
      </c>
      <c r="P39" s="241">
        <v>35</v>
      </c>
      <c r="Q39" s="241">
        <v>36</v>
      </c>
      <c r="R39" s="241">
        <v>32</v>
      </c>
      <c r="S39" s="241">
        <v>35.46</v>
      </c>
      <c r="T39" s="236">
        <v>38</v>
      </c>
      <c r="U39" s="239">
        <v>36</v>
      </c>
      <c r="V39" s="240">
        <v>33</v>
      </c>
      <c r="W39" s="234"/>
      <c r="X39" s="258"/>
      <c r="Y39" s="235">
        <v>16</v>
      </c>
    </row>
    <row r="40" spans="1:25">
      <c r="A40" s="141"/>
      <c r="B40" s="115">
        <v>1</v>
      </c>
      <c r="C40" s="104">
        <v>4</v>
      </c>
      <c r="D40" s="236">
        <v>36</v>
      </c>
      <c r="E40" s="236">
        <v>34</v>
      </c>
      <c r="F40" s="237">
        <v>29.999999999999996</v>
      </c>
      <c r="G40" s="236">
        <v>32.700000000000003</v>
      </c>
      <c r="H40" s="237">
        <v>35</v>
      </c>
      <c r="I40" s="236">
        <v>34</v>
      </c>
      <c r="J40" s="237">
        <v>33</v>
      </c>
      <c r="K40" s="237">
        <v>36</v>
      </c>
      <c r="L40" s="241">
        <v>35.475191618911197</v>
      </c>
      <c r="M40" s="241">
        <v>35</v>
      </c>
      <c r="N40" s="241">
        <v>36</v>
      </c>
      <c r="O40" s="241">
        <v>31.200000000000003</v>
      </c>
      <c r="P40" s="241">
        <v>35</v>
      </c>
      <c r="Q40" s="241">
        <v>35</v>
      </c>
      <c r="R40" s="241">
        <v>33</v>
      </c>
      <c r="S40" s="241">
        <v>34.92</v>
      </c>
      <c r="T40" s="236">
        <v>36</v>
      </c>
      <c r="U40" s="239">
        <v>38</v>
      </c>
      <c r="V40" s="240">
        <v>33</v>
      </c>
      <c r="W40" s="234"/>
      <c r="X40" s="258"/>
      <c r="Y40" s="235">
        <v>34.632328220771782</v>
      </c>
    </row>
    <row r="41" spans="1:25">
      <c r="A41" s="141"/>
      <c r="B41" s="115">
        <v>1</v>
      </c>
      <c r="C41" s="104">
        <v>5</v>
      </c>
      <c r="D41" s="236">
        <v>38</v>
      </c>
      <c r="E41" s="236">
        <v>38</v>
      </c>
      <c r="F41" s="236">
        <v>40</v>
      </c>
      <c r="G41" s="236">
        <v>34.299999999999997</v>
      </c>
      <c r="H41" s="236">
        <v>35</v>
      </c>
      <c r="I41" s="236">
        <v>34</v>
      </c>
      <c r="J41" s="236">
        <v>33</v>
      </c>
      <c r="K41" s="236">
        <v>35</v>
      </c>
      <c r="L41" s="236">
        <v>36.357144471071599</v>
      </c>
      <c r="M41" s="236">
        <v>35</v>
      </c>
      <c r="N41" s="236">
        <v>36</v>
      </c>
      <c r="O41" s="236">
        <v>29.899999999999995</v>
      </c>
      <c r="P41" s="236">
        <v>34</v>
      </c>
      <c r="Q41" s="236">
        <v>35</v>
      </c>
      <c r="R41" s="236">
        <v>31</v>
      </c>
      <c r="S41" s="236">
        <v>34.74</v>
      </c>
      <c r="T41" s="236">
        <v>34</v>
      </c>
      <c r="U41" s="239">
        <v>39</v>
      </c>
      <c r="V41" s="282">
        <v>35</v>
      </c>
      <c r="W41" s="234"/>
      <c r="X41" s="258"/>
      <c r="Y41" s="244"/>
    </row>
    <row r="42" spans="1:25">
      <c r="A42" s="141"/>
      <c r="B42" s="115">
        <v>1</v>
      </c>
      <c r="C42" s="104">
        <v>6</v>
      </c>
      <c r="D42" s="236">
        <v>36</v>
      </c>
      <c r="E42" s="236">
        <v>35</v>
      </c>
      <c r="F42" s="236">
        <v>29.999999999999996</v>
      </c>
      <c r="G42" s="236">
        <v>34.79999999999999</v>
      </c>
      <c r="H42" s="236">
        <v>36</v>
      </c>
      <c r="I42" s="236">
        <v>34</v>
      </c>
      <c r="J42" s="236">
        <v>34</v>
      </c>
      <c r="K42" s="236">
        <v>35</v>
      </c>
      <c r="L42" s="236">
        <v>35.215434902095502</v>
      </c>
      <c r="M42" s="236">
        <v>35</v>
      </c>
      <c r="N42" s="236">
        <v>37</v>
      </c>
      <c r="O42" s="236">
        <v>31.200000000000003</v>
      </c>
      <c r="P42" s="236">
        <v>35</v>
      </c>
      <c r="Q42" s="236">
        <v>34</v>
      </c>
      <c r="R42" s="236">
        <v>32</v>
      </c>
      <c r="S42" s="243">
        <v>33.75</v>
      </c>
      <c r="T42" s="236">
        <v>38</v>
      </c>
      <c r="U42" s="239">
        <v>36</v>
      </c>
      <c r="V42" s="240">
        <v>33</v>
      </c>
      <c r="W42" s="234"/>
      <c r="X42" s="258"/>
      <c r="Y42" s="244"/>
    </row>
    <row r="43" spans="1:25">
      <c r="A43" s="141"/>
      <c r="B43" s="116" t="s">
        <v>186</v>
      </c>
      <c r="C43" s="108"/>
      <c r="D43" s="246">
        <v>37.166666666666664</v>
      </c>
      <c r="E43" s="246">
        <v>36.5</v>
      </c>
      <c r="F43" s="246">
        <v>35</v>
      </c>
      <c r="G43" s="246">
        <v>33.18333333333333</v>
      </c>
      <c r="H43" s="246">
        <v>35.166666666666664</v>
      </c>
      <c r="I43" s="246">
        <v>33.833333333333336</v>
      </c>
      <c r="J43" s="246">
        <v>33.5</v>
      </c>
      <c r="K43" s="246">
        <v>34.5</v>
      </c>
      <c r="L43" s="246">
        <v>32.705750005439619</v>
      </c>
      <c r="M43" s="246">
        <v>35</v>
      </c>
      <c r="N43" s="246">
        <v>36.166666666666664</v>
      </c>
      <c r="O43" s="246">
        <v>30.45</v>
      </c>
      <c r="P43" s="246">
        <v>34.833333333333336</v>
      </c>
      <c r="Q43" s="246">
        <v>34.833333333333336</v>
      </c>
      <c r="R43" s="246">
        <v>32.166666666666664</v>
      </c>
      <c r="S43" s="246">
        <v>34.890000000000008</v>
      </c>
      <c r="T43" s="246">
        <v>36.666666666666664</v>
      </c>
      <c r="U43" s="246">
        <v>36.833333333333336</v>
      </c>
      <c r="V43" s="267">
        <v>33.166666666666664</v>
      </c>
      <c r="W43" s="234"/>
      <c r="X43" s="258"/>
      <c r="Y43" s="244"/>
    </row>
    <row r="44" spans="1:25">
      <c r="A44" s="141"/>
      <c r="B44" s="2" t="s">
        <v>187</v>
      </c>
      <c r="C44" s="135"/>
      <c r="D44" s="241">
        <v>37</v>
      </c>
      <c r="E44" s="241">
        <v>36.5</v>
      </c>
      <c r="F44" s="241">
        <v>35</v>
      </c>
      <c r="G44" s="241">
        <v>32.700000000000003</v>
      </c>
      <c r="H44" s="241">
        <v>35</v>
      </c>
      <c r="I44" s="241">
        <v>34</v>
      </c>
      <c r="J44" s="241">
        <v>33.5</v>
      </c>
      <c r="K44" s="241">
        <v>35</v>
      </c>
      <c r="L44" s="241">
        <v>33.630833854137109</v>
      </c>
      <c r="M44" s="241">
        <v>35</v>
      </c>
      <c r="N44" s="241">
        <v>36</v>
      </c>
      <c r="O44" s="241">
        <v>30.349999999999994</v>
      </c>
      <c r="P44" s="241">
        <v>35</v>
      </c>
      <c r="Q44" s="241">
        <v>35</v>
      </c>
      <c r="R44" s="241">
        <v>32</v>
      </c>
      <c r="S44" s="241">
        <v>35.010000000000005</v>
      </c>
      <c r="T44" s="241">
        <v>37</v>
      </c>
      <c r="U44" s="241">
        <v>36.5</v>
      </c>
      <c r="V44" s="248">
        <v>33</v>
      </c>
      <c r="W44" s="234"/>
      <c r="X44" s="258"/>
      <c r="Y44" s="244"/>
    </row>
    <row r="45" spans="1:25">
      <c r="A45" s="141"/>
      <c r="B45" s="2" t="s">
        <v>188</v>
      </c>
      <c r="C45" s="135"/>
      <c r="D45" s="241">
        <v>1.3291601358251257</v>
      </c>
      <c r="E45" s="241">
        <v>1.8708286933869707</v>
      </c>
      <c r="F45" s="241">
        <v>5.4772255750516612</v>
      </c>
      <c r="G45" s="241">
        <v>1.0870449239413509</v>
      </c>
      <c r="H45" s="241">
        <v>0.752772652709081</v>
      </c>
      <c r="I45" s="241">
        <v>0.40824829046386302</v>
      </c>
      <c r="J45" s="241">
        <v>1.0488088481701516</v>
      </c>
      <c r="K45" s="241">
        <v>1.3784048752090221</v>
      </c>
      <c r="L45" s="241">
        <v>3.6168861091567992</v>
      </c>
      <c r="M45" s="241">
        <v>0.63245553203367588</v>
      </c>
      <c r="N45" s="241">
        <v>0.40824829046386302</v>
      </c>
      <c r="O45" s="241">
        <v>0.6920982589199326</v>
      </c>
      <c r="P45" s="241">
        <v>0.40824829046386302</v>
      </c>
      <c r="Q45" s="241">
        <v>0.752772652709081</v>
      </c>
      <c r="R45" s="241">
        <v>0.752772652709081</v>
      </c>
      <c r="S45" s="241">
        <v>0.62006451277266283</v>
      </c>
      <c r="T45" s="241">
        <v>1.6329931618554521</v>
      </c>
      <c r="U45" s="241">
        <v>1.4719601443879744</v>
      </c>
      <c r="V45" s="248">
        <v>0.98319208025017502</v>
      </c>
      <c r="W45" s="234"/>
      <c r="X45" s="258"/>
      <c r="Y45" s="244"/>
    </row>
    <row r="46" spans="1:25">
      <c r="A46" s="141"/>
      <c r="B46" s="2" t="s">
        <v>96</v>
      </c>
      <c r="C46" s="135"/>
      <c r="D46" s="109">
        <v>3.5762156120855405E-2</v>
      </c>
      <c r="E46" s="109">
        <v>5.1255580640738922E-2</v>
      </c>
      <c r="F46" s="109">
        <v>0.15649215928719032</v>
      </c>
      <c r="G46" s="109">
        <v>3.2758762147906108E-2</v>
      </c>
      <c r="H46" s="109">
        <v>2.1405857423007043E-2</v>
      </c>
      <c r="I46" s="109">
        <v>1.2066451934892503E-2</v>
      </c>
      <c r="J46" s="109">
        <v>3.1307726811049305E-2</v>
      </c>
      <c r="K46" s="109">
        <v>3.9953764498812237E-2</v>
      </c>
      <c r="L46" s="109">
        <v>0.1105886918525103</v>
      </c>
      <c r="M46" s="109">
        <v>1.8070158058105024E-2</v>
      </c>
      <c r="N46" s="109">
        <v>1.1287971164899439E-2</v>
      </c>
      <c r="O46" s="109">
        <v>2.2729006861081532E-2</v>
      </c>
      <c r="P46" s="109">
        <v>1.1720046616187455E-2</v>
      </c>
      <c r="Q46" s="109">
        <v>2.161069816389706E-2</v>
      </c>
      <c r="R46" s="109">
        <v>2.3402258633442936E-2</v>
      </c>
      <c r="S46" s="109">
        <v>1.7771983742409365E-2</v>
      </c>
      <c r="T46" s="109">
        <v>4.4536177141512333E-2</v>
      </c>
      <c r="U46" s="109">
        <v>3.9962718852162196E-2</v>
      </c>
      <c r="V46" s="171">
        <v>2.9643982319100756E-2</v>
      </c>
      <c r="W46" s="173"/>
      <c r="X46" s="2"/>
      <c r="Y46" s="137"/>
    </row>
    <row r="47" spans="1:25">
      <c r="A47" s="141"/>
      <c r="B47" s="117" t="s">
        <v>189</v>
      </c>
      <c r="C47" s="135"/>
      <c r="D47" s="109">
        <v>7.3178402264472586E-2</v>
      </c>
      <c r="E47" s="109">
        <v>5.3928565452553867E-2</v>
      </c>
      <c r="F47" s="109">
        <v>1.0616432625736527E-2</v>
      </c>
      <c r="G47" s="109">
        <v>-4.1839372686742315E-2</v>
      </c>
      <c r="H47" s="109">
        <v>1.5428891828716207E-2</v>
      </c>
      <c r="I47" s="109">
        <v>-2.3070781795121231E-2</v>
      </c>
      <c r="J47" s="109">
        <v>-3.2695700201080702E-2</v>
      </c>
      <c r="K47" s="109">
        <v>-3.8209449832025122E-3</v>
      </c>
      <c r="L47" s="109">
        <v>-5.5629474375812893E-2</v>
      </c>
      <c r="M47" s="109">
        <v>1.0616432625736527E-2</v>
      </c>
      <c r="N47" s="109">
        <v>4.4303647046594286E-2</v>
      </c>
      <c r="O47" s="109">
        <v>-0.12076370361560929</v>
      </c>
      <c r="P47" s="109">
        <v>5.8039734227568474E-3</v>
      </c>
      <c r="Q47" s="109">
        <v>5.8039734227568474E-3</v>
      </c>
      <c r="R47" s="109">
        <v>-7.1195373824918362E-2</v>
      </c>
      <c r="S47" s="109">
        <v>7.4402095517700495E-3</v>
      </c>
      <c r="T47" s="109">
        <v>5.8741024655533547E-2</v>
      </c>
      <c r="U47" s="109">
        <v>6.3553483858513227E-2</v>
      </c>
      <c r="V47" s="171">
        <v>-4.2320618607040172E-2</v>
      </c>
      <c r="W47" s="173"/>
      <c r="X47" s="2"/>
      <c r="Y47" s="137"/>
    </row>
    <row r="48" spans="1:25">
      <c r="B48" s="147"/>
      <c r="C48" s="116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5">
      <c r="B49" s="151" t="s">
        <v>455</v>
      </c>
      <c r="Y49" s="133" t="s">
        <v>67</v>
      </c>
    </row>
    <row r="50" spans="1:25">
      <c r="A50" s="124" t="s">
        <v>158</v>
      </c>
      <c r="B50" s="114" t="s">
        <v>141</v>
      </c>
      <c r="C50" s="111" t="s">
        <v>142</v>
      </c>
      <c r="D50" s="112" t="s">
        <v>166</v>
      </c>
      <c r="E50" s="113" t="s">
        <v>166</v>
      </c>
      <c r="F50" s="113" t="s">
        <v>166</v>
      </c>
      <c r="G50" s="113" t="s">
        <v>166</v>
      </c>
      <c r="H50" s="113" t="s">
        <v>166</v>
      </c>
      <c r="I50" s="113" t="s">
        <v>166</v>
      </c>
      <c r="J50" s="113" t="s">
        <v>166</v>
      </c>
      <c r="K50" s="113" t="s">
        <v>166</v>
      </c>
      <c r="L50" s="113" t="s">
        <v>166</v>
      </c>
      <c r="M50" s="113" t="s">
        <v>166</v>
      </c>
      <c r="N50" s="113" t="s">
        <v>166</v>
      </c>
      <c r="O50" s="113" t="s">
        <v>166</v>
      </c>
      <c r="P50" s="113" t="s">
        <v>166</v>
      </c>
      <c r="Q50" s="113" t="s">
        <v>166</v>
      </c>
      <c r="R50" s="113" t="s">
        <v>166</v>
      </c>
      <c r="S50" s="113" t="s">
        <v>166</v>
      </c>
      <c r="T50" s="113" t="s">
        <v>166</v>
      </c>
      <c r="U50" s="113" t="s">
        <v>166</v>
      </c>
      <c r="V50" s="120" t="s">
        <v>166</v>
      </c>
      <c r="W50" s="173"/>
      <c r="X50" s="2"/>
      <c r="Y50" s="133">
        <v>1</v>
      </c>
    </row>
    <row r="51" spans="1:25">
      <c r="A51" s="141"/>
      <c r="B51" s="115" t="s">
        <v>167</v>
      </c>
      <c r="C51" s="104" t="s">
        <v>167</v>
      </c>
      <c r="D51" s="162" t="s">
        <v>168</v>
      </c>
      <c r="E51" s="163" t="s">
        <v>169</v>
      </c>
      <c r="F51" s="163" t="s">
        <v>170</v>
      </c>
      <c r="G51" s="163" t="s">
        <v>171</v>
      </c>
      <c r="H51" s="163" t="s">
        <v>172</v>
      </c>
      <c r="I51" s="163" t="s">
        <v>192</v>
      </c>
      <c r="J51" s="163" t="s">
        <v>173</v>
      </c>
      <c r="K51" s="163" t="s">
        <v>174</v>
      </c>
      <c r="L51" s="163" t="s">
        <v>175</v>
      </c>
      <c r="M51" s="163" t="s">
        <v>176</v>
      </c>
      <c r="N51" s="163" t="s">
        <v>177</v>
      </c>
      <c r="O51" s="163" t="s">
        <v>178</v>
      </c>
      <c r="P51" s="163" t="s">
        <v>180</v>
      </c>
      <c r="Q51" s="163" t="s">
        <v>181</v>
      </c>
      <c r="R51" s="163" t="s">
        <v>193</v>
      </c>
      <c r="S51" s="163" t="s">
        <v>190</v>
      </c>
      <c r="T51" s="163" t="s">
        <v>182</v>
      </c>
      <c r="U51" s="163" t="s">
        <v>191</v>
      </c>
      <c r="V51" s="166" t="s">
        <v>183</v>
      </c>
      <c r="W51" s="173"/>
      <c r="X51" s="2"/>
      <c r="Y51" s="133" t="s">
        <v>91</v>
      </c>
    </row>
    <row r="52" spans="1:25">
      <c r="A52" s="141"/>
      <c r="B52" s="115"/>
      <c r="C52" s="104"/>
      <c r="D52" s="105" t="s">
        <v>213</v>
      </c>
      <c r="E52" s="106" t="s">
        <v>213</v>
      </c>
      <c r="F52" s="106" t="s">
        <v>214</v>
      </c>
      <c r="G52" s="106" t="s">
        <v>213</v>
      </c>
      <c r="H52" s="106" t="s">
        <v>215</v>
      </c>
      <c r="I52" s="106" t="s">
        <v>213</v>
      </c>
      <c r="J52" s="106" t="s">
        <v>213</v>
      </c>
      <c r="K52" s="106" t="s">
        <v>215</v>
      </c>
      <c r="L52" s="106" t="s">
        <v>215</v>
      </c>
      <c r="M52" s="106" t="s">
        <v>215</v>
      </c>
      <c r="N52" s="106" t="s">
        <v>215</v>
      </c>
      <c r="O52" s="106" t="s">
        <v>213</v>
      </c>
      <c r="P52" s="106" t="s">
        <v>215</v>
      </c>
      <c r="Q52" s="106" t="s">
        <v>215</v>
      </c>
      <c r="R52" s="106" t="s">
        <v>215</v>
      </c>
      <c r="S52" s="106" t="s">
        <v>213</v>
      </c>
      <c r="T52" s="106" t="s">
        <v>213</v>
      </c>
      <c r="U52" s="106" t="s">
        <v>215</v>
      </c>
      <c r="V52" s="167" t="s">
        <v>213</v>
      </c>
      <c r="W52" s="173"/>
      <c r="X52" s="2"/>
      <c r="Y52" s="133">
        <v>0</v>
      </c>
    </row>
    <row r="53" spans="1:25">
      <c r="A53" s="141"/>
      <c r="B53" s="115"/>
      <c r="C53" s="104"/>
      <c r="D53" s="130" t="s">
        <v>217</v>
      </c>
      <c r="E53" s="130" t="s">
        <v>146</v>
      </c>
      <c r="F53" s="130" t="s">
        <v>146</v>
      </c>
      <c r="G53" s="130" t="s">
        <v>145</v>
      </c>
      <c r="H53" s="130" t="s">
        <v>145</v>
      </c>
      <c r="I53" s="130" t="s">
        <v>218</v>
      </c>
      <c r="J53" s="130" t="s">
        <v>145</v>
      </c>
      <c r="K53" s="130" t="s">
        <v>145</v>
      </c>
      <c r="L53" s="130" t="s">
        <v>145</v>
      </c>
      <c r="M53" s="130" t="s">
        <v>145</v>
      </c>
      <c r="N53" s="130" t="s">
        <v>145</v>
      </c>
      <c r="O53" s="130" t="s">
        <v>145</v>
      </c>
      <c r="P53" s="130" t="s">
        <v>217</v>
      </c>
      <c r="Q53" s="130" t="s">
        <v>145</v>
      </c>
      <c r="R53" s="130" t="s">
        <v>145</v>
      </c>
      <c r="S53" s="130" t="s">
        <v>145</v>
      </c>
      <c r="T53" s="130" t="s">
        <v>217</v>
      </c>
      <c r="U53" s="130" t="s">
        <v>218</v>
      </c>
      <c r="V53" s="174" t="s">
        <v>218</v>
      </c>
      <c r="W53" s="173"/>
      <c r="X53" s="2"/>
      <c r="Y53" s="133">
        <v>0</v>
      </c>
    </row>
    <row r="54" spans="1:25">
      <c r="A54" s="141"/>
      <c r="B54" s="114">
        <v>1</v>
      </c>
      <c r="C54" s="110">
        <v>1</v>
      </c>
      <c r="D54" s="228">
        <v>50.999999999999993</v>
      </c>
      <c r="E54" s="228">
        <v>52</v>
      </c>
      <c r="F54" s="229">
        <v>50.000000000000007</v>
      </c>
      <c r="G54" s="228">
        <v>47.9</v>
      </c>
      <c r="H54" s="229">
        <v>47</v>
      </c>
      <c r="I54" s="228">
        <v>46</v>
      </c>
      <c r="J54" s="229">
        <v>46</v>
      </c>
      <c r="K54" s="256">
        <v>36</v>
      </c>
      <c r="L54" s="228">
        <v>43.458901434350899</v>
      </c>
      <c r="M54" s="228">
        <v>45</v>
      </c>
      <c r="N54" s="228">
        <v>50.999999999999993</v>
      </c>
      <c r="O54" s="230">
        <v>38.1</v>
      </c>
      <c r="P54" s="228">
        <v>54</v>
      </c>
      <c r="Q54" s="228">
        <v>47</v>
      </c>
      <c r="R54" s="228">
        <v>46</v>
      </c>
      <c r="S54" s="228">
        <v>48.78</v>
      </c>
      <c r="T54" s="228">
        <v>46</v>
      </c>
      <c r="U54" s="232">
        <v>50</v>
      </c>
      <c r="V54" s="232">
        <v>47</v>
      </c>
      <c r="W54" s="234"/>
      <c r="X54" s="258"/>
      <c r="Y54" s="235">
        <v>1</v>
      </c>
    </row>
    <row r="55" spans="1:25">
      <c r="A55" s="141"/>
      <c r="B55" s="115">
        <v>1</v>
      </c>
      <c r="C55" s="104">
        <v>2</v>
      </c>
      <c r="D55" s="236">
        <v>55</v>
      </c>
      <c r="E55" s="236">
        <v>49</v>
      </c>
      <c r="F55" s="268">
        <v>40</v>
      </c>
      <c r="G55" s="236">
        <v>47</v>
      </c>
      <c r="H55" s="237">
        <v>47</v>
      </c>
      <c r="I55" s="236">
        <v>46</v>
      </c>
      <c r="J55" s="237">
        <v>44</v>
      </c>
      <c r="K55" s="236">
        <v>49</v>
      </c>
      <c r="L55" s="236">
        <v>42.622723141951397</v>
      </c>
      <c r="M55" s="236">
        <v>50.999999999999993</v>
      </c>
      <c r="N55" s="236">
        <v>52</v>
      </c>
      <c r="O55" s="238">
        <v>39</v>
      </c>
      <c r="P55" s="236">
        <v>50</v>
      </c>
      <c r="Q55" s="236">
        <v>46</v>
      </c>
      <c r="R55" s="236">
        <v>46</v>
      </c>
      <c r="S55" s="236">
        <v>49.050000000000004</v>
      </c>
      <c r="T55" s="236">
        <v>49</v>
      </c>
      <c r="U55" s="239">
        <v>50</v>
      </c>
      <c r="V55" s="240">
        <v>47</v>
      </c>
      <c r="W55" s="234"/>
      <c r="X55" s="258"/>
      <c r="Y55" s="235">
        <v>13</v>
      </c>
    </row>
    <row r="56" spans="1:25">
      <c r="A56" s="141"/>
      <c r="B56" s="115">
        <v>1</v>
      </c>
      <c r="C56" s="104">
        <v>3</v>
      </c>
      <c r="D56" s="236">
        <v>55</v>
      </c>
      <c r="E56" s="236">
        <v>55</v>
      </c>
      <c r="F56" s="237">
        <v>50.000000000000007</v>
      </c>
      <c r="G56" s="236">
        <v>49.5</v>
      </c>
      <c r="H56" s="237">
        <v>50.000000000000007</v>
      </c>
      <c r="I56" s="236">
        <v>45</v>
      </c>
      <c r="J56" s="237">
        <v>46</v>
      </c>
      <c r="K56" s="268">
        <v>33.000000000000007</v>
      </c>
      <c r="L56" s="241">
        <v>37.579028080028102</v>
      </c>
      <c r="M56" s="241">
        <v>48</v>
      </c>
      <c r="N56" s="241">
        <v>52</v>
      </c>
      <c r="O56" s="242">
        <v>38.4</v>
      </c>
      <c r="P56" s="241">
        <v>50.999999999999993</v>
      </c>
      <c r="Q56" s="241">
        <v>48</v>
      </c>
      <c r="R56" s="241">
        <v>46</v>
      </c>
      <c r="S56" s="241">
        <v>49.5</v>
      </c>
      <c r="T56" s="236">
        <v>50</v>
      </c>
      <c r="U56" s="239">
        <v>50</v>
      </c>
      <c r="V56" s="240">
        <v>48</v>
      </c>
      <c r="W56" s="234"/>
      <c r="X56" s="258"/>
      <c r="Y56" s="235">
        <v>16</v>
      </c>
    </row>
    <row r="57" spans="1:25">
      <c r="A57" s="141"/>
      <c r="B57" s="115">
        <v>1</v>
      </c>
      <c r="C57" s="104">
        <v>4</v>
      </c>
      <c r="D57" s="236">
        <v>58</v>
      </c>
      <c r="E57" s="236">
        <v>48</v>
      </c>
      <c r="F57" s="237">
        <v>50.000000000000007</v>
      </c>
      <c r="G57" s="236">
        <v>49.2</v>
      </c>
      <c r="H57" s="237">
        <v>47</v>
      </c>
      <c r="I57" s="236">
        <v>46</v>
      </c>
      <c r="J57" s="237">
        <v>45</v>
      </c>
      <c r="K57" s="268">
        <v>34</v>
      </c>
      <c r="L57" s="241">
        <v>49.487657234956998</v>
      </c>
      <c r="M57" s="241">
        <v>50.999999999999993</v>
      </c>
      <c r="N57" s="241">
        <v>50.999999999999993</v>
      </c>
      <c r="O57" s="268">
        <v>42.9</v>
      </c>
      <c r="P57" s="241">
        <v>50</v>
      </c>
      <c r="Q57" s="241">
        <v>49</v>
      </c>
      <c r="R57" s="241">
        <v>46</v>
      </c>
      <c r="S57" s="241">
        <v>48.86999999999999</v>
      </c>
      <c r="T57" s="236">
        <v>47</v>
      </c>
      <c r="U57" s="239">
        <v>50</v>
      </c>
      <c r="V57" s="240">
        <v>45</v>
      </c>
      <c r="W57" s="234"/>
      <c r="X57" s="258"/>
      <c r="Y57" s="235">
        <v>48.498351775635257</v>
      </c>
    </row>
    <row r="58" spans="1:25">
      <c r="A58" s="141"/>
      <c r="B58" s="115">
        <v>1</v>
      </c>
      <c r="C58" s="104">
        <v>5</v>
      </c>
      <c r="D58" s="236">
        <v>55</v>
      </c>
      <c r="E58" s="236">
        <v>50.999999999999993</v>
      </c>
      <c r="F58" s="236">
        <v>50.000000000000007</v>
      </c>
      <c r="G58" s="236">
        <v>49.2</v>
      </c>
      <c r="H58" s="236">
        <v>46</v>
      </c>
      <c r="I58" s="236">
        <v>47</v>
      </c>
      <c r="J58" s="236">
        <v>45</v>
      </c>
      <c r="K58" s="236">
        <v>41</v>
      </c>
      <c r="L58" s="236">
        <v>52.574905511810996</v>
      </c>
      <c r="M58" s="236">
        <v>54</v>
      </c>
      <c r="N58" s="236">
        <v>50.999999999999993</v>
      </c>
      <c r="O58" s="238">
        <v>38.6</v>
      </c>
      <c r="P58" s="236">
        <v>48</v>
      </c>
      <c r="Q58" s="236">
        <v>48</v>
      </c>
      <c r="R58" s="236">
        <v>43</v>
      </c>
      <c r="S58" s="236">
        <v>49.230000000000004</v>
      </c>
      <c r="T58" s="236">
        <v>46</v>
      </c>
      <c r="U58" s="239">
        <v>50</v>
      </c>
      <c r="V58" s="240">
        <v>48</v>
      </c>
      <c r="W58" s="234"/>
      <c r="X58" s="258"/>
      <c r="Y58" s="244"/>
    </row>
    <row r="59" spans="1:25">
      <c r="A59" s="141"/>
      <c r="B59" s="115">
        <v>1</v>
      </c>
      <c r="C59" s="104">
        <v>6</v>
      </c>
      <c r="D59" s="236">
        <v>53</v>
      </c>
      <c r="E59" s="236">
        <v>48</v>
      </c>
      <c r="F59" s="236">
        <v>50.000000000000007</v>
      </c>
      <c r="G59" s="236">
        <v>52.2</v>
      </c>
      <c r="H59" s="243">
        <v>51.999999999999993</v>
      </c>
      <c r="I59" s="236">
        <v>46</v>
      </c>
      <c r="J59" s="236">
        <v>46</v>
      </c>
      <c r="K59" s="236">
        <v>46</v>
      </c>
      <c r="L59" s="236">
        <v>50.938776365510101</v>
      </c>
      <c r="M59" s="236">
        <v>49</v>
      </c>
      <c r="N59" s="236">
        <v>52</v>
      </c>
      <c r="O59" s="238">
        <v>39.4</v>
      </c>
      <c r="P59" s="236">
        <v>49</v>
      </c>
      <c r="Q59" s="236">
        <v>49</v>
      </c>
      <c r="R59" s="236">
        <v>45</v>
      </c>
      <c r="S59" s="236">
        <v>48.330000000000005</v>
      </c>
      <c r="T59" s="236">
        <v>49</v>
      </c>
      <c r="U59" s="239">
        <v>50</v>
      </c>
      <c r="V59" s="240">
        <v>48</v>
      </c>
      <c r="W59" s="234"/>
      <c r="X59" s="258"/>
      <c r="Y59" s="244"/>
    </row>
    <row r="60" spans="1:25">
      <c r="A60" s="141"/>
      <c r="B60" s="116" t="s">
        <v>186</v>
      </c>
      <c r="C60" s="108"/>
      <c r="D60" s="246">
        <v>54.5</v>
      </c>
      <c r="E60" s="246">
        <v>50.5</v>
      </c>
      <c r="F60" s="246">
        <v>48.333333333333336</v>
      </c>
      <c r="G60" s="246">
        <v>49.166666666666664</v>
      </c>
      <c r="H60" s="246">
        <v>48.166666666666664</v>
      </c>
      <c r="I60" s="246">
        <v>46</v>
      </c>
      <c r="J60" s="246">
        <v>45.333333333333336</v>
      </c>
      <c r="K60" s="246">
        <v>39.833333333333336</v>
      </c>
      <c r="L60" s="246">
        <v>46.110331961434746</v>
      </c>
      <c r="M60" s="246">
        <v>49.666666666666664</v>
      </c>
      <c r="N60" s="246">
        <v>51.5</v>
      </c>
      <c r="O60" s="246">
        <v>39.4</v>
      </c>
      <c r="P60" s="246">
        <v>50.333333333333336</v>
      </c>
      <c r="Q60" s="246">
        <v>47.833333333333336</v>
      </c>
      <c r="R60" s="246">
        <v>45.333333333333336</v>
      </c>
      <c r="S60" s="246">
        <v>48.96</v>
      </c>
      <c r="T60" s="246">
        <v>47.833333333333336</v>
      </c>
      <c r="U60" s="246">
        <v>50</v>
      </c>
      <c r="V60" s="267">
        <v>47.166666666666664</v>
      </c>
      <c r="W60" s="234"/>
      <c r="X60" s="258"/>
      <c r="Y60" s="244"/>
    </row>
    <row r="61" spans="1:25">
      <c r="A61" s="141"/>
      <c r="B61" s="2" t="s">
        <v>187</v>
      </c>
      <c r="C61" s="135"/>
      <c r="D61" s="241">
        <v>55</v>
      </c>
      <c r="E61" s="241">
        <v>50</v>
      </c>
      <c r="F61" s="241">
        <v>50.000000000000007</v>
      </c>
      <c r="G61" s="241">
        <v>49.2</v>
      </c>
      <c r="H61" s="241">
        <v>47</v>
      </c>
      <c r="I61" s="241">
        <v>46</v>
      </c>
      <c r="J61" s="241">
        <v>45.5</v>
      </c>
      <c r="K61" s="241">
        <v>38.5</v>
      </c>
      <c r="L61" s="241">
        <v>46.473279334653952</v>
      </c>
      <c r="M61" s="241">
        <v>50</v>
      </c>
      <c r="N61" s="241">
        <v>51.5</v>
      </c>
      <c r="O61" s="241">
        <v>38.799999999999997</v>
      </c>
      <c r="P61" s="241">
        <v>50</v>
      </c>
      <c r="Q61" s="241">
        <v>48</v>
      </c>
      <c r="R61" s="241">
        <v>46</v>
      </c>
      <c r="S61" s="241">
        <v>48.959999999999994</v>
      </c>
      <c r="T61" s="241">
        <v>48</v>
      </c>
      <c r="U61" s="241">
        <v>50</v>
      </c>
      <c r="V61" s="248">
        <v>47.5</v>
      </c>
      <c r="W61" s="234"/>
      <c r="X61" s="258"/>
      <c r="Y61" s="244"/>
    </row>
    <row r="62" spans="1:25">
      <c r="A62" s="141"/>
      <c r="B62" s="2" t="s">
        <v>188</v>
      </c>
      <c r="C62" s="135"/>
      <c r="D62" s="241">
        <v>2.3452078799117166</v>
      </c>
      <c r="E62" s="241">
        <v>2.7386127875258302</v>
      </c>
      <c r="F62" s="241">
        <v>4.0824829046386339</v>
      </c>
      <c r="G62" s="241">
        <v>1.767106863397534</v>
      </c>
      <c r="H62" s="241">
        <v>2.3166067138525395</v>
      </c>
      <c r="I62" s="241">
        <v>0.63245553203367588</v>
      </c>
      <c r="J62" s="241">
        <v>0.81649658092772603</v>
      </c>
      <c r="K62" s="241">
        <v>6.6156380392723113</v>
      </c>
      <c r="L62" s="241">
        <v>5.8049557722559815</v>
      </c>
      <c r="M62" s="241">
        <v>3.0767948691238192</v>
      </c>
      <c r="N62" s="241">
        <v>0.54772255750516996</v>
      </c>
      <c r="O62" s="241">
        <v>1.7742604092973491</v>
      </c>
      <c r="P62" s="241">
        <v>2.0655911179772888</v>
      </c>
      <c r="Q62" s="241">
        <v>1.169045194450012</v>
      </c>
      <c r="R62" s="241">
        <v>1.2110601416389966</v>
      </c>
      <c r="S62" s="241">
        <v>0.40249223594996147</v>
      </c>
      <c r="T62" s="241">
        <v>1.7224014243685084</v>
      </c>
      <c r="U62" s="241">
        <v>0</v>
      </c>
      <c r="V62" s="248">
        <v>1.1690451944500122</v>
      </c>
      <c r="W62" s="234"/>
      <c r="X62" s="258"/>
      <c r="Y62" s="244"/>
    </row>
    <row r="63" spans="1:25">
      <c r="A63" s="141"/>
      <c r="B63" s="2" t="s">
        <v>96</v>
      </c>
      <c r="C63" s="135"/>
      <c r="D63" s="109">
        <v>4.3031337246086543E-2</v>
      </c>
      <c r="E63" s="109">
        <v>5.4229956188630302E-2</v>
      </c>
      <c r="F63" s="109">
        <v>8.4465163544247601E-2</v>
      </c>
      <c r="G63" s="109">
        <v>3.594115654367866E-2</v>
      </c>
      <c r="H63" s="109">
        <v>4.8095641118045804E-2</v>
      </c>
      <c r="I63" s="109">
        <v>1.374903330507991E-2</v>
      </c>
      <c r="J63" s="109">
        <v>1.8010953991052778E-2</v>
      </c>
      <c r="K63" s="109">
        <v>0.16608296332901198</v>
      </c>
      <c r="L63" s="109">
        <v>0.12589273434663334</v>
      </c>
      <c r="M63" s="109">
        <v>6.1948889982358778E-2</v>
      </c>
      <c r="N63" s="109">
        <v>1.0635389466119805E-2</v>
      </c>
      <c r="O63" s="109">
        <v>4.5031990083689064E-2</v>
      </c>
      <c r="P63" s="109">
        <v>4.1038234131999113E-2</v>
      </c>
      <c r="Q63" s="109">
        <v>2.443996922195147E-2</v>
      </c>
      <c r="R63" s="109">
        <v>2.671456194791904E-2</v>
      </c>
      <c r="S63" s="109">
        <v>8.220838152572742E-3</v>
      </c>
      <c r="T63" s="109">
        <v>3.600839214707683E-2</v>
      </c>
      <c r="U63" s="109">
        <v>0</v>
      </c>
      <c r="V63" s="171">
        <v>2.478541048303913E-2</v>
      </c>
      <c r="W63" s="173"/>
      <c r="X63" s="2"/>
      <c r="Y63" s="137"/>
    </row>
    <row r="64" spans="1:25">
      <c r="A64" s="141"/>
      <c r="B64" s="117" t="s">
        <v>189</v>
      </c>
      <c r="C64" s="135"/>
      <c r="D64" s="109">
        <v>0.12374952971865461</v>
      </c>
      <c r="E64" s="109">
        <v>4.1272500014533309E-2</v>
      </c>
      <c r="F64" s="109">
        <v>-3.4025577418658193E-3</v>
      </c>
      <c r="G64" s="109">
        <v>1.3780156779825914E-2</v>
      </c>
      <c r="H64" s="109">
        <v>-6.8391006462042991E-3</v>
      </c>
      <c r="I64" s="109">
        <v>-5.1514158402603427E-2</v>
      </c>
      <c r="J64" s="109">
        <v>-6.5260330019956903E-2</v>
      </c>
      <c r="K64" s="109">
        <v>-0.17866624586312396</v>
      </c>
      <c r="L64" s="109">
        <v>-4.9239195287461568E-2</v>
      </c>
      <c r="M64" s="109">
        <v>2.4089785492841242E-2</v>
      </c>
      <c r="N64" s="109">
        <v>6.1891757440563522E-2</v>
      </c>
      <c r="O64" s="109">
        <v>-0.18760125741440381</v>
      </c>
      <c r="P64" s="109">
        <v>3.783595711019494E-2</v>
      </c>
      <c r="Q64" s="109">
        <v>-1.3712186454881037E-2</v>
      </c>
      <c r="R64" s="109">
        <v>-6.5260330019956903E-2</v>
      </c>
      <c r="S64" s="109">
        <v>9.5188435784465675E-3</v>
      </c>
      <c r="T64" s="109">
        <v>-1.3712186454881037E-2</v>
      </c>
      <c r="U64" s="109">
        <v>3.096287130151798E-2</v>
      </c>
      <c r="V64" s="171">
        <v>-2.7458358072234734E-2</v>
      </c>
      <c r="W64" s="173"/>
      <c r="X64" s="2"/>
      <c r="Y64" s="137"/>
    </row>
    <row r="65" spans="2:22">
      <c r="B65" s="147"/>
      <c r="C65" s="116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</row>
  </sheetData>
  <dataConsolidate/>
  <conditionalFormatting sqref="C2:X10 C11:W11 C12:X31 C43:V48 D33:V41 C60:V65 D50:V58">
    <cfRule type="expression" dxfId="190" priority="7" stopIfTrue="1">
      <formula>AND(ISBLANK(INDIRECT(Anlyt_LabRefLastCol)),ISBLANK(INDIRECT(Anlyt_LabRefThisCol)))</formula>
    </cfRule>
    <cfRule type="expression" dxfId="189" priority="8">
      <formula>ISBLANK(INDIRECT(Anlyt_LabRefThisCol))</formula>
    </cfRule>
  </conditionalFormatting>
  <conditionalFormatting sqref="E6:X10 E11:W11 B6:C25 E12:X25 B37:C42 B54:C59 D37:V41 D54:V58">
    <cfRule type="expression" dxfId="188" priority="9">
      <formula>AND($B6&lt;&gt;$B5,NOT(ISBLANK(INDIRECT(Anlyt_LabRefThisCol))))</formula>
    </cfRule>
  </conditionalFormatting>
  <conditionalFormatting sqref="C33:C42 D42:V42">
    <cfRule type="expression" dxfId="187" priority="4" stopIfTrue="1">
      <formula>AND(ISBLANK(INDIRECT(Anlyt_LabRefLastCol)),ISBLANK(INDIRECT(Anlyt_LabRefThisCol)))</formula>
    </cfRule>
    <cfRule type="expression" dxfId="186" priority="5">
      <formula>ISBLANK(INDIRECT(Anlyt_LabRefThisCol))</formula>
    </cfRule>
  </conditionalFormatting>
  <conditionalFormatting sqref="D42:V42">
    <cfRule type="expression" dxfId="185" priority="6">
      <formula>AND($B42&lt;&gt;$B41,NOT(ISBLANK(INDIRECT(Anlyt_LabRefThisCol))))</formula>
    </cfRule>
  </conditionalFormatting>
  <conditionalFormatting sqref="C50:C59 D59:V59">
    <cfRule type="expression" dxfId="184" priority="1" stopIfTrue="1">
      <formula>AND(ISBLANK(INDIRECT(Anlyt_LabRefLastCol)),ISBLANK(INDIRECT(Anlyt_LabRefThisCol)))</formula>
    </cfRule>
    <cfRule type="expression" dxfId="183" priority="2">
      <formula>ISBLANK(INDIRECT(Anlyt_LabRefThisCol))</formula>
    </cfRule>
  </conditionalFormatting>
  <conditionalFormatting sqref="D59:V59">
    <cfRule type="expression" dxfId="182" priority="3">
      <formula>AND($B59&lt;&gt;$B58,NOT(ISBLANK(INDIRECT(Anlyt_LabRefThisCol))))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Z1054"/>
  <sheetViews>
    <sheetView topLeftCell="A2" zoomScale="104" zoomScaleNormal="104" workbookViewId="0"/>
  </sheetViews>
  <sheetFormatPr defaultRowHeight="15"/>
  <cols>
    <col min="1" max="1" width="8.88671875" style="140"/>
    <col min="2" max="18" width="8.88671875" style="1"/>
    <col min="19" max="19" width="8.88671875" style="1" customWidth="1"/>
    <col min="20" max="16384" width="8.88671875" style="1"/>
  </cols>
  <sheetData>
    <row r="1" spans="1:26">
      <c r="B1" s="151" t="s">
        <v>456</v>
      </c>
      <c r="Y1" s="133" t="s">
        <v>201</v>
      </c>
    </row>
    <row r="2" spans="1:26">
      <c r="A2" s="124" t="s">
        <v>4</v>
      </c>
      <c r="B2" s="114" t="s">
        <v>141</v>
      </c>
      <c r="C2" s="111" t="s">
        <v>142</v>
      </c>
      <c r="D2" s="112" t="s">
        <v>166</v>
      </c>
      <c r="E2" s="113" t="s">
        <v>166</v>
      </c>
      <c r="F2" s="113" t="s">
        <v>166</v>
      </c>
      <c r="G2" s="113" t="s">
        <v>166</v>
      </c>
      <c r="H2" s="16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33">
        <v>1</v>
      </c>
    </row>
    <row r="3" spans="1:26">
      <c r="A3" s="141"/>
      <c r="B3" s="115" t="s">
        <v>167</v>
      </c>
      <c r="C3" s="104" t="s">
        <v>167</v>
      </c>
      <c r="D3" s="162" t="s">
        <v>170</v>
      </c>
      <c r="E3" s="163" t="s">
        <v>173</v>
      </c>
      <c r="F3" s="163" t="s">
        <v>175</v>
      </c>
      <c r="G3" s="163" t="s">
        <v>178</v>
      </c>
      <c r="H3" s="16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33" t="s">
        <v>3</v>
      </c>
    </row>
    <row r="4" spans="1:26">
      <c r="A4" s="141"/>
      <c r="B4" s="115"/>
      <c r="C4" s="104"/>
      <c r="D4" s="105" t="s">
        <v>126</v>
      </c>
      <c r="E4" s="106" t="s">
        <v>124</v>
      </c>
      <c r="F4" s="106" t="s">
        <v>219</v>
      </c>
      <c r="G4" s="106" t="s">
        <v>124</v>
      </c>
      <c r="H4" s="16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33">
        <v>2</v>
      </c>
    </row>
    <row r="5" spans="1:26">
      <c r="A5" s="141"/>
      <c r="B5" s="115"/>
      <c r="C5" s="104"/>
      <c r="D5" s="130"/>
      <c r="E5" s="130"/>
      <c r="F5" s="130"/>
      <c r="G5" s="130"/>
      <c r="H5" s="16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33">
        <v>2</v>
      </c>
    </row>
    <row r="6" spans="1:26">
      <c r="A6" s="141"/>
      <c r="B6" s="114">
        <v>1</v>
      </c>
      <c r="C6" s="110">
        <v>1</v>
      </c>
      <c r="D6" s="152" t="s">
        <v>197</v>
      </c>
      <c r="E6" s="152" t="s">
        <v>111</v>
      </c>
      <c r="F6" s="119">
        <v>0.71682340647857901</v>
      </c>
      <c r="G6" s="152" t="s">
        <v>111</v>
      </c>
      <c r="H6" s="16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33">
        <v>1</v>
      </c>
    </row>
    <row r="7" spans="1:26">
      <c r="A7" s="141"/>
      <c r="B7" s="115">
        <v>1</v>
      </c>
      <c r="C7" s="104">
        <v>2</v>
      </c>
      <c r="D7" s="155" t="s">
        <v>197</v>
      </c>
      <c r="E7" s="155" t="s">
        <v>111</v>
      </c>
      <c r="F7" s="121">
        <v>0.70570866141732302</v>
      </c>
      <c r="G7" s="155" t="s">
        <v>111</v>
      </c>
      <c r="H7" s="16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33">
        <v>1</v>
      </c>
    </row>
    <row r="8" spans="1:26">
      <c r="A8" s="141"/>
      <c r="B8" s="115">
        <v>1</v>
      </c>
      <c r="C8" s="104">
        <v>3</v>
      </c>
      <c r="D8" s="155" t="s">
        <v>197</v>
      </c>
      <c r="E8" s="155" t="s">
        <v>111</v>
      </c>
      <c r="F8" s="121">
        <v>0.60526315789473695</v>
      </c>
      <c r="G8" s="155" t="s">
        <v>111</v>
      </c>
      <c r="H8" s="16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33">
        <v>16</v>
      </c>
    </row>
    <row r="9" spans="1:26">
      <c r="A9" s="141"/>
      <c r="B9" s="115">
        <v>1</v>
      </c>
      <c r="C9" s="104">
        <v>4</v>
      </c>
      <c r="D9" s="155" t="s">
        <v>197</v>
      </c>
      <c r="E9" s="155" t="s">
        <v>111</v>
      </c>
      <c r="F9" s="121">
        <v>0.59346271705822295</v>
      </c>
      <c r="G9" s="155" t="s">
        <v>111</v>
      </c>
      <c r="H9" s="16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33" t="s">
        <v>111</v>
      </c>
      <c r="Z9" s="133"/>
    </row>
    <row r="10" spans="1:26">
      <c r="A10" s="141"/>
      <c r="B10" s="115">
        <v>1</v>
      </c>
      <c r="C10" s="104">
        <v>5</v>
      </c>
      <c r="D10" s="155" t="s">
        <v>197</v>
      </c>
      <c r="E10" s="155" t="s">
        <v>111</v>
      </c>
      <c r="F10" s="106">
        <v>0.68611670020120696</v>
      </c>
      <c r="G10" s="155" t="s">
        <v>111</v>
      </c>
      <c r="H10" s="16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34"/>
    </row>
    <row r="11" spans="1:26">
      <c r="A11" s="141"/>
      <c r="B11" s="115">
        <v>1</v>
      </c>
      <c r="C11" s="104">
        <v>6</v>
      </c>
      <c r="D11" s="155" t="s">
        <v>197</v>
      </c>
      <c r="E11" s="155" t="s">
        <v>111</v>
      </c>
      <c r="F11" s="106">
        <v>0.69422310756972105</v>
      </c>
      <c r="G11" s="155" t="s">
        <v>111</v>
      </c>
      <c r="H11" s="16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34"/>
    </row>
    <row r="12" spans="1:26">
      <c r="A12" s="141"/>
      <c r="B12" s="116" t="s">
        <v>186</v>
      </c>
      <c r="C12" s="108"/>
      <c r="D12" s="122" t="s">
        <v>543</v>
      </c>
      <c r="E12" s="122" t="s">
        <v>543</v>
      </c>
      <c r="F12" s="122">
        <v>0.66693295843663158</v>
      </c>
      <c r="G12" s="122" t="s">
        <v>543</v>
      </c>
      <c r="H12" s="16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34"/>
    </row>
    <row r="13" spans="1:26">
      <c r="A13" s="141"/>
      <c r="B13" s="2" t="s">
        <v>187</v>
      </c>
      <c r="C13" s="135"/>
      <c r="D13" s="107" t="s">
        <v>543</v>
      </c>
      <c r="E13" s="107" t="s">
        <v>543</v>
      </c>
      <c r="F13" s="107">
        <v>0.69016990388546406</v>
      </c>
      <c r="G13" s="107" t="s">
        <v>543</v>
      </c>
      <c r="H13" s="16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134"/>
    </row>
    <row r="14" spans="1:26">
      <c r="A14" s="141"/>
      <c r="B14" s="2" t="s">
        <v>188</v>
      </c>
      <c r="C14" s="135"/>
      <c r="D14" s="107" t="s">
        <v>543</v>
      </c>
      <c r="E14" s="107" t="s">
        <v>543</v>
      </c>
      <c r="F14" s="107">
        <v>5.3490972700723873E-2</v>
      </c>
      <c r="G14" s="107" t="s">
        <v>543</v>
      </c>
      <c r="H14" s="226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134"/>
    </row>
    <row r="15" spans="1:26">
      <c r="A15" s="141"/>
      <c r="B15" s="2" t="s">
        <v>96</v>
      </c>
      <c r="C15" s="135"/>
      <c r="D15" s="109" t="s">
        <v>543</v>
      </c>
      <c r="E15" s="109" t="s">
        <v>543</v>
      </c>
      <c r="F15" s="109">
        <v>8.0204422384692053E-2</v>
      </c>
      <c r="G15" s="109" t="s">
        <v>543</v>
      </c>
      <c r="H15" s="16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37"/>
    </row>
    <row r="16" spans="1:26">
      <c r="A16" s="141"/>
      <c r="B16" s="117" t="s">
        <v>189</v>
      </c>
      <c r="C16" s="135"/>
      <c r="D16" s="109" t="s">
        <v>543</v>
      </c>
      <c r="E16" s="109" t="s">
        <v>543</v>
      </c>
      <c r="F16" s="109" t="s">
        <v>543</v>
      </c>
      <c r="G16" s="109" t="s">
        <v>543</v>
      </c>
      <c r="H16" s="16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37"/>
    </row>
    <row r="17" spans="1:25">
      <c r="B17" s="147"/>
      <c r="C17" s="116"/>
      <c r="D17" s="132"/>
      <c r="E17" s="132"/>
      <c r="F17" s="132"/>
      <c r="G17" s="132"/>
    </row>
    <row r="18" spans="1:25">
      <c r="B18" s="151" t="s">
        <v>457</v>
      </c>
      <c r="Y18" s="133" t="s">
        <v>67</v>
      </c>
    </row>
    <row r="19" spans="1:25">
      <c r="A19" s="124" t="s">
        <v>48</v>
      </c>
      <c r="B19" s="114" t="s">
        <v>141</v>
      </c>
      <c r="C19" s="111" t="s">
        <v>142</v>
      </c>
      <c r="D19" s="112" t="s">
        <v>166</v>
      </c>
      <c r="E19" s="113" t="s">
        <v>166</v>
      </c>
      <c r="F19" s="113" t="s">
        <v>166</v>
      </c>
      <c r="G19" s="113" t="s">
        <v>166</v>
      </c>
      <c r="H19" s="113" t="s">
        <v>166</v>
      </c>
      <c r="I19" s="113" t="s">
        <v>166</v>
      </c>
      <c r="J19" s="113" t="s">
        <v>166</v>
      </c>
      <c r="K19" s="113" t="s">
        <v>166</v>
      </c>
      <c r="L19" s="113" t="s">
        <v>166</v>
      </c>
      <c r="M19" s="113" t="s">
        <v>166</v>
      </c>
      <c r="N19" s="113" t="s">
        <v>166</v>
      </c>
      <c r="O19" s="113" t="s">
        <v>166</v>
      </c>
      <c r="P19" s="113" t="s">
        <v>166</v>
      </c>
      <c r="Q19" s="113" t="s">
        <v>166</v>
      </c>
      <c r="R19" s="113" t="s">
        <v>166</v>
      </c>
      <c r="S19" s="113" t="s">
        <v>166</v>
      </c>
      <c r="T19" s="113" t="s">
        <v>166</v>
      </c>
      <c r="U19" s="120" t="s">
        <v>166</v>
      </c>
      <c r="V19" s="173"/>
      <c r="W19" s="2"/>
      <c r="X19" s="2"/>
      <c r="Y19" s="133">
        <v>1</v>
      </c>
    </row>
    <row r="20" spans="1:25">
      <c r="A20" s="141"/>
      <c r="B20" s="115" t="s">
        <v>167</v>
      </c>
      <c r="C20" s="104" t="s">
        <v>167</v>
      </c>
      <c r="D20" s="162" t="s">
        <v>168</v>
      </c>
      <c r="E20" s="163" t="s">
        <v>169</v>
      </c>
      <c r="F20" s="163" t="s">
        <v>170</v>
      </c>
      <c r="G20" s="163" t="s">
        <v>171</v>
      </c>
      <c r="H20" s="163" t="s">
        <v>172</v>
      </c>
      <c r="I20" s="163" t="s">
        <v>192</v>
      </c>
      <c r="J20" s="163" t="s">
        <v>173</v>
      </c>
      <c r="K20" s="163" t="s">
        <v>175</v>
      </c>
      <c r="L20" s="163" t="s">
        <v>176</v>
      </c>
      <c r="M20" s="163" t="s">
        <v>177</v>
      </c>
      <c r="N20" s="163" t="s">
        <v>178</v>
      </c>
      <c r="O20" s="163" t="s">
        <v>179</v>
      </c>
      <c r="P20" s="163" t="s">
        <v>180</v>
      </c>
      <c r="Q20" s="163" t="s">
        <v>181</v>
      </c>
      <c r="R20" s="163" t="s">
        <v>193</v>
      </c>
      <c r="S20" s="163" t="s">
        <v>190</v>
      </c>
      <c r="T20" s="163" t="s">
        <v>182</v>
      </c>
      <c r="U20" s="166" t="s">
        <v>191</v>
      </c>
      <c r="V20" s="173"/>
      <c r="W20" s="2"/>
      <c r="X20" s="2"/>
      <c r="Y20" s="133" t="s">
        <v>1</v>
      </c>
    </row>
    <row r="21" spans="1:25">
      <c r="A21" s="141"/>
      <c r="B21" s="115"/>
      <c r="C21" s="104"/>
      <c r="D21" s="105" t="s">
        <v>126</v>
      </c>
      <c r="E21" s="106" t="s">
        <v>116</v>
      </c>
      <c r="F21" s="106" t="s">
        <v>126</v>
      </c>
      <c r="G21" s="106" t="s">
        <v>118</v>
      </c>
      <c r="H21" s="106" t="s">
        <v>126</v>
      </c>
      <c r="I21" s="106" t="s">
        <v>126</v>
      </c>
      <c r="J21" s="106" t="s">
        <v>126</v>
      </c>
      <c r="K21" s="106" t="s">
        <v>116</v>
      </c>
      <c r="L21" s="106" t="s">
        <v>126</v>
      </c>
      <c r="M21" s="106" t="s">
        <v>118</v>
      </c>
      <c r="N21" s="106" t="s">
        <v>126</v>
      </c>
      <c r="O21" s="106" t="s">
        <v>126</v>
      </c>
      <c r="P21" s="106" t="s">
        <v>116</v>
      </c>
      <c r="Q21" s="106" t="s">
        <v>126</v>
      </c>
      <c r="R21" s="106" t="s">
        <v>116</v>
      </c>
      <c r="S21" s="106" t="s">
        <v>126</v>
      </c>
      <c r="T21" s="106" t="s">
        <v>126</v>
      </c>
      <c r="U21" s="167" t="s">
        <v>126</v>
      </c>
      <c r="V21" s="173"/>
      <c r="W21" s="2"/>
      <c r="X21" s="2"/>
      <c r="Y21" s="133">
        <v>2</v>
      </c>
    </row>
    <row r="22" spans="1:25">
      <c r="A22" s="141"/>
      <c r="B22" s="115"/>
      <c r="C22" s="104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74"/>
      <c r="V22" s="173"/>
      <c r="W22" s="2"/>
      <c r="X22" s="2"/>
      <c r="Y22" s="133">
        <v>3</v>
      </c>
    </row>
    <row r="23" spans="1:25">
      <c r="A23" s="141"/>
      <c r="B23" s="114">
        <v>1</v>
      </c>
      <c r="C23" s="110">
        <v>1</v>
      </c>
      <c r="D23" s="118">
        <v>8.19</v>
      </c>
      <c r="E23" s="118">
        <v>7.9597777189732781</v>
      </c>
      <c r="F23" s="119">
        <v>8.36</v>
      </c>
      <c r="G23" s="118">
        <v>8.30907647525801</v>
      </c>
      <c r="H23" s="119">
        <v>8.0973802593278705</v>
      </c>
      <c r="I23" s="152">
        <v>8.7461000000000002</v>
      </c>
      <c r="J23" s="119">
        <v>8.23</v>
      </c>
      <c r="K23" s="118">
        <v>8.0870067344833085</v>
      </c>
      <c r="L23" s="118">
        <v>8.1767663403016737</v>
      </c>
      <c r="M23" s="118">
        <v>8.2374865517728999</v>
      </c>
      <c r="N23" s="118">
        <v>8.07</v>
      </c>
      <c r="O23" s="118">
        <v>8.6001587721619543</v>
      </c>
      <c r="P23" s="118">
        <v>8.2402752050807155</v>
      </c>
      <c r="Q23" s="118">
        <v>8.2296903942842086</v>
      </c>
      <c r="R23" s="118">
        <v>8.3143999999999991</v>
      </c>
      <c r="S23" s="118">
        <v>8.262590082032288</v>
      </c>
      <c r="T23" s="154">
        <v>6.2309000000000001</v>
      </c>
      <c r="U23" s="120">
        <v>8.5500000000000007</v>
      </c>
      <c r="V23" s="173"/>
      <c r="W23" s="2"/>
      <c r="X23" s="2"/>
      <c r="Y23" s="133">
        <v>1</v>
      </c>
    </row>
    <row r="24" spans="1:25">
      <c r="A24" s="141"/>
      <c r="B24" s="115">
        <v>1</v>
      </c>
      <c r="C24" s="104">
        <v>2</v>
      </c>
      <c r="D24" s="106">
        <v>8.3000000000000007</v>
      </c>
      <c r="E24" s="106">
        <v>7.9968245567610525</v>
      </c>
      <c r="F24" s="121">
        <v>8.15</v>
      </c>
      <c r="G24" s="106">
        <v>8.1344270971156458</v>
      </c>
      <c r="H24" s="121">
        <v>8.3620005292405466</v>
      </c>
      <c r="I24" s="155">
        <v>8.9186999999999994</v>
      </c>
      <c r="J24" s="121">
        <v>8.2200000000000006</v>
      </c>
      <c r="K24" s="106">
        <v>7.9968732041237942</v>
      </c>
      <c r="L24" s="106">
        <v>8.0973802593278705</v>
      </c>
      <c r="M24" s="106">
        <v>8.2293534873814718</v>
      </c>
      <c r="N24" s="106">
        <v>7.9600000000000009</v>
      </c>
      <c r="O24" s="106">
        <v>8.6795448531357557</v>
      </c>
      <c r="P24" s="106">
        <v>8.1503043133104054</v>
      </c>
      <c r="Q24" s="106">
        <v>8.4413866102143498</v>
      </c>
      <c r="R24" s="106">
        <v>8.2667000000000002</v>
      </c>
      <c r="S24" s="106">
        <v>8.3418892193702092</v>
      </c>
      <c r="T24" s="106">
        <v>8.6227999999999998</v>
      </c>
      <c r="U24" s="167">
        <v>8.25</v>
      </c>
      <c r="V24" s="173"/>
      <c r="W24" s="2"/>
      <c r="X24" s="2"/>
      <c r="Y24" s="133" t="e">
        <v>#N/A</v>
      </c>
    </row>
    <row r="25" spans="1:25">
      <c r="A25" s="141"/>
      <c r="B25" s="115">
        <v>1</v>
      </c>
      <c r="C25" s="104">
        <v>3</v>
      </c>
      <c r="D25" s="106">
        <v>8.1999999999999993</v>
      </c>
      <c r="E25" s="106">
        <v>8.0709182323366022</v>
      </c>
      <c r="F25" s="121">
        <v>8.16</v>
      </c>
      <c r="G25" s="106">
        <v>8.1820587456999281</v>
      </c>
      <c r="H25" s="121">
        <v>8.2296903942842086</v>
      </c>
      <c r="I25" s="155">
        <v>8.6438000000000006</v>
      </c>
      <c r="J25" s="121">
        <v>7.7199999999999989</v>
      </c>
      <c r="K25" s="121">
        <v>7.9656335094622959</v>
      </c>
      <c r="L25" s="107">
        <v>8.1238422863191389</v>
      </c>
      <c r="M25" s="107">
        <v>8.271860829776001</v>
      </c>
      <c r="N25" s="107">
        <v>8.0399999999999991</v>
      </c>
      <c r="O25" s="107">
        <v>8.6266207991532227</v>
      </c>
      <c r="P25" s="107">
        <v>8.1714739349034193</v>
      </c>
      <c r="Q25" s="107">
        <v>8.3355385022492783</v>
      </c>
      <c r="R25" s="107">
        <v>8.2773000000000003</v>
      </c>
      <c r="S25" s="107">
        <v>8.2656148822439857</v>
      </c>
      <c r="T25" s="106">
        <v>8.668099999999999</v>
      </c>
      <c r="U25" s="177">
        <v>7.7399999999999993</v>
      </c>
      <c r="V25" s="173"/>
      <c r="W25" s="2"/>
      <c r="X25" s="2"/>
      <c r="Y25" s="133">
        <v>16</v>
      </c>
    </row>
    <row r="26" spans="1:25">
      <c r="A26" s="141"/>
      <c r="B26" s="115">
        <v>1</v>
      </c>
      <c r="C26" s="104">
        <v>4</v>
      </c>
      <c r="D26" s="106">
        <v>8.19</v>
      </c>
      <c r="E26" s="106">
        <v>8.3037840698597556</v>
      </c>
      <c r="F26" s="121">
        <v>8.42</v>
      </c>
      <c r="G26" s="106">
        <v>8.2085207726911928</v>
      </c>
      <c r="H26" s="121">
        <v>8.0709182323366022</v>
      </c>
      <c r="I26" s="155">
        <v>8.8991000000000007</v>
      </c>
      <c r="J26" s="121">
        <v>7.8299999999999992</v>
      </c>
      <c r="K26" s="121">
        <v>8.0398231562098506</v>
      </c>
      <c r="L26" s="107">
        <v>8.0973802593278705</v>
      </c>
      <c r="M26" s="107">
        <v>8.3701960689175667</v>
      </c>
      <c r="N26" s="107">
        <v>7.82</v>
      </c>
      <c r="O26" s="107">
        <v>8.7060068801270241</v>
      </c>
      <c r="P26" s="107">
        <v>8.2032283672929402</v>
      </c>
      <c r="Q26" s="107">
        <v>8.4413866102143498</v>
      </c>
      <c r="R26" s="107">
        <v>8.2243999999999993</v>
      </c>
      <c r="S26" s="107">
        <v>8.3480326858957454</v>
      </c>
      <c r="T26" s="106">
        <v>8.585700000000001</v>
      </c>
      <c r="U26" s="167">
        <v>8.56</v>
      </c>
      <c r="V26" s="173"/>
      <c r="W26" s="2"/>
      <c r="X26" s="2"/>
      <c r="Y26" s="133">
        <v>8.2551128890154555</v>
      </c>
    </row>
    <row r="27" spans="1:25">
      <c r="A27" s="141"/>
      <c r="B27" s="115">
        <v>1</v>
      </c>
      <c r="C27" s="104">
        <v>5</v>
      </c>
      <c r="D27" s="106">
        <v>8.25</v>
      </c>
      <c r="E27" s="106">
        <v>8.1026726647261249</v>
      </c>
      <c r="F27" s="106">
        <v>8.1</v>
      </c>
      <c r="G27" s="106">
        <v>8.1979359618946877</v>
      </c>
      <c r="H27" s="106">
        <v>8.0179941783540674</v>
      </c>
      <c r="I27" s="155">
        <v>8.8622999999999994</v>
      </c>
      <c r="J27" s="106">
        <v>8.3699999999999992</v>
      </c>
      <c r="K27" s="106">
        <v>8.0882265527914861</v>
      </c>
      <c r="L27" s="106">
        <v>8.1238422863191389</v>
      </c>
      <c r="M27" s="106">
        <v>8.0231504386190462</v>
      </c>
      <c r="N27" s="106">
        <v>7.55</v>
      </c>
      <c r="O27" s="106">
        <v>8.6795448531357557</v>
      </c>
      <c r="P27" s="106">
        <v>8.2720296374702365</v>
      </c>
      <c r="Q27" s="106">
        <v>8.3884625562318131</v>
      </c>
      <c r="R27" s="106">
        <v>8.3196999999999992</v>
      </c>
      <c r="S27" s="106">
        <v>8.3285435300344073</v>
      </c>
      <c r="T27" s="106">
        <v>8.908199999999999</v>
      </c>
      <c r="U27" s="167">
        <v>8.74</v>
      </c>
      <c r="V27" s="173"/>
      <c r="W27" s="2"/>
      <c r="X27" s="2"/>
      <c r="Y27" s="134"/>
    </row>
    <row r="28" spans="1:25">
      <c r="A28" s="141"/>
      <c r="B28" s="115">
        <v>1</v>
      </c>
      <c r="C28" s="104">
        <v>6</v>
      </c>
      <c r="D28" s="106">
        <v>8.33</v>
      </c>
      <c r="E28" s="106">
        <v>7.8433448002117014</v>
      </c>
      <c r="F28" s="106">
        <v>8.0299999999999994</v>
      </c>
      <c r="G28" s="106">
        <v>8.1344270971156458</v>
      </c>
      <c r="H28" s="106">
        <v>8.2561524212754751</v>
      </c>
      <c r="I28" s="156">
        <v>8.2851999999999997</v>
      </c>
      <c r="J28" s="106">
        <v>7.8</v>
      </c>
      <c r="K28" s="106">
        <v>8.1582083234562646</v>
      </c>
      <c r="L28" s="106">
        <v>8.1238422863191389</v>
      </c>
      <c r="M28" s="106">
        <v>8.2548007180573357</v>
      </c>
      <c r="N28" s="106">
        <v>8.2100000000000009</v>
      </c>
      <c r="O28" s="106">
        <v>8.6001587721619543</v>
      </c>
      <c r="P28" s="106">
        <v>8.1555967187086598</v>
      </c>
      <c r="Q28" s="106">
        <v>8.6001587721619543</v>
      </c>
      <c r="R28" s="106">
        <v>8.3196999999999992</v>
      </c>
      <c r="S28" s="106">
        <v>8.3387402275734388</v>
      </c>
      <c r="T28" s="106">
        <v>8.5625</v>
      </c>
      <c r="U28" s="167">
        <v>8.76</v>
      </c>
      <c r="V28" s="173"/>
      <c r="W28" s="2"/>
      <c r="X28" s="2"/>
      <c r="Y28" s="134"/>
    </row>
    <row r="29" spans="1:25">
      <c r="A29" s="141"/>
      <c r="B29" s="116" t="s">
        <v>186</v>
      </c>
      <c r="C29" s="108"/>
      <c r="D29" s="122">
        <v>8.2433333333333341</v>
      </c>
      <c r="E29" s="122">
        <v>8.0462203404780848</v>
      </c>
      <c r="F29" s="122">
        <v>8.2033333333333331</v>
      </c>
      <c r="G29" s="122">
        <v>8.1944076916291859</v>
      </c>
      <c r="H29" s="122">
        <v>8.1723560024697939</v>
      </c>
      <c r="I29" s="122">
        <v>8.7258666666666667</v>
      </c>
      <c r="J29" s="122">
        <v>8.0283333333333324</v>
      </c>
      <c r="K29" s="122">
        <v>8.0559619134211662</v>
      </c>
      <c r="L29" s="122">
        <v>8.1238422863191389</v>
      </c>
      <c r="M29" s="122">
        <v>8.2311413490873875</v>
      </c>
      <c r="N29" s="122">
        <v>7.9416666666666664</v>
      </c>
      <c r="O29" s="122">
        <v>8.6486724883126112</v>
      </c>
      <c r="P29" s="122">
        <v>8.1988180294610622</v>
      </c>
      <c r="Q29" s="122">
        <v>8.4061039075593254</v>
      </c>
      <c r="R29" s="122">
        <v>8.2870333333333317</v>
      </c>
      <c r="S29" s="122">
        <v>8.3142351045250127</v>
      </c>
      <c r="T29" s="122">
        <v>8.2630333333333343</v>
      </c>
      <c r="U29" s="176">
        <v>8.4333333333333336</v>
      </c>
      <c r="V29" s="173"/>
      <c r="W29" s="2"/>
      <c r="X29" s="2"/>
      <c r="Y29" s="134"/>
    </row>
    <row r="30" spans="1:25">
      <c r="A30" s="141"/>
      <c r="B30" s="2" t="s">
        <v>187</v>
      </c>
      <c r="C30" s="135"/>
      <c r="D30" s="107">
        <v>8.2249999999999996</v>
      </c>
      <c r="E30" s="107">
        <v>8.0338713945488269</v>
      </c>
      <c r="F30" s="107">
        <v>8.1550000000000011</v>
      </c>
      <c r="G30" s="107">
        <v>8.1899973537973079</v>
      </c>
      <c r="H30" s="107">
        <v>8.1635353268060395</v>
      </c>
      <c r="I30" s="107">
        <v>8.8041999999999998</v>
      </c>
      <c r="J30" s="107">
        <v>8.0250000000000004</v>
      </c>
      <c r="K30" s="107">
        <v>8.0634149453465795</v>
      </c>
      <c r="L30" s="107">
        <v>8.1238422863191389</v>
      </c>
      <c r="M30" s="107">
        <v>8.2461436349151178</v>
      </c>
      <c r="N30" s="107">
        <v>8</v>
      </c>
      <c r="O30" s="107">
        <v>8.6530828261444892</v>
      </c>
      <c r="P30" s="107">
        <v>8.1873511510981807</v>
      </c>
      <c r="Q30" s="107">
        <v>8.4149245832230815</v>
      </c>
      <c r="R30" s="107">
        <v>8.2958499999999997</v>
      </c>
      <c r="S30" s="107">
        <v>8.3336418788039239</v>
      </c>
      <c r="T30" s="107">
        <v>8.6042500000000004</v>
      </c>
      <c r="U30" s="169">
        <v>8.5549999999999997</v>
      </c>
      <c r="V30" s="173"/>
      <c r="W30" s="2"/>
      <c r="X30" s="2"/>
      <c r="Y30" s="134"/>
    </row>
    <row r="31" spans="1:25">
      <c r="A31" s="141"/>
      <c r="B31" s="2" t="s">
        <v>188</v>
      </c>
      <c r="C31" s="135"/>
      <c r="D31" s="123">
        <v>6.0553007081950272E-2</v>
      </c>
      <c r="E31" s="123">
        <v>0.15569629447631403</v>
      </c>
      <c r="F31" s="123">
        <v>0.15292699783447877</v>
      </c>
      <c r="G31" s="123">
        <v>6.4355881765387118E-2</v>
      </c>
      <c r="H31" s="123">
        <v>0.13115843460265988</v>
      </c>
      <c r="I31" s="123">
        <v>0.23964138763299353</v>
      </c>
      <c r="J31" s="123">
        <v>0.27592873476074736</v>
      </c>
      <c r="K31" s="123">
        <v>6.9814428087687841E-2</v>
      </c>
      <c r="L31" s="123">
        <v>2.8987698200855786E-2</v>
      </c>
      <c r="M31" s="123">
        <v>0.11389269848300675</v>
      </c>
      <c r="N31" s="123">
        <v>0.23094732444145516</v>
      </c>
      <c r="O31" s="123">
        <v>4.5578232981436609E-2</v>
      </c>
      <c r="P31" s="123">
        <v>4.9127283463506526E-2</v>
      </c>
      <c r="Q31" s="123">
        <v>0.12374122195819157</v>
      </c>
      <c r="R31" s="123">
        <v>3.8247283127911876E-2</v>
      </c>
      <c r="S31" s="123">
        <v>3.9353254080163533E-2</v>
      </c>
      <c r="T31" s="123">
        <v>1.0033056397063942</v>
      </c>
      <c r="U31" s="170">
        <v>0.38593609142792917</v>
      </c>
      <c r="V31" s="173"/>
      <c r="W31" s="2"/>
      <c r="X31" s="2"/>
      <c r="Y31" s="136"/>
    </row>
    <row r="32" spans="1:25">
      <c r="A32" s="141"/>
      <c r="B32" s="2" t="s">
        <v>96</v>
      </c>
      <c r="C32" s="135"/>
      <c r="D32" s="109">
        <v>7.3456943488010833E-3</v>
      </c>
      <c r="E32" s="109">
        <v>1.9350239974544742E-2</v>
      </c>
      <c r="F32" s="109">
        <v>1.8642055810785711E-2</v>
      </c>
      <c r="G32" s="109">
        <v>7.8536343549428754E-3</v>
      </c>
      <c r="H32" s="109">
        <v>1.6049035867138201E-2</v>
      </c>
      <c r="I32" s="109">
        <v>2.7463333647812657E-2</v>
      </c>
      <c r="J32" s="109">
        <v>3.436936700362226E-2</v>
      </c>
      <c r="K32" s="109">
        <v>8.6661814986212365E-3</v>
      </c>
      <c r="L32" s="109">
        <v>3.5682251303268378E-3</v>
      </c>
      <c r="M32" s="109">
        <v>1.3836805086044889E-2</v>
      </c>
      <c r="N32" s="109">
        <v>2.908046058024619E-2</v>
      </c>
      <c r="O32" s="109">
        <v>5.2699686620147519E-3</v>
      </c>
      <c r="P32" s="109">
        <v>5.9919958324451111E-3</v>
      </c>
      <c r="Q32" s="109">
        <v>1.4720401189297133E-2</v>
      </c>
      <c r="R32" s="109">
        <v>4.6153166747945843E-3</v>
      </c>
      <c r="S32" s="109">
        <v>4.7332380652485486E-3</v>
      </c>
      <c r="T32" s="109">
        <v>0.12142098418737196</v>
      </c>
      <c r="U32" s="171">
        <v>4.5763172896592388E-2</v>
      </c>
      <c r="V32" s="173"/>
      <c r="W32" s="2"/>
      <c r="X32" s="2"/>
      <c r="Y32" s="137"/>
    </row>
    <row r="33" spans="1:25">
      <c r="A33" s="141"/>
      <c r="B33" s="117" t="s">
        <v>189</v>
      </c>
      <c r="C33" s="135"/>
      <c r="D33" s="109">
        <v>-1.4269405931196522E-3</v>
      </c>
      <c r="E33" s="109">
        <v>-2.5304626520048057E-2</v>
      </c>
      <c r="F33" s="109">
        <v>-6.2724224826800068E-3</v>
      </c>
      <c r="G33" s="109">
        <v>-7.3536483634337735E-3</v>
      </c>
      <c r="H33" s="109">
        <v>-1.0024924874834973E-2</v>
      </c>
      <c r="I33" s="109">
        <v>5.7025722601275808E-2</v>
      </c>
      <c r="J33" s="109">
        <v>-2.747140574950635E-2</v>
      </c>
      <c r="K33" s="109">
        <v>-2.4124561138259781E-2</v>
      </c>
      <c r="L33" s="109">
        <v>-1.5901733199916612E-2</v>
      </c>
      <c r="M33" s="109">
        <v>-2.9038415646580606E-3</v>
      </c>
      <c r="N33" s="109">
        <v>-3.7969949843553508E-2</v>
      </c>
      <c r="O33" s="109">
        <v>4.7674647771424272E-2</v>
      </c>
      <c r="P33" s="109">
        <v>-6.8193930611537557E-3</v>
      </c>
      <c r="Q33" s="109">
        <v>1.8290606146014632E-2</v>
      </c>
      <c r="R33" s="109">
        <v>3.8667483712246931E-3</v>
      </c>
      <c r="S33" s="109">
        <v>7.1618906130559434E-3</v>
      </c>
      <c r="T33" s="109">
        <v>9.5945923748885775E-4</v>
      </c>
      <c r="U33" s="171">
        <v>2.1589098382291505E-2</v>
      </c>
      <c r="V33" s="173"/>
      <c r="W33" s="2"/>
      <c r="X33" s="2"/>
      <c r="Y33" s="137"/>
    </row>
    <row r="34" spans="1:25">
      <c r="B34" s="147"/>
      <c r="C34" s="116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</row>
    <row r="35" spans="1:25">
      <c r="B35" s="151" t="s">
        <v>458</v>
      </c>
      <c r="Y35" s="133" t="s">
        <v>201</v>
      </c>
    </row>
    <row r="36" spans="1:25">
      <c r="A36" s="124" t="s">
        <v>7</v>
      </c>
      <c r="B36" s="114" t="s">
        <v>141</v>
      </c>
      <c r="C36" s="111" t="s">
        <v>142</v>
      </c>
      <c r="D36" s="112" t="s">
        <v>166</v>
      </c>
      <c r="E36" s="113" t="s">
        <v>166</v>
      </c>
      <c r="F36" s="113" t="s">
        <v>166</v>
      </c>
      <c r="G36" s="113" t="s">
        <v>166</v>
      </c>
      <c r="H36" s="113" t="s">
        <v>166</v>
      </c>
      <c r="I36" s="113" t="s">
        <v>166</v>
      </c>
      <c r="J36" s="113" t="s">
        <v>166</v>
      </c>
      <c r="K36" s="113" t="s">
        <v>166</v>
      </c>
      <c r="L36" s="113" t="s">
        <v>166</v>
      </c>
      <c r="M36" s="113" t="s">
        <v>166</v>
      </c>
      <c r="N36" s="113" t="s">
        <v>166</v>
      </c>
      <c r="O36" s="164"/>
      <c r="P36" s="2"/>
      <c r="Q36" s="2"/>
      <c r="R36" s="2"/>
      <c r="S36" s="2"/>
      <c r="T36" s="2"/>
      <c r="U36" s="2"/>
      <c r="V36" s="2"/>
      <c r="W36" s="2"/>
      <c r="X36" s="2"/>
      <c r="Y36" s="133">
        <v>1</v>
      </c>
    </row>
    <row r="37" spans="1:25">
      <c r="A37" s="141"/>
      <c r="B37" s="115" t="s">
        <v>167</v>
      </c>
      <c r="C37" s="104" t="s">
        <v>167</v>
      </c>
      <c r="D37" s="162" t="s">
        <v>169</v>
      </c>
      <c r="E37" s="163" t="s">
        <v>170</v>
      </c>
      <c r="F37" s="163" t="s">
        <v>171</v>
      </c>
      <c r="G37" s="163" t="s">
        <v>172</v>
      </c>
      <c r="H37" s="163" t="s">
        <v>173</v>
      </c>
      <c r="I37" s="163" t="s">
        <v>175</v>
      </c>
      <c r="J37" s="163" t="s">
        <v>176</v>
      </c>
      <c r="K37" s="163" t="s">
        <v>178</v>
      </c>
      <c r="L37" s="163" t="s">
        <v>179</v>
      </c>
      <c r="M37" s="163" t="s">
        <v>181</v>
      </c>
      <c r="N37" s="163" t="s">
        <v>182</v>
      </c>
      <c r="O37" s="164"/>
      <c r="P37" s="2"/>
      <c r="Q37" s="2"/>
      <c r="R37" s="2"/>
      <c r="S37" s="2"/>
      <c r="T37" s="2"/>
      <c r="U37" s="2"/>
      <c r="V37" s="2"/>
      <c r="W37" s="2"/>
      <c r="X37" s="2"/>
      <c r="Y37" s="133" t="s">
        <v>3</v>
      </c>
    </row>
    <row r="38" spans="1:25">
      <c r="A38" s="141"/>
      <c r="B38" s="115"/>
      <c r="C38" s="104"/>
      <c r="D38" s="105" t="s">
        <v>124</v>
      </c>
      <c r="E38" s="106" t="s">
        <v>126</v>
      </c>
      <c r="F38" s="106" t="s">
        <v>126</v>
      </c>
      <c r="G38" s="106" t="s">
        <v>126</v>
      </c>
      <c r="H38" s="106" t="s">
        <v>114</v>
      </c>
      <c r="I38" s="106" t="s">
        <v>219</v>
      </c>
      <c r="J38" s="106" t="s">
        <v>126</v>
      </c>
      <c r="K38" s="106" t="s">
        <v>126</v>
      </c>
      <c r="L38" s="106" t="s">
        <v>126</v>
      </c>
      <c r="M38" s="106" t="s">
        <v>126</v>
      </c>
      <c r="N38" s="106" t="s">
        <v>124</v>
      </c>
      <c r="O38" s="164"/>
      <c r="P38" s="2"/>
      <c r="Q38" s="2"/>
      <c r="R38" s="2"/>
      <c r="S38" s="2"/>
      <c r="T38" s="2"/>
      <c r="U38" s="2"/>
      <c r="V38" s="2"/>
      <c r="W38" s="2"/>
      <c r="X38" s="2"/>
      <c r="Y38" s="133">
        <v>1</v>
      </c>
    </row>
    <row r="39" spans="1:25">
      <c r="A39" s="141"/>
      <c r="B39" s="115"/>
      <c r="C39" s="104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64"/>
      <c r="P39" s="2"/>
      <c r="Q39" s="2"/>
      <c r="R39" s="2"/>
      <c r="S39" s="2"/>
      <c r="T39" s="2"/>
      <c r="U39" s="2"/>
      <c r="V39" s="2"/>
      <c r="W39" s="2"/>
      <c r="X39" s="2"/>
      <c r="Y39" s="133">
        <v>1</v>
      </c>
    </row>
    <row r="40" spans="1:25">
      <c r="A40" s="141"/>
      <c r="B40" s="114">
        <v>1</v>
      </c>
      <c r="C40" s="110">
        <v>1</v>
      </c>
      <c r="D40" s="210"/>
      <c r="E40" s="213" t="s">
        <v>220</v>
      </c>
      <c r="F40" s="212" t="s">
        <v>221</v>
      </c>
      <c r="G40" s="210">
        <v>100</v>
      </c>
      <c r="H40" s="211">
        <v>13</v>
      </c>
      <c r="I40" s="210">
        <v>14.2215256008359</v>
      </c>
      <c r="J40" s="212" t="s">
        <v>110</v>
      </c>
      <c r="K40" s="210">
        <v>40</v>
      </c>
      <c r="L40" s="210">
        <v>100</v>
      </c>
      <c r="M40" s="210">
        <v>100</v>
      </c>
      <c r="N40" s="210">
        <v>41</v>
      </c>
      <c r="O40" s="214"/>
      <c r="P40" s="215"/>
      <c r="Q40" s="215"/>
      <c r="R40" s="215"/>
      <c r="S40" s="215"/>
      <c r="T40" s="215"/>
      <c r="U40" s="215"/>
      <c r="V40" s="215"/>
      <c r="W40" s="215"/>
      <c r="X40" s="215"/>
      <c r="Y40" s="216">
        <v>1</v>
      </c>
    </row>
    <row r="41" spans="1:25">
      <c r="A41" s="141"/>
      <c r="B41" s="115">
        <v>1</v>
      </c>
      <c r="C41" s="104">
        <v>2</v>
      </c>
      <c r="D41" s="217"/>
      <c r="E41" s="220" t="s">
        <v>220</v>
      </c>
      <c r="F41" s="219" t="s">
        <v>221</v>
      </c>
      <c r="G41" s="217">
        <v>100</v>
      </c>
      <c r="H41" s="221">
        <v>12</v>
      </c>
      <c r="I41" s="217">
        <v>14.1771653543307</v>
      </c>
      <c r="J41" s="219" t="s">
        <v>110</v>
      </c>
      <c r="K41" s="217">
        <v>40</v>
      </c>
      <c r="L41" s="217" t="s">
        <v>110</v>
      </c>
      <c r="M41" s="217">
        <v>100</v>
      </c>
      <c r="N41" s="217">
        <v>89</v>
      </c>
      <c r="O41" s="214"/>
      <c r="P41" s="215"/>
      <c r="Q41" s="215"/>
      <c r="R41" s="215"/>
      <c r="S41" s="215"/>
      <c r="T41" s="215"/>
      <c r="U41" s="215"/>
      <c r="V41" s="215"/>
      <c r="W41" s="215"/>
      <c r="X41" s="215"/>
      <c r="Y41" s="216">
        <v>18</v>
      </c>
    </row>
    <row r="42" spans="1:25">
      <c r="A42" s="141"/>
      <c r="B42" s="115">
        <v>1</v>
      </c>
      <c r="C42" s="104">
        <v>3</v>
      </c>
      <c r="D42" s="217">
        <v>23</v>
      </c>
      <c r="E42" s="220" t="s">
        <v>220</v>
      </c>
      <c r="F42" s="219" t="s">
        <v>221</v>
      </c>
      <c r="G42" s="217">
        <v>100</v>
      </c>
      <c r="H42" s="221">
        <v>11</v>
      </c>
      <c r="I42" s="217">
        <v>14.2933723196881</v>
      </c>
      <c r="J42" s="219" t="s">
        <v>110</v>
      </c>
      <c r="K42" s="221">
        <v>30</v>
      </c>
      <c r="L42" s="222" t="s">
        <v>110</v>
      </c>
      <c r="M42" s="222" t="s">
        <v>110</v>
      </c>
      <c r="N42" s="222">
        <v>11</v>
      </c>
      <c r="O42" s="214"/>
      <c r="P42" s="215"/>
      <c r="Q42" s="215"/>
      <c r="R42" s="215"/>
      <c r="S42" s="215"/>
      <c r="T42" s="215"/>
      <c r="U42" s="215"/>
      <c r="V42" s="215"/>
      <c r="W42" s="215"/>
      <c r="X42" s="215"/>
      <c r="Y42" s="216">
        <v>16</v>
      </c>
    </row>
    <row r="43" spans="1:25">
      <c r="A43" s="141"/>
      <c r="B43" s="115">
        <v>1</v>
      </c>
      <c r="C43" s="104">
        <v>4</v>
      </c>
      <c r="D43" s="217"/>
      <c r="E43" s="220" t="s">
        <v>220</v>
      </c>
      <c r="F43" s="219" t="s">
        <v>221</v>
      </c>
      <c r="G43" s="217" t="s">
        <v>110</v>
      </c>
      <c r="H43" s="221">
        <v>14</v>
      </c>
      <c r="I43" s="217">
        <v>14.463738508682299</v>
      </c>
      <c r="J43" s="219" t="s">
        <v>110</v>
      </c>
      <c r="K43" s="221" t="s">
        <v>222</v>
      </c>
      <c r="L43" s="222" t="s">
        <v>110</v>
      </c>
      <c r="M43" s="222" t="s">
        <v>110</v>
      </c>
      <c r="N43" s="222">
        <v>38</v>
      </c>
      <c r="O43" s="214"/>
      <c r="P43" s="215"/>
      <c r="Q43" s="215"/>
      <c r="R43" s="215"/>
      <c r="S43" s="215"/>
      <c r="T43" s="215"/>
      <c r="U43" s="215"/>
      <c r="V43" s="215"/>
      <c r="W43" s="215"/>
      <c r="X43" s="215"/>
      <c r="Y43" s="216">
        <v>42.903343417926365</v>
      </c>
    </row>
    <row r="44" spans="1:25">
      <c r="A44" s="141"/>
      <c r="B44" s="115">
        <v>1</v>
      </c>
      <c r="C44" s="104">
        <v>5</v>
      </c>
      <c r="D44" s="217"/>
      <c r="E44" s="220" t="s">
        <v>220</v>
      </c>
      <c r="F44" s="220" t="s">
        <v>221</v>
      </c>
      <c r="G44" s="217" t="s">
        <v>110</v>
      </c>
      <c r="H44" s="217">
        <v>13</v>
      </c>
      <c r="I44" s="217">
        <v>13.8501006036217</v>
      </c>
      <c r="J44" s="220" t="s">
        <v>110</v>
      </c>
      <c r="K44" s="217" t="s">
        <v>222</v>
      </c>
      <c r="L44" s="217">
        <v>100</v>
      </c>
      <c r="M44" s="217">
        <v>100</v>
      </c>
      <c r="N44" s="217">
        <v>67</v>
      </c>
      <c r="O44" s="214"/>
      <c r="P44" s="215"/>
      <c r="Q44" s="215"/>
      <c r="R44" s="215"/>
      <c r="S44" s="215"/>
      <c r="T44" s="215"/>
      <c r="U44" s="215"/>
      <c r="V44" s="215"/>
      <c r="W44" s="215"/>
      <c r="X44" s="215"/>
      <c r="Y44" s="224"/>
    </row>
    <row r="45" spans="1:25">
      <c r="A45" s="141"/>
      <c r="B45" s="115">
        <v>1</v>
      </c>
      <c r="C45" s="104">
        <v>6</v>
      </c>
      <c r="D45" s="217"/>
      <c r="E45" s="220" t="s">
        <v>220</v>
      </c>
      <c r="F45" s="220" t="s">
        <v>221</v>
      </c>
      <c r="G45" s="217" t="s">
        <v>110</v>
      </c>
      <c r="H45" s="217">
        <v>14</v>
      </c>
      <c r="I45" s="217">
        <v>14.3545816733068</v>
      </c>
      <c r="J45" s="220" t="s">
        <v>110</v>
      </c>
      <c r="K45" s="217">
        <v>40</v>
      </c>
      <c r="L45" s="217" t="s">
        <v>110</v>
      </c>
      <c r="M45" s="217" t="s">
        <v>110</v>
      </c>
      <c r="N45" s="217">
        <v>33</v>
      </c>
      <c r="O45" s="214"/>
      <c r="P45" s="215"/>
      <c r="Q45" s="215"/>
      <c r="R45" s="215"/>
      <c r="S45" s="215"/>
      <c r="T45" s="215"/>
      <c r="U45" s="215"/>
      <c r="V45" s="215"/>
      <c r="W45" s="215"/>
      <c r="X45" s="215"/>
      <c r="Y45" s="224"/>
    </row>
    <row r="46" spans="1:25">
      <c r="A46" s="141"/>
      <c r="B46" s="116" t="s">
        <v>186</v>
      </c>
      <c r="C46" s="108"/>
      <c r="D46" s="225">
        <v>23</v>
      </c>
      <c r="E46" s="225" t="s">
        <v>543</v>
      </c>
      <c r="F46" s="225" t="s">
        <v>543</v>
      </c>
      <c r="G46" s="225">
        <v>100</v>
      </c>
      <c r="H46" s="225">
        <v>12.833333333333334</v>
      </c>
      <c r="I46" s="225">
        <v>14.226747343410915</v>
      </c>
      <c r="J46" s="225" t="s">
        <v>543</v>
      </c>
      <c r="K46" s="225">
        <v>37.5</v>
      </c>
      <c r="L46" s="225">
        <v>100</v>
      </c>
      <c r="M46" s="225">
        <v>100</v>
      </c>
      <c r="N46" s="225">
        <v>46.5</v>
      </c>
      <c r="O46" s="214"/>
      <c r="P46" s="215"/>
      <c r="Q46" s="215"/>
      <c r="R46" s="215"/>
      <c r="S46" s="215"/>
      <c r="T46" s="215"/>
      <c r="U46" s="215"/>
      <c r="V46" s="215"/>
      <c r="W46" s="215"/>
      <c r="X46" s="215"/>
      <c r="Y46" s="224"/>
    </row>
    <row r="47" spans="1:25">
      <c r="A47" s="141"/>
      <c r="B47" s="2" t="s">
        <v>187</v>
      </c>
      <c r="C47" s="135"/>
      <c r="D47" s="222">
        <v>23</v>
      </c>
      <c r="E47" s="222" t="s">
        <v>543</v>
      </c>
      <c r="F47" s="222" t="s">
        <v>543</v>
      </c>
      <c r="G47" s="222">
        <v>100</v>
      </c>
      <c r="H47" s="222">
        <v>13</v>
      </c>
      <c r="I47" s="222">
        <v>14.257448960262</v>
      </c>
      <c r="J47" s="222" t="s">
        <v>543</v>
      </c>
      <c r="K47" s="222">
        <v>40</v>
      </c>
      <c r="L47" s="222">
        <v>100</v>
      </c>
      <c r="M47" s="222">
        <v>100</v>
      </c>
      <c r="N47" s="222">
        <v>39.5</v>
      </c>
      <c r="O47" s="214"/>
      <c r="P47" s="215"/>
      <c r="Q47" s="215"/>
      <c r="R47" s="215"/>
      <c r="S47" s="215"/>
      <c r="T47" s="215"/>
      <c r="U47" s="215"/>
      <c r="V47" s="215"/>
      <c r="W47" s="215"/>
      <c r="X47" s="215"/>
      <c r="Y47" s="224"/>
    </row>
    <row r="48" spans="1:25">
      <c r="A48" s="141"/>
      <c r="B48" s="2" t="s">
        <v>188</v>
      </c>
      <c r="C48" s="135"/>
      <c r="D48" s="222" t="s">
        <v>543</v>
      </c>
      <c r="E48" s="222" t="s">
        <v>543</v>
      </c>
      <c r="F48" s="222" t="s">
        <v>543</v>
      </c>
      <c r="G48" s="222">
        <v>0</v>
      </c>
      <c r="H48" s="222">
        <v>1.1690451944500122</v>
      </c>
      <c r="I48" s="222">
        <v>0.21037762362526541</v>
      </c>
      <c r="J48" s="222" t="s">
        <v>543</v>
      </c>
      <c r="K48" s="222">
        <v>5</v>
      </c>
      <c r="L48" s="222">
        <v>0</v>
      </c>
      <c r="M48" s="222">
        <v>0</v>
      </c>
      <c r="N48" s="222">
        <v>27.464522570035694</v>
      </c>
      <c r="O48" s="214"/>
      <c r="P48" s="215"/>
      <c r="Q48" s="215"/>
      <c r="R48" s="215"/>
      <c r="S48" s="215"/>
      <c r="T48" s="215"/>
      <c r="U48" s="215"/>
      <c r="V48" s="215"/>
      <c r="W48" s="215"/>
      <c r="X48" s="215"/>
      <c r="Y48" s="224"/>
    </row>
    <row r="49" spans="1:25">
      <c r="A49" s="141"/>
      <c r="B49" s="2" t="s">
        <v>96</v>
      </c>
      <c r="C49" s="135"/>
      <c r="D49" s="109" t="s">
        <v>543</v>
      </c>
      <c r="E49" s="109" t="s">
        <v>543</v>
      </c>
      <c r="F49" s="109" t="s">
        <v>543</v>
      </c>
      <c r="G49" s="109">
        <v>0</v>
      </c>
      <c r="H49" s="109">
        <v>9.1094430736364584E-2</v>
      </c>
      <c r="I49" s="109">
        <v>1.4787471693078272E-2</v>
      </c>
      <c r="J49" s="109" t="s">
        <v>543</v>
      </c>
      <c r="K49" s="109">
        <v>0.13333333333333333</v>
      </c>
      <c r="L49" s="109">
        <v>0</v>
      </c>
      <c r="M49" s="109">
        <v>0</v>
      </c>
      <c r="N49" s="109">
        <v>0.59063489397926228</v>
      </c>
      <c r="O49" s="164"/>
      <c r="P49" s="2"/>
      <c r="Q49" s="2"/>
      <c r="R49" s="2"/>
      <c r="S49" s="2"/>
      <c r="T49" s="2"/>
      <c r="U49" s="2"/>
      <c r="V49" s="2"/>
      <c r="W49" s="2"/>
      <c r="X49" s="2"/>
      <c r="Y49" s="137"/>
    </row>
    <row r="50" spans="1:25">
      <c r="A50" s="141"/>
      <c r="B50" s="117" t="s">
        <v>189</v>
      </c>
      <c r="C50" s="135"/>
      <c r="D50" s="109">
        <v>-0.46391124402696604</v>
      </c>
      <c r="E50" s="109" t="s">
        <v>543</v>
      </c>
      <c r="F50" s="109" t="s">
        <v>543</v>
      </c>
      <c r="G50" s="109">
        <v>1.3308206781436258</v>
      </c>
      <c r="H50" s="109">
        <v>-0.70087801297156793</v>
      </c>
      <c r="I50" s="109">
        <v>-0.66840003109252943</v>
      </c>
      <c r="J50" s="109" t="s">
        <v>543</v>
      </c>
      <c r="K50" s="109">
        <v>-0.12594224569614032</v>
      </c>
      <c r="L50" s="109">
        <v>1.3308206781436258</v>
      </c>
      <c r="M50" s="109">
        <v>1.3308206781436258</v>
      </c>
      <c r="N50" s="109">
        <v>8.3831615336785958E-2</v>
      </c>
      <c r="O50" s="164"/>
      <c r="P50" s="2"/>
      <c r="Q50" s="2"/>
      <c r="R50" s="2"/>
      <c r="S50" s="2"/>
      <c r="T50" s="2"/>
      <c r="U50" s="2"/>
      <c r="V50" s="2"/>
      <c r="W50" s="2"/>
      <c r="X50" s="2"/>
      <c r="Y50" s="137"/>
    </row>
    <row r="51" spans="1:25">
      <c r="B51" s="147"/>
      <c r="C51" s="116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</row>
    <row r="52" spans="1:25">
      <c r="B52" s="151" t="s">
        <v>459</v>
      </c>
      <c r="Y52" s="133" t="s">
        <v>201</v>
      </c>
    </row>
    <row r="53" spans="1:25">
      <c r="A53" s="124" t="s">
        <v>49</v>
      </c>
      <c r="B53" s="114" t="s">
        <v>141</v>
      </c>
      <c r="C53" s="111" t="s">
        <v>142</v>
      </c>
      <c r="D53" s="112" t="s">
        <v>166</v>
      </c>
      <c r="E53" s="113" t="s">
        <v>166</v>
      </c>
      <c r="F53" s="113" t="s">
        <v>166</v>
      </c>
      <c r="G53" s="16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33">
        <v>1</v>
      </c>
    </row>
    <row r="54" spans="1:25">
      <c r="A54" s="141"/>
      <c r="B54" s="115" t="s">
        <v>167</v>
      </c>
      <c r="C54" s="104" t="s">
        <v>167</v>
      </c>
      <c r="D54" s="162" t="s">
        <v>168</v>
      </c>
      <c r="E54" s="163" t="s">
        <v>173</v>
      </c>
      <c r="F54" s="163" t="s">
        <v>178</v>
      </c>
      <c r="G54" s="164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33" t="s">
        <v>3</v>
      </c>
    </row>
    <row r="55" spans="1:25">
      <c r="A55" s="141"/>
      <c r="B55" s="115"/>
      <c r="C55" s="104"/>
      <c r="D55" s="105" t="s">
        <v>126</v>
      </c>
      <c r="E55" s="106" t="s">
        <v>124</v>
      </c>
      <c r="F55" s="106" t="s">
        <v>126</v>
      </c>
      <c r="G55" s="164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33">
        <v>1</v>
      </c>
    </row>
    <row r="56" spans="1:25">
      <c r="A56" s="141"/>
      <c r="B56" s="115"/>
      <c r="C56" s="104"/>
      <c r="D56" s="130"/>
      <c r="E56" s="130"/>
      <c r="F56" s="130"/>
      <c r="G56" s="164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33">
        <v>1</v>
      </c>
    </row>
    <row r="57" spans="1:25">
      <c r="A57" s="141"/>
      <c r="B57" s="114">
        <v>1</v>
      </c>
      <c r="C57" s="110">
        <v>1</v>
      </c>
      <c r="D57" s="210">
        <v>60</v>
      </c>
      <c r="E57" s="210">
        <v>10</v>
      </c>
      <c r="F57" s="211">
        <v>40</v>
      </c>
      <c r="G57" s="214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6">
        <v>1</v>
      </c>
    </row>
    <row r="58" spans="1:25">
      <c r="A58" s="141"/>
      <c r="B58" s="115">
        <v>1</v>
      </c>
      <c r="C58" s="104">
        <v>2</v>
      </c>
      <c r="D58" s="217">
        <v>60</v>
      </c>
      <c r="E58" s="217">
        <v>20</v>
      </c>
      <c r="F58" s="221">
        <v>40</v>
      </c>
      <c r="G58" s="214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6">
        <v>6</v>
      </c>
    </row>
    <row r="59" spans="1:25">
      <c r="A59" s="141"/>
      <c r="B59" s="115">
        <v>1</v>
      </c>
      <c r="C59" s="104">
        <v>3</v>
      </c>
      <c r="D59" s="217">
        <v>60</v>
      </c>
      <c r="E59" s="217" t="s">
        <v>111</v>
      </c>
      <c r="F59" s="221">
        <v>70</v>
      </c>
      <c r="G59" s="214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6">
        <v>16</v>
      </c>
    </row>
    <row r="60" spans="1:25">
      <c r="A60" s="141"/>
      <c r="B60" s="115">
        <v>1</v>
      </c>
      <c r="C60" s="104">
        <v>4</v>
      </c>
      <c r="D60" s="217">
        <v>60</v>
      </c>
      <c r="E60" s="217">
        <v>10</v>
      </c>
      <c r="F60" s="221">
        <v>50</v>
      </c>
      <c r="G60" s="214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6">
        <v>36.94444444444445</v>
      </c>
    </row>
    <row r="61" spans="1:25">
      <c r="A61" s="141"/>
      <c r="B61" s="115">
        <v>1</v>
      </c>
      <c r="C61" s="104">
        <v>5</v>
      </c>
      <c r="D61" s="217">
        <v>40</v>
      </c>
      <c r="E61" s="217" t="s">
        <v>111</v>
      </c>
      <c r="F61" s="217">
        <v>50</v>
      </c>
      <c r="G61" s="214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24"/>
    </row>
    <row r="62" spans="1:25">
      <c r="A62" s="141"/>
      <c r="B62" s="115">
        <v>1</v>
      </c>
      <c r="C62" s="104">
        <v>6</v>
      </c>
      <c r="D62" s="217">
        <v>40</v>
      </c>
      <c r="E62" s="217" t="s">
        <v>111</v>
      </c>
      <c r="F62" s="217">
        <v>40</v>
      </c>
      <c r="G62" s="214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24"/>
    </row>
    <row r="63" spans="1:25">
      <c r="A63" s="141"/>
      <c r="B63" s="116" t="s">
        <v>186</v>
      </c>
      <c r="C63" s="108"/>
      <c r="D63" s="225">
        <v>53.333333333333336</v>
      </c>
      <c r="E63" s="225">
        <v>13.333333333333334</v>
      </c>
      <c r="F63" s="225">
        <v>48.333333333333336</v>
      </c>
      <c r="G63" s="214"/>
      <c r="H63" s="215"/>
      <c r="I63" s="215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24"/>
    </row>
    <row r="64" spans="1:25">
      <c r="A64" s="141"/>
      <c r="B64" s="2" t="s">
        <v>187</v>
      </c>
      <c r="C64" s="135"/>
      <c r="D64" s="222">
        <v>60</v>
      </c>
      <c r="E64" s="222">
        <v>10</v>
      </c>
      <c r="F64" s="222">
        <v>45</v>
      </c>
      <c r="G64" s="214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24"/>
    </row>
    <row r="65" spans="1:25">
      <c r="A65" s="141"/>
      <c r="B65" s="2" t="s">
        <v>188</v>
      </c>
      <c r="C65" s="135"/>
      <c r="D65" s="222">
        <v>10.327955589886434</v>
      </c>
      <c r="E65" s="222">
        <v>5.7735026918962564</v>
      </c>
      <c r="F65" s="222">
        <v>11.690451944500127</v>
      </c>
      <c r="G65" s="214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24"/>
    </row>
    <row r="66" spans="1:25">
      <c r="A66" s="141"/>
      <c r="B66" s="2" t="s">
        <v>96</v>
      </c>
      <c r="C66" s="135"/>
      <c r="D66" s="109">
        <v>0.19364916731037063</v>
      </c>
      <c r="E66" s="109">
        <v>0.43301270189221919</v>
      </c>
      <c r="F66" s="109">
        <v>0.24187141954138194</v>
      </c>
      <c r="G66" s="164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37"/>
    </row>
    <row r="67" spans="1:25">
      <c r="A67" s="141"/>
      <c r="B67" s="117" t="s">
        <v>189</v>
      </c>
      <c r="C67" s="135"/>
      <c r="D67" s="109">
        <v>0.4436090225563909</v>
      </c>
      <c r="E67" s="109">
        <v>-0.63909774436090228</v>
      </c>
      <c r="F67" s="109">
        <v>0.30827067669172914</v>
      </c>
      <c r="G67" s="164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37"/>
    </row>
    <row r="68" spans="1:25">
      <c r="B68" s="147"/>
      <c r="C68" s="116"/>
      <c r="D68" s="132"/>
      <c r="E68" s="132"/>
      <c r="F68" s="132"/>
    </row>
    <row r="69" spans="1:25">
      <c r="B69" s="151" t="s">
        <v>331</v>
      </c>
      <c r="Y69" s="133" t="s">
        <v>67</v>
      </c>
    </row>
    <row r="70" spans="1:25">
      <c r="A70" s="124" t="s">
        <v>10</v>
      </c>
      <c r="B70" s="114" t="s">
        <v>141</v>
      </c>
      <c r="C70" s="111" t="s">
        <v>142</v>
      </c>
      <c r="D70" s="112" t="s">
        <v>166</v>
      </c>
      <c r="E70" s="113" t="s">
        <v>166</v>
      </c>
      <c r="F70" s="113" t="s">
        <v>166</v>
      </c>
      <c r="G70" s="113" t="s">
        <v>166</v>
      </c>
      <c r="H70" s="113" t="s">
        <v>166</v>
      </c>
      <c r="I70" s="113" t="s">
        <v>166</v>
      </c>
      <c r="J70" s="113" t="s">
        <v>166</v>
      </c>
      <c r="K70" s="113" t="s">
        <v>166</v>
      </c>
      <c r="L70" s="113" t="s">
        <v>166</v>
      </c>
      <c r="M70" s="113" t="s">
        <v>166</v>
      </c>
      <c r="N70" s="113" t="s">
        <v>166</v>
      </c>
      <c r="O70" s="113" t="s">
        <v>166</v>
      </c>
      <c r="P70" s="164"/>
      <c r="Q70" s="2"/>
      <c r="R70" s="2"/>
      <c r="S70" s="2"/>
      <c r="T70" s="2"/>
      <c r="U70" s="2"/>
      <c r="V70" s="2"/>
      <c r="W70" s="2"/>
      <c r="X70" s="2"/>
      <c r="Y70" s="133">
        <v>1</v>
      </c>
    </row>
    <row r="71" spans="1:25">
      <c r="A71" s="141"/>
      <c r="B71" s="115" t="s">
        <v>167</v>
      </c>
      <c r="C71" s="104" t="s">
        <v>167</v>
      </c>
      <c r="D71" s="162" t="s">
        <v>169</v>
      </c>
      <c r="E71" s="163" t="s">
        <v>170</v>
      </c>
      <c r="F71" s="163" t="s">
        <v>171</v>
      </c>
      <c r="G71" s="163" t="s">
        <v>172</v>
      </c>
      <c r="H71" s="163" t="s">
        <v>192</v>
      </c>
      <c r="I71" s="163" t="s">
        <v>173</v>
      </c>
      <c r="J71" s="163" t="s">
        <v>175</v>
      </c>
      <c r="K71" s="163" t="s">
        <v>176</v>
      </c>
      <c r="L71" s="163" t="s">
        <v>177</v>
      </c>
      <c r="M71" s="163" t="s">
        <v>178</v>
      </c>
      <c r="N71" s="163" t="s">
        <v>180</v>
      </c>
      <c r="O71" s="163" t="s">
        <v>181</v>
      </c>
      <c r="P71" s="164"/>
      <c r="Q71" s="2"/>
      <c r="R71" s="2"/>
      <c r="S71" s="2"/>
      <c r="T71" s="2"/>
      <c r="U71" s="2"/>
      <c r="V71" s="2"/>
      <c r="W71" s="2"/>
      <c r="X71" s="2"/>
      <c r="Y71" s="133" t="s">
        <v>3</v>
      </c>
    </row>
    <row r="72" spans="1:25">
      <c r="A72" s="141"/>
      <c r="B72" s="115"/>
      <c r="C72" s="104"/>
      <c r="D72" s="105" t="s">
        <v>114</v>
      </c>
      <c r="E72" s="106" t="s">
        <v>126</v>
      </c>
      <c r="F72" s="106" t="s">
        <v>118</v>
      </c>
      <c r="G72" s="106" t="s">
        <v>114</v>
      </c>
      <c r="H72" s="106" t="s">
        <v>124</v>
      </c>
      <c r="I72" s="106" t="s">
        <v>116</v>
      </c>
      <c r="J72" s="106" t="s">
        <v>219</v>
      </c>
      <c r="K72" s="106" t="s">
        <v>114</v>
      </c>
      <c r="L72" s="106" t="s">
        <v>118</v>
      </c>
      <c r="M72" s="106" t="s">
        <v>124</v>
      </c>
      <c r="N72" s="106" t="s">
        <v>114</v>
      </c>
      <c r="O72" s="106" t="s">
        <v>114</v>
      </c>
      <c r="P72" s="164"/>
      <c r="Q72" s="2"/>
      <c r="R72" s="2"/>
      <c r="S72" s="2"/>
      <c r="T72" s="2"/>
      <c r="U72" s="2"/>
      <c r="V72" s="2"/>
      <c r="W72" s="2"/>
      <c r="X72" s="2"/>
      <c r="Y72" s="133">
        <v>0</v>
      </c>
    </row>
    <row r="73" spans="1:25">
      <c r="A73" s="141"/>
      <c r="B73" s="115"/>
      <c r="C73" s="104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64"/>
      <c r="Q73" s="2"/>
      <c r="R73" s="2"/>
      <c r="S73" s="2"/>
      <c r="T73" s="2"/>
      <c r="U73" s="2"/>
      <c r="V73" s="2"/>
      <c r="W73" s="2"/>
      <c r="X73" s="2"/>
      <c r="Y73" s="133">
        <v>0</v>
      </c>
    </row>
    <row r="74" spans="1:25">
      <c r="A74" s="141"/>
      <c r="B74" s="114">
        <v>1</v>
      </c>
      <c r="C74" s="110">
        <v>1</v>
      </c>
      <c r="D74" s="228">
        <v>173.9</v>
      </c>
      <c r="E74" s="228">
        <v>186</v>
      </c>
      <c r="F74" s="229">
        <v>196</v>
      </c>
      <c r="G74" s="230">
        <v>203</v>
      </c>
      <c r="H74" s="229">
        <v>178</v>
      </c>
      <c r="I74" s="228">
        <v>188</v>
      </c>
      <c r="J74" s="229">
        <v>182.94</v>
      </c>
      <c r="K74" s="228">
        <v>187</v>
      </c>
      <c r="L74" s="228">
        <v>177.18291459583838</v>
      </c>
      <c r="M74" s="230">
        <v>170</v>
      </c>
      <c r="N74" s="228">
        <v>195</v>
      </c>
      <c r="O74" s="228">
        <v>196</v>
      </c>
      <c r="P74" s="257"/>
      <c r="Q74" s="258"/>
      <c r="R74" s="258"/>
      <c r="S74" s="258"/>
      <c r="T74" s="258"/>
      <c r="U74" s="258"/>
      <c r="V74" s="258"/>
      <c r="W74" s="258"/>
      <c r="X74" s="258"/>
      <c r="Y74" s="235">
        <v>1</v>
      </c>
    </row>
    <row r="75" spans="1:25">
      <c r="A75" s="141"/>
      <c r="B75" s="115">
        <v>1</v>
      </c>
      <c r="C75" s="104">
        <v>2</v>
      </c>
      <c r="D75" s="236">
        <v>184.7</v>
      </c>
      <c r="E75" s="236">
        <v>184</v>
      </c>
      <c r="F75" s="237">
        <v>198</v>
      </c>
      <c r="G75" s="238">
        <v>203</v>
      </c>
      <c r="H75" s="237">
        <v>189</v>
      </c>
      <c r="I75" s="236">
        <v>186</v>
      </c>
      <c r="J75" s="237">
        <v>182</v>
      </c>
      <c r="K75" s="236">
        <v>190.5</v>
      </c>
      <c r="L75" s="236">
        <v>176.90737276519471</v>
      </c>
      <c r="M75" s="238">
        <v>160</v>
      </c>
      <c r="N75" s="236">
        <v>186</v>
      </c>
      <c r="O75" s="236">
        <v>183.5</v>
      </c>
      <c r="P75" s="257"/>
      <c r="Q75" s="258"/>
      <c r="R75" s="258"/>
      <c r="S75" s="258"/>
      <c r="T75" s="258"/>
      <c r="U75" s="258"/>
      <c r="V75" s="258"/>
      <c r="W75" s="258"/>
      <c r="X75" s="258"/>
      <c r="Y75" s="235" t="e">
        <v>#N/A</v>
      </c>
    </row>
    <row r="76" spans="1:25">
      <c r="A76" s="141"/>
      <c r="B76" s="115">
        <v>1</v>
      </c>
      <c r="C76" s="104">
        <v>3</v>
      </c>
      <c r="D76" s="236">
        <v>170.8</v>
      </c>
      <c r="E76" s="236">
        <v>184</v>
      </c>
      <c r="F76" s="237">
        <v>188</v>
      </c>
      <c r="G76" s="238">
        <v>206</v>
      </c>
      <c r="H76" s="237">
        <v>180</v>
      </c>
      <c r="I76" s="236">
        <v>181</v>
      </c>
      <c r="J76" s="237">
        <v>180.9</v>
      </c>
      <c r="K76" s="237">
        <v>174.5</v>
      </c>
      <c r="L76" s="241">
        <v>175.61698394627845</v>
      </c>
      <c r="M76" s="242">
        <v>160</v>
      </c>
      <c r="N76" s="241">
        <v>184</v>
      </c>
      <c r="O76" s="241">
        <v>182</v>
      </c>
      <c r="P76" s="257"/>
      <c r="Q76" s="258"/>
      <c r="R76" s="258"/>
      <c r="S76" s="258"/>
      <c r="T76" s="258"/>
      <c r="U76" s="258"/>
      <c r="V76" s="258"/>
      <c r="W76" s="258"/>
      <c r="X76" s="258"/>
      <c r="Y76" s="235">
        <v>16</v>
      </c>
    </row>
    <row r="77" spans="1:25">
      <c r="A77" s="141"/>
      <c r="B77" s="115">
        <v>1</v>
      </c>
      <c r="C77" s="104">
        <v>4</v>
      </c>
      <c r="D77" s="236">
        <v>181.3</v>
      </c>
      <c r="E77" s="236">
        <v>187</v>
      </c>
      <c r="F77" s="237">
        <v>188</v>
      </c>
      <c r="G77" s="238">
        <v>204</v>
      </c>
      <c r="H77" s="237">
        <v>183</v>
      </c>
      <c r="I77" s="236">
        <v>186</v>
      </c>
      <c r="J77" s="237">
        <v>182.95</v>
      </c>
      <c r="K77" s="237">
        <v>177.5</v>
      </c>
      <c r="L77" s="241">
        <v>179.6575734064397</v>
      </c>
      <c r="M77" s="242">
        <v>150</v>
      </c>
      <c r="N77" s="241">
        <v>190</v>
      </c>
      <c r="O77" s="241">
        <v>189</v>
      </c>
      <c r="P77" s="257"/>
      <c r="Q77" s="258"/>
      <c r="R77" s="258"/>
      <c r="S77" s="258"/>
      <c r="T77" s="258"/>
      <c r="U77" s="258"/>
      <c r="V77" s="258"/>
      <c r="W77" s="258"/>
      <c r="X77" s="258"/>
      <c r="Y77" s="235">
        <v>183.42397119677599</v>
      </c>
    </row>
    <row r="78" spans="1:25">
      <c r="A78" s="141"/>
      <c r="B78" s="115">
        <v>1</v>
      </c>
      <c r="C78" s="104">
        <v>5</v>
      </c>
      <c r="D78" s="236">
        <v>177.8</v>
      </c>
      <c r="E78" s="236">
        <v>179</v>
      </c>
      <c r="F78" s="236">
        <v>186</v>
      </c>
      <c r="G78" s="238">
        <v>201</v>
      </c>
      <c r="H78" s="236">
        <v>191</v>
      </c>
      <c r="I78" s="236">
        <v>183</v>
      </c>
      <c r="J78" s="236">
        <v>181.64</v>
      </c>
      <c r="K78" s="236">
        <v>180.5</v>
      </c>
      <c r="L78" s="236">
        <v>173.83293350311797</v>
      </c>
      <c r="M78" s="238">
        <v>150</v>
      </c>
      <c r="N78" s="236">
        <v>190</v>
      </c>
      <c r="O78" s="236">
        <v>180.5</v>
      </c>
      <c r="P78" s="257"/>
      <c r="Q78" s="258"/>
      <c r="R78" s="258"/>
      <c r="S78" s="258"/>
      <c r="T78" s="258"/>
      <c r="U78" s="258"/>
      <c r="V78" s="258"/>
      <c r="W78" s="258"/>
      <c r="X78" s="258"/>
      <c r="Y78" s="244"/>
    </row>
    <row r="79" spans="1:25">
      <c r="A79" s="141"/>
      <c r="B79" s="115">
        <v>1</v>
      </c>
      <c r="C79" s="104">
        <v>6</v>
      </c>
      <c r="D79" s="236">
        <v>177.1</v>
      </c>
      <c r="E79" s="236">
        <v>181</v>
      </c>
      <c r="F79" s="236">
        <v>176</v>
      </c>
      <c r="G79" s="238">
        <v>205</v>
      </c>
      <c r="H79" s="236">
        <v>191</v>
      </c>
      <c r="I79" s="236">
        <v>184</v>
      </c>
      <c r="J79" s="236">
        <v>179.28</v>
      </c>
      <c r="K79" s="236">
        <v>176</v>
      </c>
      <c r="L79" s="236">
        <v>176.93049358969111</v>
      </c>
      <c r="M79" s="238">
        <v>150</v>
      </c>
      <c r="N79" s="236">
        <v>187</v>
      </c>
      <c r="O79" s="236">
        <v>188</v>
      </c>
      <c r="P79" s="257"/>
      <c r="Q79" s="258"/>
      <c r="R79" s="258"/>
      <c r="S79" s="258"/>
      <c r="T79" s="258"/>
      <c r="U79" s="258"/>
      <c r="V79" s="258"/>
      <c r="W79" s="258"/>
      <c r="X79" s="258"/>
      <c r="Y79" s="244"/>
    </row>
    <row r="80" spans="1:25">
      <c r="A80" s="141"/>
      <c r="B80" s="116" t="s">
        <v>186</v>
      </c>
      <c r="C80" s="108"/>
      <c r="D80" s="246">
        <v>177.6</v>
      </c>
      <c r="E80" s="246">
        <v>183.5</v>
      </c>
      <c r="F80" s="246">
        <v>188.66666666666666</v>
      </c>
      <c r="G80" s="246">
        <v>203.66666666666666</v>
      </c>
      <c r="H80" s="246">
        <v>185.33333333333334</v>
      </c>
      <c r="I80" s="246">
        <v>184.66666666666666</v>
      </c>
      <c r="J80" s="246">
        <v>181.61833333333334</v>
      </c>
      <c r="K80" s="246">
        <v>181</v>
      </c>
      <c r="L80" s="246">
        <v>176.68804530109341</v>
      </c>
      <c r="M80" s="246">
        <v>156.66666666666666</v>
      </c>
      <c r="N80" s="246">
        <v>188.66666666666666</v>
      </c>
      <c r="O80" s="246">
        <v>186.5</v>
      </c>
      <c r="P80" s="257"/>
      <c r="Q80" s="258"/>
      <c r="R80" s="258"/>
      <c r="S80" s="258"/>
      <c r="T80" s="258"/>
      <c r="U80" s="258"/>
      <c r="V80" s="258"/>
      <c r="W80" s="258"/>
      <c r="X80" s="258"/>
      <c r="Y80" s="244"/>
    </row>
    <row r="81" spans="1:25">
      <c r="A81" s="141"/>
      <c r="B81" s="2" t="s">
        <v>187</v>
      </c>
      <c r="C81" s="135"/>
      <c r="D81" s="241">
        <v>177.45</v>
      </c>
      <c r="E81" s="241">
        <v>184</v>
      </c>
      <c r="F81" s="241">
        <v>188</v>
      </c>
      <c r="G81" s="241">
        <v>203.5</v>
      </c>
      <c r="H81" s="241">
        <v>186</v>
      </c>
      <c r="I81" s="241">
        <v>185</v>
      </c>
      <c r="J81" s="241">
        <v>181.82</v>
      </c>
      <c r="K81" s="241">
        <v>179</v>
      </c>
      <c r="L81" s="241">
        <v>176.91893317744291</v>
      </c>
      <c r="M81" s="241">
        <v>155</v>
      </c>
      <c r="N81" s="241">
        <v>188.5</v>
      </c>
      <c r="O81" s="241">
        <v>185.75</v>
      </c>
      <c r="P81" s="257"/>
      <c r="Q81" s="258"/>
      <c r="R81" s="258"/>
      <c r="S81" s="258"/>
      <c r="T81" s="258"/>
      <c r="U81" s="258"/>
      <c r="V81" s="258"/>
      <c r="W81" s="258"/>
      <c r="X81" s="258"/>
      <c r="Y81" s="244"/>
    </row>
    <row r="82" spans="1:25">
      <c r="A82" s="141"/>
      <c r="B82" s="2" t="s">
        <v>188</v>
      </c>
      <c r="C82" s="135"/>
      <c r="D82" s="241">
        <v>4.9863814535191695</v>
      </c>
      <c r="E82" s="241">
        <v>3.0166206257996713</v>
      </c>
      <c r="F82" s="241">
        <v>7.8655366420014001</v>
      </c>
      <c r="G82" s="241">
        <v>1.7511900715418265</v>
      </c>
      <c r="H82" s="241">
        <v>5.7503623074260863</v>
      </c>
      <c r="I82" s="241">
        <v>2.503331114069145</v>
      </c>
      <c r="J82" s="241">
        <v>1.3892503973966164</v>
      </c>
      <c r="K82" s="241">
        <v>6.4187226143524851</v>
      </c>
      <c r="L82" s="241">
        <v>1.921911251915267</v>
      </c>
      <c r="M82" s="241">
        <v>8.1649658092772608</v>
      </c>
      <c r="N82" s="241">
        <v>3.8815804341359028</v>
      </c>
      <c r="O82" s="241">
        <v>5.727128425310541</v>
      </c>
      <c r="P82" s="257"/>
      <c r="Q82" s="258"/>
      <c r="R82" s="258"/>
      <c r="S82" s="258"/>
      <c r="T82" s="258"/>
      <c r="U82" s="258"/>
      <c r="V82" s="258"/>
      <c r="W82" s="258"/>
      <c r="X82" s="258"/>
      <c r="Y82" s="244"/>
    </row>
    <row r="83" spans="1:25">
      <c r="A83" s="141"/>
      <c r="B83" s="2" t="s">
        <v>96</v>
      </c>
      <c r="C83" s="135"/>
      <c r="D83" s="109">
        <v>2.8076472148193522E-2</v>
      </c>
      <c r="E83" s="109">
        <v>1.6439349459398754E-2</v>
      </c>
      <c r="F83" s="109">
        <v>4.1690123544177032E-2</v>
      </c>
      <c r="G83" s="109">
        <v>8.5983145902217336E-3</v>
      </c>
      <c r="H83" s="109">
        <v>3.1027134752299027E-2</v>
      </c>
      <c r="I83" s="109">
        <v>1.3555944661024251E-2</v>
      </c>
      <c r="J83" s="109">
        <v>7.649285024804487E-3</v>
      </c>
      <c r="K83" s="109">
        <v>3.5462555880400468E-2</v>
      </c>
      <c r="L83" s="109">
        <v>1.0877426645589664E-2</v>
      </c>
      <c r="M83" s="109">
        <v>5.2116803037939967E-2</v>
      </c>
      <c r="N83" s="109">
        <v>2.0573747884112561E-2</v>
      </c>
      <c r="O83" s="109">
        <v>3.0708463406490836E-2</v>
      </c>
      <c r="P83" s="164"/>
      <c r="Q83" s="2"/>
      <c r="R83" s="2"/>
      <c r="S83" s="2"/>
      <c r="T83" s="2"/>
      <c r="U83" s="2"/>
      <c r="V83" s="2"/>
      <c r="W83" s="2"/>
      <c r="X83" s="2"/>
      <c r="Y83" s="137"/>
    </row>
    <row r="84" spans="1:25">
      <c r="A84" s="141"/>
      <c r="B84" s="117" t="s">
        <v>189</v>
      </c>
      <c r="C84" s="135"/>
      <c r="D84" s="109">
        <v>-3.1751418087704986E-2</v>
      </c>
      <c r="E84" s="109">
        <v>4.1449764023715474E-4</v>
      </c>
      <c r="F84" s="109">
        <v>2.8582389944367348E-2</v>
      </c>
      <c r="G84" s="109">
        <v>0.11036014179506792</v>
      </c>
      <c r="H84" s="109">
        <v>1.0409556199767245E-2</v>
      </c>
      <c r="I84" s="109">
        <v>6.774989450847313E-3</v>
      </c>
      <c r="J84" s="109">
        <v>-9.8440670085895299E-3</v>
      </c>
      <c r="K84" s="109">
        <v>-1.3215127668212867E-2</v>
      </c>
      <c r="L84" s="109">
        <v>-3.6723258425455874E-2</v>
      </c>
      <c r="M84" s="109">
        <v>-0.14587681400379393</v>
      </c>
      <c r="N84" s="109">
        <v>2.8582389944367348E-2</v>
      </c>
      <c r="O84" s="109">
        <v>1.6770048010377403E-2</v>
      </c>
      <c r="P84" s="164"/>
      <c r="Q84" s="2"/>
      <c r="R84" s="2"/>
      <c r="S84" s="2"/>
      <c r="T84" s="2"/>
      <c r="U84" s="2"/>
      <c r="V84" s="2"/>
      <c r="W84" s="2"/>
      <c r="X84" s="2"/>
      <c r="Y84" s="137"/>
    </row>
    <row r="85" spans="1:25">
      <c r="B85" s="147"/>
      <c r="C85" s="116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</row>
    <row r="86" spans="1:25">
      <c r="B86" s="151" t="s">
        <v>460</v>
      </c>
      <c r="Y86" s="133" t="s">
        <v>201</v>
      </c>
    </row>
    <row r="87" spans="1:25">
      <c r="A87" s="124" t="s">
        <v>13</v>
      </c>
      <c r="B87" s="114" t="s">
        <v>141</v>
      </c>
      <c r="C87" s="111" t="s">
        <v>142</v>
      </c>
      <c r="D87" s="112" t="s">
        <v>166</v>
      </c>
      <c r="E87" s="113" t="s">
        <v>166</v>
      </c>
      <c r="F87" s="113" t="s">
        <v>166</v>
      </c>
      <c r="G87" s="113" t="s">
        <v>166</v>
      </c>
      <c r="H87" s="113" t="s">
        <v>166</v>
      </c>
      <c r="I87" s="113" t="s">
        <v>166</v>
      </c>
      <c r="J87" s="113" t="s">
        <v>166</v>
      </c>
      <c r="K87" s="113" t="s">
        <v>166</v>
      </c>
      <c r="L87" s="16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33">
        <v>1</v>
      </c>
    </row>
    <row r="88" spans="1:25">
      <c r="A88" s="141"/>
      <c r="B88" s="115" t="s">
        <v>167</v>
      </c>
      <c r="C88" s="104" t="s">
        <v>167</v>
      </c>
      <c r="D88" s="162" t="s">
        <v>169</v>
      </c>
      <c r="E88" s="163" t="s">
        <v>170</v>
      </c>
      <c r="F88" s="163" t="s">
        <v>171</v>
      </c>
      <c r="G88" s="163" t="s">
        <v>192</v>
      </c>
      <c r="H88" s="163" t="s">
        <v>173</v>
      </c>
      <c r="I88" s="163" t="s">
        <v>175</v>
      </c>
      <c r="J88" s="163" t="s">
        <v>178</v>
      </c>
      <c r="K88" s="163" t="s">
        <v>180</v>
      </c>
      <c r="L88" s="16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33" t="s">
        <v>3</v>
      </c>
    </row>
    <row r="89" spans="1:25">
      <c r="A89" s="141"/>
      <c r="B89" s="115"/>
      <c r="C89" s="104"/>
      <c r="D89" s="105" t="s">
        <v>114</v>
      </c>
      <c r="E89" s="106" t="s">
        <v>126</v>
      </c>
      <c r="F89" s="106" t="s">
        <v>118</v>
      </c>
      <c r="G89" s="106" t="s">
        <v>124</v>
      </c>
      <c r="H89" s="106" t="s">
        <v>116</v>
      </c>
      <c r="I89" s="106" t="s">
        <v>219</v>
      </c>
      <c r="J89" s="106" t="s">
        <v>124</v>
      </c>
      <c r="K89" s="106" t="s">
        <v>114</v>
      </c>
      <c r="L89" s="16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33">
        <v>2</v>
      </c>
    </row>
    <row r="90" spans="1:25">
      <c r="A90" s="141"/>
      <c r="B90" s="115"/>
      <c r="C90" s="104"/>
      <c r="D90" s="130"/>
      <c r="E90" s="130"/>
      <c r="F90" s="130"/>
      <c r="G90" s="130"/>
      <c r="H90" s="130"/>
      <c r="I90" s="130"/>
      <c r="J90" s="130"/>
      <c r="K90" s="130"/>
      <c r="L90" s="16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33">
        <v>2</v>
      </c>
    </row>
    <row r="91" spans="1:25">
      <c r="A91" s="141"/>
      <c r="B91" s="114">
        <v>1</v>
      </c>
      <c r="C91" s="110">
        <v>1</v>
      </c>
      <c r="D91" s="118">
        <v>0.9</v>
      </c>
      <c r="E91" s="152" t="s">
        <v>206</v>
      </c>
      <c r="F91" s="119" t="s">
        <v>131</v>
      </c>
      <c r="G91" s="118">
        <v>1.25</v>
      </c>
      <c r="H91" s="153" t="s">
        <v>131</v>
      </c>
      <c r="I91" s="118">
        <v>0.85010449320794201</v>
      </c>
      <c r="J91" s="119" t="s">
        <v>159</v>
      </c>
      <c r="K91" s="118">
        <v>1.1000000000000001</v>
      </c>
      <c r="L91" s="16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33">
        <v>1</v>
      </c>
    </row>
    <row r="92" spans="1:25">
      <c r="A92" s="141"/>
      <c r="B92" s="115">
        <v>1</v>
      </c>
      <c r="C92" s="104">
        <v>2</v>
      </c>
      <c r="D92" s="106">
        <v>1.5</v>
      </c>
      <c r="E92" s="155" t="s">
        <v>206</v>
      </c>
      <c r="F92" s="159">
        <v>1</v>
      </c>
      <c r="G92" s="106">
        <v>1.1299999999999999</v>
      </c>
      <c r="H92" s="157" t="s">
        <v>131</v>
      </c>
      <c r="I92" s="106">
        <v>0.84645669291338599</v>
      </c>
      <c r="J92" s="121" t="s">
        <v>159</v>
      </c>
      <c r="K92" s="106">
        <v>1.1000000000000001</v>
      </c>
      <c r="L92" s="16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33">
        <v>7</v>
      </c>
    </row>
    <row r="93" spans="1:25">
      <c r="A93" s="141"/>
      <c r="B93" s="115">
        <v>1</v>
      </c>
      <c r="C93" s="104">
        <v>3</v>
      </c>
      <c r="D93" s="106"/>
      <c r="E93" s="155" t="s">
        <v>206</v>
      </c>
      <c r="F93" s="121" t="s">
        <v>131</v>
      </c>
      <c r="G93" s="106">
        <v>1.1299999999999999</v>
      </c>
      <c r="H93" s="157" t="s">
        <v>131</v>
      </c>
      <c r="I93" s="106">
        <v>0.89040935672514598</v>
      </c>
      <c r="J93" s="121">
        <v>0.6</v>
      </c>
      <c r="K93" s="121">
        <v>1</v>
      </c>
      <c r="L93" s="16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33">
        <v>16</v>
      </c>
    </row>
    <row r="94" spans="1:25">
      <c r="A94" s="141"/>
      <c r="B94" s="115">
        <v>1</v>
      </c>
      <c r="C94" s="104">
        <v>4</v>
      </c>
      <c r="D94" s="156">
        <v>2.4</v>
      </c>
      <c r="E94" s="155" t="s">
        <v>206</v>
      </c>
      <c r="F94" s="121" t="s">
        <v>131</v>
      </c>
      <c r="G94" s="106">
        <v>1.1299999999999999</v>
      </c>
      <c r="H94" s="157" t="s">
        <v>131</v>
      </c>
      <c r="I94" s="106">
        <v>0.85289070480081697</v>
      </c>
      <c r="J94" s="121">
        <v>1.1000000000000001</v>
      </c>
      <c r="K94" s="121">
        <v>1.1000000000000001</v>
      </c>
      <c r="L94" s="16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33">
        <v>0.87039518319751552</v>
      </c>
    </row>
    <row r="95" spans="1:25">
      <c r="A95" s="141"/>
      <c r="B95" s="115">
        <v>1</v>
      </c>
      <c r="C95" s="104">
        <v>5</v>
      </c>
      <c r="D95" s="106">
        <v>1.2</v>
      </c>
      <c r="E95" s="155" t="s">
        <v>206</v>
      </c>
      <c r="F95" s="106" t="s">
        <v>131</v>
      </c>
      <c r="G95" s="106">
        <v>0.91800000000000004</v>
      </c>
      <c r="H95" s="155" t="s">
        <v>131</v>
      </c>
      <c r="I95" s="106">
        <v>0.84348088531187104</v>
      </c>
      <c r="J95" s="106" t="s">
        <v>159</v>
      </c>
      <c r="K95" s="106">
        <v>1</v>
      </c>
      <c r="L95" s="16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34"/>
    </row>
    <row r="96" spans="1:25">
      <c r="A96" s="141"/>
      <c r="B96" s="115">
        <v>1</v>
      </c>
      <c r="C96" s="104">
        <v>6</v>
      </c>
      <c r="D96" s="106"/>
      <c r="E96" s="155" t="s">
        <v>206</v>
      </c>
      <c r="F96" s="106" t="s">
        <v>131</v>
      </c>
      <c r="G96" s="106">
        <v>0.99399999999999988</v>
      </c>
      <c r="H96" s="155" t="s">
        <v>131</v>
      </c>
      <c r="I96" s="106">
        <v>0.84888446215139401</v>
      </c>
      <c r="J96" s="106">
        <v>0.7</v>
      </c>
      <c r="K96" s="106">
        <v>1</v>
      </c>
      <c r="L96" s="16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34"/>
    </row>
    <row r="97" spans="1:25">
      <c r="A97" s="141"/>
      <c r="B97" s="116" t="s">
        <v>186</v>
      </c>
      <c r="C97" s="108"/>
      <c r="D97" s="122">
        <v>1.5</v>
      </c>
      <c r="E97" s="122" t="s">
        <v>543</v>
      </c>
      <c r="F97" s="122">
        <v>1</v>
      </c>
      <c r="G97" s="122">
        <v>1.0919999999999999</v>
      </c>
      <c r="H97" s="122" t="s">
        <v>543</v>
      </c>
      <c r="I97" s="122">
        <v>0.85537109918509258</v>
      </c>
      <c r="J97" s="122">
        <v>0.80000000000000016</v>
      </c>
      <c r="K97" s="122">
        <v>1.05</v>
      </c>
      <c r="L97" s="16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34"/>
    </row>
    <row r="98" spans="1:25">
      <c r="A98" s="141"/>
      <c r="B98" s="2" t="s">
        <v>187</v>
      </c>
      <c r="C98" s="135"/>
      <c r="D98" s="107">
        <v>1.35</v>
      </c>
      <c r="E98" s="107" t="s">
        <v>543</v>
      </c>
      <c r="F98" s="107">
        <v>1</v>
      </c>
      <c r="G98" s="107">
        <v>1.1299999999999999</v>
      </c>
      <c r="H98" s="107" t="s">
        <v>543</v>
      </c>
      <c r="I98" s="107">
        <v>0.84949447767966801</v>
      </c>
      <c r="J98" s="107">
        <v>0.7</v>
      </c>
      <c r="K98" s="107">
        <v>1.05</v>
      </c>
      <c r="L98" s="16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34"/>
    </row>
    <row r="99" spans="1:25">
      <c r="A99" s="141"/>
      <c r="B99" s="2" t="s">
        <v>188</v>
      </c>
      <c r="C99" s="135"/>
      <c r="D99" s="107">
        <v>0.64807406984078597</v>
      </c>
      <c r="E99" s="107" t="s">
        <v>543</v>
      </c>
      <c r="F99" s="107" t="s">
        <v>543</v>
      </c>
      <c r="G99" s="107">
        <v>0.11762312697764839</v>
      </c>
      <c r="H99" s="107" t="s">
        <v>543</v>
      </c>
      <c r="I99" s="107">
        <v>1.746132452821466E-2</v>
      </c>
      <c r="J99" s="107">
        <v>0.26457513110645853</v>
      </c>
      <c r="K99" s="107">
        <v>5.4772255750516662E-2</v>
      </c>
      <c r="L99" s="226"/>
      <c r="M99" s="227"/>
      <c r="N99" s="227"/>
      <c r="O99" s="227"/>
      <c r="P99" s="227"/>
      <c r="Q99" s="227"/>
      <c r="R99" s="227"/>
      <c r="S99" s="227"/>
      <c r="T99" s="227"/>
      <c r="U99" s="227"/>
      <c r="V99" s="227"/>
      <c r="W99" s="227"/>
      <c r="X99" s="227"/>
      <c r="Y99" s="134"/>
    </row>
    <row r="100" spans="1:25">
      <c r="A100" s="141"/>
      <c r="B100" s="2" t="s">
        <v>96</v>
      </c>
      <c r="C100" s="135"/>
      <c r="D100" s="109">
        <v>0.43204937989385733</v>
      </c>
      <c r="E100" s="109" t="s">
        <v>543</v>
      </c>
      <c r="F100" s="109" t="s">
        <v>543</v>
      </c>
      <c r="G100" s="109">
        <v>0.10771348624326776</v>
      </c>
      <c r="H100" s="109" t="s">
        <v>543</v>
      </c>
      <c r="I100" s="109">
        <v>2.0413741526747829E-2</v>
      </c>
      <c r="J100" s="109">
        <v>0.33071891388307312</v>
      </c>
      <c r="K100" s="109">
        <v>5.2164053095730155E-2</v>
      </c>
      <c r="L100" s="16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37"/>
    </row>
    <row r="101" spans="1:25">
      <c r="A101" s="141"/>
      <c r="B101" s="117" t="s">
        <v>189</v>
      </c>
      <c r="C101" s="135"/>
      <c r="D101" s="109">
        <v>0.72335512530014845</v>
      </c>
      <c r="E101" s="109" t="s">
        <v>543</v>
      </c>
      <c r="F101" s="109">
        <v>0.14890341686676556</v>
      </c>
      <c r="G101" s="109">
        <v>0.25460253121850784</v>
      </c>
      <c r="H101" s="109" t="s">
        <v>543</v>
      </c>
      <c r="I101" s="109">
        <v>-1.7261221457166021E-2</v>
      </c>
      <c r="J101" s="109">
        <v>-8.0877266506587331E-2</v>
      </c>
      <c r="K101" s="109">
        <v>0.20634858771010389</v>
      </c>
      <c r="L101" s="16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37"/>
    </row>
    <row r="102" spans="1:25">
      <c r="B102" s="147"/>
      <c r="C102" s="116"/>
      <c r="D102" s="132"/>
      <c r="E102" s="132"/>
      <c r="F102" s="132"/>
      <c r="G102" s="132"/>
      <c r="H102" s="132"/>
      <c r="I102" s="132"/>
      <c r="J102" s="132"/>
      <c r="K102" s="132"/>
    </row>
    <row r="103" spans="1:25">
      <c r="B103" s="151" t="s">
        <v>461</v>
      </c>
      <c r="Y103" s="133" t="s">
        <v>201</v>
      </c>
    </row>
    <row r="104" spans="1:25">
      <c r="A104" s="124" t="s">
        <v>16</v>
      </c>
      <c r="B104" s="114" t="s">
        <v>141</v>
      </c>
      <c r="C104" s="111" t="s">
        <v>142</v>
      </c>
      <c r="D104" s="112" t="s">
        <v>166</v>
      </c>
      <c r="E104" s="113" t="s">
        <v>166</v>
      </c>
      <c r="F104" s="113" t="s">
        <v>166</v>
      </c>
      <c r="G104" s="113" t="s">
        <v>166</v>
      </c>
      <c r="H104" s="113" t="s">
        <v>166</v>
      </c>
      <c r="I104" s="113" t="s">
        <v>166</v>
      </c>
      <c r="J104" s="164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33">
        <v>1</v>
      </c>
    </row>
    <row r="105" spans="1:25">
      <c r="A105" s="141"/>
      <c r="B105" s="115" t="s">
        <v>167</v>
      </c>
      <c r="C105" s="104" t="s">
        <v>167</v>
      </c>
      <c r="D105" s="162" t="s">
        <v>169</v>
      </c>
      <c r="E105" s="163" t="s">
        <v>170</v>
      </c>
      <c r="F105" s="163" t="s">
        <v>173</v>
      </c>
      <c r="G105" s="163" t="s">
        <v>175</v>
      </c>
      <c r="H105" s="163" t="s">
        <v>178</v>
      </c>
      <c r="I105" s="163" t="s">
        <v>180</v>
      </c>
      <c r="J105" s="164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33" t="s">
        <v>3</v>
      </c>
    </row>
    <row r="106" spans="1:25">
      <c r="A106" s="141"/>
      <c r="B106" s="115"/>
      <c r="C106" s="104"/>
      <c r="D106" s="105" t="s">
        <v>124</v>
      </c>
      <c r="E106" s="106" t="s">
        <v>126</v>
      </c>
      <c r="F106" s="106" t="s">
        <v>114</v>
      </c>
      <c r="G106" s="106" t="s">
        <v>219</v>
      </c>
      <c r="H106" s="106" t="s">
        <v>124</v>
      </c>
      <c r="I106" s="106" t="s">
        <v>114</v>
      </c>
      <c r="J106" s="164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33">
        <v>2</v>
      </c>
    </row>
    <row r="107" spans="1:25">
      <c r="A107" s="141"/>
      <c r="B107" s="115"/>
      <c r="C107" s="104"/>
      <c r="D107" s="130"/>
      <c r="E107" s="130"/>
      <c r="F107" s="130"/>
      <c r="G107" s="130"/>
      <c r="H107" s="130"/>
      <c r="I107" s="130"/>
      <c r="J107" s="164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33">
        <v>2</v>
      </c>
    </row>
    <row r="108" spans="1:25">
      <c r="A108" s="141"/>
      <c r="B108" s="114">
        <v>1</v>
      </c>
      <c r="C108" s="110">
        <v>1</v>
      </c>
      <c r="D108" s="118">
        <v>0.4</v>
      </c>
      <c r="E108" s="152" t="s">
        <v>223</v>
      </c>
      <c r="F108" s="153" t="s">
        <v>200</v>
      </c>
      <c r="G108" s="118">
        <v>0.37</v>
      </c>
      <c r="H108" s="119" t="s">
        <v>159</v>
      </c>
      <c r="I108" s="152" t="s">
        <v>194</v>
      </c>
      <c r="J108" s="164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33">
        <v>1</v>
      </c>
    </row>
    <row r="109" spans="1:25">
      <c r="A109" s="141"/>
      <c r="B109" s="115">
        <v>1</v>
      </c>
      <c r="C109" s="104">
        <v>2</v>
      </c>
      <c r="D109" s="106">
        <v>0.4</v>
      </c>
      <c r="E109" s="155" t="s">
        <v>223</v>
      </c>
      <c r="F109" s="157" t="s">
        <v>200</v>
      </c>
      <c r="G109" s="106">
        <v>0.32</v>
      </c>
      <c r="H109" s="121" t="s">
        <v>159</v>
      </c>
      <c r="I109" s="155" t="s">
        <v>194</v>
      </c>
      <c r="J109" s="164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33">
        <v>21</v>
      </c>
    </row>
    <row r="110" spans="1:25">
      <c r="A110" s="141"/>
      <c r="B110" s="115">
        <v>1</v>
      </c>
      <c r="C110" s="104">
        <v>3</v>
      </c>
      <c r="D110" s="106">
        <v>0.4</v>
      </c>
      <c r="E110" s="155" t="s">
        <v>223</v>
      </c>
      <c r="F110" s="157" t="s">
        <v>200</v>
      </c>
      <c r="G110" s="106">
        <v>0.38</v>
      </c>
      <c r="H110" s="121">
        <v>0.6</v>
      </c>
      <c r="I110" s="155" t="s">
        <v>194</v>
      </c>
      <c r="J110" s="164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33">
        <v>16</v>
      </c>
    </row>
    <row r="111" spans="1:25">
      <c r="A111" s="141"/>
      <c r="B111" s="115">
        <v>1</v>
      </c>
      <c r="C111" s="104">
        <v>4</v>
      </c>
      <c r="D111" s="106">
        <v>0.4</v>
      </c>
      <c r="E111" s="155" t="s">
        <v>223</v>
      </c>
      <c r="F111" s="157" t="s">
        <v>200</v>
      </c>
      <c r="G111" s="106">
        <v>0.41</v>
      </c>
      <c r="H111" s="159">
        <v>0.8</v>
      </c>
      <c r="I111" s="155" t="s">
        <v>194</v>
      </c>
      <c r="J111" s="164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33">
        <v>0.36944444444444446</v>
      </c>
    </row>
    <row r="112" spans="1:25">
      <c r="A112" s="141"/>
      <c r="B112" s="115">
        <v>1</v>
      </c>
      <c r="C112" s="104">
        <v>5</v>
      </c>
      <c r="D112" s="106">
        <v>0.3</v>
      </c>
      <c r="E112" s="155" t="s">
        <v>223</v>
      </c>
      <c r="F112" s="155" t="s">
        <v>200</v>
      </c>
      <c r="G112" s="106">
        <v>0.36</v>
      </c>
      <c r="H112" s="106" t="s">
        <v>159</v>
      </c>
      <c r="I112" s="155" t="s">
        <v>194</v>
      </c>
      <c r="J112" s="164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34"/>
    </row>
    <row r="113" spans="1:25">
      <c r="A113" s="141"/>
      <c r="B113" s="115">
        <v>1</v>
      </c>
      <c r="C113" s="104">
        <v>6</v>
      </c>
      <c r="D113" s="106">
        <v>0.3</v>
      </c>
      <c r="E113" s="155" t="s">
        <v>223</v>
      </c>
      <c r="F113" s="155" t="s">
        <v>200</v>
      </c>
      <c r="G113" s="106">
        <v>0.39</v>
      </c>
      <c r="H113" s="106">
        <v>0.5</v>
      </c>
      <c r="I113" s="155" t="s">
        <v>194</v>
      </c>
      <c r="J113" s="164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34"/>
    </row>
    <row r="114" spans="1:25">
      <c r="A114" s="141"/>
      <c r="B114" s="116" t="s">
        <v>186</v>
      </c>
      <c r="C114" s="108"/>
      <c r="D114" s="122">
        <v>0.3666666666666667</v>
      </c>
      <c r="E114" s="122" t="s">
        <v>543</v>
      </c>
      <c r="F114" s="122" t="s">
        <v>543</v>
      </c>
      <c r="G114" s="122">
        <v>0.37166666666666665</v>
      </c>
      <c r="H114" s="122">
        <v>0.6333333333333333</v>
      </c>
      <c r="I114" s="122" t="s">
        <v>543</v>
      </c>
      <c r="J114" s="164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34"/>
    </row>
    <row r="115" spans="1:25">
      <c r="A115" s="141"/>
      <c r="B115" s="2" t="s">
        <v>187</v>
      </c>
      <c r="C115" s="135"/>
      <c r="D115" s="107">
        <v>0.4</v>
      </c>
      <c r="E115" s="107" t="s">
        <v>543</v>
      </c>
      <c r="F115" s="107" t="s">
        <v>543</v>
      </c>
      <c r="G115" s="107">
        <v>0.375</v>
      </c>
      <c r="H115" s="107">
        <v>0.6</v>
      </c>
      <c r="I115" s="107" t="s">
        <v>543</v>
      </c>
      <c r="J115" s="164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34"/>
    </row>
    <row r="116" spans="1:25">
      <c r="A116" s="141"/>
      <c r="B116" s="2" t="s">
        <v>188</v>
      </c>
      <c r="C116" s="135"/>
      <c r="D116" s="107">
        <v>5.1639777949432177E-2</v>
      </c>
      <c r="E116" s="107" t="s">
        <v>543</v>
      </c>
      <c r="F116" s="107" t="s">
        <v>543</v>
      </c>
      <c r="G116" s="107">
        <v>3.0605010483034739E-2</v>
      </c>
      <c r="H116" s="107">
        <v>0.15275252316519461</v>
      </c>
      <c r="I116" s="107" t="s">
        <v>543</v>
      </c>
      <c r="J116" s="226"/>
      <c r="K116" s="227"/>
      <c r="L116" s="227"/>
      <c r="M116" s="227"/>
      <c r="N116" s="227"/>
      <c r="O116" s="227"/>
      <c r="P116" s="227"/>
      <c r="Q116" s="227"/>
      <c r="R116" s="227"/>
      <c r="S116" s="227"/>
      <c r="T116" s="227"/>
      <c r="U116" s="227"/>
      <c r="V116" s="227"/>
      <c r="W116" s="227"/>
      <c r="X116" s="227"/>
      <c r="Y116" s="134"/>
    </row>
    <row r="117" spans="1:25">
      <c r="A117" s="141"/>
      <c r="B117" s="2" t="s">
        <v>96</v>
      </c>
      <c r="C117" s="135"/>
      <c r="D117" s="109">
        <v>0.14083575804390591</v>
      </c>
      <c r="E117" s="109" t="s">
        <v>543</v>
      </c>
      <c r="F117" s="109" t="s">
        <v>543</v>
      </c>
      <c r="G117" s="109">
        <v>8.2345319685295265E-2</v>
      </c>
      <c r="H117" s="109">
        <v>0.24118819447135992</v>
      </c>
      <c r="I117" s="109" t="s">
        <v>543</v>
      </c>
      <c r="J117" s="164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37"/>
    </row>
    <row r="118" spans="1:25">
      <c r="A118" s="141"/>
      <c r="B118" s="117" t="s">
        <v>189</v>
      </c>
      <c r="C118" s="135"/>
      <c r="D118" s="109">
        <v>-7.5187969924811471E-3</v>
      </c>
      <c r="E118" s="109" t="s">
        <v>543</v>
      </c>
      <c r="F118" s="109" t="s">
        <v>543</v>
      </c>
      <c r="G118" s="109">
        <v>6.0150375939849177E-3</v>
      </c>
      <c r="H118" s="109">
        <v>0.71428571428571419</v>
      </c>
      <c r="I118" s="109" t="s">
        <v>543</v>
      </c>
      <c r="J118" s="164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37"/>
    </row>
    <row r="119" spans="1:25">
      <c r="B119" s="147"/>
      <c r="C119" s="116"/>
      <c r="D119" s="132"/>
      <c r="E119" s="132"/>
      <c r="F119" s="132"/>
      <c r="G119" s="132"/>
      <c r="H119" s="132"/>
      <c r="I119" s="132"/>
    </row>
    <row r="120" spans="1:25">
      <c r="B120" s="151" t="s">
        <v>334</v>
      </c>
      <c r="Y120" s="133" t="s">
        <v>67</v>
      </c>
    </row>
    <row r="121" spans="1:25">
      <c r="A121" s="124" t="s">
        <v>50</v>
      </c>
      <c r="B121" s="114" t="s">
        <v>141</v>
      </c>
      <c r="C121" s="111" t="s">
        <v>142</v>
      </c>
      <c r="D121" s="112" t="s">
        <v>166</v>
      </c>
      <c r="E121" s="113" t="s">
        <v>166</v>
      </c>
      <c r="F121" s="113" t="s">
        <v>166</v>
      </c>
      <c r="G121" s="113" t="s">
        <v>166</v>
      </c>
      <c r="H121" s="113" t="s">
        <v>166</v>
      </c>
      <c r="I121" s="113" t="s">
        <v>166</v>
      </c>
      <c r="J121" s="113" t="s">
        <v>166</v>
      </c>
      <c r="K121" s="113" t="s">
        <v>166</v>
      </c>
      <c r="L121" s="113" t="s">
        <v>166</v>
      </c>
      <c r="M121" s="113" t="s">
        <v>166</v>
      </c>
      <c r="N121" s="113" t="s">
        <v>166</v>
      </c>
      <c r="O121" s="113" t="s">
        <v>166</v>
      </c>
      <c r="P121" s="113" t="s">
        <v>166</v>
      </c>
      <c r="Q121" s="113" t="s">
        <v>166</v>
      </c>
      <c r="R121" s="113" t="s">
        <v>166</v>
      </c>
      <c r="S121" s="164"/>
      <c r="T121" s="2"/>
      <c r="U121" s="2"/>
      <c r="V121" s="2"/>
      <c r="W121" s="2"/>
      <c r="X121" s="2"/>
      <c r="Y121" s="133">
        <v>1</v>
      </c>
    </row>
    <row r="122" spans="1:25">
      <c r="A122" s="141"/>
      <c r="B122" s="115" t="s">
        <v>167</v>
      </c>
      <c r="C122" s="104" t="s">
        <v>167</v>
      </c>
      <c r="D122" s="162" t="s">
        <v>169</v>
      </c>
      <c r="E122" s="163" t="s">
        <v>170</v>
      </c>
      <c r="F122" s="163" t="s">
        <v>171</v>
      </c>
      <c r="G122" s="163" t="s">
        <v>172</v>
      </c>
      <c r="H122" s="163" t="s">
        <v>173</v>
      </c>
      <c r="I122" s="163" t="s">
        <v>175</v>
      </c>
      <c r="J122" s="163" t="s">
        <v>176</v>
      </c>
      <c r="K122" s="163" t="s">
        <v>177</v>
      </c>
      <c r="L122" s="163" t="s">
        <v>178</v>
      </c>
      <c r="M122" s="163" t="s">
        <v>179</v>
      </c>
      <c r="N122" s="163" t="s">
        <v>180</v>
      </c>
      <c r="O122" s="163" t="s">
        <v>181</v>
      </c>
      <c r="P122" s="163" t="s">
        <v>193</v>
      </c>
      <c r="Q122" s="163" t="s">
        <v>190</v>
      </c>
      <c r="R122" s="163" t="s">
        <v>182</v>
      </c>
      <c r="S122" s="164"/>
      <c r="T122" s="2"/>
      <c r="U122" s="2"/>
      <c r="V122" s="2"/>
      <c r="W122" s="2"/>
      <c r="X122" s="2"/>
      <c r="Y122" s="133" t="s">
        <v>1</v>
      </c>
    </row>
    <row r="123" spans="1:25">
      <c r="A123" s="141"/>
      <c r="B123" s="115"/>
      <c r="C123" s="104"/>
      <c r="D123" s="105" t="s">
        <v>116</v>
      </c>
      <c r="E123" s="106" t="s">
        <v>126</v>
      </c>
      <c r="F123" s="106" t="s">
        <v>118</v>
      </c>
      <c r="G123" s="106" t="s">
        <v>126</v>
      </c>
      <c r="H123" s="106" t="s">
        <v>116</v>
      </c>
      <c r="I123" s="106" t="s">
        <v>116</v>
      </c>
      <c r="J123" s="106" t="s">
        <v>126</v>
      </c>
      <c r="K123" s="106" t="s">
        <v>118</v>
      </c>
      <c r="L123" s="106" t="s">
        <v>126</v>
      </c>
      <c r="M123" s="106" t="s">
        <v>126</v>
      </c>
      <c r="N123" s="106" t="s">
        <v>116</v>
      </c>
      <c r="O123" s="106" t="s">
        <v>126</v>
      </c>
      <c r="P123" s="106" t="s">
        <v>116</v>
      </c>
      <c r="Q123" s="106" t="s">
        <v>126</v>
      </c>
      <c r="R123" s="106" t="s">
        <v>126</v>
      </c>
      <c r="S123" s="164"/>
      <c r="T123" s="2"/>
      <c r="U123" s="2"/>
      <c r="V123" s="2"/>
      <c r="W123" s="2"/>
      <c r="X123" s="2"/>
      <c r="Y123" s="133">
        <v>3</v>
      </c>
    </row>
    <row r="124" spans="1:25">
      <c r="A124" s="141"/>
      <c r="B124" s="115"/>
      <c r="C124" s="104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64"/>
      <c r="T124" s="2"/>
      <c r="U124" s="2"/>
      <c r="V124" s="2"/>
      <c r="W124" s="2"/>
      <c r="X124" s="2"/>
      <c r="Y124" s="133">
        <v>3</v>
      </c>
    </row>
    <row r="125" spans="1:25">
      <c r="A125" s="141"/>
      <c r="B125" s="114">
        <v>1</v>
      </c>
      <c r="C125" s="110">
        <v>1</v>
      </c>
      <c r="D125" s="196">
        <v>0.18582046883933678</v>
      </c>
      <c r="E125" s="195">
        <v>0.20899999999999999</v>
      </c>
      <c r="F125" s="197">
        <v>0.18582046883933678</v>
      </c>
      <c r="G125" s="195">
        <v>0.16437964551172099</v>
      </c>
      <c r="H125" s="197">
        <v>0.2001143510577473</v>
      </c>
      <c r="I125" s="196">
        <v>0.19105795781421026</v>
      </c>
      <c r="J125" s="197">
        <v>0.17867352773013151</v>
      </c>
      <c r="K125" s="199">
        <v>0.20456004821939902</v>
      </c>
      <c r="L125" s="195" t="s">
        <v>112</v>
      </c>
      <c r="M125" s="195">
        <v>0.20726129216695255</v>
      </c>
      <c r="N125" s="196">
        <v>0.19296740994854203</v>
      </c>
      <c r="O125" s="196">
        <v>0.14293882218410522</v>
      </c>
      <c r="P125" s="196">
        <v>0.191</v>
      </c>
      <c r="Q125" s="196">
        <v>0.19522895940537449</v>
      </c>
      <c r="R125" s="199">
        <v>6.1341000000000001</v>
      </c>
      <c r="S125" s="200"/>
      <c r="T125" s="201"/>
      <c r="U125" s="201"/>
      <c r="V125" s="201"/>
      <c r="W125" s="201"/>
      <c r="X125" s="201"/>
      <c r="Y125" s="202">
        <v>1</v>
      </c>
    </row>
    <row r="126" spans="1:25">
      <c r="A126" s="141"/>
      <c r="B126" s="115">
        <v>1</v>
      </c>
      <c r="C126" s="104">
        <v>2</v>
      </c>
      <c r="D126" s="206">
        <v>0.17867352773013151</v>
      </c>
      <c r="E126" s="203">
        <v>0.20400000000000001</v>
      </c>
      <c r="F126" s="205">
        <v>0.18582046883933678</v>
      </c>
      <c r="G126" s="203">
        <v>0.19296740994854203</v>
      </c>
      <c r="H126" s="205">
        <v>0.2001143510577473</v>
      </c>
      <c r="I126" s="206">
        <v>0.18865989800809677</v>
      </c>
      <c r="J126" s="205">
        <v>0.2001143510577473</v>
      </c>
      <c r="K126" s="206">
        <v>0.18286830116510056</v>
      </c>
      <c r="L126" s="203" t="s">
        <v>112</v>
      </c>
      <c r="M126" s="203">
        <v>0.22870211549456831</v>
      </c>
      <c r="N126" s="206">
        <v>0.18582046883933678</v>
      </c>
      <c r="O126" s="206">
        <v>0.2001143510577473</v>
      </c>
      <c r="P126" s="206">
        <v>0.19120000000000001</v>
      </c>
      <c r="Q126" s="206">
        <v>0.19170074328187539</v>
      </c>
      <c r="R126" s="203">
        <v>0.14419999999999999</v>
      </c>
      <c r="S126" s="200"/>
      <c r="T126" s="201"/>
      <c r="U126" s="201"/>
      <c r="V126" s="201"/>
      <c r="W126" s="201"/>
      <c r="X126" s="201"/>
      <c r="Y126" s="202" t="e">
        <v>#N/A</v>
      </c>
    </row>
    <row r="127" spans="1:25">
      <c r="A127" s="141"/>
      <c r="B127" s="115">
        <v>1</v>
      </c>
      <c r="C127" s="104">
        <v>3</v>
      </c>
      <c r="D127" s="206">
        <v>0.17867352773013151</v>
      </c>
      <c r="E127" s="203">
        <v>0.23700000000000002</v>
      </c>
      <c r="F127" s="205">
        <v>0.18582046883933678</v>
      </c>
      <c r="G127" s="203">
        <v>0.15008576329331047</v>
      </c>
      <c r="H127" s="205">
        <v>0.19296740994854203</v>
      </c>
      <c r="I127" s="206">
        <v>0.18707003080101059</v>
      </c>
      <c r="J127" s="205">
        <v>0.19296740994854203</v>
      </c>
      <c r="K127" s="205">
        <v>0.16950100038837598</v>
      </c>
      <c r="L127" s="207" t="s">
        <v>112</v>
      </c>
      <c r="M127" s="207">
        <v>0.23584905660377362</v>
      </c>
      <c r="N127" s="123">
        <v>0.19296740994854203</v>
      </c>
      <c r="O127" s="123">
        <v>0.15008576329331047</v>
      </c>
      <c r="P127" s="123">
        <v>0.19</v>
      </c>
      <c r="Q127" s="123">
        <v>0.1915370497427101</v>
      </c>
      <c r="R127" s="207">
        <v>8.4000000000000005E-2</v>
      </c>
      <c r="S127" s="200"/>
      <c r="T127" s="201"/>
      <c r="U127" s="201"/>
      <c r="V127" s="201"/>
      <c r="W127" s="201"/>
      <c r="X127" s="201"/>
      <c r="Y127" s="202">
        <v>16</v>
      </c>
    </row>
    <row r="128" spans="1:25">
      <c r="A128" s="141"/>
      <c r="B128" s="115">
        <v>1</v>
      </c>
      <c r="C128" s="104">
        <v>4</v>
      </c>
      <c r="D128" s="206">
        <v>0.18582046883933678</v>
      </c>
      <c r="E128" s="203">
        <v>0.219</v>
      </c>
      <c r="F128" s="205">
        <v>0.18582046883933678</v>
      </c>
      <c r="G128" s="203">
        <v>0.14293882218410522</v>
      </c>
      <c r="H128" s="205">
        <v>0.2001143510577473</v>
      </c>
      <c r="I128" s="206">
        <v>0.19655726617300459</v>
      </c>
      <c r="J128" s="205">
        <v>0.19296740994854203</v>
      </c>
      <c r="K128" s="205">
        <v>0.16672072476493244</v>
      </c>
      <c r="L128" s="207" t="s">
        <v>112</v>
      </c>
      <c r="M128" s="207">
        <v>0.23584905660377362</v>
      </c>
      <c r="N128" s="123">
        <v>0.18582046883933678</v>
      </c>
      <c r="O128" s="274">
        <v>0.24299599771297886</v>
      </c>
      <c r="P128" s="123">
        <v>0.191</v>
      </c>
      <c r="Q128" s="123">
        <v>0.19074179531160665</v>
      </c>
      <c r="R128" s="207">
        <v>0.15629999999999999</v>
      </c>
      <c r="S128" s="200"/>
      <c r="T128" s="201"/>
      <c r="U128" s="201"/>
      <c r="V128" s="201"/>
      <c r="W128" s="201"/>
      <c r="X128" s="201"/>
      <c r="Y128" s="202">
        <v>0.18478882018861889</v>
      </c>
    </row>
    <row r="129" spans="1:25">
      <c r="A129" s="141"/>
      <c r="B129" s="115">
        <v>1</v>
      </c>
      <c r="C129" s="104">
        <v>5</v>
      </c>
      <c r="D129" s="206">
        <v>0.17867352773013151</v>
      </c>
      <c r="E129" s="203">
        <v>0.20799999999999999</v>
      </c>
      <c r="F129" s="206">
        <v>0.18582046883933678</v>
      </c>
      <c r="G129" s="203">
        <v>8.5763293310463118E-2</v>
      </c>
      <c r="H129" s="206">
        <v>0.19296740994854203</v>
      </c>
      <c r="I129" s="206">
        <v>0.18885085703676316</v>
      </c>
      <c r="J129" s="206">
        <v>0.16437964551172099</v>
      </c>
      <c r="K129" s="206">
        <v>0.15942369601676787</v>
      </c>
      <c r="L129" s="203" t="s">
        <v>112</v>
      </c>
      <c r="M129" s="203">
        <v>0.20726129216695255</v>
      </c>
      <c r="N129" s="206">
        <v>0.18582046883933678</v>
      </c>
      <c r="O129" s="206">
        <v>0.16437964551172099</v>
      </c>
      <c r="P129" s="206">
        <v>0.19070000000000001</v>
      </c>
      <c r="Q129" s="206">
        <v>0.18691600914808459</v>
      </c>
      <c r="R129" s="203">
        <v>0.1865</v>
      </c>
      <c r="S129" s="200"/>
      <c r="T129" s="201"/>
      <c r="U129" s="201"/>
      <c r="V129" s="201"/>
      <c r="W129" s="201"/>
      <c r="X129" s="201"/>
      <c r="Y129" s="136"/>
    </row>
    <row r="130" spans="1:25">
      <c r="A130" s="141"/>
      <c r="B130" s="115">
        <v>1</v>
      </c>
      <c r="C130" s="104">
        <v>6</v>
      </c>
      <c r="D130" s="206">
        <v>0.17867352773013151</v>
      </c>
      <c r="E130" s="203">
        <v>0.19499999999999998</v>
      </c>
      <c r="F130" s="206">
        <v>0.18582046883933678</v>
      </c>
      <c r="G130" s="203">
        <v>0.12864493996569468</v>
      </c>
      <c r="H130" s="206">
        <v>0.2001143510577473</v>
      </c>
      <c r="I130" s="206">
        <v>0.20078845579934462</v>
      </c>
      <c r="J130" s="206">
        <v>0.15008576329331047</v>
      </c>
      <c r="K130" s="206">
        <v>0.17062438525132229</v>
      </c>
      <c r="L130" s="203" t="s">
        <v>112</v>
      </c>
      <c r="M130" s="203">
        <v>0.22155517438536307</v>
      </c>
      <c r="N130" s="206">
        <v>0.17867352773013151</v>
      </c>
      <c r="O130" s="206">
        <v>0.20726129216695255</v>
      </c>
      <c r="P130" s="206">
        <v>0.1903</v>
      </c>
      <c r="Q130" s="206">
        <v>0.18841066323613492</v>
      </c>
      <c r="R130" s="203">
        <v>0.1522</v>
      </c>
      <c r="S130" s="200"/>
      <c r="T130" s="201"/>
      <c r="U130" s="201"/>
      <c r="V130" s="201"/>
      <c r="W130" s="201"/>
      <c r="X130" s="201"/>
      <c r="Y130" s="136"/>
    </row>
    <row r="131" spans="1:25">
      <c r="A131" s="141"/>
      <c r="B131" s="116" t="s">
        <v>186</v>
      </c>
      <c r="C131" s="108"/>
      <c r="D131" s="208">
        <v>0.18105584143319994</v>
      </c>
      <c r="E131" s="208">
        <v>0.21199999999999999</v>
      </c>
      <c r="F131" s="208">
        <v>0.18582046883933678</v>
      </c>
      <c r="G131" s="208">
        <v>0.14412997903563943</v>
      </c>
      <c r="H131" s="208">
        <v>0.1977320373546789</v>
      </c>
      <c r="I131" s="208">
        <v>0.19216407760540499</v>
      </c>
      <c r="J131" s="208">
        <v>0.17986468458166571</v>
      </c>
      <c r="K131" s="208">
        <v>0.17561635930098304</v>
      </c>
      <c r="L131" s="208" t="s">
        <v>543</v>
      </c>
      <c r="M131" s="208">
        <v>0.22274633123689727</v>
      </c>
      <c r="N131" s="208">
        <v>0.18701162569087096</v>
      </c>
      <c r="O131" s="208">
        <v>0.18462931198780255</v>
      </c>
      <c r="P131" s="208">
        <v>0.19070000000000001</v>
      </c>
      <c r="Q131" s="208">
        <v>0.19075587002096436</v>
      </c>
      <c r="R131" s="208">
        <v>1.142883333333333</v>
      </c>
      <c r="S131" s="200"/>
      <c r="T131" s="201"/>
      <c r="U131" s="201"/>
      <c r="V131" s="201"/>
      <c r="W131" s="201"/>
      <c r="X131" s="201"/>
      <c r="Y131" s="136"/>
    </row>
    <row r="132" spans="1:25">
      <c r="A132" s="141"/>
      <c r="B132" s="2" t="s">
        <v>187</v>
      </c>
      <c r="C132" s="135"/>
      <c r="D132" s="123">
        <v>0.17867352773013151</v>
      </c>
      <c r="E132" s="123">
        <v>0.20849999999999999</v>
      </c>
      <c r="F132" s="123">
        <v>0.18582046883933678</v>
      </c>
      <c r="G132" s="123">
        <v>0.14651229273870786</v>
      </c>
      <c r="H132" s="123">
        <v>0.2001143510577473</v>
      </c>
      <c r="I132" s="123">
        <v>0.18995440742548669</v>
      </c>
      <c r="J132" s="123">
        <v>0.18582046883933678</v>
      </c>
      <c r="K132" s="123">
        <v>0.17006269281984915</v>
      </c>
      <c r="L132" s="123" t="s">
        <v>543</v>
      </c>
      <c r="M132" s="123">
        <v>0.22512864493996571</v>
      </c>
      <c r="N132" s="123">
        <v>0.18582046883933678</v>
      </c>
      <c r="O132" s="123">
        <v>0.18224699828473415</v>
      </c>
      <c r="P132" s="123">
        <v>0.19085000000000002</v>
      </c>
      <c r="Q132" s="123">
        <v>0.19113942252715838</v>
      </c>
      <c r="R132" s="123">
        <v>0.15425</v>
      </c>
      <c r="S132" s="200"/>
      <c r="T132" s="201"/>
      <c r="U132" s="201"/>
      <c r="V132" s="201"/>
      <c r="W132" s="201"/>
      <c r="X132" s="201"/>
      <c r="Y132" s="136"/>
    </row>
    <row r="133" spans="1:25">
      <c r="A133" s="141"/>
      <c r="B133" s="2" t="s">
        <v>188</v>
      </c>
      <c r="C133" s="135"/>
      <c r="D133" s="123">
        <v>3.6906645189702918E-3</v>
      </c>
      <c r="E133" s="123">
        <v>1.4505171491575005E-2</v>
      </c>
      <c r="F133" s="123">
        <v>0</v>
      </c>
      <c r="G133" s="123">
        <v>3.5995806169255753E-2</v>
      </c>
      <c r="H133" s="123">
        <v>3.6906645189702918E-3</v>
      </c>
      <c r="I133" s="123">
        <v>5.3686036182062332E-3</v>
      </c>
      <c r="J133" s="123">
        <v>1.9397944526226688E-2</v>
      </c>
      <c r="K133" s="123">
        <v>1.6087136889975241E-2</v>
      </c>
      <c r="L133" s="123" t="s">
        <v>543</v>
      </c>
      <c r="M133" s="123">
        <v>1.3113549594552024E-2</v>
      </c>
      <c r="N133" s="123">
        <v>5.3800218175320226E-3</v>
      </c>
      <c r="O133" s="123">
        <v>3.873000297764552E-2</v>
      </c>
      <c r="P133" s="123">
        <v>4.6475800154489259E-4</v>
      </c>
      <c r="Q133" s="123">
        <v>2.8898539880727711E-3</v>
      </c>
      <c r="R133" s="123">
        <v>2.4454167476458215</v>
      </c>
      <c r="S133" s="164"/>
      <c r="T133" s="2"/>
      <c r="U133" s="2"/>
      <c r="V133" s="2"/>
      <c r="W133" s="2"/>
      <c r="X133" s="2"/>
      <c r="Y133" s="136"/>
    </row>
    <row r="134" spans="1:25">
      <c r="A134" s="141"/>
      <c r="B134" s="2" t="s">
        <v>96</v>
      </c>
      <c r="C134" s="135"/>
      <c r="D134" s="109">
        <v>2.0384122874775916E-2</v>
      </c>
      <c r="E134" s="109">
        <v>6.8420620243278329E-2</v>
      </c>
      <c r="F134" s="109">
        <v>0</v>
      </c>
      <c r="G134" s="109">
        <v>0.24974544789432718</v>
      </c>
      <c r="H134" s="109">
        <v>1.8664979981722524E-2</v>
      </c>
      <c r="I134" s="109">
        <v>2.7937602517106613E-2</v>
      </c>
      <c r="J134" s="109">
        <v>0.10784743303746906</v>
      </c>
      <c r="K134" s="109">
        <v>9.1603862840614017E-2</v>
      </c>
      <c r="L134" s="109" t="s">
        <v>543</v>
      </c>
      <c r="M134" s="109">
        <v>5.8872123826835911E-2</v>
      </c>
      <c r="N134" s="109">
        <v>2.8768381632194164E-2</v>
      </c>
      <c r="O134" s="109">
        <v>0.20977169096640624</v>
      </c>
      <c r="P134" s="109">
        <v>2.4371158969317911E-3</v>
      </c>
      <c r="Q134" s="109">
        <v>1.5149489175641996E-2</v>
      </c>
      <c r="R134" s="109">
        <v>2.1396906196133951</v>
      </c>
      <c r="S134" s="164"/>
      <c r="T134" s="2"/>
      <c r="U134" s="2"/>
      <c r="V134" s="2"/>
      <c r="W134" s="2"/>
      <c r="X134" s="2"/>
      <c r="Y134" s="137"/>
    </row>
    <row r="135" spans="1:25">
      <c r="A135" s="141"/>
      <c r="B135" s="117" t="s">
        <v>189</v>
      </c>
      <c r="C135" s="135"/>
      <c r="D135" s="109">
        <v>-2.0201323606095833E-2</v>
      </c>
      <c r="E135" s="109">
        <v>0.14725555249287225</v>
      </c>
      <c r="F135" s="109">
        <v>5.5828520884806387E-3</v>
      </c>
      <c r="G135" s="109">
        <v>-0.22002868523906316</v>
      </c>
      <c r="H135" s="109">
        <v>7.0043291324921597E-2</v>
      </c>
      <c r="I135" s="109">
        <v>3.9911816143736178E-2</v>
      </c>
      <c r="J135" s="109">
        <v>-2.6647367529740063E-2</v>
      </c>
      <c r="K135" s="109">
        <v>-4.9637531525301481E-2</v>
      </c>
      <c r="L135" s="109" t="s">
        <v>543</v>
      </c>
      <c r="M135" s="109">
        <v>0.20541021372144774</v>
      </c>
      <c r="N135" s="109">
        <v>1.2028896012124424E-2</v>
      </c>
      <c r="O135" s="109">
        <v>-8.6319183516359033E-4</v>
      </c>
      <c r="P135" s="109">
        <v>3.1988838964107424E-2</v>
      </c>
      <c r="Q135" s="109">
        <v>3.2291184208302015E-2</v>
      </c>
      <c r="R135" s="109">
        <v>5.1848077831048514</v>
      </c>
      <c r="S135" s="164"/>
      <c r="T135" s="2"/>
      <c r="U135" s="2"/>
      <c r="V135" s="2"/>
      <c r="W135" s="2"/>
      <c r="X135" s="2"/>
      <c r="Y135" s="137"/>
    </row>
    <row r="136" spans="1:25">
      <c r="B136" s="147"/>
      <c r="C136" s="116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</row>
    <row r="137" spans="1:25">
      <c r="B137" s="151" t="s">
        <v>462</v>
      </c>
      <c r="Y137" s="133" t="s">
        <v>201</v>
      </c>
    </row>
    <row r="138" spans="1:25">
      <c r="A138" s="124" t="s">
        <v>19</v>
      </c>
      <c r="B138" s="114" t="s">
        <v>141</v>
      </c>
      <c r="C138" s="111" t="s">
        <v>142</v>
      </c>
      <c r="D138" s="112" t="s">
        <v>166</v>
      </c>
      <c r="E138" s="113" t="s">
        <v>166</v>
      </c>
      <c r="F138" s="113" t="s">
        <v>166</v>
      </c>
      <c r="G138" s="113" t="s">
        <v>166</v>
      </c>
      <c r="H138" s="16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33">
        <v>1</v>
      </c>
    </row>
    <row r="139" spans="1:25">
      <c r="A139" s="141"/>
      <c r="B139" s="115" t="s">
        <v>167</v>
      </c>
      <c r="C139" s="104" t="s">
        <v>167</v>
      </c>
      <c r="D139" s="162" t="s">
        <v>170</v>
      </c>
      <c r="E139" s="163" t="s">
        <v>173</v>
      </c>
      <c r="F139" s="163" t="s">
        <v>175</v>
      </c>
      <c r="G139" s="163" t="s">
        <v>178</v>
      </c>
      <c r="H139" s="16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33" t="s">
        <v>3</v>
      </c>
    </row>
    <row r="140" spans="1:25">
      <c r="A140" s="141"/>
      <c r="B140" s="115"/>
      <c r="C140" s="104"/>
      <c r="D140" s="105" t="s">
        <v>126</v>
      </c>
      <c r="E140" s="106" t="s">
        <v>124</v>
      </c>
      <c r="F140" s="106" t="s">
        <v>219</v>
      </c>
      <c r="G140" s="106" t="s">
        <v>124</v>
      </c>
      <c r="H140" s="16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33">
        <v>2</v>
      </c>
    </row>
    <row r="141" spans="1:25">
      <c r="A141" s="141"/>
      <c r="B141" s="115"/>
      <c r="C141" s="104"/>
      <c r="D141" s="130"/>
      <c r="E141" s="130"/>
      <c r="F141" s="130"/>
      <c r="G141" s="130"/>
      <c r="H141" s="16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33">
        <v>2</v>
      </c>
    </row>
    <row r="142" spans="1:25">
      <c r="A142" s="141"/>
      <c r="B142" s="114">
        <v>1</v>
      </c>
      <c r="C142" s="110">
        <v>1</v>
      </c>
      <c r="D142" s="152" t="s">
        <v>224</v>
      </c>
      <c r="E142" s="152" t="s">
        <v>132</v>
      </c>
      <c r="F142" s="119">
        <v>0</v>
      </c>
      <c r="G142" s="118" t="s">
        <v>159</v>
      </c>
      <c r="H142" s="16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33">
        <v>1</v>
      </c>
    </row>
    <row r="143" spans="1:25">
      <c r="A143" s="141"/>
      <c r="B143" s="115">
        <v>1</v>
      </c>
      <c r="C143" s="104">
        <v>2</v>
      </c>
      <c r="D143" s="155" t="s">
        <v>224</v>
      </c>
      <c r="E143" s="155" t="s">
        <v>132</v>
      </c>
      <c r="F143" s="121">
        <v>7.8740157480315001E-2</v>
      </c>
      <c r="G143" s="106" t="s">
        <v>159</v>
      </c>
      <c r="H143" s="16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133">
        <v>3</v>
      </c>
    </row>
    <row r="144" spans="1:25">
      <c r="A144" s="141"/>
      <c r="B144" s="115">
        <v>1</v>
      </c>
      <c r="C144" s="104">
        <v>3</v>
      </c>
      <c r="D144" s="155" t="s">
        <v>224</v>
      </c>
      <c r="E144" s="155" t="s">
        <v>132</v>
      </c>
      <c r="F144" s="121">
        <v>7.9922027290448394E-2</v>
      </c>
      <c r="G144" s="106" t="s">
        <v>159</v>
      </c>
      <c r="H144" s="16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133">
        <v>16</v>
      </c>
    </row>
    <row r="145" spans="1:25">
      <c r="A145" s="141"/>
      <c r="B145" s="115">
        <v>1</v>
      </c>
      <c r="C145" s="104">
        <v>4</v>
      </c>
      <c r="D145" s="155" t="s">
        <v>224</v>
      </c>
      <c r="E145" s="155" t="s">
        <v>132</v>
      </c>
      <c r="F145" s="121">
        <v>2.2471910112359599E-2</v>
      </c>
      <c r="G145" s="106" t="s">
        <v>159</v>
      </c>
      <c r="H145" s="16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33" t="s">
        <v>132</v>
      </c>
    </row>
    <row r="146" spans="1:25">
      <c r="A146" s="141"/>
      <c r="B146" s="115">
        <v>1</v>
      </c>
      <c r="C146" s="104">
        <v>5</v>
      </c>
      <c r="D146" s="155" t="s">
        <v>224</v>
      </c>
      <c r="E146" s="155" t="s">
        <v>132</v>
      </c>
      <c r="F146" s="106">
        <v>8.9537223340040203E-2</v>
      </c>
      <c r="G146" s="106" t="s">
        <v>159</v>
      </c>
      <c r="H146" s="16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34"/>
    </row>
    <row r="147" spans="1:25">
      <c r="A147" s="141"/>
      <c r="B147" s="115">
        <v>1</v>
      </c>
      <c r="C147" s="104">
        <v>6</v>
      </c>
      <c r="D147" s="155" t="s">
        <v>224</v>
      </c>
      <c r="E147" s="155" t="s">
        <v>132</v>
      </c>
      <c r="F147" s="106">
        <v>4.4820717131474098E-2</v>
      </c>
      <c r="G147" s="156">
        <v>0.8</v>
      </c>
      <c r="H147" s="16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34"/>
    </row>
    <row r="148" spans="1:25">
      <c r="A148" s="141"/>
      <c r="B148" s="116" t="s">
        <v>186</v>
      </c>
      <c r="C148" s="108"/>
      <c r="D148" s="122" t="s">
        <v>543</v>
      </c>
      <c r="E148" s="122" t="s">
        <v>543</v>
      </c>
      <c r="F148" s="122">
        <v>5.2582005892439554E-2</v>
      </c>
      <c r="G148" s="122">
        <v>0.8</v>
      </c>
      <c r="H148" s="16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34"/>
    </row>
    <row r="149" spans="1:25">
      <c r="A149" s="141"/>
      <c r="B149" s="2" t="s">
        <v>187</v>
      </c>
      <c r="C149" s="135"/>
      <c r="D149" s="107" t="s">
        <v>543</v>
      </c>
      <c r="E149" s="107" t="s">
        <v>543</v>
      </c>
      <c r="F149" s="107">
        <v>6.1780437305894553E-2</v>
      </c>
      <c r="G149" s="107">
        <v>0.8</v>
      </c>
      <c r="H149" s="16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34"/>
    </row>
    <row r="150" spans="1:25">
      <c r="A150" s="141"/>
      <c r="B150" s="2" t="s">
        <v>188</v>
      </c>
      <c r="C150" s="135"/>
      <c r="D150" s="107" t="s">
        <v>543</v>
      </c>
      <c r="E150" s="107" t="s">
        <v>543</v>
      </c>
      <c r="F150" s="107">
        <v>3.6136232719879702E-2</v>
      </c>
      <c r="G150" s="107" t="s">
        <v>543</v>
      </c>
      <c r="H150" s="226"/>
      <c r="I150" s="227"/>
      <c r="J150" s="227"/>
      <c r="K150" s="227"/>
      <c r="L150" s="227"/>
      <c r="M150" s="227"/>
      <c r="N150" s="227"/>
      <c r="O150" s="227"/>
      <c r="P150" s="227"/>
      <c r="Q150" s="227"/>
      <c r="R150" s="227"/>
      <c r="S150" s="227"/>
      <c r="T150" s="227"/>
      <c r="U150" s="227"/>
      <c r="V150" s="227"/>
      <c r="W150" s="227"/>
      <c r="X150" s="227"/>
      <c r="Y150" s="134"/>
    </row>
    <row r="151" spans="1:25">
      <c r="A151" s="141"/>
      <c r="B151" s="2" t="s">
        <v>96</v>
      </c>
      <c r="C151" s="135"/>
      <c r="D151" s="109" t="s">
        <v>543</v>
      </c>
      <c r="E151" s="109" t="s">
        <v>543</v>
      </c>
      <c r="F151" s="109">
        <v>0.68723572078629114</v>
      </c>
      <c r="G151" s="109" t="s">
        <v>543</v>
      </c>
      <c r="H151" s="16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37"/>
    </row>
    <row r="152" spans="1:25">
      <c r="A152" s="141"/>
      <c r="B152" s="117" t="s">
        <v>189</v>
      </c>
      <c r="C152" s="135"/>
      <c r="D152" s="109" t="s">
        <v>543</v>
      </c>
      <c r="E152" s="109" t="s">
        <v>543</v>
      </c>
      <c r="F152" s="109" t="s">
        <v>543</v>
      </c>
      <c r="G152" s="109" t="s">
        <v>543</v>
      </c>
      <c r="H152" s="16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37"/>
    </row>
    <row r="153" spans="1:25">
      <c r="B153" s="147"/>
      <c r="C153" s="116"/>
      <c r="D153" s="132"/>
      <c r="E153" s="132"/>
      <c r="F153" s="132"/>
      <c r="G153" s="132"/>
    </row>
    <row r="154" spans="1:25">
      <c r="B154" s="151" t="s">
        <v>463</v>
      </c>
      <c r="Y154" s="133" t="s">
        <v>67</v>
      </c>
    </row>
    <row r="155" spans="1:25">
      <c r="A155" s="124" t="s">
        <v>22</v>
      </c>
      <c r="B155" s="114" t="s">
        <v>141</v>
      </c>
      <c r="C155" s="111" t="s">
        <v>142</v>
      </c>
      <c r="D155" s="112" t="s">
        <v>166</v>
      </c>
      <c r="E155" s="113" t="s">
        <v>166</v>
      </c>
      <c r="F155" s="113" t="s">
        <v>166</v>
      </c>
      <c r="G155" s="113" t="s">
        <v>166</v>
      </c>
      <c r="H155" s="113" t="s">
        <v>166</v>
      </c>
      <c r="I155" s="113" t="s">
        <v>166</v>
      </c>
      <c r="J155" s="113" t="s">
        <v>166</v>
      </c>
      <c r="K155" s="113" t="s">
        <v>166</v>
      </c>
      <c r="L155" s="113" t="s">
        <v>166</v>
      </c>
      <c r="M155" s="113" t="s">
        <v>166</v>
      </c>
      <c r="N155" s="16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33">
        <v>1</v>
      </c>
    </row>
    <row r="156" spans="1:25">
      <c r="A156" s="141"/>
      <c r="B156" s="115" t="s">
        <v>167</v>
      </c>
      <c r="C156" s="104" t="s">
        <v>167</v>
      </c>
      <c r="D156" s="162" t="s">
        <v>171</v>
      </c>
      <c r="E156" s="163" t="s">
        <v>172</v>
      </c>
      <c r="F156" s="163" t="s">
        <v>192</v>
      </c>
      <c r="G156" s="163" t="s">
        <v>173</v>
      </c>
      <c r="H156" s="163" t="s">
        <v>175</v>
      </c>
      <c r="I156" s="163" t="s">
        <v>176</v>
      </c>
      <c r="J156" s="163" t="s">
        <v>177</v>
      </c>
      <c r="K156" s="163" t="s">
        <v>178</v>
      </c>
      <c r="L156" s="163" t="s">
        <v>180</v>
      </c>
      <c r="M156" s="163" t="s">
        <v>181</v>
      </c>
      <c r="N156" s="16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33" t="s">
        <v>3</v>
      </c>
    </row>
    <row r="157" spans="1:25">
      <c r="A157" s="141"/>
      <c r="B157" s="115"/>
      <c r="C157" s="104"/>
      <c r="D157" s="105" t="s">
        <v>118</v>
      </c>
      <c r="E157" s="106" t="s">
        <v>114</v>
      </c>
      <c r="F157" s="106" t="s">
        <v>124</v>
      </c>
      <c r="G157" s="106" t="s">
        <v>114</v>
      </c>
      <c r="H157" s="106" t="s">
        <v>114</v>
      </c>
      <c r="I157" s="106" t="s">
        <v>114</v>
      </c>
      <c r="J157" s="106" t="s">
        <v>118</v>
      </c>
      <c r="K157" s="106" t="s">
        <v>124</v>
      </c>
      <c r="L157" s="106" t="s">
        <v>114</v>
      </c>
      <c r="M157" s="106" t="s">
        <v>114</v>
      </c>
      <c r="N157" s="16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33">
        <v>1</v>
      </c>
    </row>
    <row r="158" spans="1:25">
      <c r="A158" s="141"/>
      <c r="B158" s="115"/>
      <c r="C158" s="104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6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33">
        <v>2</v>
      </c>
    </row>
    <row r="159" spans="1:25">
      <c r="A159" s="141"/>
      <c r="B159" s="114">
        <v>1</v>
      </c>
      <c r="C159" s="110">
        <v>1</v>
      </c>
      <c r="D159" s="210">
        <v>37.6</v>
      </c>
      <c r="E159" s="210">
        <v>41.5</v>
      </c>
      <c r="F159" s="211">
        <v>38.9</v>
      </c>
      <c r="G159" s="210">
        <v>37.700000000000003</v>
      </c>
      <c r="H159" s="211">
        <v>33.71</v>
      </c>
      <c r="I159" s="210">
        <v>39.1</v>
      </c>
      <c r="J159" s="211">
        <v>36.88089581440849</v>
      </c>
      <c r="K159" s="210">
        <v>37</v>
      </c>
      <c r="L159" s="210">
        <v>38</v>
      </c>
      <c r="M159" s="209">
        <v>46.2</v>
      </c>
      <c r="N159" s="214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6">
        <v>1</v>
      </c>
    </row>
    <row r="160" spans="1:25">
      <c r="A160" s="141"/>
      <c r="B160" s="115">
        <v>1</v>
      </c>
      <c r="C160" s="104">
        <v>2</v>
      </c>
      <c r="D160" s="217">
        <v>37.700000000000003</v>
      </c>
      <c r="E160" s="217">
        <v>40</v>
      </c>
      <c r="F160" s="221">
        <v>38.9</v>
      </c>
      <c r="G160" s="217">
        <v>37.1</v>
      </c>
      <c r="H160" s="221">
        <v>35.39</v>
      </c>
      <c r="I160" s="217">
        <v>38.799999999999997</v>
      </c>
      <c r="J160" s="221">
        <v>35.825938089581435</v>
      </c>
      <c r="K160" s="217">
        <v>41.1</v>
      </c>
      <c r="L160" s="217">
        <v>36</v>
      </c>
      <c r="M160" s="217">
        <v>41.2</v>
      </c>
      <c r="N160" s="214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6" t="e">
        <v>#N/A</v>
      </c>
    </row>
    <row r="161" spans="1:25">
      <c r="A161" s="141"/>
      <c r="B161" s="115">
        <v>1</v>
      </c>
      <c r="C161" s="104">
        <v>3</v>
      </c>
      <c r="D161" s="217">
        <v>36.299999999999997</v>
      </c>
      <c r="E161" s="217">
        <v>40.799999999999997</v>
      </c>
      <c r="F161" s="221">
        <v>38.4</v>
      </c>
      <c r="G161" s="217">
        <v>37.1</v>
      </c>
      <c r="H161" s="221">
        <v>35.619999999999997</v>
      </c>
      <c r="I161" s="217">
        <v>35.9</v>
      </c>
      <c r="J161" s="221">
        <v>35.005415414715941</v>
      </c>
      <c r="K161" s="221">
        <v>40.9</v>
      </c>
      <c r="L161" s="222">
        <v>36</v>
      </c>
      <c r="M161" s="222">
        <v>41.1</v>
      </c>
      <c r="N161" s="214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  <c r="Y161" s="216">
        <v>16</v>
      </c>
    </row>
    <row r="162" spans="1:25">
      <c r="A162" s="141"/>
      <c r="B162" s="115">
        <v>1</v>
      </c>
      <c r="C162" s="104">
        <v>4</v>
      </c>
      <c r="D162" s="217">
        <v>37.6</v>
      </c>
      <c r="E162" s="217">
        <v>41.2</v>
      </c>
      <c r="F162" s="221">
        <v>37.799999999999997</v>
      </c>
      <c r="G162" s="217">
        <v>37.4</v>
      </c>
      <c r="H162" s="221">
        <v>35.53</v>
      </c>
      <c r="I162" s="217">
        <v>36.200000000000003</v>
      </c>
      <c r="J162" s="221">
        <v>36.348088882677658</v>
      </c>
      <c r="K162" s="221">
        <v>37.1</v>
      </c>
      <c r="L162" s="222">
        <v>39</v>
      </c>
      <c r="M162" s="222">
        <v>41.5</v>
      </c>
      <c r="N162" s="214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6">
        <v>38.012232525097247</v>
      </c>
    </row>
    <row r="163" spans="1:25">
      <c r="A163" s="141"/>
      <c r="B163" s="115">
        <v>1</v>
      </c>
      <c r="C163" s="104">
        <v>5</v>
      </c>
      <c r="D163" s="217">
        <v>37</v>
      </c>
      <c r="E163" s="217">
        <v>40</v>
      </c>
      <c r="F163" s="217">
        <v>37.700000000000003</v>
      </c>
      <c r="G163" s="217">
        <v>36.799999999999997</v>
      </c>
      <c r="H163" s="217">
        <v>36.29</v>
      </c>
      <c r="I163" s="217">
        <v>36</v>
      </c>
      <c r="J163" s="217">
        <v>34.227517294388925</v>
      </c>
      <c r="K163" s="217">
        <v>39.799999999999997</v>
      </c>
      <c r="L163" s="217">
        <v>37</v>
      </c>
      <c r="M163" s="217">
        <v>40.299999999999997</v>
      </c>
      <c r="N163" s="214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24"/>
    </row>
    <row r="164" spans="1:25">
      <c r="A164" s="141"/>
      <c r="B164" s="115">
        <v>1</v>
      </c>
      <c r="C164" s="104">
        <v>6</v>
      </c>
      <c r="D164" s="217">
        <v>37.6</v>
      </c>
      <c r="E164" s="217">
        <v>40.4</v>
      </c>
      <c r="F164" s="217">
        <v>38.4</v>
      </c>
      <c r="G164" s="217">
        <v>37.200000000000003</v>
      </c>
      <c r="H164" s="217">
        <v>35.18</v>
      </c>
      <c r="I164" s="217">
        <v>36.799999999999997</v>
      </c>
      <c r="J164" s="217">
        <v>35.666096010062184</v>
      </c>
      <c r="K164" s="217">
        <v>44.7</v>
      </c>
      <c r="L164" s="217">
        <v>37</v>
      </c>
      <c r="M164" s="217">
        <v>42.2</v>
      </c>
      <c r="N164" s="214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24"/>
    </row>
    <row r="165" spans="1:25">
      <c r="A165" s="141"/>
      <c r="B165" s="116" t="s">
        <v>186</v>
      </c>
      <c r="C165" s="108"/>
      <c r="D165" s="225">
        <v>37.300000000000004</v>
      </c>
      <c r="E165" s="225">
        <v>40.65</v>
      </c>
      <c r="F165" s="225">
        <v>38.35</v>
      </c>
      <c r="G165" s="225">
        <v>37.216666666666669</v>
      </c>
      <c r="H165" s="225">
        <v>35.286666666666669</v>
      </c>
      <c r="I165" s="225">
        <v>37.133333333333333</v>
      </c>
      <c r="J165" s="225">
        <v>35.658991917639099</v>
      </c>
      <c r="K165" s="225">
        <v>40.099999999999994</v>
      </c>
      <c r="L165" s="225">
        <v>37.166666666666664</v>
      </c>
      <c r="M165" s="225">
        <v>42.083333333333336</v>
      </c>
      <c r="N165" s="214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  <c r="Y165" s="224"/>
    </row>
    <row r="166" spans="1:25">
      <c r="A166" s="141"/>
      <c r="B166" s="2" t="s">
        <v>187</v>
      </c>
      <c r="C166" s="135"/>
      <c r="D166" s="222">
        <v>37.6</v>
      </c>
      <c r="E166" s="222">
        <v>40.599999999999994</v>
      </c>
      <c r="F166" s="222">
        <v>38.4</v>
      </c>
      <c r="G166" s="222">
        <v>37.150000000000006</v>
      </c>
      <c r="H166" s="222">
        <v>35.46</v>
      </c>
      <c r="I166" s="222">
        <v>36.5</v>
      </c>
      <c r="J166" s="222">
        <v>35.746017049821809</v>
      </c>
      <c r="K166" s="222">
        <v>40.349999999999994</v>
      </c>
      <c r="L166" s="222">
        <v>37</v>
      </c>
      <c r="M166" s="222">
        <v>41.35</v>
      </c>
      <c r="N166" s="214"/>
      <c r="O166" s="215"/>
      <c r="P166" s="215"/>
      <c r="Q166" s="215"/>
      <c r="R166" s="215"/>
      <c r="S166" s="215"/>
      <c r="T166" s="215"/>
      <c r="U166" s="215"/>
      <c r="V166" s="215"/>
      <c r="W166" s="215"/>
      <c r="X166" s="215"/>
      <c r="Y166" s="224"/>
    </row>
    <row r="167" spans="1:25">
      <c r="A167" s="141"/>
      <c r="B167" s="2" t="s">
        <v>188</v>
      </c>
      <c r="C167" s="135"/>
      <c r="D167" s="107">
        <v>0.55136195008361077</v>
      </c>
      <c r="E167" s="107">
        <v>0.62529992803453971</v>
      </c>
      <c r="F167" s="107">
        <v>0.51672042731055179</v>
      </c>
      <c r="G167" s="107">
        <v>0.30605010483034872</v>
      </c>
      <c r="H167" s="107">
        <v>0.85847927561861714</v>
      </c>
      <c r="I167" s="107">
        <v>1.444529912001363</v>
      </c>
      <c r="J167" s="107">
        <v>0.94573855740404533</v>
      </c>
      <c r="K167" s="107">
        <v>2.8809720581775875</v>
      </c>
      <c r="L167" s="107">
        <v>1.1690451944500122</v>
      </c>
      <c r="M167" s="107">
        <v>2.1084749623049053</v>
      </c>
      <c r="N167" s="226"/>
      <c r="O167" s="227"/>
      <c r="P167" s="227"/>
      <c r="Q167" s="227"/>
      <c r="R167" s="227"/>
      <c r="S167" s="227"/>
      <c r="T167" s="227"/>
      <c r="U167" s="227"/>
      <c r="V167" s="227"/>
      <c r="W167" s="227"/>
      <c r="X167" s="227"/>
      <c r="Y167" s="134"/>
    </row>
    <row r="168" spans="1:25">
      <c r="A168" s="141"/>
      <c r="B168" s="2" t="s">
        <v>96</v>
      </c>
      <c r="C168" s="135"/>
      <c r="D168" s="109">
        <v>1.4781821718059269E-2</v>
      </c>
      <c r="E168" s="109">
        <v>1.5382532054970227E-2</v>
      </c>
      <c r="F168" s="109">
        <v>1.3473805144994831E-2</v>
      </c>
      <c r="G168" s="109">
        <v>8.2234690057415693E-3</v>
      </c>
      <c r="H168" s="109">
        <v>2.4328715538029958E-2</v>
      </c>
      <c r="I168" s="109">
        <v>3.8901164596086973E-2</v>
      </c>
      <c r="J168" s="109">
        <v>2.6521741264823186E-2</v>
      </c>
      <c r="K168" s="109">
        <v>7.1844689730114417E-2</v>
      </c>
      <c r="L168" s="109">
        <v>3.1454130792377015E-2</v>
      </c>
      <c r="M168" s="109">
        <v>5.0102375341898736E-2</v>
      </c>
      <c r="N168" s="16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37"/>
    </row>
    <row r="169" spans="1:25">
      <c r="A169" s="141"/>
      <c r="B169" s="117" t="s">
        <v>189</v>
      </c>
      <c r="C169" s="135"/>
      <c r="D169" s="109">
        <v>-1.8736929608830444E-2</v>
      </c>
      <c r="E169" s="109">
        <v>6.9392595479920605E-2</v>
      </c>
      <c r="F169" s="109">
        <v>8.8857573592855399E-3</v>
      </c>
      <c r="G169" s="109">
        <v>-2.0929206352331753E-2</v>
      </c>
      <c r="H169" s="109">
        <v>-7.1702335731821276E-2</v>
      </c>
      <c r="I169" s="109">
        <v>-2.3121483095833062E-2</v>
      </c>
      <c r="J169" s="109">
        <v>-6.1907455867119654E-2</v>
      </c>
      <c r="K169" s="109">
        <v>5.4923568972812031E-2</v>
      </c>
      <c r="L169" s="109">
        <v>-2.2244572398432694E-2</v>
      </c>
      <c r="M169" s="109">
        <v>0.10709975546814254</v>
      </c>
      <c r="N169" s="16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37"/>
    </row>
    <row r="170" spans="1:25">
      <c r="B170" s="147"/>
      <c r="C170" s="116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</row>
    <row r="171" spans="1:25">
      <c r="B171" s="151" t="s">
        <v>464</v>
      </c>
      <c r="Y171" s="133" t="s">
        <v>67</v>
      </c>
    </row>
    <row r="172" spans="1:25">
      <c r="A172" s="124" t="s">
        <v>25</v>
      </c>
      <c r="B172" s="114" t="s">
        <v>141</v>
      </c>
      <c r="C172" s="111" t="s">
        <v>142</v>
      </c>
      <c r="D172" s="112" t="s">
        <v>166</v>
      </c>
      <c r="E172" s="113" t="s">
        <v>166</v>
      </c>
      <c r="F172" s="113" t="s">
        <v>166</v>
      </c>
      <c r="G172" s="113" t="s">
        <v>166</v>
      </c>
      <c r="H172" s="113" t="s">
        <v>166</v>
      </c>
      <c r="I172" s="113" t="s">
        <v>166</v>
      </c>
      <c r="J172" s="113" t="s">
        <v>166</v>
      </c>
      <c r="K172" s="113" t="s">
        <v>166</v>
      </c>
      <c r="L172" s="113" t="s">
        <v>166</v>
      </c>
      <c r="M172" s="113" t="s">
        <v>166</v>
      </c>
      <c r="N172" s="113" t="s">
        <v>166</v>
      </c>
      <c r="O172" s="113" t="s">
        <v>166</v>
      </c>
      <c r="P172" s="113" t="s">
        <v>166</v>
      </c>
      <c r="Q172" s="164"/>
      <c r="R172" s="2"/>
      <c r="S172" s="2"/>
      <c r="T172" s="2"/>
      <c r="U172" s="2"/>
      <c r="V172" s="2"/>
      <c r="W172" s="2"/>
      <c r="X172" s="2"/>
      <c r="Y172" s="133">
        <v>1</v>
      </c>
    </row>
    <row r="173" spans="1:25">
      <c r="A173" s="141"/>
      <c r="B173" s="115" t="s">
        <v>167</v>
      </c>
      <c r="C173" s="104" t="s">
        <v>167</v>
      </c>
      <c r="D173" s="162" t="s">
        <v>169</v>
      </c>
      <c r="E173" s="163" t="s">
        <v>170</v>
      </c>
      <c r="F173" s="163" t="s">
        <v>171</v>
      </c>
      <c r="G173" s="163" t="s">
        <v>172</v>
      </c>
      <c r="H173" s="163" t="s">
        <v>192</v>
      </c>
      <c r="I173" s="163" t="s">
        <v>173</v>
      </c>
      <c r="J173" s="163" t="s">
        <v>175</v>
      </c>
      <c r="K173" s="163" t="s">
        <v>176</v>
      </c>
      <c r="L173" s="163" t="s">
        <v>178</v>
      </c>
      <c r="M173" s="163" t="s">
        <v>179</v>
      </c>
      <c r="N173" s="163" t="s">
        <v>180</v>
      </c>
      <c r="O173" s="163" t="s">
        <v>181</v>
      </c>
      <c r="P173" s="163" t="s">
        <v>182</v>
      </c>
      <c r="Q173" s="164"/>
      <c r="R173" s="2"/>
      <c r="S173" s="2"/>
      <c r="T173" s="2"/>
      <c r="U173" s="2"/>
      <c r="V173" s="2"/>
      <c r="W173" s="2"/>
      <c r="X173" s="2"/>
      <c r="Y173" s="133" t="s">
        <v>3</v>
      </c>
    </row>
    <row r="174" spans="1:25">
      <c r="A174" s="141"/>
      <c r="B174" s="115"/>
      <c r="C174" s="104"/>
      <c r="D174" s="105" t="s">
        <v>114</v>
      </c>
      <c r="E174" s="106" t="s">
        <v>126</v>
      </c>
      <c r="F174" s="106" t="s">
        <v>126</v>
      </c>
      <c r="G174" s="106" t="s">
        <v>126</v>
      </c>
      <c r="H174" s="106" t="s">
        <v>124</v>
      </c>
      <c r="I174" s="106" t="s">
        <v>114</v>
      </c>
      <c r="J174" s="106" t="s">
        <v>114</v>
      </c>
      <c r="K174" s="106" t="s">
        <v>126</v>
      </c>
      <c r="L174" s="106" t="s">
        <v>124</v>
      </c>
      <c r="M174" s="106" t="s">
        <v>126</v>
      </c>
      <c r="N174" s="106" t="s">
        <v>114</v>
      </c>
      <c r="O174" s="106" t="s">
        <v>114</v>
      </c>
      <c r="P174" s="106" t="s">
        <v>124</v>
      </c>
      <c r="Q174" s="164"/>
      <c r="R174" s="2"/>
      <c r="S174" s="2"/>
      <c r="T174" s="2"/>
      <c r="U174" s="2"/>
      <c r="V174" s="2"/>
      <c r="W174" s="2"/>
      <c r="X174" s="2"/>
      <c r="Y174" s="133">
        <v>1</v>
      </c>
    </row>
    <row r="175" spans="1:25">
      <c r="A175" s="141"/>
      <c r="B175" s="115"/>
      <c r="C175" s="104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64"/>
      <c r="R175" s="2"/>
      <c r="S175" s="2"/>
      <c r="T175" s="2"/>
      <c r="U175" s="2"/>
      <c r="V175" s="2"/>
      <c r="W175" s="2"/>
      <c r="X175" s="2"/>
      <c r="Y175" s="133">
        <v>2</v>
      </c>
    </row>
    <row r="176" spans="1:25">
      <c r="A176" s="141"/>
      <c r="B176" s="114">
        <v>1</v>
      </c>
      <c r="C176" s="110">
        <v>1</v>
      </c>
      <c r="D176" s="210">
        <v>34.1</v>
      </c>
      <c r="E176" s="213" t="s">
        <v>197</v>
      </c>
      <c r="F176" s="211">
        <v>30</v>
      </c>
      <c r="G176" s="210">
        <v>30</v>
      </c>
      <c r="H176" s="269">
        <v>31.5</v>
      </c>
      <c r="I176" s="210">
        <v>27</v>
      </c>
      <c r="J176" s="211">
        <v>29.66</v>
      </c>
      <c r="K176" s="209">
        <v>40</v>
      </c>
      <c r="L176" s="210">
        <v>27</v>
      </c>
      <c r="M176" s="213" t="s">
        <v>129</v>
      </c>
      <c r="N176" s="210">
        <v>33</v>
      </c>
      <c r="O176" s="210">
        <v>29.5</v>
      </c>
      <c r="P176" s="209">
        <v>40</v>
      </c>
      <c r="Q176" s="214"/>
      <c r="R176" s="215"/>
      <c r="S176" s="215"/>
      <c r="T176" s="215"/>
      <c r="U176" s="215"/>
      <c r="V176" s="215"/>
      <c r="W176" s="215"/>
      <c r="X176" s="215"/>
      <c r="Y176" s="216">
        <v>1</v>
      </c>
    </row>
    <row r="177" spans="1:25">
      <c r="A177" s="141"/>
      <c r="B177" s="115">
        <v>1</v>
      </c>
      <c r="C177" s="104">
        <v>2</v>
      </c>
      <c r="D177" s="217">
        <v>36.1</v>
      </c>
      <c r="E177" s="220" t="s">
        <v>197</v>
      </c>
      <c r="F177" s="221">
        <v>30</v>
      </c>
      <c r="G177" s="217">
        <v>40</v>
      </c>
      <c r="H177" s="221">
        <v>33.200000000000003</v>
      </c>
      <c r="I177" s="217">
        <v>28</v>
      </c>
      <c r="J177" s="221">
        <v>31.309999999999995</v>
      </c>
      <c r="K177" s="217">
        <v>30</v>
      </c>
      <c r="L177" s="217">
        <v>24</v>
      </c>
      <c r="M177" s="220" t="s">
        <v>129</v>
      </c>
      <c r="N177" s="217">
        <v>32</v>
      </c>
      <c r="O177" s="217">
        <v>28.2</v>
      </c>
      <c r="P177" s="217">
        <v>35</v>
      </c>
      <c r="Q177" s="214"/>
      <c r="R177" s="215"/>
      <c r="S177" s="215"/>
      <c r="T177" s="215"/>
      <c r="U177" s="215"/>
      <c r="V177" s="215"/>
      <c r="W177" s="215"/>
      <c r="X177" s="215"/>
      <c r="Y177" s="216">
        <v>26</v>
      </c>
    </row>
    <row r="178" spans="1:25">
      <c r="A178" s="141"/>
      <c r="B178" s="115">
        <v>1</v>
      </c>
      <c r="C178" s="104">
        <v>3</v>
      </c>
      <c r="D178" s="217">
        <v>32.5</v>
      </c>
      <c r="E178" s="220" t="s">
        <v>197</v>
      </c>
      <c r="F178" s="221">
        <v>40</v>
      </c>
      <c r="G178" s="217">
        <v>20</v>
      </c>
      <c r="H178" s="221">
        <v>34</v>
      </c>
      <c r="I178" s="217">
        <v>29</v>
      </c>
      <c r="J178" s="221">
        <v>30.4</v>
      </c>
      <c r="K178" s="221">
        <v>30</v>
      </c>
      <c r="L178" s="222">
        <v>35</v>
      </c>
      <c r="M178" s="219" t="s">
        <v>129</v>
      </c>
      <c r="N178" s="222">
        <v>32</v>
      </c>
      <c r="O178" s="222">
        <v>28.3</v>
      </c>
      <c r="P178" s="222">
        <v>34</v>
      </c>
      <c r="Q178" s="214"/>
      <c r="R178" s="215"/>
      <c r="S178" s="215"/>
      <c r="T178" s="215"/>
      <c r="U178" s="215"/>
      <c r="V178" s="215"/>
      <c r="W178" s="215"/>
      <c r="X178" s="215"/>
      <c r="Y178" s="216">
        <v>16</v>
      </c>
    </row>
    <row r="179" spans="1:25">
      <c r="A179" s="141"/>
      <c r="B179" s="115">
        <v>1</v>
      </c>
      <c r="C179" s="104">
        <v>4</v>
      </c>
      <c r="D179" s="217">
        <v>34.799999999999997</v>
      </c>
      <c r="E179" s="220" t="s">
        <v>197</v>
      </c>
      <c r="F179" s="221">
        <v>30</v>
      </c>
      <c r="G179" s="217">
        <v>30</v>
      </c>
      <c r="H179" s="221">
        <v>33.200000000000003</v>
      </c>
      <c r="I179" s="217">
        <v>29</v>
      </c>
      <c r="J179" s="221">
        <v>31.080000000000002</v>
      </c>
      <c r="K179" s="221">
        <v>30</v>
      </c>
      <c r="L179" s="222">
        <v>32</v>
      </c>
      <c r="M179" s="219" t="s">
        <v>129</v>
      </c>
      <c r="N179" s="222">
        <v>32</v>
      </c>
      <c r="O179" s="222">
        <v>29.5</v>
      </c>
      <c r="P179" s="222">
        <v>33</v>
      </c>
      <c r="Q179" s="214"/>
      <c r="R179" s="215"/>
      <c r="S179" s="215"/>
      <c r="T179" s="215"/>
      <c r="U179" s="215"/>
      <c r="V179" s="215"/>
      <c r="W179" s="215"/>
      <c r="X179" s="215"/>
      <c r="Y179" s="216">
        <v>31.296818181818182</v>
      </c>
    </row>
    <row r="180" spans="1:25">
      <c r="A180" s="141"/>
      <c r="B180" s="115">
        <v>1</v>
      </c>
      <c r="C180" s="104">
        <v>5</v>
      </c>
      <c r="D180" s="217">
        <v>34.799999999999997</v>
      </c>
      <c r="E180" s="220" t="s">
        <v>197</v>
      </c>
      <c r="F180" s="217">
        <v>40</v>
      </c>
      <c r="G180" s="217">
        <v>30</v>
      </c>
      <c r="H180" s="217">
        <v>33.4</v>
      </c>
      <c r="I180" s="217">
        <v>30</v>
      </c>
      <c r="J180" s="217">
        <v>31.040000000000003</v>
      </c>
      <c r="K180" s="217">
        <v>30</v>
      </c>
      <c r="L180" s="217">
        <v>27</v>
      </c>
      <c r="M180" s="220" t="s">
        <v>129</v>
      </c>
      <c r="N180" s="217">
        <v>33</v>
      </c>
      <c r="O180" s="217">
        <v>28.6</v>
      </c>
      <c r="P180" s="217">
        <v>33</v>
      </c>
      <c r="Q180" s="214"/>
      <c r="R180" s="215"/>
      <c r="S180" s="215"/>
      <c r="T180" s="215"/>
      <c r="U180" s="215"/>
      <c r="V180" s="215"/>
      <c r="W180" s="215"/>
      <c r="X180" s="215"/>
      <c r="Y180" s="224"/>
    </row>
    <row r="181" spans="1:25">
      <c r="A181" s="141"/>
      <c r="B181" s="115">
        <v>1</v>
      </c>
      <c r="C181" s="104">
        <v>6</v>
      </c>
      <c r="D181" s="217">
        <v>34.5</v>
      </c>
      <c r="E181" s="220" t="s">
        <v>197</v>
      </c>
      <c r="F181" s="217">
        <v>20</v>
      </c>
      <c r="G181" s="217">
        <v>40</v>
      </c>
      <c r="H181" s="217">
        <v>33.4</v>
      </c>
      <c r="I181" s="217">
        <v>30</v>
      </c>
      <c r="J181" s="217">
        <v>30.760000000000005</v>
      </c>
      <c r="K181" s="217">
        <v>30</v>
      </c>
      <c r="L181" s="217">
        <v>28</v>
      </c>
      <c r="M181" s="220">
        <v>50</v>
      </c>
      <c r="N181" s="217">
        <v>32</v>
      </c>
      <c r="O181" s="217">
        <v>29.4</v>
      </c>
      <c r="P181" s="217">
        <v>32</v>
      </c>
      <c r="Q181" s="214"/>
      <c r="R181" s="215"/>
      <c r="S181" s="215"/>
      <c r="T181" s="215"/>
      <c r="U181" s="215"/>
      <c r="V181" s="215"/>
      <c r="W181" s="215"/>
      <c r="X181" s="215"/>
      <c r="Y181" s="224"/>
    </row>
    <row r="182" spans="1:25">
      <c r="A182" s="141"/>
      <c r="B182" s="116" t="s">
        <v>186</v>
      </c>
      <c r="C182" s="108"/>
      <c r="D182" s="225">
        <v>34.466666666666669</v>
      </c>
      <c r="E182" s="225" t="s">
        <v>543</v>
      </c>
      <c r="F182" s="225">
        <v>31.666666666666668</v>
      </c>
      <c r="G182" s="225">
        <v>31.666666666666668</v>
      </c>
      <c r="H182" s="225">
        <v>33.116666666666667</v>
      </c>
      <c r="I182" s="225">
        <v>28.833333333333332</v>
      </c>
      <c r="J182" s="225">
        <v>30.708333333333332</v>
      </c>
      <c r="K182" s="225">
        <v>31.666666666666668</v>
      </c>
      <c r="L182" s="225">
        <v>28.833333333333332</v>
      </c>
      <c r="M182" s="225">
        <v>50</v>
      </c>
      <c r="N182" s="225">
        <v>32.333333333333336</v>
      </c>
      <c r="O182" s="225">
        <v>28.916666666666668</v>
      </c>
      <c r="P182" s="225">
        <v>34.5</v>
      </c>
      <c r="Q182" s="214"/>
      <c r="R182" s="215"/>
      <c r="S182" s="215"/>
      <c r="T182" s="215"/>
      <c r="U182" s="215"/>
      <c r="V182" s="215"/>
      <c r="W182" s="215"/>
      <c r="X182" s="215"/>
      <c r="Y182" s="224"/>
    </row>
    <row r="183" spans="1:25">
      <c r="A183" s="141"/>
      <c r="B183" s="2" t="s">
        <v>187</v>
      </c>
      <c r="C183" s="135"/>
      <c r="D183" s="222">
        <v>34.65</v>
      </c>
      <c r="E183" s="222" t="s">
        <v>543</v>
      </c>
      <c r="F183" s="222">
        <v>30</v>
      </c>
      <c r="G183" s="222">
        <v>30</v>
      </c>
      <c r="H183" s="222">
        <v>33.299999999999997</v>
      </c>
      <c r="I183" s="222">
        <v>29</v>
      </c>
      <c r="J183" s="222">
        <v>30.900000000000006</v>
      </c>
      <c r="K183" s="222">
        <v>30</v>
      </c>
      <c r="L183" s="222">
        <v>27.5</v>
      </c>
      <c r="M183" s="222">
        <v>50</v>
      </c>
      <c r="N183" s="222">
        <v>32</v>
      </c>
      <c r="O183" s="222">
        <v>29</v>
      </c>
      <c r="P183" s="222">
        <v>33.5</v>
      </c>
      <c r="Q183" s="214"/>
      <c r="R183" s="215"/>
      <c r="S183" s="215"/>
      <c r="T183" s="215"/>
      <c r="U183" s="215"/>
      <c r="V183" s="215"/>
      <c r="W183" s="215"/>
      <c r="X183" s="215"/>
      <c r="Y183" s="224"/>
    </row>
    <row r="184" spans="1:25">
      <c r="A184" s="141"/>
      <c r="B184" s="2" t="s">
        <v>188</v>
      </c>
      <c r="C184" s="135"/>
      <c r="D184" s="107">
        <v>1.1741663709486261</v>
      </c>
      <c r="E184" s="107" t="s">
        <v>543</v>
      </c>
      <c r="F184" s="107">
        <v>7.527726527090806</v>
      </c>
      <c r="G184" s="107">
        <v>7.527726527090806</v>
      </c>
      <c r="H184" s="107">
        <v>0.84478794183313621</v>
      </c>
      <c r="I184" s="107">
        <v>1.1690451944500122</v>
      </c>
      <c r="J184" s="107">
        <v>0.60114612754859054</v>
      </c>
      <c r="K184" s="107">
        <v>4.0824829046386233</v>
      </c>
      <c r="L184" s="107">
        <v>3.9707262140150892</v>
      </c>
      <c r="M184" s="107" t="s">
        <v>543</v>
      </c>
      <c r="N184" s="107">
        <v>0.51639777949432231</v>
      </c>
      <c r="O184" s="107">
        <v>0.61779176642835432</v>
      </c>
      <c r="P184" s="107">
        <v>2.8809720581775866</v>
      </c>
      <c r="Q184" s="226"/>
      <c r="R184" s="227"/>
      <c r="S184" s="227"/>
      <c r="T184" s="227"/>
      <c r="U184" s="227"/>
      <c r="V184" s="227"/>
      <c r="W184" s="227"/>
      <c r="X184" s="227"/>
      <c r="Y184" s="134"/>
    </row>
    <row r="185" spans="1:25">
      <c r="A185" s="141"/>
      <c r="B185" s="2" t="s">
        <v>96</v>
      </c>
      <c r="C185" s="135"/>
      <c r="D185" s="109">
        <v>3.406672256137213E-2</v>
      </c>
      <c r="E185" s="109" t="s">
        <v>543</v>
      </c>
      <c r="F185" s="109">
        <v>0.23771767980286754</v>
      </c>
      <c r="G185" s="109">
        <v>0.23771767980286754</v>
      </c>
      <c r="H185" s="109">
        <v>2.5509449677900437E-2</v>
      </c>
      <c r="I185" s="109">
        <v>4.0544920038728748E-2</v>
      </c>
      <c r="J185" s="109">
        <v>1.9575993298732934E-2</v>
      </c>
      <c r="K185" s="109">
        <v>0.1289205127780618</v>
      </c>
      <c r="L185" s="109">
        <v>0.1377130478849164</v>
      </c>
      <c r="M185" s="109" t="s">
        <v>543</v>
      </c>
      <c r="N185" s="109">
        <v>1.5971065345185224E-2</v>
      </c>
      <c r="O185" s="109">
        <v>2.1364556764092945E-2</v>
      </c>
      <c r="P185" s="109">
        <v>8.3506436468915549E-2</v>
      </c>
      <c r="Q185" s="164"/>
      <c r="R185" s="2"/>
      <c r="S185" s="2"/>
      <c r="T185" s="2"/>
      <c r="U185" s="2"/>
      <c r="V185" s="2"/>
      <c r="W185" s="2"/>
      <c r="X185" s="2"/>
      <c r="Y185" s="137"/>
    </row>
    <row r="186" spans="1:25">
      <c r="A186" s="141"/>
      <c r="B186" s="117" t="s">
        <v>189</v>
      </c>
      <c r="C186" s="135"/>
      <c r="D186" s="109">
        <v>0.10128341055098056</v>
      </c>
      <c r="E186" s="109" t="s">
        <v>543</v>
      </c>
      <c r="F186" s="109">
        <v>1.1817446831171807E-2</v>
      </c>
      <c r="G186" s="109">
        <v>1.1817446831171807E-2</v>
      </c>
      <c r="H186" s="109">
        <v>5.8148035186072811E-2</v>
      </c>
      <c r="I186" s="109">
        <v>-7.8713587885301584E-2</v>
      </c>
      <c r="J186" s="109">
        <v>-1.8803344322929516E-2</v>
      </c>
      <c r="K186" s="109">
        <v>1.1817446831171807E-2</v>
      </c>
      <c r="L186" s="109">
        <v>-7.8713587885301584E-2</v>
      </c>
      <c r="M186" s="109">
        <v>0.59760649499658691</v>
      </c>
      <c r="N186" s="109">
        <v>3.311886676445952E-2</v>
      </c>
      <c r="O186" s="109">
        <v>-7.6050910393640536E-2</v>
      </c>
      <c r="P186" s="109">
        <v>0.10234848154764498</v>
      </c>
      <c r="Q186" s="164"/>
      <c r="R186" s="2"/>
      <c r="S186" s="2"/>
      <c r="T186" s="2"/>
      <c r="U186" s="2"/>
      <c r="V186" s="2"/>
      <c r="W186" s="2"/>
      <c r="X186" s="2"/>
      <c r="Y186" s="137"/>
    </row>
    <row r="187" spans="1:25">
      <c r="B187" s="147"/>
      <c r="C187" s="116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</row>
    <row r="188" spans="1:25">
      <c r="B188" s="151" t="s">
        <v>465</v>
      </c>
      <c r="Y188" s="133" t="s">
        <v>67</v>
      </c>
    </row>
    <row r="189" spans="1:25">
      <c r="A189" s="124" t="s">
        <v>51</v>
      </c>
      <c r="B189" s="114" t="s">
        <v>141</v>
      </c>
      <c r="C189" s="111" t="s">
        <v>142</v>
      </c>
      <c r="D189" s="112" t="s">
        <v>166</v>
      </c>
      <c r="E189" s="113" t="s">
        <v>166</v>
      </c>
      <c r="F189" s="113" t="s">
        <v>166</v>
      </c>
      <c r="G189" s="113" t="s">
        <v>166</v>
      </c>
      <c r="H189" s="113" t="s">
        <v>166</v>
      </c>
      <c r="I189" s="113" t="s">
        <v>166</v>
      </c>
      <c r="J189" s="113" t="s">
        <v>166</v>
      </c>
      <c r="K189" s="113" t="s">
        <v>166</v>
      </c>
      <c r="L189" s="113" t="s">
        <v>166</v>
      </c>
      <c r="M189" s="113" t="s">
        <v>166</v>
      </c>
      <c r="N189" s="113" t="s">
        <v>166</v>
      </c>
      <c r="O189" s="113" t="s">
        <v>166</v>
      </c>
      <c r="P189" s="113" t="s">
        <v>166</v>
      </c>
      <c r="Q189" s="113" t="s">
        <v>166</v>
      </c>
      <c r="R189" s="113" t="s">
        <v>166</v>
      </c>
      <c r="S189" s="164"/>
      <c r="T189" s="2"/>
      <c r="U189" s="2"/>
      <c r="V189" s="2"/>
      <c r="W189" s="2"/>
      <c r="X189" s="2"/>
      <c r="Y189" s="133">
        <v>1</v>
      </c>
    </row>
    <row r="190" spans="1:25">
      <c r="A190" s="141"/>
      <c r="B190" s="115" t="s">
        <v>167</v>
      </c>
      <c r="C190" s="104" t="s">
        <v>167</v>
      </c>
      <c r="D190" s="162" t="s">
        <v>168</v>
      </c>
      <c r="E190" s="163" t="s">
        <v>169</v>
      </c>
      <c r="F190" s="163" t="s">
        <v>170</v>
      </c>
      <c r="G190" s="163" t="s">
        <v>171</v>
      </c>
      <c r="H190" s="163" t="s">
        <v>172</v>
      </c>
      <c r="I190" s="163" t="s">
        <v>173</v>
      </c>
      <c r="J190" s="163" t="s">
        <v>175</v>
      </c>
      <c r="K190" s="163" t="s">
        <v>176</v>
      </c>
      <c r="L190" s="163" t="s">
        <v>177</v>
      </c>
      <c r="M190" s="163" t="s">
        <v>178</v>
      </c>
      <c r="N190" s="163" t="s">
        <v>179</v>
      </c>
      <c r="O190" s="163" t="s">
        <v>180</v>
      </c>
      <c r="P190" s="163" t="s">
        <v>181</v>
      </c>
      <c r="Q190" s="163" t="s">
        <v>190</v>
      </c>
      <c r="R190" s="163" t="s">
        <v>182</v>
      </c>
      <c r="S190" s="164"/>
      <c r="T190" s="2"/>
      <c r="U190" s="2"/>
      <c r="V190" s="2"/>
      <c r="W190" s="2"/>
      <c r="X190" s="2"/>
      <c r="Y190" s="133" t="s">
        <v>3</v>
      </c>
    </row>
    <row r="191" spans="1:25">
      <c r="A191" s="141"/>
      <c r="B191" s="115"/>
      <c r="C191" s="104"/>
      <c r="D191" s="105" t="s">
        <v>126</v>
      </c>
      <c r="E191" s="106" t="s">
        <v>116</v>
      </c>
      <c r="F191" s="106" t="s">
        <v>126</v>
      </c>
      <c r="G191" s="106" t="s">
        <v>118</v>
      </c>
      <c r="H191" s="106" t="s">
        <v>126</v>
      </c>
      <c r="I191" s="106" t="s">
        <v>124</v>
      </c>
      <c r="J191" s="106" t="s">
        <v>116</v>
      </c>
      <c r="K191" s="106" t="s">
        <v>114</v>
      </c>
      <c r="L191" s="106" t="s">
        <v>118</v>
      </c>
      <c r="M191" s="106" t="s">
        <v>126</v>
      </c>
      <c r="N191" s="106" t="s">
        <v>126</v>
      </c>
      <c r="O191" s="106" t="s">
        <v>116</v>
      </c>
      <c r="P191" s="106" t="s">
        <v>114</v>
      </c>
      <c r="Q191" s="106" t="s">
        <v>126</v>
      </c>
      <c r="R191" s="106" t="s">
        <v>126</v>
      </c>
      <c r="S191" s="164"/>
      <c r="T191" s="2"/>
      <c r="U191" s="2"/>
      <c r="V191" s="2"/>
      <c r="W191" s="2"/>
      <c r="X191" s="2"/>
      <c r="Y191" s="133">
        <v>0</v>
      </c>
    </row>
    <row r="192" spans="1:25">
      <c r="A192" s="141"/>
      <c r="B192" s="115"/>
      <c r="C192" s="104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64"/>
      <c r="T192" s="2"/>
      <c r="U192" s="2"/>
      <c r="V192" s="2"/>
      <c r="W192" s="2"/>
      <c r="X192" s="2"/>
      <c r="Y192" s="133">
        <v>0</v>
      </c>
    </row>
    <row r="193" spans="1:25">
      <c r="A193" s="141"/>
      <c r="B193" s="114">
        <v>1</v>
      </c>
      <c r="C193" s="110">
        <v>1</v>
      </c>
      <c r="D193" s="256">
        <v>550</v>
      </c>
      <c r="E193" s="228">
        <v>579</v>
      </c>
      <c r="F193" s="229">
        <v>588</v>
      </c>
      <c r="G193" s="228">
        <v>547.38282586383832</v>
      </c>
      <c r="H193" s="229">
        <v>600</v>
      </c>
      <c r="I193" s="228">
        <v>590</v>
      </c>
      <c r="J193" s="229">
        <v>607.44715130202314</v>
      </c>
      <c r="K193" s="228">
        <v>620</v>
      </c>
      <c r="L193" s="228">
        <v>593.64273483857551</v>
      </c>
      <c r="M193" s="228">
        <v>580</v>
      </c>
      <c r="N193" s="230">
        <v>684.22853232979799</v>
      </c>
      <c r="O193" s="228">
        <v>592</v>
      </c>
      <c r="P193" s="228">
        <v>570</v>
      </c>
      <c r="Q193" s="230">
        <v>640.54840000000002</v>
      </c>
      <c r="R193" s="228">
        <v>595</v>
      </c>
      <c r="S193" s="257"/>
      <c r="T193" s="258"/>
      <c r="U193" s="258"/>
      <c r="V193" s="258"/>
      <c r="W193" s="258"/>
      <c r="X193" s="258"/>
      <c r="Y193" s="235">
        <v>1</v>
      </c>
    </row>
    <row r="194" spans="1:25">
      <c r="A194" s="141"/>
      <c r="B194" s="115">
        <v>1</v>
      </c>
      <c r="C194" s="104">
        <v>2</v>
      </c>
      <c r="D194" s="236">
        <v>600</v>
      </c>
      <c r="E194" s="236">
        <v>575</v>
      </c>
      <c r="F194" s="237">
        <v>582</v>
      </c>
      <c r="G194" s="236">
        <v>547.38282586383832</v>
      </c>
      <c r="H194" s="237">
        <v>600</v>
      </c>
      <c r="I194" s="236">
        <v>600</v>
      </c>
      <c r="J194" s="237">
        <v>605.44936190505769</v>
      </c>
      <c r="K194" s="236">
        <v>630</v>
      </c>
      <c r="L194" s="236">
        <v>600.07007620858224</v>
      </c>
      <c r="M194" s="236">
        <v>570</v>
      </c>
      <c r="N194" s="238">
        <v>684.22853232979799</v>
      </c>
      <c r="O194" s="236">
        <v>576</v>
      </c>
      <c r="P194" s="236">
        <v>560</v>
      </c>
      <c r="Q194" s="238">
        <v>642.43299999999999</v>
      </c>
      <c r="R194" s="236">
        <v>627</v>
      </c>
      <c r="S194" s="257"/>
      <c r="T194" s="258"/>
      <c r="U194" s="258"/>
      <c r="V194" s="258"/>
      <c r="W194" s="258"/>
      <c r="X194" s="258"/>
      <c r="Y194" s="235" t="e">
        <v>#N/A</v>
      </c>
    </row>
    <row r="195" spans="1:25">
      <c r="A195" s="141"/>
      <c r="B195" s="115">
        <v>1</v>
      </c>
      <c r="C195" s="104">
        <v>3</v>
      </c>
      <c r="D195" s="236">
        <v>600</v>
      </c>
      <c r="E195" s="236">
        <v>581</v>
      </c>
      <c r="F195" s="237">
        <v>596</v>
      </c>
      <c r="G195" s="236">
        <v>554.22511118713646</v>
      </c>
      <c r="H195" s="237">
        <v>600</v>
      </c>
      <c r="I195" s="236">
        <v>550</v>
      </c>
      <c r="J195" s="237">
        <v>600.60090715460262</v>
      </c>
      <c r="K195" s="237">
        <v>580</v>
      </c>
      <c r="L195" s="241">
        <v>586.37752323879533</v>
      </c>
      <c r="M195" s="241">
        <v>580</v>
      </c>
      <c r="N195" s="242">
        <v>684.22853232979799</v>
      </c>
      <c r="O195" s="241">
        <v>582</v>
      </c>
      <c r="P195" s="241">
        <v>560</v>
      </c>
      <c r="Q195" s="242">
        <v>641.92139999999995</v>
      </c>
      <c r="R195" s="241">
        <v>571</v>
      </c>
      <c r="S195" s="257"/>
      <c r="T195" s="258"/>
      <c r="U195" s="258"/>
      <c r="V195" s="258"/>
      <c r="W195" s="258"/>
      <c r="X195" s="258"/>
      <c r="Y195" s="235">
        <v>16</v>
      </c>
    </row>
    <row r="196" spans="1:25">
      <c r="A196" s="141"/>
      <c r="B196" s="115">
        <v>1</v>
      </c>
      <c r="C196" s="104">
        <v>4</v>
      </c>
      <c r="D196" s="236">
        <v>600</v>
      </c>
      <c r="E196" s="236">
        <v>584</v>
      </c>
      <c r="F196" s="237">
        <v>597</v>
      </c>
      <c r="G196" s="236">
        <v>554.22511118713646</v>
      </c>
      <c r="H196" s="237">
        <v>600</v>
      </c>
      <c r="I196" s="236">
        <v>570</v>
      </c>
      <c r="J196" s="237">
        <v>607.40188413173917</v>
      </c>
      <c r="K196" s="237">
        <v>600</v>
      </c>
      <c r="L196" s="241">
        <v>606.01488741732555</v>
      </c>
      <c r="M196" s="241">
        <v>560</v>
      </c>
      <c r="N196" s="242">
        <v>684.22853232979799</v>
      </c>
      <c r="O196" s="241">
        <v>589</v>
      </c>
      <c r="P196" s="241">
        <v>580</v>
      </c>
      <c r="Q196" s="242">
        <v>646.29960000000005</v>
      </c>
      <c r="R196" s="241">
        <v>590</v>
      </c>
      <c r="S196" s="257"/>
      <c r="T196" s="258"/>
      <c r="U196" s="258"/>
      <c r="V196" s="258"/>
      <c r="W196" s="258"/>
      <c r="X196" s="258"/>
      <c r="Y196" s="235">
        <v>585.01681947644931</v>
      </c>
    </row>
    <row r="197" spans="1:25">
      <c r="A197" s="141"/>
      <c r="B197" s="115">
        <v>1</v>
      </c>
      <c r="C197" s="104">
        <v>5</v>
      </c>
      <c r="D197" s="236">
        <v>600</v>
      </c>
      <c r="E197" s="236">
        <v>578</v>
      </c>
      <c r="F197" s="236">
        <v>601</v>
      </c>
      <c r="G197" s="236">
        <v>554.22511118713646</v>
      </c>
      <c r="H197" s="236">
        <v>600</v>
      </c>
      <c r="I197" s="236">
        <v>550</v>
      </c>
      <c r="J197" s="236">
        <v>609.12619531904807</v>
      </c>
      <c r="K197" s="236">
        <v>590</v>
      </c>
      <c r="L197" s="236">
        <v>565.39134023758004</v>
      </c>
      <c r="M197" s="236">
        <v>550</v>
      </c>
      <c r="N197" s="238">
        <v>684.22853232979799</v>
      </c>
      <c r="O197" s="236">
        <v>592</v>
      </c>
      <c r="P197" s="236">
        <v>560</v>
      </c>
      <c r="Q197" s="238">
        <v>630.84359999999992</v>
      </c>
      <c r="R197" s="243">
        <v>653</v>
      </c>
      <c r="S197" s="257"/>
      <c r="T197" s="258"/>
      <c r="U197" s="258"/>
      <c r="V197" s="258"/>
      <c r="W197" s="258"/>
      <c r="X197" s="258"/>
      <c r="Y197" s="244"/>
    </row>
    <row r="198" spans="1:25">
      <c r="A198" s="141"/>
      <c r="B198" s="115">
        <v>1</v>
      </c>
      <c r="C198" s="104">
        <v>6</v>
      </c>
      <c r="D198" s="236">
        <v>600</v>
      </c>
      <c r="E198" s="236">
        <v>572</v>
      </c>
      <c r="F198" s="236">
        <v>589</v>
      </c>
      <c r="G198" s="236">
        <v>554.22511118713646</v>
      </c>
      <c r="H198" s="236">
        <v>600</v>
      </c>
      <c r="I198" s="236">
        <v>550</v>
      </c>
      <c r="J198" s="236">
        <v>608.4740899987662</v>
      </c>
      <c r="K198" s="236">
        <v>580</v>
      </c>
      <c r="L198" s="236">
        <v>591.44967093472235</v>
      </c>
      <c r="M198" s="236">
        <v>600</v>
      </c>
      <c r="N198" s="238">
        <v>684.22853232979799</v>
      </c>
      <c r="O198" s="236">
        <v>570</v>
      </c>
      <c r="P198" s="236">
        <v>570</v>
      </c>
      <c r="Q198" s="238">
        <v>652.64380000000006</v>
      </c>
      <c r="R198" s="236">
        <v>588</v>
      </c>
      <c r="S198" s="257"/>
      <c r="T198" s="258"/>
      <c r="U198" s="258"/>
      <c r="V198" s="258"/>
      <c r="W198" s="258"/>
      <c r="X198" s="258"/>
      <c r="Y198" s="244"/>
    </row>
    <row r="199" spans="1:25">
      <c r="A199" s="141"/>
      <c r="B199" s="116" t="s">
        <v>186</v>
      </c>
      <c r="C199" s="108"/>
      <c r="D199" s="246">
        <v>591.66666666666663</v>
      </c>
      <c r="E199" s="246">
        <v>578.16666666666663</v>
      </c>
      <c r="F199" s="246">
        <v>592.16666666666663</v>
      </c>
      <c r="G199" s="246">
        <v>551.94434941270367</v>
      </c>
      <c r="H199" s="246">
        <v>600</v>
      </c>
      <c r="I199" s="246">
        <v>568.33333333333337</v>
      </c>
      <c r="J199" s="246">
        <v>606.41659830187291</v>
      </c>
      <c r="K199" s="246">
        <v>600</v>
      </c>
      <c r="L199" s="246">
        <v>590.4910388125968</v>
      </c>
      <c r="M199" s="246">
        <v>573.33333333333337</v>
      </c>
      <c r="N199" s="246">
        <v>684.22853232979799</v>
      </c>
      <c r="O199" s="246">
        <v>583.5</v>
      </c>
      <c r="P199" s="246">
        <v>566.66666666666663</v>
      </c>
      <c r="Q199" s="246">
        <v>642.44830000000002</v>
      </c>
      <c r="R199" s="246">
        <v>604</v>
      </c>
      <c r="S199" s="257"/>
      <c r="T199" s="258"/>
      <c r="U199" s="258"/>
      <c r="V199" s="258"/>
      <c r="W199" s="258"/>
      <c r="X199" s="258"/>
      <c r="Y199" s="244"/>
    </row>
    <row r="200" spans="1:25">
      <c r="A200" s="141"/>
      <c r="B200" s="2" t="s">
        <v>187</v>
      </c>
      <c r="C200" s="135"/>
      <c r="D200" s="241">
        <v>600</v>
      </c>
      <c r="E200" s="241">
        <v>578.5</v>
      </c>
      <c r="F200" s="241">
        <v>592.5</v>
      </c>
      <c r="G200" s="241">
        <v>554.22511118713646</v>
      </c>
      <c r="H200" s="241">
        <v>600</v>
      </c>
      <c r="I200" s="241">
        <v>560</v>
      </c>
      <c r="J200" s="241">
        <v>607.42451771688116</v>
      </c>
      <c r="K200" s="241">
        <v>595</v>
      </c>
      <c r="L200" s="241">
        <v>592.54620288664887</v>
      </c>
      <c r="M200" s="241">
        <v>575</v>
      </c>
      <c r="N200" s="241">
        <v>684.22853232979799</v>
      </c>
      <c r="O200" s="241">
        <v>585.5</v>
      </c>
      <c r="P200" s="241">
        <v>565</v>
      </c>
      <c r="Q200" s="241">
        <v>642.17719999999997</v>
      </c>
      <c r="R200" s="241">
        <v>592.5</v>
      </c>
      <c r="S200" s="257"/>
      <c r="T200" s="258"/>
      <c r="U200" s="258"/>
      <c r="V200" s="258"/>
      <c r="W200" s="258"/>
      <c r="X200" s="258"/>
      <c r="Y200" s="244"/>
    </row>
    <row r="201" spans="1:25">
      <c r="A201" s="141"/>
      <c r="B201" s="2" t="s">
        <v>188</v>
      </c>
      <c r="C201" s="135"/>
      <c r="D201" s="241">
        <v>20.412414523193149</v>
      </c>
      <c r="E201" s="241">
        <v>4.2622372841814737</v>
      </c>
      <c r="F201" s="241">
        <v>7.0261416628663751</v>
      </c>
      <c r="G201" s="241">
        <v>3.5333409476177513</v>
      </c>
      <c r="H201" s="241">
        <v>0</v>
      </c>
      <c r="I201" s="241">
        <v>22.286019533929039</v>
      </c>
      <c r="J201" s="241">
        <v>3.1101712331858935</v>
      </c>
      <c r="K201" s="241">
        <v>20.976176963403031</v>
      </c>
      <c r="L201" s="241">
        <v>14.074912967791828</v>
      </c>
      <c r="M201" s="241">
        <v>17.51190071541826</v>
      </c>
      <c r="N201" s="241">
        <v>0</v>
      </c>
      <c r="O201" s="241">
        <v>9.1159201400626575</v>
      </c>
      <c r="P201" s="241">
        <v>8.1649658092772608</v>
      </c>
      <c r="Q201" s="241">
        <v>7.1740821258193481</v>
      </c>
      <c r="R201" s="241">
        <v>30.172835465033774</v>
      </c>
      <c r="S201" s="257"/>
      <c r="T201" s="258"/>
      <c r="U201" s="258"/>
      <c r="V201" s="258"/>
      <c r="W201" s="258"/>
      <c r="X201" s="258"/>
      <c r="Y201" s="244"/>
    </row>
    <row r="202" spans="1:25">
      <c r="A202" s="141"/>
      <c r="B202" s="2" t="s">
        <v>96</v>
      </c>
      <c r="C202" s="135"/>
      <c r="D202" s="109">
        <v>3.4499855532157439E-2</v>
      </c>
      <c r="E202" s="109">
        <v>7.3719872312161556E-3</v>
      </c>
      <c r="F202" s="109">
        <v>1.1865142126990783E-2</v>
      </c>
      <c r="G202" s="109">
        <v>6.401625365632246E-3</v>
      </c>
      <c r="H202" s="109">
        <v>0</v>
      </c>
      <c r="I202" s="109">
        <v>3.9212937596356079E-2</v>
      </c>
      <c r="J202" s="109">
        <v>5.1287699609397185E-3</v>
      </c>
      <c r="K202" s="109">
        <v>3.496029493900505E-2</v>
      </c>
      <c r="L202" s="109">
        <v>2.3835946767447491E-2</v>
      </c>
      <c r="M202" s="109">
        <v>3.0544012875729522E-2</v>
      </c>
      <c r="N202" s="109">
        <v>0</v>
      </c>
      <c r="O202" s="109">
        <v>1.5622828003534974E-2</v>
      </c>
      <c r="P202" s="109">
        <v>1.4408763192842226E-2</v>
      </c>
      <c r="Q202" s="109">
        <v>1.1166785134024556E-2</v>
      </c>
      <c r="R202" s="109">
        <v>4.9955025604360555E-2</v>
      </c>
      <c r="S202" s="164"/>
      <c r="T202" s="2"/>
      <c r="U202" s="2"/>
      <c r="V202" s="2"/>
      <c r="W202" s="2"/>
      <c r="X202" s="2"/>
      <c r="Y202" s="137"/>
    </row>
    <row r="203" spans="1:25">
      <c r="A203" s="141"/>
      <c r="B203" s="117" t="s">
        <v>189</v>
      </c>
      <c r="C203" s="135"/>
      <c r="D203" s="109">
        <v>1.1366933340768659E-2</v>
      </c>
      <c r="E203" s="109">
        <v>-1.1709326265034736E-2</v>
      </c>
      <c r="F203" s="109">
        <v>1.2221609622465213E-2</v>
      </c>
      <c r="G203" s="109">
        <v>-5.6532511481196868E-2</v>
      </c>
      <c r="H203" s="109">
        <v>2.5611538035709147E-2</v>
      </c>
      <c r="I203" s="109">
        <v>-2.851795980506433E-2</v>
      </c>
      <c r="J203" s="109">
        <v>3.6579766791277724E-2</v>
      </c>
      <c r="K203" s="109">
        <v>2.5611538035709147E-2</v>
      </c>
      <c r="L203" s="109">
        <v>9.3573708548184698E-3</v>
      </c>
      <c r="M203" s="109">
        <v>-1.9971196988100015E-2</v>
      </c>
      <c r="N203" s="109">
        <v>0.16958779568446669</v>
      </c>
      <c r="O203" s="109">
        <v>-2.5927792602727928E-3</v>
      </c>
      <c r="P203" s="109">
        <v>-3.1366880744052472E-2</v>
      </c>
      <c r="Q203" s="109">
        <v>9.8170648452377884E-2</v>
      </c>
      <c r="R203" s="109">
        <v>3.2448948289280466E-2</v>
      </c>
      <c r="S203" s="164"/>
      <c r="T203" s="2"/>
      <c r="U203" s="2"/>
      <c r="V203" s="2"/>
      <c r="W203" s="2"/>
      <c r="X203" s="2"/>
      <c r="Y203" s="137"/>
    </row>
    <row r="204" spans="1:25">
      <c r="B204" s="147"/>
      <c r="C204" s="116"/>
      <c r="D204" s="132"/>
      <c r="E204" s="132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</row>
    <row r="205" spans="1:25">
      <c r="B205" s="151" t="s">
        <v>466</v>
      </c>
      <c r="Y205" s="133" t="s">
        <v>67</v>
      </c>
    </row>
    <row r="206" spans="1:25">
      <c r="A206" s="124" t="s">
        <v>28</v>
      </c>
      <c r="B206" s="114" t="s">
        <v>141</v>
      </c>
      <c r="C206" s="111" t="s">
        <v>142</v>
      </c>
      <c r="D206" s="112" t="s">
        <v>166</v>
      </c>
      <c r="E206" s="113" t="s">
        <v>166</v>
      </c>
      <c r="F206" s="113" t="s">
        <v>166</v>
      </c>
      <c r="G206" s="113" t="s">
        <v>166</v>
      </c>
      <c r="H206" s="113" t="s">
        <v>166</v>
      </c>
      <c r="I206" s="113" t="s">
        <v>166</v>
      </c>
      <c r="J206" s="113" t="s">
        <v>166</v>
      </c>
      <c r="K206" s="113" t="s">
        <v>166</v>
      </c>
      <c r="L206" s="113" t="s">
        <v>166</v>
      </c>
      <c r="M206" s="113" t="s">
        <v>166</v>
      </c>
      <c r="N206" s="113" t="s">
        <v>166</v>
      </c>
      <c r="O206" s="164"/>
      <c r="P206" s="2"/>
      <c r="Q206" s="2"/>
      <c r="R206" s="2"/>
      <c r="S206" s="2"/>
      <c r="T206" s="2"/>
      <c r="U206" s="2"/>
      <c r="V206" s="2"/>
      <c r="W206" s="2"/>
      <c r="X206" s="2"/>
      <c r="Y206" s="133">
        <v>1</v>
      </c>
    </row>
    <row r="207" spans="1:25">
      <c r="A207" s="141"/>
      <c r="B207" s="115" t="s">
        <v>167</v>
      </c>
      <c r="C207" s="104" t="s">
        <v>167</v>
      </c>
      <c r="D207" s="162" t="s">
        <v>169</v>
      </c>
      <c r="E207" s="163" t="s">
        <v>171</v>
      </c>
      <c r="F207" s="163" t="s">
        <v>172</v>
      </c>
      <c r="G207" s="163" t="s">
        <v>192</v>
      </c>
      <c r="H207" s="163" t="s">
        <v>173</v>
      </c>
      <c r="I207" s="163" t="s">
        <v>175</v>
      </c>
      <c r="J207" s="163" t="s">
        <v>176</v>
      </c>
      <c r="K207" s="163" t="s">
        <v>178</v>
      </c>
      <c r="L207" s="163" t="s">
        <v>180</v>
      </c>
      <c r="M207" s="163" t="s">
        <v>181</v>
      </c>
      <c r="N207" s="163" t="s">
        <v>182</v>
      </c>
      <c r="O207" s="164"/>
      <c r="P207" s="2"/>
      <c r="Q207" s="2"/>
      <c r="R207" s="2"/>
      <c r="S207" s="2"/>
      <c r="T207" s="2"/>
      <c r="U207" s="2"/>
      <c r="V207" s="2"/>
      <c r="W207" s="2"/>
      <c r="X207" s="2"/>
      <c r="Y207" s="133" t="s">
        <v>3</v>
      </c>
    </row>
    <row r="208" spans="1:25">
      <c r="A208" s="141"/>
      <c r="B208" s="115"/>
      <c r="C208" s="104"/>
      <c r="D208" s="105" t="s">
        <v>124</v>
      </c>
      <c r="E208" s="106" t="s">
        <v>118</v>
      </c>
      <c r="F208" s="106" t="s">
        <v>114</v>
      </c>
      <c r="G208" s="106" t="s">
        <v>124</v>
      </c>
      <c r="H208" s="106" t="s">
        <v>114</v>
      </c>
      <c r="I208" s="106" t="s">
        <v>114</v>
      </c>
      <c r="J208" s="106" t="s">
        <v>114</v>
      </c>
      <c r="K208" s="106" t="s">
        <v>124</v>
      </c>
      <c r="L208" s="106" t="s">
        <v>114</v>
      </c>
      <c r="M208" s="106" t="s">
        <v>114</v>
      </c>
      <c r="N208" s="106" t="s">
        <v>124</v>
      </c>
      <c r="O208" s="164"/>
      <c r="P208" s="2"/>
      <c r="Q208" s="2"/>
      <c r="R208" s="2"/>
      <c r="S208" s="2"/>
      <c r="T208" s="2"/>
      <c r="U208" s="2"/>
      <c r="V208" s="2"/>
      <c r="W208" s="2"/>
      <c r="X208" s="2"/>
      <c r="Y208" s="133">
        <v>2</v>
      </c>
    </row>
    <row r="209" spans="1:25">
      <c r="A209" s="141"/>
      <c r="B209" s="115"/>
      <c r="C209" s="104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64"/>
      <c r="P209" s="2"/>
      <c r="Q209" s="2"/>
      <c r="R209" s="2"/>
      <c r="S209" s="2"/>
      <c r="T209" s="2"/>
      <c r="U209" s="2"/>
      <c r="V209" s="2"/>
      <c r="W209" s="2"/>
      <c r="X209" s="2"/>
      <c r="Y209" s="133">
        <v>3</v>
      </c>
    </row>
    <row r="210" spans="1:25">
      <c r="A210" s="141"/>
      <c r="B210" s="114">
        <v>1</v>
      </c>
      <c r="C210" s="110">
        <v>1</v>
      </c>
      <c r="D210" s="118">
        <v>4.01</v>
      </c>
      <c r="E210" s="118">
        <v>4</v>
      </c>
      <c r="F210" s="119">
        <v>4.1100000000000003</v>
      </c>
      <c r="G210" s="118">
        <v>3.89</v>
      </c>
      <c r="H210" s="119">
        <v>3.8</v>
      </c>
      <c r="I210" s="118">
        <v>3.6503719447396401</v>
      </c>
      <c r="J210" s="119">
        <v>4.08</v>
      </c>
      <c r="K210" s="152">
        <v>3.1</v>
      </c>
      <c r="L210" s="118">
        <v>4</v>
      </c>
      <c r="M210" s="118">
        <v>3.8800000000000003</v>
      </c>
      <c r="N210" s="152" t="s">
        <v>133</v>
      </c>
      <c r="O210" s="164"/>
      <c r="P210" s="2"/>
      <c r="Q210" s="2"/>
      <c r="R210" s="2"/>
      <c r="S210" s="2"/>
      <c r="T210" s="2"/>
      <c r="U210" s="2"/>
      <c r="V210" s="2"/>
      <c r="W210" s="2"/>
      <c r="X210" s="2"/>
      <c r="Y210" s="133">
        <v>1</v>
      </c>
    </row>
    <row r="211" spans="1:25">
      <c r="A211" s="141"/>
      <c r="B211" s="115">
        <v>1</v>
      </c>
      <c r="C211" s="104">
        <v>2</v>
      </c>
      <c r="D211" s="106">
        <v>4.12</v>
      </c>
      <c r="E211" s="106">
        <v>3.8</v>
      </c>
      <c r="F211" s="121">
        <v>4.0999999999999996</v>
      </c>
      <c r="G211" s="106">
        <v>4.29</v>
      </c>
      <c r="H211" s="121">
        <v>3.8</v>
      </c>
      <c r="I211" s="106">
        <v>3.8788187372708798</v>
      </c>
      <c r="J211" s="121">
        <v>4.1900000000000004</v>
      </c>
      <c r="K211" s="155">
        <v>2.9</v>
      </c>
      <c r="L211" s="106">
        <v>4</v>
      </c>
      <c r="M211" s="106">
        <v>3.77</v>
      </c>
      <c r="N211" s="155" t="s">
        <v>133</v>
      </c>
      <c r="O211" s="164"/>
      <c r="P211" s="2"/>
      <c r="Q211" s="2"/>
      <c r="R211" s="2"/>
      <c r="S211" s="2"/>
      <c r="T211" s="2"/>
      <c r="U211" s="2"/>
      <c r="V211" s="2"/>
      <c r="W211" s="2"/>
      <c r="X211" s="2"/>
      <c r="Y211" s="133">
        <v>9</v>
      </c>
    </row>
    <row r="212" spans="1:25">
      <c r="A212" s="141"/>
      <c r="B212" s="115">
        <v>1</v>
      </c>
      <c r="C212" s="104">
        <v>3</v>
      </c>
      <c r="D212" s="106">
        <v>4.1399999999999997</v>
      </c>
      <c r="E212" s="106">
        <v>4.0999999999999996</v>
      </c>
      <c r="F212" s="121">
        <v>4.17</v>
      </c>
      <c r="G212" s="106">
        <v>4.21</v>
      </c>
      <c r="H212" s="121">
        <v>3.8</v>
      </c>
      <c r="I212" s="106">
        <v>3.7845567206863699</v>
      </c>
      <c r="J212" s="121">
        <v>3.76</v>
      </c>
      <c r="K212" s="157">
        <v>3</v>
      </c>
      <c r="L212" s="107">
        <v>4</v>
      </c>
      <c r="M212" s="107">
        <v>3.78</v>
      </c>
      <c r="N212" s="157" t="s">
        <v>133</v>
      </c>
      <c r="O212" s="164"/>
      <c r="P212" s="2"/>
      <c r="Q212" s="2"/>
      <c r="R212" s="2"/>
      <c r="S212" s="2"/>
      <c r="T212" s="2"/>
      <c r="U212" s="2"/>
      <c r="V212" s="2"/>
      <c r="W212" s="2"/>
      <c r="X212" s="2"/>
      <c r="Y212" s="133">
        <v>16</v>
      </c>
    </row>
    <row r="213" spans="1:25">
      <c r="A213" s="141"/>
      <c r="B213" s="115">
        <v>1</v>
      </c>
      <c r="C213" s="104">
        <v>4</v>
      </c>
      <c r="D213" s="106">
        <v>3.9</v>
      </c>
      <c r="E213" s="106">
        <v>3.6</v>
      </c>
      <c r="F213" s="121">
        <v>4.1100000000000003</v>
      </c>
      <c r="G213" s="106">
        <v>4.21</v>
      </c>
      <c r="H213" s="121">
        <v>3.8</v>
      </c>
      <c r="I213" s="106">
        <v>3.8326612903225805</v>
      </c>
      <c r="J213" s="121">
        <v>3.87</v>
      </c>
      <c r="K213" s="157">
        <v>3.2</v>
      </c>
      <c r="L213" s="107">
        <v>4</v>
      </c>
      <c r="M213" s="107">
        <v>3.87</v>
      </c>
      <c r="N213" s="157" t="s">
        <v>133</v>
      </c>
      <c r="O213" s="164"/>
      <c r="P213" s="2"/>
      <c r="Q213" s="2"/>
      <c r="R213" s="2"/>
      <c r="S213" s="2"/>
      <c r="T213" s="2"/>
      <c r="U213" s="2"/>
      <c r="V213" s="2"/>
      <c r="W213" s="2"/>
      <c r="X213" s="2"/>
      <c r="Y213" s="133">
        <v>3.9446803182750574</v>
      </c>
    </row>
    <row r="214" spans="1:25">
      <c r="A214" s="141"/>
      <c r="B214" s="115">
        <v>1</v>
      </c>
      <c r="C214" s="104">
        <v>5</v>
      </c>
      <c r="D214" s="106">
        <v>3.89</v>
      </c>
      <c r="E214" s="106">
        <v>3.9</v>
      </c>
      <c r="F214" s="106">
        <v>4.09</v>
      </c>
      <c r="G214" s="106">
        <v>3.98</v>
      </c>
      <c r="H214" s="106">
        <v>3.8</v>
      </c>
      <c r="I214" s="106">
        <v>3.93462717058223</v>
      </c>
      <c r="J214" s="106">
        <v>3.9099999999999997</v>
      </c>
      <c r="K214" s="155">
        <v>3</v>
      </c>
      <c r="L214" s="106">
        <v>4</v>
      </c>
      <c r="M214" s="106">
        <v>3.68</v>
      </c>
      <c r="N214" s="155">
        <v>5</v>
      </c>
      <c r="O214" s="164"/>
      <c r="P214" s="2"/>
      <c r="Q214" s="2"/>
      <c r="R214" s="2"/>
      <c r="S214" s="2"/>
      <c r="T214" s="2"/>
      <c r="U214" s="2"/>
      <c r="V214" s="2"/>
      <c r="W214" s="2"/>
      <c r="X214" s="2"/>
      <c r="Y214" s="134"/>
    </row>
    <row r="215" spans="1:25">
      <c r="A215" s="141"/>
      <c r="B215" s="115">
        <v>1</v>
      </c>
      <c r="C215" s="104">
        <v>6</v>
      </c>
      <c r="D215" s="106">
        <v>4.16</v>
      </c>
      <c r="E215" s="106">
        <v>3.6</v>
      </c>
      <c r="F215" s="106">
        <v>4.08</v>
      </c>
      <c r="G215" s="106">
        <v>4.24</v>
      </c>
      <c r="H215" s="106">
        <v>3.9</v>
      </c>
      <c r="I215" s="106">
        <v>3.9017013232514199</v>
      </c>
      <c r="J215" s="106">
        <v>3.8</v>
      </c>
      <c r="K215" s="155">
        <v>3.1</v>
      </c>
      <c r="L215" s="106">
        <v>4</v>
      </c>
      <c r="M215" s="106">
        <v>3.84</v>
      </c>
      <c r="N215" s="155" t="s">
        <v>133</v>
      </c>
      <c r="O215" s="164"/>
      <c r="P215" s="2"/>
      <c r="Q215" s="2"/>
      <c r="R215" s="2"/>
      <c r="S215" s="2"/>
      <c r="T215" s="2"/>
      <c r="U215" s="2"/>
      <c r="V215" s="2"/>
      <c r="W215" s="2"/>
      <c r="X215" s="2"/>
      <c r="Y215" s="134"/>
    </row>
    <row r="216" spans="1:25">
      <c r="A216" s="141"/>
      <c r="B216" s="116" t="s">
        <v>186</v>
      </c>
      <c r="C216" s="108"/>
      <c r="D216" s="122">
        <v>4.0366666666666662</v>
      </c>
      <c r="E216" s="122">
        <v>3.8333333333333335</v>
      </c>
      <c r="F216" s="122">
        <v>4.1100000000000003</v>
      </c>
      <c r="G216" s="122">
        <v>4.1366666666666667</v>
      </c>
      <c r="H216" s="122">
        <v>3.8166666666666664</v>
      </c>
      <c r="I216" s="122">
        <v>3.8304561978088532</v>
      </c>
      <c r="J216" s="122">
        <v>3.9350000000000001</v>
      </c>
      <c r="K216" s="122">
        <v>3.0500000000000003</v>
      </c>
      <c r="L216" s="122">
        <v>4</v>
      </c>
      <c r="M216" s="122">
        <v>3.8033333333333332</v>
      </c>
      <c r="N216" s="122">
        <v>5</v>
      </c>
      <c r="O216" s="164"/>
      <c r="P216" s="2"/>
      <c r="Q216" s="2"/>
      <c r="R216" s="2"/>
      <c r="S216" s="2"/>
      <c r="T216" s="2"/>
      <c r="U216" s="2"/>
      <c r="V216" s="2"/>
      <c r="W216" s="2"/>
      <c r="X216" s="2"/>
      <c r="Y216" s="134"/>
    </row>
    <row r="217" spans="1:25">
      <c r="A217" s="141"/>
      <c r="B217" s="2" t="s">
        <v>187</v>
      </c>
      <c r="C217" s="135"/>
      <c r="D217" s="107">
        <v>4.0649999999999995</v>
      </c>
      <c r="E217" s="107">
        <v>3.8499999999999996</v>
      </c>
      <c r="F217" s="107">
        <v>4.1050000000000004</v>
      </c>
      <c r="G217" s="107">
        <v>4.21</v>
      </c>
      <c r="H217" s="107">
        <v>3.8</v>
      </c>
      <c r="I217" s="107">
        <v>3.8557400137967299</v>
      </c>
      <c r="J217" s="107">
        <v>3.8899999999999997</v>
      </c>
      <c r="K217" s="107">
        <v>3.05</v>
      </c>
      <c r="L217" s="107">
        <v>4</v>
      </c>
      <c r="M217" s="107">
        <v>3.8099999999999996</v>
      </c>
      <c r="N217" s="107">
        <v>5</v>
      </c>
      <c r="O217" s="164"/>
      <c r="P217" s="2"/>
      <c r="Q217" s="2"/>
      <c r="R217" s="2"/>
      <c r="S217" s="2"/>
      <c r="T217" s="2"/>
      <c r="U217" s="2"/>
      <c r="V217" s="2"/>
      <c r="W217" s="2"/>
      <c r="X217" s="2"/>
      <c r="Y217" s="134"/>
    </row>
    <row r="218" spans="1:25">
      <c r="A218" s="141"/>
      <c r="B218" s="2" t="s">
        <v>188</v>
      </c>
      <c r="C218" s="135"/>
      <c r="D218" s="123">
        <v>0.12143585412334638</v>
      </c>
      <c r="E218" s="123">
        <v>0.20655911179772876</v>
      </c>
      <c r="F218" s="123">
        <v>3.1622776601683798E-2</v>
      </c>
      <c r="G218" s="123">
        <v>0.16145174717749777</v>
      </c>
      <c r="H218" s="123">
        <v>4.0824829046386339E-2</v>
      </c>
      <c r="I218" s="123">
        <v>0.10276999302102011</v>
      </c>
      <c r="J218" s="123">
        <v>0.16718253497300509</v>
      </c>
      <c r="K218" s="123">
        <v>0.10488088481701525</v>
      </c>
      <c r="L218" s="123">
        <v>0</v>
      </c>
      <c r="M218" s="123">
        <v>7.5542482529148261E-2</v>
      </c>
      <c r="N218" s="123" t="s">
        <v>543</v>
      </c>
      <c r="O218" s="164"/>
      <c r="P218" s="2"/>
      <c r="Q218" s="2"/>
      <c r="R218" s="2"/>
      <c r="S218" s="2"/>
      <c r="T218" s="2"/>
      <c r="U218" s="2"/>
      <c r="V218" s="2"/>
      <c r="W218" s="2"/>
      <c r="X218" s="2"/>
      <c r="Y218" s="136"/>
    </row>
    <row r="219" spans="1:25">
      <c r="A219" s="141"/>
      <c r="B219" s="2" t="s">
        <v>96</v>
      </c>
      <c r="C219" s="135"/>
      <c r="D219" s="109">
        <v>3.0083200856320332E-2</v>
      </c>
      <c r="E219" s="109">
        <v>5.3884985686364024E-2</v>
      </c>
      <c r="F219" s="109">
        <v>7.6941062291201448E-3</v>
      </c>
      <c r="G219" s="109">
        <v>3.902943122743701E-2</v>
      </c>
      <c r="H219" s="109">
        <v>1.0696461758878518E-2</v>
      </c>
      <c r="I219" s="109">
        <v>2.6829700618899627E-2</v>
      </c>
      <c r="J219" s="109">
        <v>4.2486031759340556E-2</v>
      </c>
      <c r="K219" s="109">
        <v>3.4387175349841065E-2</v>
      </c>
      <c r="L219" s="109">
        <v>0</v>
      </c>
      <c r="M219" s="109">
        <v>1.9862177702668255E-2</v>
      </c>
      <c r="N219" s="109" t="s">
        <v>543</v>
      </c>
      <c r="O219" s="164"/>
      <c r="P219" s="2"/>
      <c r="Q219" s="2"/>
      <c r="R219" s="2"/>
      <c r="S219" s="2"/>
      <c r="T219" s="2"/>
      <c r="U219" s="2"/>
      <c r="V219" s="2"/>
      <c r="W219" s="2"/>
      <c r="X219" s="2"/>
      <c r="Y219" s="137"/>
    </row>
    <row r="220" spans="1:25">
      <c r="A220" s="141"/>
      <c r="B220" s="117" t="s">
        <v>189</v>
      </c>
      <c r="C220" s="135"/>
      <c r="D220" s="109">
        <v>2.3319088232689245E-2</v>
      </c>
      <c r="E220" s="109">
        <v>-2.8227125129981157E-2</v>
      </c>
      <c r="F220" s="109">
        <v>4.190952583889862E-2</v>
      </c>
      <c r="G220" s="109">
        <v>4.8669684968428939E-2</v>
      </c>
      <c r="H220" s="109">
        <v>-3.2452224585937883E-2</v>
      </c>
      <c r="I220" s="109">
        <v>-2.8956496154332823E-2</v>
      </c>
      <c r="J220" s="109">
        <v>-2.4540184486459005E-3</v>
      </c>
      <c r="K220" s="109">
        <v>-0.22680679955994143</v>
      </c>
      <c r="L220" s="109">
        <v>1.402386942958489E-2</v>
      </c>
      <c r="M220" s="109">
        <v>-3.5832304150703043E-2</v>
      </c>
      <c r="N220" s="109">
        <v>0.26752983678698117</v>
      </c>
      <c r="O220" s="164"/>
      <c r="P220" s="2"/>
      <c r="Q220" s="2"/>
      <c r="R220" s="2"/>
      <c r="S220" s="2"/>
      <c r="T220" s="2"/>
      <c r="U220" s="2"/>
      <c r="V220" s="2"/>
      <c r="W220" s="2"/>
      <c r="X220" s="2"/>
      <c r="Y220" s="137"/>
    </row>
    <row r="221" spans="1:25">
      <c r="B221" s="147"/>
      <c r="C221" s="116"/>
      <c r="D221" s="132"/>
      <c r="E221" s="132"/>
      <c r="F221" s="132"/>
      <c r="G221" s="132"/>
      <c r="H221" s="132"/>
      <c r="I221" s="132"/>
      <c r="J221" s="132"/>
      <c r="K221" s="132"/>
      <c r="L221" s="132"/>
      <c r="M221" s="132"/>
      <c r="N221" s="132"/>
    </row>
    <row r="222" spans="1:25">
      <c r="B222" s="151" t="s">
        <v>467</v>
      </c>
      <c r="Y222" s="133" t="s">
        <v>67</v>
      </c>
    </row>
    <row r="223" spans="1:25">
      <c r="A223" s="124" t="s">
        <v>0</v>
      </c>
      <c r="B223" s="114" t="s">
        <v>141</v>
      </c>
      <c r="C223" s="111" t="s">
        <v>142</v>
      </c>
      <c r="D223" s="112" t="s">
        <v>166</v>
      </c>
      <c r="E223" s="113" t="s">
        <v>166</v>
      </c>
      <c r="F223" s="113" t="s">
        <v>166</v>
      </c>
      <c r="G223" s="113" t="s">
        <v>166</v>
      </c>
      <c r="H223" s="113" t="s">
        <v>166</v>
      </c>
      <c r="I223" s="113" t="s">
        <v>166</v>
      </c>
      <c r="J223" s="113" t="s">
        <v>166</v>
      </c>
      <c r="K223" s="113" t="s">
        <v>166</v>
      </c>
      <c r="L223" s="113" t="s">
        <v>166</v>
      </c>
      <c r="M223" s="113" t="s">
        <v>166</v>
      </c>
      <c r="N223" s="113" t="s">
        <v>166</v>
      </c>
      <c r="O223" s="164"/>
      <c r="P223" s="2"/>
      <c r="Q223" s="2"/>
      <c r="R223" s="2"/>
      <c r="S223" s="2"/>
      <c r="T223" s="2"/>
      <c r="U223" s="2"/>
      <c r="V223" s="2"/>
      <c r="W223" s="2"/>
      <c r="X223" s="2"/>
      <c r="Y223" s="133">
        <v>1</v>
      </c>
    </row>
    <row r="224" spans="1:25">
      <c r="A224" s="141"/>
      <c r="B224" s="115" t="s">
        <v>167</v>
      </c>
      <c r="C224" s="104" t="s">
        <v>167</v>
      </c>
      <c r="D224" s="162" t="s">
        <v>169</v>
      </c>
      <c r="E224" s="163" t="s">
        <v>170</v>
      </c>
      <c r="F224" s="163" t="s">
        <v>171</v>
      </c>
      <c r="G224" s="163" t="s">
        <v>172</v>
      </c>
      <c r="H224" s="163" t="s">
        <v>173</v>
      </c>
      <c r="I224" s="163" t="s">
        <v>175</v>
      </c>
      <c r="J224" s="163" t="s">
        <v>176</v>
      </c>
      <c r="K224" s="163" t="s">
        <v>178</v>
      </c>
      <c r="L224" s="163" t="s">
        <v>179</v>
      </c>
      <c r="M224" s="163" t="s">
        <v>181</v>
      </c>
      <c r="N224" s="163" t="s">
        <v>182</v>
      </c>
      <c r="O224" s="164"/>
      <c r="P224" s="2"/>
      <c r="Q224" s="2"/>
      <c r="R224" s="2"/>
      <c r="S224" s="2"/>
      <c r="T224" s="2"/>
      <c r="U224" s="2"/>
      <c r="V224" s="2"/>
      <c r="W224" s="2"/>
      <c r="X224" s="2"/>
      <c r="Y224" s="133" t="s">
        <v>3</v>
      </c>
    </row>
    <row r="225" spans="1:25">
      <c r="A225" s="141"/>
      <c r="B225" s="115"/>
      <c r="C225" s="104"/>
      <c r="D225" s="105" t="s">
        <v>116</v>
      </c>
      <c r="E225" s="106" t="s">
        <v>126</v>
      </c>
      <c r="F225" s="106" t="s">
        <v>126</v>
      </c>
      <c r="G225" s="106" t="s">
        <v>126</v>
      </c>
      <c r="H225" s="106" t="s">
        <v>124</v>
      </c>
      <c r="I225" s="106" t="s">
        <v>114</v>
      </c>
      <c r="J225" s="106" t="s">
        <v>126</v>
      </c>
      <c r="K225" s="106" t="s">
        <v>126</v>
      </c>
      <c r="L225" s="106" t="s">
        <v>126</v>
      </c>
      <c r="M225" s="106" t="s">
        <v>126</v>
      </c>
      <c r="N225" s="106" t="s">
        <v>124</v>
      </c>
      <c r="O225" s="164"/>
      <c r="P225" s="2"/>
      <c r="Q225" s="2"/>
      <c r="R225" s="2"/>
      <c r="S225" s="2"/>
      <c r="T225" s="2"/>
      <c r="U225" s="2"/>
      <c r="V225" s="2"/>
      <c r="W225" s="2"/>
      <c r="X225" s="2"/>
      <c r="Y225" s="133">
        <v>0</v>
      </c>
    </row>
    <row r="226" spans="1:25">
      <c r="A226" s="141"/>
      <c r="B226" s="115"/>
      <c r="C226" s="104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64"/>
      <c r="P226" s="2"/>
      <c r="Q226" s="2"/>
      <c r="R226" s="2"/>
      <c r="S226" s="2"/>
      <c r="T226" s="2"/>
      <c r="U226" s="2"/>
      <c r="V226" s="2"/>
      <c r="W226" s="2"/>
      <c r="X226" s="2"/>
      <c r="Y226" s="133">
        <v>0</v>
      </c>
    </row>
    <row r="227" spans="1:25">
      <c r="A227" s="141"/>
      <c r="B227" s="114">
        <v>1</v>
      </c>
      <c r="C227" s="110">
        <v>1</v>
      </c>
      <c r="D227" s="228">
        <v>360</v>
      </c>
      <c r="E227" s="228">
        <v>396</v>
      </c>
      <c r="F227" s="229">
        <v>400</v>
      </c>
      <c r="G227" s="228">
        <v>370</v>
      </c>
      <c r="H227" s="229">
        <v>376</v>
      </c>
      <c r="I227" s="228">
        <v>369.29011689691799</v>
      </c>
      <c r="J227" s="229">
        <v>350.00000000000006</v>
      </c>
      <c r="K227" s="228">
        <v>360</v>
      </c>
      <c r="L227" s="228">
        <v>400</v>
      </c>
      <c r="M227" s="228">
        <v>410</v>
      </c>
      <c r="N227" s="228">
        <v>346</v>
      </c>
      <c r="O227" s="257"/>
      <c r="P227" s="258"/>
      <c r="Q227" s="258"/>
      <c r="R227" s="258"/>
      <c r="S227" s="258"/>
      <c r="T227" s="258"/>
      <c r="U227" s="258"/>
      <c r="V227" s="258"/>
      <c r="W227" s="258"/>
      <c r="X227" s="258"/>
      <c r="Y227" s="235">
        <v>1</v>
      </c>
    </row>
    <row r="228" spans="1:25">
      <c r="A228" s="141"/>
      <c r="B228" s="115">
        <v>1</v>
      </c>
      <c r="C228" s="104">
        <v>2</v>
      </c>
      <c r="D228" s="243">
        <v>451</v>
      </c>
      <c r="E228" s="236">
        <v>365</v>
      </c>
      <c r="F228" s="237">
        <v>390</v>
      </c>
      <c r="G228" s="236">
        <v>379.99999999999994</v>
      </c>
      <c r="H228" s="237">
        <v>392</v>
      </c>
      <c r="I228" s="236">
        <v>379.109979633401</v>
      </c>
      <c r="J228" s="237">
        <v>350.00000000000006</v>
      </c>
      <c r="K228" s="236">
        <v>340</v>
      </c>
      <c r="L228" s="243">
        <v>300</v>
      </c>
      <c r="M228" s="243">
        <v>620</v>
      </c>
      <c r="N228" s="236">
        <v>372</v>
      </c>
      <c r="O228" s="257"/>
      <c r="P228" s="258"/>
      <c r="Q228" s="258"/>
      <c r="R228" s="258"/>
      <c r="S228" s="258"/>
      <c r="T228" s="258"/>
      <c r="U228" s="258"/>
      <c r="V228" s="258"/>
      <c r="W228" s="258"/>
      <c r="X228" s="258"/>
      <c r="Y228" s="235">
        <v>27</v>
      </c>
    </row>
    <row r="229" spans="1:25">
      <c r="A229" s="141"/>
      <c r="B229" s="115">
        <v>1</v>
      </c>
      <c r="C229" s="104">
        <v>3</v>
      </c>
      <c r="D229" s="236">
        <v>363</v>
      </c>
      <c r="E229" s="236">
        <v>394</v>
      </c>
      <c r="F229" s="237">
        <v>410</v>
      </c>
      <c r="G229" s="236">
        <v>379.99999999999994</v>
      </c>
      <c r="H229" s="237">
        <v>375</v>
      </c>
      <c r="I229" s="236">
        <v>368.59675881792202</v>
      </c>
      <c r="J229" s="237">
        <v>350.00000000000006</v>
      </c>
      <c r="K229" s="237">
        <v>380</v>
      </c>
      <c r="L229" s="241">
        <v>400</v>
      </c>
      <c r="M229" s="241">
        <v>379.99999999999994</v>
      </c>
      <c r="N229" s="268">
        <v>302</v>
      </c>
      <c r="O229" s="257"/>
      <c r="P229" s="258"/>
      <c r="Q229" s="258"/>
      <c r="R229" s="258"/>
      <c r="S229" s="258"/>
      <c r="T229" s="258"/>
      <c r="U229" s="258"/>
      <c r="V229" s="258"/>
      <c r="W229" s="258"/>
      <c r="X229" s="258"/>
      <c r="Y229" s="235">
        <v>16</v>
      </c>
    </row>
    <row r="230" spans="1:25">
      <c r="A230" s="141"/>
      <c r="B230" s="115">
        <v>1</v>
      </c>
      <c r="C230" s="104">
        <v>4</v>
      </c>
      <c r="D230" s="236">
        <v>376</v>
      </c>
      <c r="E230" s="236">
        <v>402</v>
      </c>
      <c r="F230" s="237">
        <v>410</v>
      </c>
      <c r="G230" s="236">
        <v>359.99999999999994</v>
      </c>
      <c r="H230" s="237">
        <v>381</v>
      </c>
      <c r="I230" s="236">
        <v>371.510080645161</v>
      </c>
      <c r="J230" s="237">
        <v>350.00000000000006</v>
      </c>
      <c r="K230" s="237">
        <v>360</v>
      </c>
      <c r="L230" s="241">
        <v>400</v>
      </c>
      <c r="M230" s="241">
        <v>379.99999999999994</v>
      </c>
      <c r="N230" s="241">
        <v>344</v>
      </c>
      <c r="O230" s="257"/>
      <c r="P230" s="258"/>
      <c r="Q230" s="258"/>
      <c r="R230" s="258"/>
      <c r="S230" s="258"/>
      <c r="T230" s="258"/>
      <c r="U230" s="258"/>
      <c r="V230" s="258"/>
      <c r="W230" s="258"/>
      <c r="X230" s="258"/>
      <c r="Y230" s="235">
        <v>375.18404827517986</v>
      </c>
    </row>
    <row r="231" spans="1:25">
      <c r="A231" s="141"/>
      <c r="B231" s="115">
        <v>1</v>
      </c>
      <c r="C231" s="104">
        <v>5</v>
      </c>
      <c r="D231" s="236">
        <v>359</v>
      </c>
      <c r="E231" s="236">
        <v>363</v>
      </c>
      <c r="F231" s="236">
        <v>439.99999999999994</v>
      </c>
      <c r="G231" s="236">
        <v>359.99999999999994</v>
      </c>
      <c r="H231" s="236">
        <v>381</v>
      </c>
      <c r="I231" s="236">
        <v>376.683350357508</v>
      </c>
      <c r="J231" s="236">
        <v>359.99999999999994</v>
      </c>
      <c r="K231" s="236">
        <v>350</v>
      </c>
      <c r="L231" s="236">
        <v>400</v>
      </c>
      <c r="M231" s="236">
        <v>390</v>
      </c>
      <c r="N231" s="236">
        <v>376</v>
      </c>
      <c r="O231" s="257"/>
      <c r="P231" s="258"/>
      <c r="Q231" s="258"/>
      <c r="R231" s="258"/>
      <c r="S231" s="258"/>
      <c r="T231" s="258"/>
      <c r="U231" s="258"/>
      <c r="V231" s="258"/>
      <c r="W231" s="258"/>
      <c r="X231" s="258"/>
      <c r="Y231" s="244"/>
    </row>
    <row r="232" spans="1:25">
      <c r="A232" s="141"/>
      <c r="B232" s="115">
        <v>1</v>
      </c>
      <c r="C232" s="104">
        <v>6</v>
      </c>
      <c r="D232" s="236">
        <v>351</v>
      </c>
      <c r="E232" s="236">
        <v>310</v>
      </c>
      <c r="F232" s="236">
        <v>400</v>
      </c>
      <c r="G232" s="236">
        <v>370</v>
      </c>
      <c r="H232" s="236">
        <v>376</v>
      </c>
      <c r="I232" s="236">
        <v>369.15689981096398</v>
      </c>
      <c r="J232" s="236">
        <v>350.00000000000006</v>
      </c>
      <c r="K232" s="236">
        <v>370</v>
      </c>
      <c r="L232" s="236">
        <v>400</v>
      </c>
      <c r="M232" s="236">
        <v>410</v>
      </c>
      <c r="N232" s="236">
        <v>347</v>
      </c>
      <c r="O232" s="257"/>
      <c r="P232" s="258"/>
      <c r="Q232" s="258"/>
      <c r="R232" s="258"/>
      <c r="S232" s="258"/>
      <c r="T232" s="258"/>
      <c r="U232" s="258"/>
      <c r="V232" s="258"/>
      <c r="W232" s="258"/>
      <c r="X232" s="258"/>
      <c r="Y232" s="244"/>
    </row>
    <row r="233" spans="1:25">
      <c r="A233" s="141"/>
      <c r="B233" s="116" t="s">
        <v>186</v>
      </c>
      <c r="C233" s="108"/>
      <c r="D233" s="246">
        <v>376.66666666666669</v>
      </c>
      <c r="E233" s="246">
        <v>371.66666666666669</v>
      </c>
      <c r="F233" s="246">
        <v>408.33333333333331</v>
      </c>
      <c r="G233" s="246">
        <v>370</v>
      </c>
      <c r="H233" s="246">
        <v>380.16666666666669</v>
      </c>
      <c r="I233" s="246">
        <v>372.39119769364561</v>
      </c>
      <c r="J233" s="246">
        <v>351.66666666666674</v>
      </c>
      <c r="K233" s="246">
        <v>360</v>
      </c>
      <c r="L233" s="246">
        <v>383.33333333333331</v>
      </c>
      <c r="M233" s="246">
        <v>431.66666666666669</v>
      </c>
      <c r="N233" s="246">
        <v>347.83333333333331</v>
      </c>
      <c r="O233" s="257"/>
      <c r="P233" s="258"/>
      <c r="Q233" s="258"/>
      <c r="R233" s="258"/>
      <c r="S233" s="258"/>
      <c r="T233" s="258"/>
      <c r="U233" s="258"/>
      <c r="V233" s="258"/>
      <c r="W233" s="258"/>
      <c r="X233" s="258"/>
      <c r="Y233" s="244"/>
    </row>
    <row r="234" spans="1:25">
      <c r="A234" s="141"/>
      <c r="B234" s="2" t="s">
        <v>187</v>
      </c>
      <c r="C234" s="135"/>
      <c r="D234" s="241">
        <v>361.5</v>
      </c>
      <c r="E234" s="241">
        <v>379.5</v>
      </c>
      <c r="F234" s="241">
        <v>405</v>
      </c>
      <c r="G234" s="241">
        <v>370</v>
      </c>
      <c r="H234" s="241">
        <v>378.5</v>
      </c>
      <c r="I234" s="241">
        <v>370.4000987710395</v>
      </c>
      <c r="J234" s="241">
        <v>350.00000000000006</v>
      </c>
      <c r="K234" s="241">
        <v>360</v>
      </c>
      <c r="L234" s="241">
        <v>400</v>
      </c>
      <c r="M234" s="241">
        <v>400</v>
      </c>
      <c r="N234" s="241">
        <v>346.5</v>
      </c>
      <c r="O234" s="257"/>
      <c r="P234" s="258"/>
      <c r="Q234" s="258"/>
      <c r="R234" s="258"/>
      <c r="S234" s="258"/>
      <c r="T234" s="258"/>
      <c r="U234" s="258"/>
      <c r="V234" s="258"/>
      <c r="W234" s="258"/>
      <c r="X234" s="258"/>
      <c r="Y234" s="244"/>
    </row>
    <row r="235" spans="1:25">
      <c r="A235" s="141"/>
      <c r="B235" s="2" t="s">
        <v>188</v>
      </c>
      <c r="C235" s="135"/>
      <c r="D235" s="241">
        <v>37.313089749666496</v>
      </c>
      <c r="E235" s="241">
        <v>34.448028487370166</v>
      </c>
      <c r="F235" s="241">
        <v>17.224014243685062</v>
      </c>
      <c r="G235" s="241">
        <v>8.9442719099991592</v>
      </c>
      <c r="H235" s="241">
        <v>6.3691967049751765</v>
      </c>
      <c r="I235" s="241">
        <v>4.4455848609686575</v>
      </c>
      <c r="J235" s="241">
        <v>4.0824829046385842</v>
      </c>
      <c r="K235" s="241">
        <v>14.142135623730951</v>
      </c>
      <c r="L235" s="241">
        <v>40.824829046386306</v>
      </c>
      <c r="M235" s="241">
        <v>93.255920276766616</v>
      </c>
      <c r="N235" s="241">
        <v>26.445541527196347</v>
      </c>
      <c r="O235" s="257"/>
      <c r="P235" s="258"/>
      <c r="Q235" s="258"/>
      <c r="R235" s="258"/>
      <c r="S235" s="258"/>
      <c r="T235" s="258"/>
      <c r="U235" s="258"/>
      <c r="V235" s="258"/>
      <c r="W235" s="258"/>
      <c r="X235" s="258"/>
      <c r="Y235" s="244"/>
    </row>
    <row r="236" spans="1:25">
      <c r="A236" s="141"/>
      <c r="B236" s="2" t="s">
        <v>96</v>
      </c>
      <c r="C236" s="135"/>
      <c r="D236" s="109">
        <v>9.9061300220353518E-2</v>
      </c>
      <c r="E236" s="109">
        <v>9.2685278441354699E-2</v>
      </c>
      <c r="F236" s="109">
        <v>4.2181259372289948E-2</v>
      </c>
      <c r="G236" s="109">
        <v>2.4173707864862594E-2</v>
      </c>
      <c r="H236" s="109">
        <v>1.6753695848246847E-2</v>
      </c>
      <c r="I236" s="109">
        <v>1.1937942917291774E-2</v>
      </c>
      <c r="J236" s="109">
        <v>1.1608956126934361E-2</v>
      </c>
      <c r="K236" s="109">
        <v>3.9283710065919311E-2</v>
      </c>
      <c r="L236" s="109">
        <v>0.10649955403405124</v>
      </c>
      <c r="M236" s="109">
        <v>0.21603688095003848</v>
      </c>
      <c r="N236" s="109">
        <v>7.6029347945940629E-2</v>
      </c>
      <c r="O236" s="164"/>
      <c r="P236" s="2"/>
      <c r="Q236" s="2"/>
      <c r="R236" s="2"/>
      <c r="S236" s="2"/>
      <c r="T236" s="2"/>
      <c r="U236" s="2"/>
      <c r="V236" s="2"/>
      <c r="W236" s="2"/>
      <c r="X236" s="2"/>
      <c r="Y236" s="137"/>
    </row>
    <row r="237" spans="1:25">
      <c r="A237" s="141"/>
      <c r="B237" s="117" t="s">
        <v>189</v>
      </c>
      <c r="C237" s="135"/>
      <c r="D237" s="109">
        <v>3.9517095630872134E-3</v>
      </c>
      <c r="E237" s="109">
        <v>-9.3750830417325126E-3</v>
      </c>
      <c r="F237" s="109">
        <v>8.8354729393612219E-2</v>
      </c>
      <c r="G237" s="109">
        <v>-1.3817347243339051E-2</v>
      </c>
      <c r="H237" s="109">
        <v>1.3280464386461022E-2</v>
      </c>
      <c r="I237" s="109">
        <v>-7.4439480952714909E-3</v>
      </c>
      <c r="J237" s="109">
        <v>-6.2682253461011306E-2</v>
      </c>
      <c r="K237" s="109">
        <v>-4.0470932452978614E-2</v>
      </c>
      <c r="L237" s="109">
        <v>2.1720766369513589E-2</v>
      </c>
      <c r="M237" s="109">
        <v>0.15054642821610442</v>
      </c>
      <c r="N237" s="109">
        <v>-7.2899461124706688E-2</v>
      </c>
      <c r="O237" s="164"/>
      <c r="P237" s="2"/>
      <c r="Q237" s="2"/>
      <c r="R237" s="2"/>
      <c r="S237" s="2"/>
      <c r="T237" s="2"/>
      <c r="U237" s="2"/>
      <c r="V237" s="2"/>
      <c r="W237" s="2"/>
      <c r="X237" s="2"/>
      <c r="Y237" s="137"/>
    </row>
    <row r="238" spans="1:25">
      <c r="B238" s="147"/>
      <c r="C238" s="116"/>
      <c r="D238" s="132"/>
      <c r="E238" s="132"/>
      <c r="F238" s="132"/>
      <c r="G238" s="132"/>
      <c r="H238" s="132"/>
      <c r="I238" s="132"/>
      <c r="J238" s="132"/>
      <c r="K238" s="132"/>
      <c r="L238" s="132"/>
      <c r="M238" s="132"/>
      <c r="N238" s="132"/>
    </row>
    <row r="239" spans="1:25">
      <c r="B239" s="151" t="s">
        <v>468</v>
      </c>
      <c r="Y239" s="133" t="s">
        <v>67</v>
      </c>
    </row>
    <row r="240" spans="1:25">
      <c r="A240" s="124" t="s">
        <v>33</v>
      </c>
      <c r="B240" s="114" t="s">
        <v>141</v>
      </c>
      <c r="C240" s="111" t="s">
        <v>142</v>
      </c>
      <c r="D240" s="112" t="s">
        <v>166</v>
      </c>
      <c r="E240" s="113" t="s">
        <v>166</v>
      </c>
      <c r="F240" s="113" t="s">
        <v>166</v>
      </c>
      <c r="G240" s="113" t="s">
        <v>166</v>
      </c>
      <c r="H240" s="113" t="s">
        <v>166</v>
      </c>
      <c r="I240" s="113" t="s">
        <v>166</v>
      </c>
      <c r="J240" s="113" t="s">
        <v>166</v>
      </c>
      <c r="K240" s="113" t="s">
        <v>166</v>
      </c>
      <c r="L240" s="113" t="s">
        <v>166</v>
      </c>
      <c r="M240" s="113" t="s">
        <v>166</v>
      </c>
      <c r="N240" s="16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33">
        <v>1</v>
      </c>
    </row>
    <row r="241" spans="1:25">
      <c r="A241" s="141"/>
      <c r="B241" s="115" t="s">
        <v>167</v>
      </c>
      <c r="C241" s="104" t="s">
        <v>167</v>
      </c>
      <c r="D241" s="162" t="s">
        <v>169</v>
      </c>
      <c r="E241" s="163" t="s">
        <v>171</v>
      </c>
      <c r="F241" s="163" t="s">
        <v>172</v>
      </c>
      <c r="G241" s="163" t="s">
        <v>192</v>
      </c>
      <c r="H241" s="163" t="s">
        <v>173</v>
      </c>
      <c r="I241" s="163" t="s">
        <v>175</v>
      </c>
      <c r="J241" s="163" t="s">
        <v>176</v>
      </c>
      <c r="K241" s="163" t="s">
        <v>177</v>
      </c>
      <c r="L241" s="163" t="s">
        <v>178</v>
      </c>
      <c r="M241" s="163" t="s">
        <v>181</v>
      </c>
      <c r="N241" s="16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33" t="s">
        <v>3</v>
      </c>
    </row>
    <row r="242" spans="1:25">
      <c r="A242" s="141"/>
      <c r="B242" s="115"/>
      <c r="C242" s="104"/>
      <c r="D242" s="105" t="s">
        <v>124</v>
      </c>
      <c r="E242" s="106" t="s">
        <v>118</v>
      </c>
      <c r="F242" s="106" t="s">
        <v>114</v>
      </c>
      <c r="G242" s="106" t="s">
        <v>124</v>
      </c>
      <c r="H242" s="106" t="s">
        <v>114</v>
      </c>
      <c r="I242" s="106" t="s">
        <v>219</v>
      </c>
      <c r="J242" s="106" t="s">
        <v>114</v>
      </c>
      <c r="K242" s="106" t="s">
        <v>118</v>
      </c>
      <c r="L242" s="106" t="s">
        <v>124</v>
      </c>
      <c r="M242" s="106" t="s">
        <v>114</v>
      </c>
      <c r="N242" s="16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33">
        <v>2</v>
      </c>
    </row>
    <row r="243" spans="1:25">
      <c r="A243" s="141"/>
      <c r="B243" s="115"/>
      <c r="C243" s="104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6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33">
        <v>3</v>
      </c>
    </row>
    <row r="244" spans="1:25">
      <c r="A244" s="141"/>
      <c r="B244" s="114">
        <v>1</v>
      </c>
      <c r="C244" s="110">
        <v>1</v>
      </c>
      <c r="D244" s="118">
        <v>3.1</v>
      </c>
      <c r="E244" s="118">
        <v>3.51</v>
      </c>
      <c r="F244" s="119">
        <v>3.43</v>
      </c>
      <c r="G244" s="118">
        <v>3.75</v>
      </c>
      <c r="H244" s="119">
        <v>3.1</v>
      </c>
      <c r="I244" s="118">
        <v>3.2</v>
      </c>
      <c r="J244" s="119">
        <v>3.52</v>
      </c>
      <c r="K244" s="118">
        <v>3.1950000000000003</v>
      </c>
      <c r="L244" s="152">
        <v>1.9</v>
      </c>
      <c r="M244" s="118">
        <v>2.95</v>
      </c>
      <c r="N244" s="16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33">
        <v>1</v>
      </c>
    </row>
    <row r="245" spans="1:25">
      <c r="A245" s="141"/>
      <c r="B245" s="115">
        <v>1</v>
      </c>
      <c r="C245" s="104">
        <v>2</v>
      </c>
      <c r="D245" s="106">
        <v>3.3</v>
      </c>
      <c r="E245" s="106">
        <v>3.03</v>
      </c>
      <c r="F245" s="121">
        <v>3.41</v>
      </c>
      <c r="G245" s="106">
        <v>3.79</v>
      </c>
      <c r="H245" s="121">
        <v>3.1</v>
      </c>
      <c r="I245" s="106">
        <v>3.254</v>
      </c>
      <c r="J245" s="121">
        <v>3.3</v>
      </c>
      <c r="K245" s="106">
        <v>2.7250000000000001</v>
      </c>
      <c r="L245" s="155">
        <v>2.1</v>
      </c>
      <c r="M245" s="106">
        <v>2.76</v>
      </c>
      <c r="N245" s="16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33">
        <v>10</v>
      </c>
    </row>
    <row r="246" spans="1:25">
      <c r="A246" s="141"/>
      <c r="B246" s="115">
        <v>1</v>
      </c>
      <c r="C246" s="104">
        <v>3</v>
      </c>
      <c r="D246" s="106">
        <v>3.5</v>
      </c>
      <c r="E246" s="106">
        <v>3.17</v>
      </c>
      <c r="F246" s="121">
        <v>3.29</v>
      </c>
      <c r="G246" s="106">
        <v>3.69</v>
      </c>
      <c r="H246" s="121">
        <v>3.2</v>
      </c>
      <c r="I246" s="106">
        <v>3.1349999999999998</v>
      </c>
      <c r="J246" s="121">
        <v>3.4</v>
      </c>
      <c r="K246" s="121">
        <v>2.7650000000000001</v>
      </c>
      <c r="L246" s="157">
        <v>1.9</v>
      </c>
      <c r="M246" s="107">
        <v>2.67</v>
      </c>
      <c r="N246" s="16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33">
        <v>16</v>
      </c>
    </row>
    <row r="247" spans="1:25">
      <c r="A247" s="141"/>
      <c r="B247" s="115">
        <v>1</v>
      </c>
      <c r="C247" s="104">
        <v>4</v>
      </c>
      <c r="D247" s="106">
        <v>3.3</v>
      </c>
      <c r="E247" s="106">
        <v>3.15</v>
      </c>
      <c r="F247" s="121">
        <v>3.39</v>
      </c>
      <c r="G247" s="106">
        <v>3.7</v>
      </c>
      <c r="H247" s="121">
        <v>3.2</v>
      </c>
      <c r="I247" s="106">
        <v>3.0739999999999998</v>
      </c>
      <c r="J247" s="121">
        <v>3.21</v>
      </c>
      <c r="K247" s="121">
        <v>3.0049999999999999</v>
      </c>
      <c r="L247" s="157">
        <v>2</v>
      </c>
      <c r="M247" s="107">
        <v>2.78</v>
      </c>
      <c r="N247" s="16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33">
        <v>3.2304074074074074</v>
      </c>
    </row>
    <row r="248" spans="1:25">
      <c r="A248" s="141"/>
      <c r="B248" s="115">
        <v>1</v>
      </c>
      <c r="C248" s="104">
        <v>5</v>
      </c>
      <c r="D248" s="106">
        <v>3.6</v>
      </c>
      <c r="E248" s="106">
        <v>3.33</v>
      </c>
      <c r="F248" s="106">
        <v>3.33</v>
      </c>
      <c r="G248" s="106">
        <v>3.8299999999999996</v>
      </c>
      <c r="H248" s="106">
        <v>3.1</v>
      </c>
      <c r="I248" s="106">
        <v>3.2789999999999999</v>
      </c>
      <c r="J248" s="106">
        <v>3.37</v>
      </c>
      <c r="K248" s="106">
        <v>2.7549999999999999</v>
      </c>
      <c r="L248" s="156">
        <v>1.4</v>
      </c>
      <c r="M248" s="106">
        <v>2.68</v>
      </c>
      <c r="N248" s="16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34"/>
    </row>
    <row r="249" spans="1:25">
      <c r="A249" s="141"/>
      <c r="B249" s="115">
        <v>1</v>
      </c>
      <c r="C249" s="104">
        <v>6</v>
      </c>
      <c r="D249" s="106">
        <v>3.5</v>
      </c>
      <c r="E249" s="106">
        <v>3.19</v>
      </c>
      <c r="F249" s="106">
        <v>3.3</v>
      </c>
      <c r="G249" s="106">
        <v>3.62</v>
      </c>
      <c r="H249" s="106">
        <v>3.1</v>
      </c>
      <c r="I249" s="106">
        <v>3.23</v>
      </c>
      <c r="J249" s="106">
        <v>3.14</v>
      </c>
      <c r="K249" s="106">
        <v>3.2650000000000001</v>
      </c>
      <c r="L249" s="155">
        <v>2</v>
      </c>
      <c r="M249" s="106">
        <v>2.77</v>
      </c>
      <c r="N249" s="16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34"/>
    </row>
    <row r="250" spans="1:25">
      <c r="A250" s="141"/>
      <c r="B250" s="116" t="s">
        <v>186</v>
      </c>
      <c r="C250" s="108"/>
      <c r="D250" s="122">
        <v>3.3833333333333333</v>
      </c>
      <c r="E250" s="122">
        <v>3.23</v>
      </c>
      <c r="F250" s="122">
        <v>3.3583333333333338</v>
      </c>
      <c r="G250" s="122">
        <v>3.73</v>
      </c>
      <c r="H250" s="122">
        <v>3.1333333333333333</v>
      </c>
      <c r="I250" s="122">
        <v>3.1953333333333336</v>
      </c>
      <c r="J250" s="122">
        <v>3.3233333333333337</v>
      </c>
      <c r="K250" s="122">
        <v>2.9516666666666667</v>
      </c>
      <c r="L250" s="122">
        <v>1.8833333333333335</v>
      </c>
      <c r="M250" s="122">
        <v>2.7683333333333331</v>
      </c>
      <c r="N250" s="16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34"/>
    </row>
    <row r="251" spans="1:25">
      <c r="A251" s="141"/>
      <c r="B251" s="2" t="s">
        <v>187</v>
      </c>
      <c r="C251" s="135"/>
      <c r="D251" s="107">
        <v>3.4</v>
      </c>
      <c r="E251" s="107">
        <v>3.1799999999999997</v>
      </c>
      <c r="F251" s="107">
        <v>3.3600000000000003</v>
      </c>
      <c r="G251" s="107">
        <v>3.7250000000000001</v>
      </c>
      <c r="H251" s="107">
        <v>3.1</v>
      </c>
      <c r="I251" s="107">
        <v>3.2149999999999999</v>
      </c>
      <c r="J251" s="107">
        <v>3.335</v>
      </c>
      <c r="K251" s="107">
        <v>2.8849999999999998</v>
      </c>
      <c r="L251" s="107">
        <v>1.95</v>
      </c>
      <c r="M251" s="107">
        <v>2.7649999999999997</v>
      </c>
      <c r="N251" s="16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34"/>
    </row>
    <row r="252" spans="1:25">
      <c r="A252" s="141"/>
      <c r="B252" s="2" t="s">
        <v>188</v>
      </c>
      <c r="C252" s="135"/>
      <c r="D252" s="123">
        <v>0.18348478592697182</v>
      </c>
      <c r="E252" s="123">
        <v>0.16733200530681508</v>
      </c>
      <c r="F252" s="123">
        <v>5.9469880331699657E-2</v>
      </c>
      <c r="G252" s="123">
        <v>7.5630681604756014E-2</v>
      </c>
      <c r="H252" s="123">
        <v>5.1639777949432274E-2</v>
      </c>
      <c r="I252" s="123">
        <v>7.7494946071770876E-2</v>
      </c>
      <c r="J252" s="123">
        <v>0.13691846722289386</v>
      </c>
      <c r="K252" s="123">
        <v>0.23880256838373135</v>
      </c>
      <c r="L252" s="123">
        <v>0.24832774042918765</v>
      </c>
      <c r="M252" s="123">
        <v>0.10068101443006361</v>
      </c>
      <c r="N252" s="16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36"/>
    </row>
    <row r="253" spans="1:25">
      <c r="A253" s="141"/>
      <c r="B253" s="2" t="s">
        <v>96</v>
      </c>
      <c r="C253" s="135"/>
      <c r="D253" s="109">
        <v>5.4231956431617288E-2</v>
      </c>
      <c r="E253" s="109">
        <v>5.1805574398394762E-2</v>
      </c>
      <c r="F253" s="109">
        <v>1.7708152952367141E-2</v>
      </c>
      <c r="G253" s="109">
        <v>2.0276322146047188E-2</v>
      </c>
      <c r="H253" s="109">
        <v>1.6480780196627322E-2</v>
      </c>
      <c r="I253" s="109">
        <v>2.42525389333729E-2</v>
      </c>
      <c r="J253" s="109">
        <v>4.1199137579606977E-2</v>
      </c>
      <c r="K253" s="109">
        <v>8.0904314528649809E-2</v>
      </c>
      <c r="L253" s="109">
        <v>0.13185543739602881</v>
      </c>
      <c r="M253" s="109">
        <v>3.6368819180035018E-2</v>
      </c>
      <c r="N253" s="16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37"/>
    </row>
    <row r="254" spans="1:25">
      <c r="A254" s="141"/>
      <c r="B254" s="117" t="s">
        <v>189</v>
      </c>
      <c r="C254" s="135"/>
      <c r="D254" s="109">
        <v>4.7339516859471908E-2</v>
      </c>
      <c r="E254" s="109">
        <v>-1.2611641691795406E-4</v>
      </c>
      <c r="F254" s="109">
        <v>3.9600554912234687E-2</v>
      </c>
      <c r="G254" s="109">
        <v>0.15465312252783159</v>
      </c>
      <c r="H254" s="109">
        <v>-3.0050102612902863E-2</v>
      </c>
      <c r="I254" s="109">
        <v>-1.0857476983753833E-2</v>
      </c>
      <c r="J254" s="109">
        <v>2.8766008186102088E-2</v>
      </c>
      <c r="K254" s="109">
        <v>-8.6286559429495147E-2</v>
      </c>
      <c r="L254" s="109">
        <v>-0.41699819997477661</v>
      </c>
      <c r="M254" s="109">
        <v>-0.14303894704257014</v>
      </c>
      <c r="N254" s="16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37"/>
    </row>
    <row r="255" spans="1:25">
      <c r="B255" s="147"/>
      <c r="C255" s="116"/>
      <c r="D255" s="132"/>
      <c r="E255" s="132"/>
      <c r="F255" s="132"/>
      <c r="G255" s="132"/>
      <c r="H255" s="132"/>
      <c r="I255" s="132"/>
      <c r="J255" s="132"/>
      <c r="K255" s="132"/>
      <c r="L255" s="132"/>
      <c r="M255" s="132"/>
    </row>
    <row r="256" spans="1:25">
      <c r="B256" s="151" t="s">
        <v>469</v>
      </c>
      <c r="Y256" s="133" t="s">
        <v>67</v>
      </c>
    </row>
    <row r="257" spans="1:25">
      <c r="A257" s="124" t="s">
        <v>36</v>
      </c>
      <c r="B257" s="114" t="s">
        <v>141</v>
      </c>
      <c r="C257" s="111" t="s">
        <v>142</v>
      </c>
      <c r="D257" s="112" t="s">
        <v>166</v>
      </c>
      <c r="E257" s="113" t="s">
        <v>166</v>
      </c>
      <c r="F257" s="113" t="s">
        <v>166</v>
      </c>
      <c r="G257" s="113" t="s">
        <v>166</v>
      </c>
      <c r="H257" s="113" t="s">
        <v>166</v>
      </c>
      <c r="I257" s="113" t="s">
        <v>166</v>
      </c>
      <c r="J257" s="113" t="s">
        <v>166</v>
      </c>
      <c r="K257" s="113" t="s">
        <v>166</v>
      </c>
      <c r="L257" s="113" t="s">
        <v>166</v>
      </c>
      <c r="M257" s="113" t="s">
        <v>166</v>
      </c>
      <c r="N257" s="16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133">
        <v>1</v>
      </c>
    </row>
    <row r="258" spans="1:25">
      <c r="A258" s="141"/>
      <c r="B258" s="115" t="s">
        <v>167</v>
      </c>
      <c r="C258" s="104" t="s">
        <v>167</v>
      </c>
      <c r="D258" s="162" t="s">
        <v>169</v>
      </c>
      <c r="E258" s="163" t="s">
        <v>171</v>
      </c>
      <c r="F258" s="163" t="s">
        <v>172</v>
      </c>
      <c r="G258" s="163" t="s">
        <v>192</v>
      </c>
      <c r="H258" s="163" t="s">
        <v>173</v>
      </c>
      <c r="I258" s="163" t="s">
        <v>175</v>
      </c>
      <c r="J258" s="163" t="s">
        <v>176</v>
      </c>
      <c r="K258" s="163" t="s">
        <v>177</v>
      </c>
      <c r="L258" s="163" t="s">
        <v>178</v>
      </c>
      <c r="M258" s="163" t="s">
        <v>181</v>
      </c>
      <c r="N258" s="16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33" t="s">
        <v>3</v>
      </c>
    </row>
    <row r="259" spans="1:25">
      <c r="A259" s="141"/>
      <c r="B259" s="115"/>
      <c r="C259" s="104"/>
      <c r="D259" s="105" t="s">
        <v>124</v>
      </c>
      <c r="E259" s="106" t="s">
        <v>118</v>
      </c>
      <c r="F259" s="106" t="s">
        <v>114</v>
      </c>
      <c r="G259" s="106" t="s">
        <v>124</v>
      </c>
      <c r="H259" s="106" t="s">
        <v>114</v>
      </c>
      <c r="I259" s="106" t="s">
        <v>219</v>
      </c>
      <c r="J259" s="106" t="s">
        <v>114</v>
      </c>
      <c r="K259" s="106" t="s">
        <v>118</v>
      </c>
      <c r="L259" s="106" t="s">
        <v>124</v>
      </c>
      <c r="M259" s="106" t="s">
        <v>114</v>
      </c>
      <c r="N259" s="16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33">
        <v>2</v>
      </c>
    </row>
    <row r="260" spans="1:25">
      <c r="A260" s="141"/>
      <c r="B260" s="115"/>
      <c r="C260" s="104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6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33">
        <v>3</v>
      </c>
    </row>
    <row r="261" spans="1:25">
      <c r="A261" s="141"/>
      <c r="B261" s="114">
        <v>1</v>
      </c>
      <c r="C261" s="110">
        <v>1</v>
      </c>
      <c r="D261" s="118">
        <v>1.9</v>
      </c>
      <c r="E261" s="118">
        <v>2.04</v>
      </c>
      <c r="F261" s="119">
        <v>2.1800000000000002</v>
      </c>
      <c r="G261" s="152">
        <v>2.16</v>
      </c>
      <c r="H261" s="119">
        <v>2</v>
      </c>
      <c r="I261" s="118">
        <v>1.966</v>
      </c>
      <c r="J261" s="119">
        <v>2.34</v>
      </c>
      <c r="K261" s="118">
        <v>2.0739195230998511</v>
      </c>
      <c r="L261" s="152">
        <v>1.3</v>
      </c>
      <c r="M261" s="118">
        <v>1.9800000000000002</v>
      </c>
      <c r="N261" s="16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133">
        <v>1</v>
      </c>
    </row>
    <row r="262" spans="1:25">
      <c r="A262" s="141"/>
      <c r="B262" s="115">
        <v>1</v>
      </c>
      <c r="C262" s="104">
        <v>2</v>
      </c>
      <c r="D262" s="106">
        <v>2.2000000000000002</v>
      </c>
      <c r="E262" s="106">
        <v>2.2599999999999998</v>
      </c>
      <c r="F262" s="121">
        <v>2.17</v>
      </c>
      <c r="G262" s="155">
        <v>2.38</v>
      </c>
      <c r="H262" s="121">
        <v>2</v>
      </c>
      <c r="I262" s="106">
        <v>1.9120000000000001</v>
      </c>
      <c r="J262" s="121">
        <v>2.23</v>
      </c>
      <c r="K262" s="106">
        <v>1.9152011922503727</v>
      </c>
      <c r="L262" s="155">
        <v>1.4</v>
      </c>
      <c r="M262" s="106">
        <v>1.87</v>
      </c>
      <c r="N262" s="16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33">
        <v>11</v>
      </c>
    </row>
    <row r="263" spans="1:25">
      <c r="A263" s="141"/>
      <c r="B263" s="115">
        <v>1</v>
      </c>
      <c r="C263" s="104">
        <v>3</v>
      </c>
      <c r="D263" s="106">
        <v>2.2000000000000002</v>
      </c>
      <c r="E263" s="106">
        <v>2.0099999999999998</v>
      </c>
      <c r="F263" s="121">
        <v>2.15</v>
      </c>
      <c r="G263" s="155">
        <v>2.44</v>
      </c>
      <c r="H263" s="121">
        <v>2</v>
      </c>
      <c r="I263" s="106">
        <v>2.0310000000000001</v>
      </c>
      <c r="J263" s="121">
        <v>1.89</v>
      </c>
      <c r="K263" s="121">
        <v>1.9363636363636367</v>
      </c>
      <c r="L263" s="157">
        <v>1.3</v>
      </c>
      <c r="M263" s="107">
        <v>1.81</v>
      </c>
      <c r="N263" s="16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33">
        <v>16</v>
      </c>
    </row>
    <row r="264" spans="1:25">
      <c r="A264" s="141"/>
      <c r="B264" s="115">
        <v>1</v>
      </c>
      <c r="C264" s="104">
        <v>4</v>
      </c>
      <c r="D264" s="106">
        <v>2.1</v>
      </c>
      <c r="E264" s="106">
        <v>2.04</v>
      </c>
      <c r="F264" s="121">
        <v>2.17</v>
      </c>
      <c r="G264" s="155">
        <v>2.2400000000000002</v>
      </c>
      <c r="H264" s="121">
        <v>2</v>
      </c>
      <c r="I264" s="106">
        <v>1.8919999999999999</v>
      </c>
      <c r="J264" s="121">
        <v>2.0099999999999998</v>
      </c>
      <c r="K264" s="121">
        <v>2.222056631892698</v>
      </c>
      <c r="L264" s="159">
        <v>1</v>
      </c>
      <c r="M264" s="107">
        <v>1.91</v>
      </c>
      <c r="N264" s="16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33">
        <v>2.0342478266269248</v>
      </c>
    </row>
    <row r="265" spans="1:25">
      <c r="A265" s="141"/>
      <c r="B265" s="115">
        <v>1</v>
      </c>
      <c r="C265" s="104">
        <v>5</v>
      </c>
      <c r="D265" s="106">
        <v>2.2000000000000002</v>
      </c>
      <c r="E265" s="106">
        <v>1.99</v>
      </c>
      <c r="F265" s="106">
        <v>2.1</v>
      </c>
      <c r="G265" s="155">
        <v>2.34</v>
      </c>
      <c r="H265" s="106">
        <v>2</v>
      </c>
      <c r="I265" s="106">
        <v>2.1720000000000002</v>
      </c>
      <c r="J265" s="106">
        <v>2.04</v>
      </c>
      <c r="K265" s="106">
        <v>1.894038748137109</v>
      </c>
      <c r="L265" s="155">
        <v>1.4</v>
      </c>
      <c r="M265" s="106">
        <v>1.79</v>
      </c>
      <c r="N265" s="16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34"/>
    </row>
    <row r="266" spans="1:25">
      <c r="A266" s="141"/>
      <c r="B266" s="115">
        <v>1</v>
      </c>
      <c r="C266" s="104">
        <v>6</v>
      </c>
      <c r="D266" s="106">
        <v>2.1</v>
      </c>
      <c r="E266" s="106">
        <v>2.0699999999999998</v>
      </c>
      <c r="F266" s="106">
        <v>2.17</v>
      </c>
      <c r="G266" s="155">
        <v>2.35</v>
      </c>
      <c r="H266" s="106">
        <v>2</v>
      </c>
      <c r="I266" s="106">
        <v>2.0510000000000002</v>
      </c>
      <c r="J266" s="106">
        <v>1.7</v>
      </c>
      <c r="K266" s="156">
        <v>2.5923994038748139</v>
      </c>
      <c r="L266" s="155">
        <v>1.4</v>
      </c>
      <c r="M266" s="106">
        <v>1.95</v>
      </c>
      <c r="N266" s="16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134"/>
    </row>
    <row r="267" spans="1:25">
      <c r="A267" s="141"/>
      <c r="B267" s="116" t="s">
        <v>186</v>
      </c>
      <c r="C267" s="108"/>
      <c r="D267" s="122">
        <v>2.1166666666666667</v>
      </c>
      <c r="E267" s="122">
        <v>2.0683333333333334</v>
      </c>
      <c r="F267" s="122">
        <v>2.1566666666666667</v>
      </c>
      <c r="G267" s="122">
        <v>2.3183333333333334</v>
      </c>
      <c r="H267" s="122">
        <v>2</v>
      </c>
      <c r="I267" s="122">
        <v>2.004</v>
      </c>
      <c r="J267" s="122">
        <v>2.0349999999999997</v>
      </c>
      <c r="K267" s="122">
        <v>2.1056631892697468</v>
      </c>
      <c r="L267" s="122">
        <v>1.3</v>
      </c>
      <c r="M267" s="122">
        <v>1.8849999999999998</v>
      </c>
      <c r="N267" s="16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134"/>
    </row>
    <row r="268" spans="1:25">
      <c r="A268" s="141"/>
      <c r="B268" s="2" t="s">
        <v>187</v>
      </c>
      <c r="C268" s="135"/>
      <c r="D268" s="107">
        <v>2.1500000000000004</v>
      </c>
      <c r="E268" s="107">
        <v>2.04</v>
      </c>
      <c r="F268" s="107">
        <v>2.17</v>
      </c>
      <c r="G268" s="107">
        <v>2.3449999999999998</v>
      </c>
      <c r="H268" s="107">
        <v>2</v>
      </c>
      <c r="I268" s="107">
        <v>1.9984999999999999</v>
      </c>
      <c r="J268" s="107">
        <v>2.0249999999999999</v>
      </c>
      <c r="K268" s="107">
        <v>2.005141579731744</v>
      </c>
      <c r="L268" s="107">
        <v>1.35</v>
      </c>
      <c r="M268" s="107">
        <v>1.8900000000000001</v>
      </c>
      <c r="N268" s="16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134"/>
    </row>
    <row r="269" spans="1:25">
      <c r="A269" s="141"/>
      <c r="B269" s="2" t="s">
        <v>188</v>
      </c>
      <c r="C269" s="135"/>
      <c r="D269" s="123">
        <v>0.11690451944500133</v>
      </c>
      <c r="E269" s="123">
        <v>9.7860444852180456E-2</v>
      </c>
      <c r="F269" s="123">
        <v>2.9439202887759464E-2</v>
      </c>
      <c r="G269" s="123">
        <v>0.1012752026246635</v>
      </c>
      <c r="H269" s="123">
        <v>0</v>
      </c>
      <c r="I269" s="123">
        <v>0.10355095364119064</v>
      </c>
      <c r="J269" s="123">
        <v>0.23019556902773328</v>
      </c>
      <c r="K269" s="123">
        <v>0.26877137178022226</v>
      </c>
      <c r="L269" s="123">
        <v>0.15491933384829387</v>
      </c>
      <c r="M269" s="123">
        <v>7.5828754440515525E-2</v>
      </c>
      <c r="N269" s="16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136"/>
    </row>
    <row r="270" spans="1:25">
      <c r="A270" s="141"/>
      <c r="B270" s="2" t="s">
        <v>96</v>
      </c>
      <c r="C270" s="135"/>
      <c r="D270" s="109">
        <v>5.5230481627559683E-2</v>
      </c>
      <c r="E270" s="109">
        <v>4.7313671967210535E-2</v>
      </c>
      <c r="F270" s="109">
        <v>1.3650325913953383E-2</v>
      </c>
      <c r="G270" s="109">
        <v>4.3684487113442201E-2</v>
      </c>
      <c r="H270" s="109">
        <v>0</v>
      </c>
      <c r="I270" s="109">
        <v>5.1672132555484356E-2</v>
      </c>
      <c r="J270" s="109">
        <v>0.11311821573844388</v>
      </c>
      <c r="K270" s="109">
        <v>0.12764214768527787</v>
      </c>
      <c r="L270" s="109">
        <v>0.11916871834484144</v>
      </c>
      <c r="M270" s="109">
        <v>4.0227455936613019E-2</v>
      </c>
      <c r="N270" s="16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137"/>
    </row>
    <row r="271" spans="1:25">
      <c r="A271" s="141"/>
      <c r="B271" s="117" t="s">
        <v>189</v>
      </c>
      <c r="C271" s="135"/>
      <c r="D271" s="109">
        <v>4.0515633818522634E-2</v>
      </c>
      <c r="E271" s="109">
        <v>1.6755828006918438E-2</v>
      </c>
      <c r="F271" s="109">
        <v>6.0178921386746742E-2</v>
      </c>
      <c r="G271" s="109">
        <v>0.13965137530831884</v>
      </c>
      <c r="H271" s="109">
        <v>-1.6835621588797589E-2</v>
      </c>
      <c r="I271" s="109">
        <v>-1.4869292831975134E-2</v>
      </c>
      <c r="J271" s="109">
        <v>3.6975503339831128E-4</v>
      </c>
      <c r="K271" s="109">
        <v>3.5106520310870248E-2</v>
      </c>
      <c r="L271" s="109">
        <v>-0.36094315403271837</v>
      </c>
      <c r="M271" s="109">
        <v>-7.3367573347441817E-2</v>
      </c>
      <c r="N271" s="16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37"/>
    </row>
    <row r="272" spans="1:25">
      <c r="B272" s="147"/>
      <c r="C272" s="116"/>
      <c r="D272" s="132"/>
      <c r="E272" s="132"/>
      <c r="F272" s="132"/>
      <c r="G272" s="132"/>
      <c r="H272" s="132"/>
      <c r="I272" s="132"/>
      <c r="J272" s="132"/>
      <c r="K272" s="132"/>
      <c r="L272" s="132"/>
      <c r="M272" s="132"/>
    </row>
    <row r="273" spans="1:25">
      <c r="B273" s="151" t="s">
        <v>470</v>
      </c>
      <c r="Y273" s="133" t="s">
        <v>67</v>
      </c>
    </row>
    <row r="274" spans="1:25">
      <c r="A274" s="124" t="s">
        <v>39</v>
      </c>
      <c r="B274" s="114" t="s">
        <v>141</v>
      </c>
      <c r="C274" s="111" t="s">
        <v>142</v>
      </c>
      <c r="D274" s="112" t="s">
        <v>166</v>
      </c>
      <c r="E274" s="113" t="s">
        <v>166</v>
      </c>
      <c r="F274" s="113" t="s">
        <v>166</v>
      </c>
      <c r="G274" s="113" t="s">
        <v>166</v>
      </c>
      <c r="H274" s="113" t="s">
        <v>166</v>
      </c>
      <c r="I274" s="113" t="s">
        <v>166</v>
      </c>
      <c r="J274" s="113" t="s">
        <v>166</v>
      </c>
      <c r="K274" s="113" t="s">
        <v>166</v>
      </c>
      <c r="L274" s="113" t="s">
        <v>166</v>
      </c>
      <c r="M274" s="113" t="s">
        <v>166</v>
      </c>
      <c r="N274" s="16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133">
        <v>1</v>
      </c>
    </row>
    <row r="275" spans="1:25">
      <c r="A275" s="141"/>
      <c r="B275" s="115" t="s">
        <v>167</v>
      </c>
      <c r="C275" s="104" t="s">
        <v>167</v>
      </c>
      <c r="D275" s="162" t="s">
        <v>169</v>
      </c>
      <c r="E275" s="163" t="s">
        <v>171</v>
      </c>
      <c r="F275" s="163" t="s">
        <v>172</v>
      </c>
      <c r="G275" s="163" t="s">
        <v>192</v>
      </c>
      <c r="H275" s="163" t="s">
        <v>173</v>
      </c>
      <c r="I275" s="163" t="s">
        <v>175</v>
      </c>
      <c r="J275" s="163" t="s">
        <v>176</v>
      </c>
      <c r="K275" s="163" t="s">
        <v>177</v>
      </c>
      <c r="L275" s="163" t="s">
        <v>178</v>
      </c>
      <c r="M275" s="163" t="s">
        <v>181</v>
      </c>
      <c r="N275" s="16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33" t="s">
        <v>3</v>
      </c>
    </row>
    <row r="276" spans="1:25">
      <c r="A276" s="141"/>
      <c r="B276" s="115"/>
      <c r="C276" s="104"/>
      <c r="D276" s="105" t="s">
        <v>114</v>
      </c>
      <c r="E276" s="106" t="s">
        <v>118</v>
      </c>
      <c r="F276" s="106" t="s">
        <v>114</v>
      </c>
      <c r="G276" s="106" t="s">
        <v>124</v>
      </c>
      <c r="H276" s="106" t="s">
        <v>114</v>
      </c>
      <c r="I276" s="106" t="s">
        <v>219</v>
      </c>
      <c r="J276" s="106" t="s">
        <v>114</v>
      </c>
      <c r="K276" s="106" t="s">
        <v>118</v>
      </c>
      <c r="L276" s="106" t="s">
        <v>124</v>
      </c>
      <c r="M276" s="106" t="s">
        <v>114</v>
      </c>
      <c r="N276" s="16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33">
        <v>2</v>
      </c>
    </row>
    <row r="277" spans="1:25">
      <c r="A277" s="141"/>
      <c r="B277" s="115"/>
      <c r="C277" s="104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6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33">
        <v>2</v>
      </c>
    </row>
    <row r="278" spans="1:25">
      <c r="A278" s="141"/>
      <c r="B278" s="114">
        <v>1</v>
      </c>
      <c r="C278" s="110">
        <v>1</v>
      </c>
      <c r="D278" s="118">
        <v>0.59</v>
      </c>
      <c r="E278" s="118">
        <v>0.66</v>
      </c>
      <c r="F278" s="119">
        <v>0.71</v>
      </c>
      <c r="G278" s="118">
        <v>0.72</v>
      </c>
      <c r="H278" s="119">
        <v>0.67</v>
      </c>
      <c r="I278" s="118">
        <v>0.65100000000000002</v>
      </c>
      <c r="J278" s="158">
        <v>0.76</v>
      </c>
      <c r="K278" s="118">
        <v>0.69300000000000006</v>
      </c>
      <c r="L278" s="118">
        <v>0.6</v>
      </c>
      <c r="M278" s="154">
        <v>0.76</v>
      </c>
      <c r="N278" s="16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33">
        <v>1</v>
      </c>
    </row>
    <row r="279" spans="1:25">
      <c r="A279" s="141"/>
      <c r="B279" s="115">
        <v>1</v>
      </c>
      <c r="C279" s="104">
        <v>2</v>
      </c>
      <c r="D279" s="106">
        <v>0.65</v>
      </c>
      <c r="E279" s="106">
        <v>0.64</v>
      </c>
      <c r="F279" s="121">
        <v>0.71</v>
      </c>
      <c r="G279" s="106">
        <v>0.74399999999999999</v>
      </c>
      <c r="H279" s="121">
        <v>0.66</v>
      </c>
      <c r="I279" s="106">
        <v>0.68700000000000006</v>
      </c>
      <c r="J279" s="121">
        <v>0.66</v>
      </c>
      <c r="K279" s="106">
        <v>0.70400000000000007</v>
      </c>
      <c r="L279" s="106">
        <v>0.8</v>
      </c>
      <c r="M279" s="106">
        <v>0.64</v>
      </c>
      <c r="N279" s="16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133">
        <v>12</v>
      </c>
    </row>
    <row r="280" spans="1:25">
      <c r="A280" s="141"/>
      <c r="B280" s="115">
        <v>1</v>
      </c>
      <c r="C280" s="104">
        <v>3</v>
      </c>
      <c r="D280" s="106">
        <v>0.62</v>
      </c>
      <c r="E280" s="106">
        <v>0.64</v>
      </c>
      <c r="F280" s="121">
        <v>0.7</v>
      </c>
      <c r="G280" s="106">
        <v>0.77</v>
      </c>
      <c r="H280" s="121">
        <v>0.66</v>
      </c>
      <c r="I280" s="106">
        <v>0.65200000000000002</v>
      </c>
      <c r="J280" s="121">
        <v>0.65</v>
      </c>
      <c r="K280" s="121">
        <v>0.69300000000000006</v>
      </c>
      <c r="L280" s="107">
        <v>0.7</v>
      </c>
      <c r="M280" s="107">
        <v>0.6</v>
      </c>
      <c r="N280" s="16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133">
        <v>16</v>
      </c>
    </row>
    <row r="281" spans="1:25">
      <c r="A281" s="141"/>
      <c r="B281" s="115">
        <v>1</v>
      </c>
      <c r="C281" s="104">
        <v>4</v>
      </c>
      <c r="D281" s="106">
        <v>0.63</v>
      </c>
      <c r="E281" s="106">
        <v>0.67</v>
      </c>
      <c r="F281" s="121">
        <v>0.7</v>
      </c>
      <c r="G281" s="106">
        <v>0.75600000000000001</v>
      </c>
      <c r="H281" s="121">
        <v>0.68</v>
      </c>
      <c r="I281" s="106">
        <v>0.59899999999999998</v>
      </c>
      <c r="J281" s="121">
        <v>0.64</v>
      </c>
      <c r="K281" s="159">
        <v>0.80300000000000005</v>
      </c>
      <c r="L281" s="107">
        <v>0.6</v>
      </c>
      <c r="M281" s="107">
        <v>0.64</v>
      </c>
      <c r="N281" s="16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133">
        <v>0.66772999999999993</v>
      </c>
    </row>
    <row r="282" spans="1:25">
      <c r="A282" s="141"/>
      <c r="B282" s="115">
        <v>1</v>
      </c>
      <c r="C282" s="104">
        <v>5</v>
      </c>
      <c r="D282" s="106">
        <v>0.62</v>
      </c>
      <c r="E282" s="106">
        <v>0.62</v>
      </c>
      <c r="F282" s="106">
        <v>0.7</v>
      </c>
      <c r="G282" s="106">
        <v>0.76100000000000001</v>
      </c>
      <c r="H282" s="106">
        <v>0.67</v>
      </c>
      <c r="I282" s="106">
        <v>0.65700000000000003</v>
      </c>
      <c r="J282" s="106">
        <v>0.64</v>
      </c>
      <c r="K282" s="106">
        <v>0.68200000000000005</v>
      </c>
      <c r="L282" s="106">
        <v>0.7</v>
      </c>
      <c r="M282" s="106">
        <v>0.62</v>
      </c>
      <c r="N282" s="16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134"/>
    </row>
    <row r="283" spans="1:25">
      <c r="A283" s="141"/>
      <c r="B283" s="115">
        <v>1</v>
      </c>
      <c r="C283" s="104">
        <v>6</v>
      </c>
      <c r="D283" s="106">
        <v>0.6</v>
      </c>
      <c r="E283" s="106">
        <v>0.65</v>
      </c>
      <c r="F283" s="106">
        <v>0.69</v>
      </c>
      <c r="G283" s="106">
        <v>0.70199999999999996</v>
      </c>
      <c r="H283" s="106">
        <v>0.65</v>
      </c>
      <c r="I283" s="106">
        <v>0.68799999999999994</v>
      </c>
      <c r="J283" s="106">
        <v>0.61</v>
      </c>
      <c r="K283" s="106">
        <v>0.7370000000000001</v>
      </c>
      <c r="L283" s="156">
        <v>0.9</v>
      </c>
      <c r="M283" s="106">
        <v>0.63</v>
      </c>
      <c r="N283" s="16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134"/>
    </row>
    <row r="284" spans="1:25">
      <c r="A284" s="141"/>
      <c r="B284" s="116" t="s">
        <v>186</v>
      </c>
      <c r="C284" s="108"/>
      <c r="D284" s="122">
        <v>0.61833333333333329</v>
      </c>
      <c r="E284" s="122">
        <v>0.64666666666666661</v>
      </c>
      <c r="F284" s="122">
        <v>0.70166666666666677</v>
      </c>
      <c r="G284" s="122">
        <v>0.74216666666666675</v>
      </c>
      <c r="H284" s="122">
        <v>0.66500000000000004</v>
      </c>
      <c r="I284" s="122">
        <v>0.65566666666666673</v>
      </c>
      <c r="J284" s="122">
        <v>0.66</v>
      </c>
      <c r="K284" s="122">
        <v>0.71866666666666668</v>
      </c>
      <c r="L284" s="122">
        <v>0.71666666666666667</v>
      </c>
      <c r="M284" s="122">
        <v>0.64833333333333332</v>
      </c>
      <c r="N284" s="16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34"/>
    </row>
    <row r="285" spans="1:25">
      <c r="A285" s="141"/>
      <c r="B285" s="2" t="s">
        <v>187</v>
      </c>
      <c r="C285" s="135"/>
      <c r="D285" s="107">
        <v>0.62</v>
      </c>
      <c r="E285" s="107">
        <v>0.64500000000000002</v>
      </c>
      <c r="F285" s="107">
        <v>0.7</v>
      </c>
      <c r="G285" s="107">
        <v>0.75</v>
      </c>
      <c r="H285" s="107">
        <v>0.66500000000000004</v>
      </c>
      <c r="I285" s="107">
        <v>0.65450000000000008</v>
      </c>
      <c r="J285" s="107">
        <v>0.64500000000000002</v>
      </c>
      <c r="K285" s="107">
        <v>0.69850000000000012</v>
      </c>
      <c r="L285" s="107">
        <v>0.7</v>
      </c>
      <c r="M285" s="107">
        <v>0.63500000000000001</v>
      </c>
      <c r="N285" s="16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34"/>
    </row>
    <row r="286" spans="1:25">
      <c r="A286" s="141"/>
      <c r="B286" s="2" t="s">
        <v>188</v>
      </c>
      <c r="C286" s="135"/>
      <c r="D286" s="107">
        <v>2.1369760566432826E-2</v>
      </c>
      <c r="E286" s="107">
        <v>1.7511900715418277E-2</v>
      </c>
      <c r="F286" s="107">
        <v>7.5277265270908165E-3</v>
      </c>
      <c r="G286" s="107">
        <v>2.6187146974549706E-2</v>
      </c>
      <c r="H286" s="107">
        <v>1.0488088481701525E-2</v>
      </c>
      <c r="I286" s="107">
        <v>3.2481789770064502E-2</v>
      </c>
      <c r="J286" s="107">
        <v>5.1768716422179138E-2</v>
      </c>
      <c r="K286" s="107">
        <v>4.5443004595500359E-2</v>
      </c>
      <c r="L286" s="107">
        <v>0.11690451944500123</v>
      </c>
      <c r="M286" s="107">
        <v>5.6715665090578522E-2</v>
      </c>
      <c r="N286" s="226"/>
      <c r="O286" s="227"/>
      <c r="P286" s="227"/>
      <c r="Q286" s="227"/>
      <c r="R286" s="227"/>
      <c r="S286" s="227"/>
      <c r="T286" s="227"/>
      <c r="U286" s="227"/>
      <c r="V286" s="227"/>
      <c r="W286" s="227"/>
      <c r="X286" s="227"/>
      <c r="Y286" s="134"/>
    </row>
    <row r="287" spans="1:25">
      <c r="A287" s="141"/>
      <c r="B287" s="2" t="s">
        <v>96</v>
      </c>
      <c r="C287" s="135"/>
      <c r="D287" s="109">
        <v>3.4560259676171691E-2</v>
      </c>
      <c r="E287" s="109">
        <v>2.7080258838275688E-2</v>
      </c>
      <c r="F287" s="109">
        <v>1.0728351345022541E-2</v>
      </c>
      <c r="G287" s="109">
        <v>3.5284725319402251E-2</v>
      </c>
      <c r="H287" s="109">
        <v>1.5771561626618833E-2</v>
      </c>
      <c r="I287" s="109">
        <v>4.9540096243108032E-2</v>
      </c>
      <c r="J287" s="109">
        <v>7.8437449124513836E-2</v>
      </c>
      <c r="K287" s="109">
        <v>6.3232381162570073E-2</v>
      </c>
      <c r="L287" s="109">
        <v>0.16312258527209472</v>
      </c>
      <c r="M287" s="109">
        <v>8.7479174946907753E-2</v>
      </c>
      <c r="N287" s="16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137"/>
    </row>
    <row r="288" spans="1:25">
      <c r="A288" s="141"/>
      <c r="B288" s="117" t="s">
        <v>189</v>
      </c>
      <c r="C288" s="135"/>
      <c r="D288" s="109">
        <v>-7.3977006674354362E-2</v>
      </c>
      <c r="E288" s="109">
        <v>-3.1544686225470353E-2</v>
      </c>
      <c r="F288" s="109">
        <v>5.0823935822363664E-2</v>
      </c>
      <c r="G288" s="109">
        <v>0.11147719387576838</v>
      </c>
      <c r="H288" s="109">
        <v>-4.0884788761923474E-3</v>
      </c>
      <c r="I288" s="109">
        <v>-1.8066184435824639E-2</v>
      </c>
      <c r="J288" s="109">
        <v>-1.1576535425995349E-2</v>
      </c>
      <c r="K288" s="109">
        <v>7.6283328091693914E-2</v>
      </c>
      <c r="L288" s="109">
        <v>7.3288105471772669E-2</v>
      </c>
      <c r="M288" s="109">
        <v>-2.9048667375535908E-2</v>
      </c>
      <c r="N288" s="164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37"/>
    </row>
    <row r="289" spans="1:25">
      <c r="B289" s="147"/>
      <c r="C289" s="116"/>
      <c r="D289" s="132"/>
      <c r="E289" s="132"/>
      <c r="F289" s="132"/>
      <c r="G289" s="132"/>
      <c r="H289" s="132"/>
      <c r="I289" s="132"/>
      <c r="J289" s="132"/>
      <c r="K289" s="132"/>
      <c r="L289" s="132"/>
      <c r="M289" s="132"/>
    </row>
    <row r="290" spans="1:25">
      <c r="B290" s="151" t="s">
        <v>471</v>
      </c>
      <c r="Y290" s="133" t="s">
        <v>67</v>
      </c>
    </row>
    <row r="291" spans="1:25">
      <c r="A291" s="124" t="s">
        <v>52</v>
      </c>
      <c r="B291" s="114" t="s">
        <v>141</v>
      </c>
      <c r="C291" s="111" t="s">
        <v>142</v>
      </c>
      <c r="D291" s="112" t="s">
        <v>166</v>
      </c>
      <c r="E291" s="113" t="s">
        <v>166</v>
      </c>
      <c r="F291" s="113" t="s">
        <v>166</v>
      </c>
      <c r="G291" s="113" t="s">
        <v>166</v>
      </c>
      <c r="H291" s="113" t="s">
        <v>166</v>
      </c>
      <c r="I291" s="113" t="s">
        <v>166</v>
      </c>
      <c r="J291" s="113" t="s">
        <v>166</v>
      </c>
      <c r="K291" s="113" t="s">
        <v>166</v>
      </c>
      <c r="L291" s="113" t="s">
        <v>166</v>
      </c>
      <c r="M291" s="113" t="s">
        <v>166</v>
      </c>
      <c r="N291" s="113" t="s">
        <v>166</v>
      </c>
      <c r="O291" s="113" t="s">
        <v>166</v>
      </c>
      <c r="P291" s="113" t="s">
        <v>166</v>
      </c>
      <c r="Q291" s="113" t="s">
        <v>166</v>
      </c>
      <c r="R291" s="113" t="s">
        <v>166</v>
      </c>
      <c r="S291" s="113" t="s">
        <v>166</v>
      </c>
      <c r="T291" s="113" t="s">
        <v>166</v>
      </c>
      <c r="U291" s="120" t="s">
        <v>166</v>
      </c>
      <c r="V291" s="173"/>
      <c r="W291" s="2"/>
      <c r="X291" s="2"/>
      <c r="Y291" s="133">
        <v>1</v>
      </c>
    </row>
    <row r="292" spans="1:25">
      <c r="A292" s="141"/>
      <c r="B292" s="115" t="s">
        <v>167</v>
      </c>
      <c r="C292" s="104" t="s">
        <v>167</v>
      </c>
      <c r="D292" s="162" t="s">
        <v>168</v>
      </c>
      <c r="E292" s="163" t="s">
        <v>169</v>
      </c>
      <c r="F292" s="163" t="s">
        <v>170</v>
      </c>
      <c r="G292" s="163" t="s">
        <v>171</v>
      </c>
      <c r="H292" s="163" t="s">
        <v>172</v>
      </c>
      <c r="I292" s="163" t="s">
        <v>192</v>
      </c>
      <c r="J292" s="163" t="s">
        <v>173</v>
      </c>
      <c r="K292" s="163" t="s">
        <v>175</v>
      </c>
      <c r="L292" s="163" t="s">
        <v>176</v>
      </c>
      <c r="M292" s="163" t="s">
        <v>177</v>
      </c>
      <c r="N292" s="163" t="s">
        <v>178</v>
      </c>
      <c r="O292" s="163" t="s">
        <v>179</v>
      </c>
      <c r="P292" s="163" t="s">
        <v>180</v>
      </c>
      <c r="Q292" s="163" t="s">
        <v>181</v>
      </c>
      <c r="R292" s="163" t="s">
        <v>193</v>
      </c>
      <c r="S292" s="163" t="s">
        <v>190</v>
      </c>
      <c r="T292" s="163" t="s">
        <v>182</v>
      </c>
      <c r="U292" s="166" t="s">
        <v>191</v>
      </c>
      <c r="V292" s="173"/>
      <c r="W292" s="2"/>
      <c r="X292" s="2"/>
      <c r="Y292" s="133" t="s">
        <v>1</v>
      </c>
    </row>
    <row r="293" spans="1:25">
      <c r="A293" s="141"/>
      <c r="B293" s="115"/>
      <c r="C293" s="104"/>
      <c r="D293" s="105" t="s">
        <v>126</v>
      </c>
      <c r="E293" s="106" t="s">
        <v>116</v>
      </c>
      <c r="F293" s="106" t="s">
        <v>126</v>
      </c>
      <c r="G293" s="106" t="s">
        <v>118</v>
      </c>
      <c r="H293" s="106" t="s">
        <v>126</v>
      </c>
      <c r="I293" s="106" t="s">
        <v>126</v>
      </c>
      <c r="J293" s="106" t="s">
        <v>116</v>
      </c>
      <c r="K293" s="106" t="s">
        <v>219</v>
      </c>
      <c r="L293" s="106" t="s">
        <v>126</v>
      </c>
      <c r="M293" s="106" t="s">
        <v>118</v>
      </c>
      <c r="N293" s="106" t="s">
        <v>126</v>
      </c>
      <c r="O293" s="106" t="s">
        <v>126</v>
      </c>
      <c r="P293" s="106" t="s">
        <v>116</v>
      </c>
      <c r="Q293" s="106" t="s">
        <v>126</v>
      </c>
      <c r="R293" s="106" t="s">
        <v>116</v>
      </c>
      <c r="S293" s="106" t="s">
        <v>126</v>
      </c>
      <c r="T293" s="106" t="s">
        <v>126</v>
      </c>
      <c r="U293" s="167" t="s">
        <v>126</v>
      </c>
      <c r="V293" s="173"/>
      <c r="W293" s="2"/>
      <c r="X293" s="2"/>
      <c r="Y293" s="133">
        <v>2</v>
      </c>
    </row>
    <row r="294" spans="1:25">
      <c r="A294" s="141"/>
      <c r="B294" s="115"/>
      <c r="C294" s="104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74"/>
      <c r="V294" s="173"/>
      <c r="W294" s="2"/>
      <c r="X294" s="2"/>
      <c r="Y294" s="133">
        <v>3</v>
      </c>
    </row>
    <row r="295" spans="1:25">
      <c r="A295" s="141"/>
      <c r="B295" s="114">
        <v>1</v>
      </c>
      <c r="C295" s="110">
        <v>1</v>
      </c>
      <c r="D295" s="118">
        <v>14.7</v>
      </c>
      <c r="E295" s="118">
        <v>14.737357487584804</v>
      </c>
      <c r="F295" s="119">
        <v>14.6</v>
      </c>
      <c r="G295" s="118">
        <v>14.394628243687482</v>
      </c>
      <c r="H295" s="119">
        <v>14.499999999999998</v>
      </c>
      <c r="I295" s="152">
        <v>16.745999999999999</v>
      </c>
      <c r="J295" s="119">
        <v>15.038119885290616</v>
      </c>
      <c r="K295" s="118">
        <v>14.677115987460802</v>
      </c>
      <c r="L295" s="118">
        <v>14.408617192417985</v>
      </c>
      <c r="M295" s="118">
        <v>14.546310452323013</v>
      </c>
      <c r="N295" s="118">
        <v>15.6</v>
      </c>
      <c r="O295" s="118">
        <v>15.247954116248161</v>
      </c>
      <c r="P295" s="118">
        <v>14.877246974889832</v>
      </c>
      <c r="Q295" s="118">
        <v>14.35</v>
      </c>
      <c r="R295" s="152">
        <v>16.3</v>
      </c>
      <c r="S295" s="118">
        <v>14.301434398824926</v>
      </c>
      <c r="T295" s="154">
        <v>3.1233</v>
      </c>
      <c r="U295" s="120">
        <v>14.899999999999999</v>
      </c>
      <c r="V295" s="173"/>
      <c r="W295" s="2"/>
      <c r="X295" s="2"/>
      <c r="Y295" s="133">
        <v>1</v>
      </c>
    </row>
    <row r="296" spans="1:25">
      <c r="A296" s="141"/>
      <c r="B296" s="115">
        <v>1</v>
      </c>
      <c r="C296" s="104">
        <v>2</v>
      </c>
      <c r="D296" s="106">
        <v>15</v>
      </c>
      <c r="E296" s="106">
        <v>14.765335385045809</v>
      </c>
      <c r="F296" s="121">
        <v>14.7</v>
      </c>
      <c r="G296" s="106">
        <v>14.485556410435752</v>
      </c>
      <c r="H296" s="121">
        <v>15.15</v>
      </c>
      <c r="I296" s="155">
        <v>16.824000000000002</v>
      </c>
      <c r="J296" s="121">
        <v>15.506749667762465</v>
      </c>
      <c r="K296" s="106">
        <v>14.590551181102402</v>
      </c>
      <c r="L296" s="106">
        <v>14.408617192417985</v>
      </c>
      <c r="M296" s="106">
        <v>14.590194368667369</v>
      </c>
      <c r="N296" s="106">
        <v>15.9</v>
      </c>
      <c r="O296" s="106">
        <v>15.38784360355319</v>
      </c>
      <c r="P296" s="106">
        <v>14.401622718052733</v>
      </c>
      <c r="Q296" s="106">
        <v>14.7</v>
      </c>
      <c r="R296" s="155">
        <v>16.4633</v>
      </c>
      <c r="S296" s="106">
        <v>14.304552871231724</v>
      </c>
      <c r="T296" s="106">
        <v>15.5693</v>
      </c>
      <c r="U296" s="167">
        <v>13.5</v>
      </c>
      <c r="V296" s="173"/>
      <c r="W296" s="2"/>
      <c r="X296" s="2"/>
      <c r="Y296" s="133" t="e">
        <v>#N/A</v>
      </c>
    </row>
    <row r="297" spans="1:25">
      <c r="A297" s="141"/>
      <c r="B297" s="115">
        <v>1</v>
      </c>
      <c r="C297" s="104">
        <v>3</v>
      </c>
      <c r="D297" s="106">
        <v>14.800000000000002</v>
      </c>
      <c r="E297" s="106">
        <v>14.660418269567039</v>
      </c>
      <c r="F297" s="121">
        <v>14.799999999999999</v>
      </c>
      <c r="G297" s="106">
        <v>14.569490102818769</v>
      </c>
      <c r="H297" s="121">
        <v>14.899999999999999</v>
      </c>
      <c r="I297" s="155">
        <v>16.477</v>
      </c>
      <c r="J297" s="121">
        <v>14.947191718542349</v>
      </c>
      <c r="K297" s="121">
        <v>14.655945419103301</v>
      </c>
      <c r="L297" s="107">
        <v>14.338672448765472</v>
      </c>
      <c r="M297" s="107">
        <v>14.553532273356492</v>
      </c>
      <c r="N297" s="107">
        <v>15.4</v>
      </c>
      <c r="O297" s="107">
        <v>15.527733090858217</v>
      </c>
      <c r="P297" s="107">
        <v>14.632440372106034</v>
      </c>
      <c r="Q297" s="107">
        <v>14.550000000000002</v>
      </c>
      <c r="R297" s="157">
        <v>16.3855</v>
      </c>
      <c r="S297" s="107">
        <v>14.339935538924244</v>
      </c>
      <c r="T297" s="106">
        <v>15.701899999999998</v>
      </c>
      <c r="U297" s="167">
        <v>14.099999999999998</v>
      </c>
      <c r="V297" s="173"/>
      <c r="W297" s="2"/>
      <c r="X297" s="2"/>
      <c r="Y297" s="133">
        <v>16</v>
      </c>
    </row>
    <row r="298" spans="1:25">
      <c r="A298" s="141"/>
      <c r="B298" s="115">
        <v>1</v>
      </c>
      <c r="C298" s="104">
        <v>4</v>
      </c>
      <c r="D298" s="106">
        <v>14.7</v>
      </c>
      <c r="E298" s="106">
        <v>14.751346436315307</v>
      </c>
      <c r="F298" s="121">
        <v>14.799999999999999</v>
      </c>
      <c r="G298" s="106">
        <v>14.275722179478208</v>
      </c>
      <c r="H298" s="121">
        <v>14.550000000000002</v>
      </c>
      <c r="I298" s="155">
        <v>17.149000000000001</v>
      </c>
      <c r="J298" s="121">
        <v>15.024130936560114</v>
      </c>
      <c r="K298" s="121">
        <v>14.650663942798801</v>
      </c>
      <c r="L298" s="107">
        <v>14.408617192417985</v>
      </c>
      <c r="M298" s="107">
        <v>14.724065927478753</v>
      </c>
      <c r="N298" s="107">
        <v>14.7</v>
      </c>
      <c r="O298" s="107">
        <v>15.737567321815762</v>
      </c>
      <c r="P298" s="107">
        <v>14.989158564733856</v>
      </c>
      <c r="Q298" s="107">
        <v>14.649999999999999</v>
      </c>
      <c r="R298" s="157">
        <v>16.486600000000003</v>
      </c>
      <c r="S298" s="107">
        <v>14.462555473176183</v>
      </c>
      <c r="T298" s="106">
        <v>15.426500000000001</v>
      </c>
      <c r="U298" s="167">
        <v>13.3</v>
      </c>
      <c r="V298" s="173"/>
      <c r="W298" s="2"/>
      <c r="X298" s="2"/>
      <c r="Y298" s="133">
        <v>14.77574939156038</v>
      </c>
    </row>
    <row r="299" spans="1:25">
      <c r="A299" s="141"/>
      <c r="B299" s="115">
        <v>1</v>
      </c>
      <c r="C299" s="104">
        <v>5</v>
      </c>
      <c r="D299" s="106">
        <v>14.800000000000002</v>
      </c>
      <c r="E299" s="106">
        <v>14.681401692662794</v>
      </c>
      <c r="F299" s="106">
        <v>14.799999999999999</v>
      </c>
      <c r="G299" s="106">
        <v>14.485556410435752</v>
      </c>
      <c r="H299" s="106">
        <v>14.6</v>
      </c>
      <c r="I299" s="155">
        <v>16.917000000000002</v>
      </c>
      <c r="J299" s="106">
        <v>14.534517730992514</v>
      </c>
      <c r="K299" s="106">
        <v>14.683098591549298</v>
      </c>
      <c r="L299" s="106">
        <v>14.408617192417985</v>
      </c>
      <c r="M299" s="106">
        <v>14.22175285647705</v>
      </c>
      <c r="N299" s="106">
        <v>14.499999999999998</v>
      </c>
      <c r="O299" s="106">
        <v>15.667622578163245</v>
      </c>
      <c r="P299" s="106">
        <v>15.003147513464359</v>
      </c>
      <c r="Q299" s="106">
        <v>14.6</v>
      </c>
      <c r="R299" s="155">
        <v>16.331100000000003</v>
      </c>
      <c r="S299" s="106">
        <v>14.496574106455896</v>
      </c>
      <c r="T299" s="106">
        <v>16.2425</v>
      </c>
      <c r="U299" s="167">
        <v>14.2</v>
      </c>
      <c r="V299" s="173"/>
      <c r="W299" s="2"/>
      <c r="X299" s="2"/>
      <c r="Y299" s="134"/>
    </row>
    <row r="300" spans="1:25">
      <c r="A300" s="141"/>
      <c r="B300" s="115">
        <v>1</v>
      </c>
      <c r="C300" s="104">
        <v>6</v>
      </c>
      <c r="D300" s="106">
        <v>14.800000000000002</v>
      </c>
      <c r="E300" s="106">
        <v>14.450584038609495</v>
      </c>
      <c r="F300" s="106">
        <v>14.6</v>
      </c>
      <c r="G300" s="106">
        <v>14.513534307896759</v>
      </c>
      <c r="H300" s="106">
        <v>15.1</v>
      </c>
      <c r="I300" s="155">
        <v>16.34</v>
      </c>
      <c r="J300" s="106">
        <v>14.926208295446594</v>
      </c>
      <c r="K300" s="106">
        <v>14.519920318725099</v>
      </c>
      <c r="L300" s="106">
        <v>14.198782961460443</v>
      </c>
      <c r="M300" s="106">
        <v>14.345253212630116</v>
      </c>
      <c r="N300" s="106">
        <v>16.100000000000001</v>
      </c>
      <c r="O300" s="106">
        <v>15.597677834510733</v>
      </c>
      <c r="P300" s="106">
        <v>14.891235923620336</v>
      </c>
      <c r="Q300" s="106">
        <v>15</v>
      </c>
      <c r="R300" s="155">
        <v>16.3933</v>
      </c>
      <c r="S300" s="106">
        <v>14.411100678464011</v>
      </c>
      <c r="T300" s="106">
        <v>15.865099999999998</v>
      </c>
      <c r="U300" s="167">
        <v>14.000000000000002</v>
      </c>
      <c r="V300" s="173"/>
      <c r="W300" s="2"/>
      <c r="X300" s="2"/>
      <c r="Y300" s="134"/>
    </row>
    <row r="301" spans="1:25">
      <c r="A301" s="141"/>
      <c r="B301" s="116" t="s">
        <v>186</v>
      </c>
      <c r="C301" s="108"/>
      <c r="D301" s="122">
        <v>14.799999999999999</v>
      </c>
      <c r="E301" s="122">
        <v>14.67440721829754</v>
      </c>
      <c r="F301" s="122">
        <v>14.716666666666663</v>
      </c>
      <c r="G301" s="122">
        <v>14.45408127579212</v>
      </c>
      <c r="H301" s="122">
        <v>14.799999999999999</v>
      </c>
      <c r="I301" s="122">
        <v>16.742166666666666</v>
      </c>
      <c r="J301" s="122">
        <v>14.996153039099111</v>
      </c>
      <c r="K301" s="122">
        <v>14.629549240123284</v>
      </c>
      <c r="L301" s="122">
        <v>14.361987363316308</v>
      </c>
      <c r="M301" s="122">
        <v>14.496851515155464</v>
      </c>
      <c r="N301" s="122">
        <v>15.366666666666665</v>
      </c>
      <c r="O301" s="122">
        <v>15.527733090858218</v>
      </c>
      <c r="P301" s="122">
        <v>14.799142011144525</v>
      </c>
      <c r="Q301" s="122">
        <v>14.641666666666666</v>
      </c>
      <c r="R301" s="122">
        <v>16.3933</v>
      </c>
      <c r="S301" s="122">
        <v>14.386025511179497</v>
      </c>
      <c r="T301" s="122">
        <v>13.654766666666667</v>
      </c>
      <c r="U301" s="176">
        <v>14</v>
      </c>
      <c r="V301" s="173"/>
      <c r="W301" s="2"/>
      <c r="X301" s="2"/>
      <c r="Y301" s="134"/>
    </row>
    <row r="302" spans="1:25">
      <c r="A302" s="141"/>
      <c r="B302" s="2" t="s">
        <v>187</v>
      </c>
      <c r="C302" s="135"/>
      <c r="D302" s="107">
        <v>14.800000000000002</v>
      </c>
      <c r="E302" s="107">
        <v>14.709379590123799</v>
      </c>
      <c r="F302" s="107">
        <v>14.75</v>
      </c>
      <c r="G302" s="107">
        <v>14.485556410435752</v>
      </c>
      <c r="H302" s="107">
        <v>14.75</v>
      </c>
      <c r="I302" s="107">
        <v>16.785</v>
      </c>
      <c r="J302" s="107">
        <v>14.985661327551231</v>
      </c>
      <c r="K302" s="107">
        <v>14.653304680951051</v>
      </c>
      <c r="L302" s="107">
        <v>14.408617192417985</v>
      </c>
      <c r="M302" s="107">
        <v>14.549921362839752</v>
      </c>
      <c r="N302" s="107">
        <v>15.5</v>
      </c>
      <c r="O302" s="107">
        <v>15.562705462684475</v>
      </c>
      <c r="P302" s="107">
        <v>14.884241449255084</v>
      </c>
      <c r="Q302" s="107">
        <v>14.625</v>
      </c>
      <c r="R302" s="107">
        <v>16.389400000000002</v>
      </c>
      <c r="S302" s="107">
        <v>14.375518108694127</v>
      </c>
      <c r="T302" s="107">
        <v>15.6356</v>
      </c>
      <c r="U302" s="169">
        <v>14.05</v>
      </c>
      <c r="V302" s="173"/>
      <c r="W302" s="2"/>
      <c r="X302" s="2"/>
      <c r="Y302" s="134"/>
    </row>
    <row r="303" spans="1:25">
      <c r="A303" s="141"/>
      <c r="B303" s="2" t="s">
        <v>188</v>
      </c>
      <c r="C303" s="135"/>
      <c r="D303" s="123">
        <v>0.10954451150103348</v>
      </c>
      <c r="E303" s="123">
        <v>0.11703994216046341</v>
      </c>
      <c r="F303" s="123">
        <v>9.831920802501716E-2</v>
      </c>
      <c r="G303" s="123">
        <v>0.10409789512581126</v>
      </c>
      <c r="H303" s="123">
        <v>0.28809720581775855</v>
      </c>
      <c r="I303" s="123">
        <v>0.29490433477089989</v>
      </c>
      <c r="J303" s="123">
        <v>0.31101431860733814</v>
      </c>
      <c r="K303" s="123">
        <v>6.2947702799330471E-2</v>
      </c>
      <c r="L303" s="123">
        <v>8.4707291154716813E-2</v>
      </c>
      <c r="M303" s="123">
        <v>0.18147147964370552</v>
      </c>
      <c r="N303" s="123">
        <v>0.64394616752230771</v>
      </c>
      <c r="O303" s="123">
        <v>0.18239357642030141</v>
      </c>
      <c r="P303" s="123">
        <v>0.23584623572565669</v>
      </c>
      <c r="Q303" s="123">
        <v>0.21311186420907355</v>
      </c>
      <c r="R303" s="123">
        <v>7.2442335688463366E-2</v>
      </c>
      <c r="S303" s="123">
        <v>8.3215772431767532E-2</v>
      </c>
      <c r="T303" s="123">
        <v>5.1669905975012789</v>
      </c>
      <c r="U303" s="170">
        <v>0.56568542494923724</v>
      </c>
      <c r="V303" s="173"/>
      <c r="W303" s="2"/>
      <c r="X303" s="2"/>
      <c r="Y303" s="136"/>
    </row>
    <row r="304" spans="1:25">
      <c r="A304" s="141"/>
      <c r="B304" s="2" t="s">
        <v>96</v>
      </c>
      <c r="C304" s="135"/>
      <c r="D304" s="109">
        <v>7.4016561825022628E-3</v>
      </c>
      <c r="E304" s="109">
        <v>7.9757867162447375E-3</v>
      </c>
      <c r="F304" s="109">
        <v>6.6808068873171356E-3</v>
      </c>
      <c r="G304" s="109">
        <v>7.2019724491348847E-3</v>
      </c>
      <c r="H304" s="109">
        <v>1.9466027420118822E-2</v>
      </c>
      <c r="I304" s="109">
        <v>1.7614466552769947E-2</v>
      </c>
      <c r="J304" s="109">
        <v>2.0739606870938031E-2</v>
      </c>
      <c r="K304" s="109">
        <v>4.3027780122362816E-3</v>
      </c>
      <c r="L304" s="109">
        <v>5.8980201703197404E-3</v>
      </c>
      <c r="M304" s="109">
        <v>1.2517992576111409E-2</v>
      </c>
      <c r="N304" s="109">
        <v>4.1905390511213086E-2</v>
      </c>
      <c r="O304" s="109">
        <v>1.1746310640004729E-2</v>
      </c>
      <c r="P304" s="109">
        <v>1.5936480341093569E-2</v>
      </c>
      <c r="Q304" s="109">
        <v>1.45551643170682E-2</v>
      </c>
      <c r="R304" s="109">
        <v>4.4190209224782909E-3</v>
      </c>
      <c r="S304" s="109">
        <v>5.7844866441464238E-3</v>
      </c>
      <c r="T304" s="109">
        <v>0.37840196933680881</v>
      </c>
      <c r="U304" s="171">
        <v>4.0406101782088373E-2</v>
      </c>
      <c r="V304" s="173"/>
      <c r="W304" s="2"/>
      <c r="X304" s="2"/>
      <c r="Y304" s="137"/>
    </row>
    <row r="305" spans="1:25">
      <c r="A305" s="141"/>
      <c r="B305" s="117" t="s">
        <v>189</v>
      </c>
      <c r="C305" s="135"/>
      <c r="D305" s="109">
        <v>1.6412438920674344E-3</v>
      </c>
      <c r="E305" s="109">
        <v>-6.8586824652511202E-3</v>
      </c>
      <c r="F305" s="109">
        <v>-3.9986279766942578E-3</v>
      </c>
      <c r="G305" s="109">
        <v>-2.177000348638769E-2</v>
      </c>
      <c r="H305" s="109">
        <v>1.6412438920674344E-3</v>
      </c>
      <c r="I305" s="109">
        <v>0.13308409766542639</v>
      </c>
      <c r="J305" s="109">
        <v>1.4916579978313749E-2</v>
      </c>
      <c r="K305" s="109">
        <v>-9.8946014555852946E-3</v>
      </c>
      <c r="L305" s="109">
        <v>-2.800277788146599E-2</v>
      </c>
      <c r="M305" s="109">
        <v>-1.8875379448721308E-2</v>
      </c>
      <c r="N305" s="109">
        <v>3.9992372599646719E-2</v>
      </c>
      <c r="O305" s="109">
        <v>5.0893100537246383E-2</v>
      </c>
      <c r="P305" s="109">
        <v>1.5831765255511776E-3</v>
      </c>
      <c r="Q305" s="109">
        <v>-9.0745126585796143E-3</v>
      </c>
      <c r="R305" s="109">
        <v>0.10947333807404269</v>
      </c>
      <c r="S305" s="109">
        <v>-2.6375912994537232E-2</v>
      </c>
      <c r="T305" s="109">
        <v>-7.586638722594985E-2</v>
      </c>
      <c r="U305" s="171">
        <v>-5.2501526048044145E-2</v>
      </c>
      <c r="V305" s="173"/>
      <c r="W305" s="2"/>
      <c r="X305" s="2"/>
      <c r="Y305" s="137"/>
    </row>
    <row r="306" spans="1:25">
      <c r="B306" s="147"/>
      <c r="C306" s="116"/>
      <c r="D306" s="132"/>
      <c r="E306" s="132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</row>
    <row r="307" spans="1:25">
      <c r="B307" s="151" t="s">
        <v>472</v>
      </c>
      <c r="Y307" s="133" t="s">
        <v>67</v>
      </c>
    </row>
    <row r="308" spans="1:25">
      <c r="A308" s="124" t="s">
        <v>42</v>
      </c>
      <c r="B308" s="114" t="s">
        <v>141</v>
      </c>
      <c r="C308" s="111" t="s">
        <v>142</v>
      </c>
      <c r="D308" s="112" t="s">
        <v>166</v>
      </c>
      <c r="E308" s="113" t="s">
        <v>166</v>
      </c>
      <c r="F308" s="113" t="s">
        <v>166</v>
      </c>
      <c r="G308" s="113" t="s">
        <v>166</v>
      </c>
      <c r="H308" s="113" t="s">
        <v>166</v>
      </c>
      <c r="I308" s="113" t="s">
        <v>166</v>
      </c>
      <c r="J308" s="113" t="s">
        <v>166</v>
      </c>
      <c r="K308" s="113" t="s">
        <v>166</v>
      </c>
      <c r="L308" s="113" t="s">
        <v>166</v>
      </c>
      <c r="M308" s="113" t="s">
        <v>166</v>
      </c>
      <c r="N308" s="113" t="s">
        <v>166</v>
      </c>
      <c r="O308" s="164"/>
      <c r="P308" s="2"/>
      <c r="Q308" s="2"/>
      <c r="R308" s="2"/>
      <c r="S308" s="2"/>
      <c r="T308" s="2"/>
      <c r="U308" s="2"/>
      <c r="V308" s="2"/>
      <c r="W308" s="2"/>
      <c r="X308" s="2"/>
      <c r="Y308" s="133">
        <v>1</v>
      </c>
    </row>
    <row r="309" spans="1:25">
      <c r="A309" s="141"/>
      <c r="B309" s="115" t="s">
        <v>167</v>
      </c>
      <c r="C309" s="104" t="s">
        <v>167</v>
      </c>
      <c r="D309" s="162" t="s">
        <v>169</v>
      </c>
      <c r="E309" s="163" t="s">
        <v>171</v>
      </c>
      <c r="F309" s="163" t="s">
        <v>172</v>
      </c>
      <c r="G309" s="163" t="s">
        <v>192</v>
      </c>
      <c r="H309" s="163" t="s">
        <v>173</v>
      </c>
      <c r="I309" s="163" t="s">
        <v>175</v>
      </c>
      <c r="J309" s="163" t="s">
        <v>176</v>
      </c>
      <c r="K309" s="163" t="s">
        <v>177</v>
      </c>
      <c r="L309" s="163" t="s">
        <v>178</v>
      </c>
      <c r="M309" s="163" t="s">
        <v>180</v>
      </c>
      <c r="N309" s="163" t="s">
        <v>181</v>
      </c>
      <c r="O309" s="164"/>
      <c r="P309" s="2"/>
      <c r="Q309" s="2"/>
      <c r="R309" s="2"/>
      <c r="S309" s="2"/>
      <c r="T309" s="2"/>
      <c r="U309" s="2"/>
      <c r="V309" s="2"/>
      <c r="W309" s="2"/>
      <c r="X309" s="2"/>
      <c r="Y309" s="133" t="s">
        <v>3</v>
      </c>
    </row>
    <row r="310" spans="1:25">
      <c r="A310" s="141"/>
      <c r="B310" s="115"/>
      <c r="C310" s="104"/>
      <c r="D310" s="105" t="s">
        <v>124</v>
      </c>
      <c r="E310" s="106" t="s">
        <v>118</v>
      </c>
      <c r="F310" s="106" t="s">
        <v>114</v>
      </c>
      <c r="G310" s="106" t="s">
        <v>124</v>
      </c>
      <c r="H310" s="106" t="s">
        <v>114</v>
      </c>
      <c r="I310" s="106" t="s">
        <v>114</v>
      </c>
      <c r="J310" s="106" t="s">
        <v>114</v>
      </c>
      <c r="K310" s="106" t="s">
        <v>118</v>
      </c>
      <c r="L310" s="106" t="s">
        <v>124</v>
      </c>
      <c r="M310" s="106" t="s">
        <v>114</v>
      </c>
      <c r="N310" s="106" t="s">
        <v>114</v>
      </c>
      <c r="O310" s="164"/>
      <c r="P310" s="2"/>
      <c r="Q310" s="2"/>
      <c r="R310" s="2"/>
      <c r="S310" s="2"/>
      <c r="T310" s="2"/>
      <c r="U310" s="2"/>
      <c r="V310" s="2"/>
      <c r="W310" s="2"/>
      <c r="X310" s="2"/>
      <c r="Y310" s="133">
        <v>1</v>
      </c>
    </row>
    <row r="311" spans="1:25">
      <c r="A311" s="141"/>
      <c r="B311" s="115"/>
      <c r="C311" s="104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64"/>
      <c r="P311" s="2"/>
      <c r="Q311" s="2"/>
      <c r="R311" s="2"/>
      <c r="S311" s="2"/>
      <c r="T311" s="2"/>
      <c r="U311" s="2"/>
      <c r="V311" s="2"/>
      <c r="W311" s="2"/>
      <c r="X311" s="2"/>
      <c r="Y311" s="133">
        <v>2</v>
      </c>
    </row>
    <row r="312" spans="1:25">
      <c r="A312" s="141"/>
      <c r="B312" s="114">
        <v>1</v>
      </c>
      <c r="C312" s="110">
        <v>1</v>
      </c>
      <c r="D312" s="210">
        <v>22</v>
      </c>
      <c r="E312" s="210">
        <v>19.899999999999999</v>
      </c>
      <c r="F312" s="211">
        <v>22.4</v>
      </c>
      <c r="G312" s="209">
        <v>22</v>
      </c>
      <c r="H312" s="211">
        <v>20</v>
      </c>
      <c r="I312" s="210">
        <v>20.291179596174299</v>
      </c>
      <c r="J312" s="211">
        <v>21.5</v>
      </c>
      <c r="K312" s="209">
        <v>19.335000000000001</v>
      </c>
      <c r="L312" s="210">
        <v>19</v>
      </c>
      <c r="M312" s="210">
        <v>22</v>
      </c>
      <c r="N312" s="210">
        <v>22.2</v>
      </c>
      <c r="O312" s="214"/>
      <c r="P312" s="215"/>
      <c r="Q312" s="215"/>
      <c r="R312" s="215"/>
      <c r="S312" s="215"/>
      <c r="T312" s="215"/>
      <c r="U312" s="215"/>
      <c r="V312" s="215"/>
      <c r="W312" s="215"/>
      <c r="X312" s="215"/>
      <c r="Y312" s="216">
        <v>1</v>
      </c>
    </row>
    <row r="313" spans="1:25">
      <c r="A313" s="141"/>
      <c r="B313" s="115">
        <v>1</v>
      </c>
      <c r="C313" s="104">
        <v>2</v>
      </c>
      <c r="D313" s="217">
        <v>22</v>
      </c>
      <c r="E313" s="217">
        <v>19.899999999999999</v>
      </c>
      <c r="F313" s="221">
        <v>22.4</v>
      </c>
      <c r="G313" s="217">
        <v>23.6</v>
      </c>
      <c r="H313" s="221">
        <v>21</v>
      </c>
      <c r="I313" s="217">
        <v>21.094704684317701</v>
      </c>
      <c r="J313" s="221">
        <v>23</v>
      </c>
      <c r="K313" s="217">
        <v>21.435000000000002</v>
      </c>
      <c r="L313" s="217">
        <v>21</v>
      </c>
      <c r="M313" s="217">
        <v>21</v>
      </c>
      <c r="N313" s="217">
        <v>21.6</v>
      </c>
      <c r="O313" s="214"/>
      <c r="P313" s="215"/>
      <c r="Q313" s="215"/>
      <c r="R313" s="215"/>
      <c r="S313" s="215"/>
      <c r="T313" s="215"/>
      <c r="U313" s="215"/>
      <c r="V313" s="215"/>
      <c r="W313" s="215"/>
      <c r="X313" s="215"/>
      <c r="Y313" s="216" t="e">
        <v>#N/A</v>
      </c>
    </row>
    <row r="314" spans="1:25">
      <c r="A314" s="141"/>
      <c r="B314" s="115">
        <v>1</v>
      </c>
      <c r="C314" s="104">
        <v>3</v>
      </c>
      <c r="D314" s="217">
        <v>21</v>
      </c>
      <c r="E314" s="217">
        <v>19.7</v>
      </c>
      <c r="F314" s="221">
        <v>22.9</v>
      </c>
      <c r="G314" s="217">
        <v>23.4</v>
      </c>
      <c r="H314" s="221">
        <v>21</v>
      </c>
      <c r="I314" s="217">
        <v>20.828408007626301</v>
      </c>
      <c r="J314" s="221">
        <v>21.3</v>
      </c>
      <c r="K314" s="221">
        <v>20.765000000000001</v>
      </c>
      <c r="L314" s="222">
        <v>22</v>
      </c>
      <c r="M314" s="222">
        <v>21</v>
      </c>
      <c r="N314" s="222">
        <v>21.8</v>
      </c>
      <c r="O314" s="214"/>
      <c r="P314" s="215"/>
      <c r="Q314" s="215"/>
      <c r="R314" s="215"/>
      <c r="S314" s="215"/>
      <c r="T314" s="215"/>
      <c r="U314" s="215"/>
      <c r="V314" s="215"/>
      <c r="W314" s="215"/>
      <c r="X314" s="215"/>
      <c r="Y314" s="216">
        <v>16</v>
      </c>
    </row>
    <row r="315" spans="1:25">
      <c r="A315" s="141"/>
      <c r="B315" s="115">
        <v>1</v>
      </c>
      <c r="C315" s="104">
        <v>4</v>
      </c>
      <c r="D315" s="217">
        <v>22</v>
      </c>
      <c r="E315" s="217">
        <v>19.899999999999999</v>
      </c>
      <c r="F315" s="221">
        <v>22.3</v>
      </c>
      <c r="G315" s="217">
        <v>23.8</v>
      </c>
      <c r="H315" s="221">
        <v>21</v>
      </c>
      <c r="I315" s="217">
        <v>21.114919354838701</v>
      </c>
      <c r="J315" s="221">
        <v>20.7</v>
      </c>
      <c r="K315" s="221">
        <v>20.994999999999997</v>
      </c>
      <c r="L315" s="222">
        <v>20</v>
      </c>
      <c r="M315" s="222">
        <v>21</v>
      </c>
      <c r="N315" s="222">
        <v>22.9</v>
      </c>
      <c r="O315" s="214"/>
      <c r="P315" s="215"/>
      <c r="Q315" s="215"/>
      <c r="R315" s="215"/>
      <c r="S315" s="215"/>
      <c r="T315" s="215"/>
      <c r="U315" s="215"/>
      <c r="V315" s="215"/>
      <c r="W315" s="215"/>
      <c r="X315" s="215"/>
      <c r="Y315" s="216">
        <v>21.418976118146034</v>
      </c>
    </row>
    <row r="316" spans="1:25">
      <c r="A316" s="141"/>
      <c r="B316" s="115">
        <v>1</v>
      </c>
      <c r="C316" s="104">
        <v>5</v>
      </c>
      <c r="D316" s="217">
        <v>22</v>
      </c>
      <c r="E316" s="217">
        <v>18.8</v>
      </c>
      <c r="F316" s="217">
        <v>22.1</v>
      </c>
      <c r="G316" s="217">
        <v>23.4</v>
      </c>
      <c r="H316" s="217">
        <v>21</v>
      </c>
      <c r="I316" s="217">
        <v>21.309499489274799</v>
      </c>
      <c r="J316" s="217">
        <v>21.8</v>
      </c>
      <c r="K316" s="217">
        <v>21.005000000000003</v>
      </c>
      <c r="L316" s="217">
        <v>20</v>
      </c>
      <c r="M316" s="217">
        <v>21</v>
      </c>
      <c r="N316" s="217">
        <v>21.8</v>
      </c>
      <c r="O316" s="214"/>
      <c r="P316" s="215"/>
      <c r="Q316" s="215"/>
      <c r="R316" s="215"/>
      <c r="S316" s="215"/>
      <c r="T316" s="215"/>
      <c r="U316" s="215"/>
      <c r="V316" s="215"/>
      <c r="W316" s="215"/>
      <c r="X316" s="215"/>
      <c r="Y316" s="224"/>
    </row>
    <row r="317" spans="1:25">
      <c r="A317" s="141"/>
      <c r="B317" s="115">
        <v>1</v>
      </c>
      <c r="C317" s="104">
        <v>6</v>
      </c>
      <c r="D317" s="217">
        <v>22</v>
      </c>
      <c r="E317" s="217">
        <v>19.2</v>
      </c>
      <c r="F317" s="217">
        <v>22.7</v>
      </c>
      <c r="G317" s="217">
        <v>23.1</v>
      </c>
      <c r="H317" s="217">
        <v>21</v>
      </c>
      <c r="I317" s="217">
        <v>20.987712665406399</v>
      </c>
      <c r="J317" s="217">
        <v>20.7</v>
      </c>
      <c r="K317" s="217">
        <v>21.854999999999997</v>
      </c>
      <c r="L317" s="217">
        <v>21</v>
      </c>
      <c r="M317" s="217">
        <v>21</v>
      </c>
      <c r="N317" s="217">
        <v>22.5</v>
      </c>
      <c r="O317" s="214"/>
      <c r="P317" s="215"/>
      <c r="Q317" s="215"/>
      <c r="R317" s="215"/>
      <c r="S317" s="215"/>
      <c r="T317" s="215"/>
      <c r="U317" s="215"/>
      <c r="V317" s="215"/>
      <c r="W317" s="215"/>
      <c r="X317" s="215"/>
      <c r="Y317" s="224"/>
    </row>
    <row r="318" spans="1:25">
      <c r="A318" s="141"/>
      <c r="B318" s="116" t="s">
        <v>186</v>
      </c>
      <c r="C318" s="108"/>
      <c r="D318" s="225">
        <v>21.833333333333332</v>
      </c>
      <c r="E318" s="225">
        <v>19.566666666666666</v>
      </c>
      <c r="F318" s="225">
        <v>22.466666666666665</v>
      </c>
      <c r="G318" s="225">
        <v>23.216666666666665</v>
      </c>
      <c r="H318" s="225">
        <v>20.833333333333332</v>
      </c>
      <c r="I318" s="225">
        <v>20.937737299606368</v>
      </c>
      <c r="J318" s="225">
        <v>21.5</v>
      </c>
      <c r="K318" s="225">
        <v>20.89833333333333</v>
      </c>
      <c r="L318" s="225">
        <v>20.5</v>
      </c>
      <c r="M318" s="225">
        <v>21.166666666666668</v>
      </c>
      <c r="N318" s="225">
        <v>22.133333333333336</v>
      </c>
      <c r="O318" s="214"/>
      <c r="P318" s="215"/>
      <c r="Q318" s="215"/>
      <c r="R318" s="215"/>
      <c r="S318" s="215"/>
      <c r="T318" s="215"/>
      <c r="U318" s="215"/>
      <c r="V318" s="215"/>
      <c r="W318" s="215"/>
      <c r="X318" s="215"/>
      <c r="Y318" s="224"/>
    </row>
    <row r="319" spans="1:25">
      <c r="A319" s="141"/>
      <c r="B319" s="2" t="s">
        <v>187</v>
      </c>
      <c r="C319" s="135"/>
      <c r="D319" s="222">
        <v>22</v>
      </c>
      <c r="E319" s="222">
        <v>19.799999999999997</v>
      </c>
      <c r="F319" s="222">
        <v>22.4</v>
      </c>
      <c r="G319" s="222">
        <v>23.4</v>
      </c>
      <c r="H319" s="222">
        <v>21</v>
      </c>
      <c r="I319" s="222">
        <v>21.041208674862048</v>
      </c>
      <c r="J319" s="222">
        <v>21.4</v>
      </c>
      <c r="K319" s="222">
        <v>21</v>
      </c>
      <c r="L319" s="222">
        <v>20.5</v>
      </c>
      <c r="M319" s="222">
        <v>21</v>
      </c>
      <c r="N319" s="222">
        <v>22</v>
      </c>
      <c r="O319" s="214"/>
      <c r="P319" s="215"/>
      <c r="Q319" s="215"/>
      <c r="R319" s="215"/>
      <c r="S319" s="215"/>
      <c r="T319" s="215"/>
      <c r="U319" s="215"/>
      <c r="V319" s="215"/>
      <c r="W319" s="215"/>
      <c r="X319" s="215"/>
      <c r="Y319" s="224"/>
    </row>
    <row r="320" spans="1:25">
      <c r="A320" s="141"/>
      <c r="B320" s="2" t="s">
        <v>188</v>
      </c>
      <c r="C320" s="135"/>
      <c r="D320" s="107">
        <v>0.40824829046386296</v>
      </c>
      <c r="E320" s="107">
        <v>0.46332134277050735</v>
      </c>
      <c r="F320" s="107">
        <v>0.28751811537130351</v>
      </c>
      <c r="G320" s="107">
        <v>0.64005208121422963</v>
      </c>
      <c r="H320" s="107">
        <v>0.40824829046386296</v>
      </c>
      <c r="I320" s="107">
        <v>0.35404142734024696</v>
      </c>
      <c r="J320" s="107">
        <v>0.85556998544829777</v>
      </c>
      <c r="K320" s="107">
        <v>0.85857245860012621</v>
      </c>
      <c r="L320" s="107">
        <v>1.0488088481701516</v>
      </c>
      <c r="M320" s="107">
        <v>0.40824829046386296</v>
      </c>
      <c r="N320" s="107">
        <v>0.49665548085837702</v>
      </c>
      <c r="O320" s="226"/>
      <c r="P320" s="227"/>
      <c r="Q320" s="227"/>
      <c r="R320" s="227"/>
      <c r="S320" s="227"/>
      <c r="T320" s="227"/>
      <c r="U320" s="227"/>
      <c r="V320" s="227"/>
      <c r="W320" s="227"/>
      <c r="X320" s="227"/>
      <c r="Y320" s="134"/>
    </row>
    <row r="321" spans="1:25">
      <c r="A321" s="141"/>
      <c r="B321" s="2" t="s">
        <v>96</v>
      </c>
      <c r="C321" s="135"/>
      <c r="D321" s="109">
        <v>1.8698394983077692E-2</v>
      </c>
      <c r="E321" s="109">
        <v>2.3679114622002079E-2</v>
      </c>
      <c r="F321" s="109">
        <v>1.2797542227209356E-2</v>
      </c>
      <c r="G321" s="109">
        <v>2.7568646714180748E-2</v>
      </c>
      <c r="H321" s="109">
        <v>1.9595917942265423E-2</v>
      </c>
      <c r="I321" s="109">
        <v>1.6909249661227862E-2</v>
      </c>
      <c r="J321" s="109">
        <v>3.9793952811548731E-2</v>
      </c>
      <c r="K321" s="109">
        <v>4.1083298122663356E-2</v>
      </c>
      <c r="L321" s="109">
        <v>5.1161407227812275E-2</v>
      </c>
      <c r="M321" s="109">
        <v>1.9287320809316361E-2</v>
      </c>
      <c r="N321" s="109">
        <v>2.2439253653239923E-2</v>
      </c>
      <c r="O321" s="164"/>
      <c r="P321" s="2"/>
      <c r="Q321" s="2"/>
      <c r="R321" s="2"/>
      <c r="S321" s="2"/>
      <c r="T321" s="2"/>
      <c r="U321" s="2"/>
      <c r="V321" s="2"/>
      <c r="W321" s="2"/>
      <c r="X321" s="2"/>
      <c r="Y321" s="137"/>
    </row>
    <row r="322" spans="1:25">
      <c r="A322" s="141"/>
      <c r="B322" s="117" t="s">
        <v>189</v>
      </c>
      <c r="C322" s="135"/>
      <c r="D322" s="109">
        <v>1.9345332517377356E-2</v>
      </c>
      <c r="E322" s="109">
        <v>-8.6479831774503024E-2</v>
      </c>
      <c r="F322" s="109">
        <v>4.8914128422461456E-2</v>
      </c>
      <c r="G322" s="109">
        <v>8.3929807783745369E-2</v>
      </c>
      <c r="H322" s="109">
        <v>-2.7342239964334603E-2</v>
      </c>
      <c r="I322" s="109">
        <v>-2.2467872221584084E-2</v>
      </c>
      <c r="J322" s="109">
        <v>3.7828083568067772E-3</v>
      </c>
      <c r="K322" s="109">
        <v>-2.4307547753023462E-2</v>
      </c>
      <c r="L322" s="109">
        <v>-4.2904764124905292E-2</v>
      </c>
      <c r="M322" s="109">
        <v>-1.1779715803763913E-2</v>
      </c>
      <c r="N322" s="109">
        <v>3.3351604261891099E-2</v>
      </c>
      <c r="O322" s="164"/>
      <c r="P322" s="2"/>
      <c r="Q322" s="2"/>
      <c r="R322" s="2"/>
      <c r="S322" s="2"/>
      <c r="T322" s="2"/>
      <c r="U322" s="2"/>
      <c r="V322" s="2"/>
      <c r="W322" s="2"/>
      <c r="X322" s="2"/>
      <c r="Y322" s="137"/>
    </row>
    <row r="323" spans="1:25">
      <c r="B323" s="147"/>
      <c r="C323" s="116"/>
      <c r="D323" s="132"/>
      <c r="E323" s="132"/>
      <c r="F323" s="132"/>
      <c r="G323" s="132"/>
      <c r="H323" s="132"/>
      <c r="I323" s="132"/>
      <c r="J323" s="132"/>
      <c r="K323" s="132"/>
      <c r="L323" s="132"/>
      <c r="M323" s="132"/>
      <c r="N323" s="132"/>
    </row>
    <row r="324" spans="1:25">
      <c r="B324" s="151" t="s">
        <v>473</v>
      </c>
      <c r="Y324" s="133" t="s">
        <v>67</v>
      </c>
    </row>
    <row r="325" spans="1:25">
      <c r="A325" s="124" t="s">
        <v>5</v>
      </c>
      <c r="B325" s="114" t="s">
        <v>141</v>
      </c>
      <c r="C325" s="111" t="s">
        <v>142</v>
      </c>
      <c r="D325" s="112" t="s">
        <v>166</v>
      </c>
      <c r="E325" s="113" t="s">
        <v>166</v>
      </c>
      <c r="F325" s="113" t="s">
        <v>166</v>
      </c>
      <c r="G325" s="113" t="s">
        <v>166</v>
      </c>
      <c r="H325" s="113" t="s">
        <v>166</v>
      </c>
      <c r="I325" s="113" t="s">
        <v>166</v>
      </c>
      <c r="J325" s="113" t="s">
        <v>166</v>
      </c>
      <c r="K325" s="113" t="s">
        <v>166</v>
      </c>
      <c r="L325" s="113" t="s">
        <v>166</v>
      </c>
      <c r="M325" s="113" t="s">
        <v>166</v>
      </c>
      <c r="N325" s="16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33">
        <v>1</v>
      </c>
    </row>
    <row r="326" spans="1:25">
      <c r="A326" s="141"/>
      <c r="B326" s="115" t="s">
        <v>167</v>
      </c>
      <c r="C326" s="104" t="s">
        <v>167</v>
      </c>
      <c r="D326" s="162" t="s">
        <v>169</v>
      </c>
      <c r="E326" s="163" t="s">
        <v>171</v>
      </c>
      <c r="F326" s="163" t="s">
        <v>172</v>
      </c>
      <c r="G326" s="163" t="s">
        <v>192</v>
      </c>
      <c r="H326" s="163" t="s">
        <v>173</v>
      </c>
      <c r="I326" s="163" t="s">
        <v>175</v>
      </c>
      <c r="J326" s="163" t="s">
        <v>176</v>
      </c>
      <c r="K326" s="163" t="s">
        <v>177</v>
      </c>
      <c r="L326" s="163" t="s">
        <v>178</v>
      </c>
      <c r="M326" s="163" t="s">
        <v>181</v>
      </c>
      <c r="N326" s="16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33" t="s">
        <v>3</v>
      </c>
    </row>
    <row r="327" spans="1:25">
      <c r="A327" s="141"/>
      <c r="B327" s="115"/>
      <c r="C327" s="104"/>
      <c r="D327" s="105" t="s">
        <v>124</v>
      </c>
      <c r="E327" s="106" t="s">
        <v>118</v>
      </c>
      <c r="F327" s="106" t="s">
        <v>114</v>
      </c>
      <c r="G327" s="106" t="s">
        <v>124</v>
      </c>
      <c r="H327" s="106" t="s">
        <v>114</v>
      </c>
      <c r="I327" s="106" t="s">
        <v>114</v>
      </c>
      <c r="J327" s="106" t="s">
        <v>114</v>
      </c>
      <c r="K327" s="106" t="s">
        <v>118</v>
      </c>
      <c r="L327" s="106" t="s">
        <v>124</v>
      </c>
      <c r="M327" s="106" t="s">
        <v>114</v>
      </c>
      <c r="N327" s="16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33">
        <v>2</v>
      </c>
    </row>
    <row r="328" spans="1:25">
      <c r="A328" s="141"/>
      <c r="B328" s="115"/>
      <c r="C328" s="104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6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33">
        <v>2</v>
      </c>
    </row>
    <row r="329" spans="1:25">
      <c r="A329" s="141"/>
      <c r="B329" s="114">
        <v>1</v>
      </c>
      <c r="C329" s="110">
        <v>1</v>
      </c>
      <c r="D329" s="118">
        <v>2.8</v>
      </c>
      <c r="E329" s="118">
        <v>2.78</v>
      </c>
      <c r="F329" s="119">
        <v>3.04</v>
      </c>
      <c r="G329" s="152">
        <v>3</v>
      </c>
      <c r="H329" s="119">
        <v>2.7</v>
      </c>
      <c r="I329" s="118">
        <v>2.8108395324123299</v>
      </c>
      <c r="J329" s="119">
        <v>2.77</v>
      </c>
      <c r="K329" s="118">
        <v>2.8819291280694022</v>
      </c>
      <c r="L329" s="152">
        <v>2.1</v>
      </c>
      <c r="M329" s="154">
        <v>3.06</v>
      </c>
      <c r="N329" s="16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33">
        <v>1</v>
      </c>
    </row>
    <row r="330" spans="1:25">
      <c r="A330" s="141"/>
      <c r="B330" s="115">
        <v>1</v>
      </c>
      <c r="C330" s="104">
        <v>2</v>
      </c>
      <c r="D330" s="106">
        <v>2.8</v>
      </c>
      <c r="E330" s="106">
        <v>2.79</v>
      </c>
      <c r="F330" s="121">
        <v>2.95</v>
      </c>
      <c r="G330" s="155">
        <v>3.27</v>
      </c>
      <c r="H330" s="121">
        <v>2.8</v>
      </c>
      <c r="I330" s="106">
        <v>2.97250509164969</v>
      </c>
      <c r="J330" s="121">
        <v>3</v>
      </c>
      <c r="K330" s="106">
        <v>2.604028819291281</v>
      </c>
      <c r="L330" s="155">
        <v>2.2000000000000002</v>
      </c>
      <c r="M330" s="106">
        <v>2.76</v>
      </c>
      <c r="N330" s="16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133">
        <v>13</v>
      </c>
    </row>
    <row r="331" spans="1:25">
      <c r="A331" s="141"/>
      <c r="B331" s="115">
        <v>1</v>
      </c>
      <c r="C331" s="104">
        <v>3</v>
      </c>
      <c r="D331" s="106">
        <v>3</v>
      </c>
      <c r="E331" s="106">
        <v>2.68</v>
      </c>
      <c r="F331" s="121">
        <v>2.97</v>
      </c>
      <c r="G331" s="155">
        <v>2.97</v>
      </c>
      <c r="H331" s="121">
        <v>2.7</v>
      </c>
      <c r="I331" s="106">
        <v>2.77311725452812</v>
      </c>
      <c r="J331" s="121">
        <v>3.12</v>
      </c>
      <c r="K331" s="121">
        <v>2.9745625643287754</v>
      </c>
      <c r="L331" s="157">
        <v>2.1</v>
      </c>
      <c r="M331" s="107">
        <v>2.71</v>
      </c>
      <c r="N331" s="16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33">
        <v>16</v>
      </c>
    </row>
    <row r="332" spans="1:25">
      <c r="A332" s="141"/>
      <c r="B332" s="115">
        <v>1</v>
      </c>
      <c r="C332" s="104">
        <v>4</v>
      </c>
      <c r="D332" s="106">
        <v>2.7</v>
      </c>
      <c r="E332" s="106">
        <v>2.83</v>
      </c>
      <c r="F332" s="121">
        <v>2.93</v>
      </c>
      <c r="G332" s="155">
        <v>3</v>
      </c>
      <c r="H332" s="121">
        <v>2.7</v>
      </c>
      <c r="I332" s="106">
        <v>2.90625</v>
      </c>
      <c r="J332" s="121">
        <v>2.85</v>
      </c>
      <c r="K332" s="121">
        <v>2.7069548595794743</v>
      </c>
      <c r="L332" s="157">
        <v>2.2999999999999998</v>
      </c>
      <c r="M332" s="107">
        <v>2.77</v>
      </c>
      <c r="N332" s="16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33">
        <v>2.828106672074858</v>
      </c>
    </row>
    <row r="333" spans="1:25">
      <c r="A333" s="141"/>
      <c r="B333" s="115">
        <v>1</v>
      </c>
      <c r="C333" s="104">
        <v>5</v>
      </c>
      <c r="D333" s="106">
        <v>2.7</v>
      </c>
      <c r="E333" s="106">
        <v>2.8</v>
      </c>
      <c r="F333" s="106">
        <v>2.95</v>
      </c>
      <c r="G333" s="155">
        <v>3.31</v>
      </c>
      <c r="H333" s="106">
        <v>2.9</v>
      </c>
      <c r="I333" s="106">
        <v>2.9969356486210401</v>
      </c>
      <c r="J333" s="106">
        <v>2.69</v>
      </c>
      <c r="K333" s="156">
        <v>3.5303631818850172</v>
      </c>
      <c r="L333" s="155">
        <v>1.9</v>
      </c>
      <c r="M333" s="106">
        <v>2.7</v>
      </c>
      <c r="N333" s="16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134"/>
    </row>
    <row r="334" spans="1:25">
      <c r="A334" s="141"/>
      <c r="B334" s="115">
        <v>1</v>
      </c>
      <c r="C334" s="104">
        <v>6</v>
      </c>
      <c r="D334" s="106">
        <v>3</v>
      </c>
      <c r="E334" s="106">
        <v>2.83</v>
      </c>
      <c r="F334" s="106">
        <v>2.9</v>
      </c>
      <c r="G334" s="155">
        <v>3.02</v>
      </c>
      <c r="H334" s="106">
        <v>2.9</v>
      </c>
      <c r="I334" s="106">
        <v>2.8412098298676698</v>
      </c>
      <c r="J334" s="106">
        <v>2.78</v>
      </c>
      <c r="K334" s="106">
        <v>2.676077047493016</v>
      </c>
      <c r="L334" s="155">
        <v>1.8</v>
      </c>
      <c r="M334" s="106">
        <v>2.79</v>
      </c>
      <c r="N334" s="16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134"/>
    </row>
    <row r="335" spans="1:25">
      <c r="A335" s="141"/>
      <c r="B335" s="116" t="s">
        <v>186</v>
      </c>
      <c r="C335" s="108"/>
      <c r="D335" s="122">
        <v>2.8333333333333335</v>
      </c>
      <c r="E335" s="122">
        <v>2.7850000000000001</v>
      </c>
      <c r="F335" s="122">
        <v>2.9566666666666666</v>
      </c>
      <c r="G335" s="122">
        <v>3.0950000000000002</v>
      </c>
      <c r="H335" s="122">
        <v>2.7833333333333332</v>
      </c>
      <c r="I335" s="122">
        <v>2.8834762261798086</v>
      </c>
      <c r="J335" s="122">
        <v>2.8683333333333336</v>
      </c>
      <c r="K335" s="122">
        <v>2.895652600107828</v>
      </c>
      <c r="L335" s="122">
        <v>2.0666666666666669</v>
      </c>
      <c r="M335" s="122">
        <v>2.7983333333333333</v>
      </c>
      <c r="N335" s="16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134"/>
    </row>
    <row r="336" spans="1:25">
      <c r="A336" s="141"/>
      <c r="B336" s="2" t="s">
        <v>187</v>
      </c>
      <c r="C336" s="135"/>
      <c r="D336" s="107">
        <v>2.8</v>
      </c>
      <c r="E336" s="107">
        <v>2.7949999999999999</v>
      </c>
      <c r="F336" s="107">
        <v>2.95</v>
      </c>
      <c r="G336" s="107">
        <v>3.01</v>
      </c>
      <c r="H336" s="107">
        <v>2.75</v>
      </c>
      <c r="I336" s="107">
        <v>2.8737299149338349</v>
      </c>
      <c r="J336" s="107">
        <v>2.8149999999999999</v>
      </c>
      <c r="K336" s="107">
        <v>2.7944419938244383</v>
      </c>
      <c r="L336" s="107">
        <v>2.1</v>
      </c>
      <c r="M336" s="107">
        <v>2.7649999999999997</v>
      </c>
      <c r="N336" s="16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134"/>
    </row>
    <row r="337" spans="1:25">
      <c r="A337" s="141"/>
      <c r="B337" s="2" t="s">
        <v>188</v>
      </c>
      <c r="C337" s="135"/>
      <c r="D337" s="107">
        <v>0.13662601021279461</v>
      </c>
      <c r="E337" s="107">
        <v>5.5407580708780234E-2</v>
      </c>
      <c r="F337" s="107">
        <v>4.7187568984497053E-2</v>
      </c>
      <c r="G337" s="107">
        <v>0.15241391012633984</v>
      </c>
      <c r="H337" s="107">
        <v>9.8319208025017368E-2</v>
      </c>
      <c r="I337" s="107">
        <v>9.0066047281168946E-2</v>
      </c>
      <c r="J337" s="107">
        <v>0.1614207752015418</v>
      </c>
      <c r="K337" s="107">
        <v>0.34004038844890966</v>
      </c>
      <c r="L337" s="107">
        <v>0.18618986725025255</v>
      </c>
      <c r="M337" s="107">
        <v>0.13287839051804726</v>
      </c>
      <c r="N337" s="226"/>
      <c r="O337" s="227"/>
      <c r="P337" s="227"/>
      <c r="Q337" s="227"/>
      <c r="R337" s="227"/>
      <c r="S337" s="227"/>
      <c r="T337" s="227"/>
      <c r="U337" s="227"/>
      <c r="V337" s="227"/>
      <c r="W337" s="227"/>
      <c r="X337" s="227"/>
      <c r="Y337" s="134"/>
    </row>
    <row r="338" spans="1:25">
      <c r="A338" s="141"/>
      <c r="B338" s="2" t="s">
        <v>96</v>
      </c>
      <c r="C338" s="135"/>
      <c r="D338" s="109">
        <v>4.8220944780986333E-2</v>
      </c>
      <c r="E338" s="109">
        <v>1.9895002049831322E-2</v>
      </c>
      <c r="F338" s="109">
        <v>1.5959718935004641E-2</v>
      </c>
      <c r="G338" s="109">
        <v>4.9245205210449054E-2</v>
      </c>
      <c r="H338" s="109">
        <v>3.5324266356293668E-2</v>
      </c>
      <c r="I338" s="109">
        <v>3.1235231441631654E-2</v>
      </c>
      <c r="J338" s="109">
        <v>5.62768536437682E-2</v>
      </c>
      <c r="K338" s="109">
        <v>0.11743134809619334</v>
      </c>
      <c r="L338" s="109">
        <v>9.0091871250122191E-2</v>
      </c>
      <c r="M338" s="109">
        <v>4.7484832823602358E-2</v>
      </c>
      <c r="N338" s="16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37"/>
    </row>
    <row r="339" spans="1:25">
      <c r="A339" s="141"/>
      <c r="B339" s="117" t="s">
        <v>189</v>
      </c>
      <c r="C339" s="135"/>
      <c r="D339" s="109">
        <v>1.8481131953347329E-3</v>
      </c>
      <c r="E339" s="109">
        <v>-1.5242236970938738E-2</v>
      </c>
      <c r="F339" s="109">
        <v>4.5457972240307898E-2</v>
      </c>
      <c r="G339" s="109">
        <v>9.4371733061021423E-2</v>
      </c>
      <c r="H339" s="109">
        <v>-1.5831559390465433E-2</v>
      </c>
      <c r="I339" s="109">
        <v>1.9578311755945377E-2</v>
      </c>
      <c r="J339" s="109">
        <v>1.422388400539476E-2</v>
      </c>
      <c r="K339" s="109">
        <v>2.3883797842538357E-2</v>
      </c>
      <c r="L339" s="109">
        <v>-0.26924019978693237</v>
      </c>
      <c r="M339" s="109">
        <v>-1.0527657614725405E-2</v>
      </c>
      <c r="N339" s="16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37"/>
    </row>
    <row r="340" spans="1:25">
      <c r="B340" s="147"/>
      <c r="C340" s="116"/>
      <c r="D340" s="132"/>
      <c r="E340" s="132"/>
      <c r="F340" s="132"/>
      <c r="G340" s="132"/>
      <c r="H340" s="132"/>
      <c r="I340" s="132"/>
      <c r="J340" s="132"/>
      <c r="K340" s="132"/>
      <c r="L340" s="132"/>
      <c r="M340" s="132"/>
    </row>
    <row r="341" spans="1:25">
      <c r="B341" s="151" t="s">
        <v>474</v>
      </c>
      <c r="Y341" s="133" t="s">
        <v>201</v>
      </c>
    </row>
    <row r="342" spans="1:25">
      <c r="A342" s="124" t="s">
        <v>87</v>
      </c>
      <c r="B342" s="114" t="s">
        <v>141</v>
      </c>
      <c r="C342" s="111" t="s">
        <v>142</v>
      </c>
      <c r="D342" s="112" t="s">
        <v>166</v>
      </c>
      <c r="E342" s="113" t="s">
        <v>166</v>
      </c>
      <c r="F342" s="16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33">
        <v>1</v>
      </c>
    </row>
    <row r="343" spans="1:25">
      <c r="A343" s="141"/>
      <c r="B343" s="115" t="s">
        <v>167</v>
      </c>
      <c r="C343" s="104" t="s">
        <v>167</v>
      </c>
      <c r="D343" s="162" t="s">
        <v>173</v>
      </c>
      <c r="E343" s="163" t="s">
        <v>175</v>
      </c>
      <c r="F343" s="16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33" t="s">
        <v>3</v>
      </c>
    </row>
    <row r="344" spans="1:25">
      <c r="A344" s="141"/>
      <c r="B344" s="115"/>
      <c r="C344" s="104"/>
      <c r="D344" s="105" t="s">
        <v>114</v>
      </c>
      <c r="E344" s="106" t="s">
        <v>219</v>
      </c>
      <c r="F344" s="16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33">
        <v>2</v>
      </c>
    </row>
    <row r="345" spans="1:25">
      <c r="A345" s="141"/>
      <c r="B345" s="115"/>
      <c r="C345" s="104"/>
      <c r="D345" s="130"/>
      <c r="E345" s="130"/>
      <c r="F345" s="16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33">
        <v>2</v>
      </c>
    </row>
    <row r="346" spans="1:25">
      <c r="A346" s="141"/>
      <c r="B346" s="114">
        <v>1</v>
      </c>
      <c r="C346" s="110">
        <v>1</v>
      </c>
      <c r="D346" s="118">
        <v>3</v>
      </c>
      <c r="E346" s="118">
        <v>2.5569487983281101</v>
      </c>
      <c r="F346" s="16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33">
        <v>1</v>
      </c>
    </row>
    <row r="347" spans="1:25">
      <c r="A347" s="141"/>
      <c r="B347" s="115">
        <v>1</v>
      </c>
      <c r="C347" s="104">
        <v>2</v>
      </c>
      <c r="D347" s="106">
        <v>3</v>
      </c>
      <c r="E347" s="106">
        <v>2.6220472440944902</v>
      </c>
      <c r="F347" s="16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33">
        <v>14</v>
      </c>
    </row>
    <row r="348" spans="1:25">
      <c r="A348" s="141"/>
      <c r="B348" s="115">
        <v>1</v>
      </c>
      <c r="C348" s="104">
        <v>3</v>
      </c>
      <c r="D348" s="106">
        <v>3</v>
      </c>
      <c r="E348" s="106">
        <v>2.61208576998051</v>
      </c>
      <c r="F348" s="16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133">
        <v>16</v>
      </c>
    </row>
    <row r="349" spans="1:25">
      <c r="A349" s="141"/>
      <c r="B349" s="115">
        <v>1</v>
      </c>
      <c r="C349" s="104">
        <v>4</v>
      </c>
      <c r="D349" s="106">
        <v>3</v>
      </c>
      <c r="E349" s="106">
        <v>2.57814096016343</v>
      </c>
      <c r="F349" s="16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33">
        <v>2.7840811022906085</v>
      </c>
    </row>
    <row r="350" spans="1:25">
      <c r="A350" s="141"/>
      <c r="B350" s="115">
        <v>1</v>
      </c>
      <c r="C350" s="104">
        <v>5</v>
      </c>
      <c r="D350" s="106">
        <v>3</v>
      </c>
      <c r="E350" s="106">
        <v>2.4909456740442701</v>
      </c>
      <c r="F350" s="16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34"/>
    </row>
    <row r="351" spans="1:25">
      <c r="A351" s="141"/>
      <c r="B351" s="115">
        <v>1</v>
      </c>
      <c r="C351" s="104">
        <v>6</v>
      </c>
      <c r="D351" s="106">
        <v>3</v>
      </c>
      <c r="E351" s="106">
        <v>2.5488047808764902</v>
      </c>
      <c r="F351" s="16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134"/>
    </row>
    <row r="352" spans="1:25">
      <c r="A352" s="141"/>
      <c r="B352" s="116" t="s">
        <v>186</v>
      </c>
      <c r="C352" s="108"/>
      <c r="D352" s="122">
        <v>3</v>
      </c>
      <c r="E352" s="122">
        <v>2.5681622045812169</v>
      </c>
      <c r="F352" s="16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134"/>
    </row>
    <row r="353" spans="1:25">
      <c r="A353" s="141"/>
      <c r="B353" s="2" t="s">
        <v>187</v>
      </c>
      <c r="C353" s="135"/>
      <c r="D353" s="107">
        <v>3</v>
      </c>
      <c r="E353" s="107">
        <v>2.5675448792457702</v>
      </c>
      <c r="F353" s="16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34"/>
    </row>
    <row r="354" spans="1:25">
      <c r="A354" s="141"/>
      <c r="B354" s="2" t="s">
        <v>188</v>
      </c>
      <c r="C354" s="135"/>
      <c r="D354" s="107">
        <v>0</v>
      </c>
      <c r="E354" s="107">
        <v>4.7739492171884931E-2</v>
      </c>
      <c r="F354" s="226"/>
      <c r="G354" s="227"/>
      <c r="H354" s="227"/>
      <c r="I354" s="227"/>
      <c r="J354" s="227"/>
      <c r="K354" s="227"/>
      <c r="L354" s="227"/>
      <c r="M354" s="227"/>
      <c r="N354" s="227"/>
      <c r="O354" s="227"/>
      <c r="P354" s="227"/>
      <c r="Q354" s="227"/>
      <c r="R354" s="227"/>
      <c r="S354" s="227"/>
      <c r="T354" s="227"/>
      <c r="U354" s="227"/>
      <c r="V354" s="227"/>
      <c r="W354" s="227"/>
      <c r="X354" s="227"/>
      <c r="Y354" s="134"/>
    </row>
    <row r="355" spans="1:25">
      <c r="A355" s="141"/>
      <c r="B355" s="2" t="s">
        <v>96</v>
      </c>
      <c r="C355" s="135"/>
      <c r="D355" s="109">
        <v>0</v>
      </c>
      <c r="E355" s="109">
        <v>1.8588970777128028E-2</v>
      </c>
      <c r="F355" s="16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37"/>
    </row>
    <row r="356" spans="1:25">
      <c r="A356" s="141"/>
      <c r="B356" s="117" t="s">
        <v>189</v>
      </c>
      <c r="C356" s="135"/>
      <c r="D356" s="109">
        <v>7.7554816033104768E-2</v>
      </c>
      <c r="E356" s="109">
        <v>-7.7554816033104768E-2</v>
      </c>
      <c r="F356" s="16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37"/>
    </row>
    <row r="357" spans="1:25">
      <c r="B357" s="147"/>
      <c r="C357" s="116"/>
      <c r="D357" s="132"/>
      <c r="E357" s="132"/>
    </row>
    <row r="358" spans="1:25">
      <c r="B358" s="151" t="s">
        <v>475</v>
      </c>
      <c r="Y358" s="133" t="s">
        <v>67</v>
      </c>
    </row>
    <row r="359" spans="1:25">
      <c r="A359" s="124" t="s">
        <v>8</v>
      </c>
      <c r="B359" s="114" t="s">
        <v>141</v>
      </c>
      <c r="C359" s="111" t="s">
        <v>142</v>
      </c>
      <c r="D359" s="112" t="s">
        <v>166</v>
      </c>
      <c r="E359" s="113" t="s">
        <v>166</v>
      </c>
      <c r="F359" s="113" t="s">
        <v>166</v>
      </c>
      <c r="G359" s="113" t="s">
        <v>166</v>
      </c>
      <c r="H359" s="113" t="s">
        <v>166</v>
      </c>
      <c r="I359" s="113" t="s">
        <v>166</v>
      </c>
      <c r="J359" s="113" t="s">
        <v>166</v>
      </c>
      <c r="K359" s="113" t="s">
        <v>166</v>
      </c>
      <c r="L359" s="113" t="s">
        <v>166</v>
      </c>
      <c r="M359" s="164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33">
        <v>1</v>
      </c>
    </row>
    <row r="360" spans="1:25">
      <c r="A360" s="141"/>
      <c r="B360" s="115" t="s">
        <v>167</v>
      </c>
      <c r="C360" s="104" t="s">
        <v>167</v>
      </c>
      <c r="D360" s="162" t="s">
        <v>169</v>
      </c>
      <c r="E360" s="163" t="s">
        <v>171</v>
      </c>
      <c r="F360" s="163" t="s">
        <v>172</v>
      </c>
      <c r="G360" s="163" t="s">
        <v>173</v>
      </c>
      <c r="H360" s="163" t="s">
        <v>175</v>
      </c>
      <c r="I360" s="163" t="s">
        <v>176</v>
      </c>
      <c r="J360" s="163" t="s">
        <v>177</v>
      </c>
      <c r="K360" s="163" t="s">
        <v>180</v>
      </c>
      <c r="L360" s="163" t="s">
        <v>181</v>
      </c>
      <c r="M360" s="164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33" t="s">
        <v>3</v>
      </c>
    </row>
    <row r="361" spans="1:25">
      <c r="A361" s="141"/>
      <c r="B361" s="115"/>
      <c r="C361" s="104"/>
      <c r="D361" s="105" t="s">
        <v>124</v>
      </c>
      <c r="E361" s="106" t="s">
        <v>118</v>
      </c>
      <c r="F361" s="106" t="s">
        <v>114</v>
      </c>
      <c r="G361" s="106" t="s">
        <v>114</v>
      </c>
      <c r="H361" s="106" t="s">
        <v>114</v>
      </c>
      <c r="I361" s="106" t="s">
        <v>114</v>
      </c>
      <c r="J361" s="106" t="s">
        <v>118</v>
      </c>
      <c r="K361" s="106" t="s">
        <v>114</v>
      </c>
      <c r="L361" s="106" t="s">
        <v>114</v>
      </c>
      <c r="M361" s="164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33">
        <v>2</v>
      </c>
    </row>
    <row r="362" spans="1:25">
      <c r="A362" s="141"/>
      <c r="B362" s="115"/>
      <c r="C362" s="104"/>
      <c r="D362" s="130"/>
      <c r="E362" s="130"/>
      <c r="F362" s="130"/>
      <c r="G362" s="130"/>
      <c r="H362" s="130"/>
      <c r="I362" s="130"/>
      <c r="J362" s="130"/>
      <c r="K362" s="130"/>
      <c r="L362" s="130"/>
      <c r="M362" s="164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33">
        <v>3</v>
      </c>
    </row>
    <row r="363" spans="1:25">
      <c r="A363" s="141"/>
      <c r="B363" s="114">
        <v>1</v>
      </c>
      <c r="C363" s="110">
        <v>1</v>
      </c>
      <c r="D363" s="118">
        <v>9.1</v>
      </c>
      <c r="E363" s="118">
        <v>8.9</v>
      </c>
      <c r="F363" s="119">
        <v>9.1999999999999993</v>
      </c>
      <c r="G363" s="118">
        <v>8</v>
      </c>
      <c r="H363" s="158">
        <v>8.3432518597237006</v>
      </c>
      <c r="I363" s="118">
        <v>9.1999999999999993</v>
      </c>
      <c r="J363" s="153">
        <v>8.3753356744474292</v>
      </c>
      <c r="K363" s="152">
        <v>8</v>
      </c>
      <c r="L363" s="118">
        <v>9.1</v>
      </c>
      <c r="M363" s="164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133">
        <v>1</v>
      </c>
    </row>
    <row r="364" spans="1:25">
      <c r="A364" s="141"/>
      <c r="B364" s="115">
        <v>1</v>
      </c>
      <c r="C364" s="104">
        <v>2</v>
      </c>
      <c r="D364" s="106">
        <v>9.4</v>
      </c>
      <c r="E364" s="106">
        <v>9.1</v>
      </c>
      <c r="F364" s="121">
        <v>9.1999999999999993</v>
      </c>
      <c r="G364" s="106">
        <v>8.4</v>
      </c>
      <c r="H364" s="121">
        <v>9.1160896130346192</v>
      </c>
      <c r="I364" s="106">
        <v>9.1</v>
      </c>
      <c r="J364" s="157">
        <v>7.8826688700681684</v>
      </c>
      <c r="K364" s="155">
        <v>8</v>
      </c>
      <c r="L364" s="106">
        <v>8.6999999999999993</v>
      </c>
      <c r="M364" s="164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133">
        <v>15</v>
      </c>
    </row>
    <row r="365" spans="1:25">
      <c r="A365" s="141"/>
      <c r="B365" s="115">
        <v>1</v>
      </c>
      <c r="C365" s="104">
        <v>3</v>
      </c>
      <c r="D365" s="106">
        <v>9</v>
      </c>
      <c r="E365" s="106">
        <v>8.6999999999999993</v>
      </c>
      <c r="F365" s="121">
        <v>9.3000000000000007</v>
      </c>
      <c r="G365" s="106">
        <v>8.1999999999999993</v>
      </c>
      <c r="H365" s="121">
        <v>9.14966634890372</v>
      </c>
      <c r="I365" s="106">
        <v>8.9</v>
      </c>
      <c r="J365" s="157">
        <v>7.7403429043586049</v>
      </c>
      <c r="K365" s="157">
        <v>8</v>
      </c>
      <c r="L365" s="107">
        <v>8.9</v>
      </c>
      <c r="M365" s="164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133">
        <v>16</v>
      </c>
    </row>
    <row r="366" spans="1:25">
      <c r="A366" s="141"/>
      <c r="B366" s="115">
        <v>1</v>
      </c>
      <c r="C366" s="104">
        <v>4</v>
      </c>
      <c r="D366" s="106">
        <v>8.9</v>
      </c>
      <c r="E366" s="106">
        <v>8.9</v>
      </c>
      <c r="F366" s="121">
        <v>9</v>
      </c>
      <c r="G366" s="106">
        <v>8.1999999999999993</v>
      </c>
      <c r="H366" s="121">
        <v>9.1290322580645196</v>
      </c>
      <c r="I366" s="106">
        <v>9.3000000000000007</v>
      </c>
      <c r="J366" s="157">
        <v>8.419128279281141</v>
      </c>
      <c r="K366" s="157">
        <v>8</v>
      </c>
      <c r="L366" s="107">
        <v>9</v>
      </c>
      <c r="M366" s="164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33">
        <v>8.8995516798513048</v>
      </c>
    </row>
    <row r="367" spans="1:25">
      <c r="A367" s="141"/>
      <c r="B367" s="115">
        <v>1</v>
      </c>
      <c r="C367" s="104">
        <v>5</v>
      </c>
      <c r="D367" s="106">
        <v>9</v>
      </c>
      <c r="E367" s="106">
        <v>9.1</v>
      </c>
      <c r="F367" s="106">
        <v>9.1</v>
      </c>
      <c r="G367" s="106">
        <v>8.3000000000000007</v>
      </c>
      <c r="H367" s="106">
        <v>8.9305413687436204</v>
      </c>
      <c r="I367" s="156">
        <v>10.3</v>
      </c>
      <c r="J367" s="155">
        <v>7.4666391241479042</v>
      </c>
      <c r="K367" s="155">
        <v>8</v>
      </c>
      <c r="L367" s="106">
        <v>8.6999999999999993</v>
      </c>
      <c r="M367" s="164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34"/>
    </row>
    <row r="368" spans="1:25">
      <c r="A368" s="141"/>
      <c r="B368" s="115">
        <v>1</v>
      </c>
      <c r="C368" s="104">
        <v>6</v>
      </c>
      <c r="D368" s="106">
        <v>8.4</v>
      </c>
      <c r="E368" s="106">
        <v>9</v>
      </c>
      <c r="F368" s="106">
        <v>9.3000000000000007</v>
      </c>
      <c r="G368" s="106">
        <v>8.1</v>
      </c>
      <c r="H368" s="106">
        <v>9.2589792060491494</v>
      </c>
      <c r="I368" s="106">
        <v>8.4</v>
      </c>
      <c r="J368" s="155">
        <v>8.4738690353232808</v>
      </c>
      <c r="K368" s="155">
        <v>8</v>
      </c>
      <c r="L368" s="106">
        <v>9</v>
      </c>
      <c r="M368" s="164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134"/>
    </row>
    <row r="369" spans="1:25">
      <c r="A369" s="141"/>
      <c r="B369" s="116" t="s">
        <v>186</v>
      </c>
      <c r="C369" s="108"/>
      <c r="D369" s="122">
        <v>8.9666666666666668</v>
      </c>
      <c r="E369" s="122">
        <v>8.9500000000000011</v>
      </c>
      <c r="F369" s="122">
        <v>9.1833333333333353</v>
      </c>
      <c r="G369" s="122">
        <v>8.1999999999999993</v>
      </c>
      <c r="H369" s="122">
        <v>8.9879267757532215</v>
      </c>
      <c r="I369" s="122">
        <v>9.1999999999999993</v>
      </c>
      <c r="J369" s="122">
        <v>8.059663981271088</v>
      </c>
      <c r="K369" s="122">
        <v>8</v>
      </c>
      <c r="L369" s="122">
        <v>8.8999999999999986</v>
      </c>
      <c r="M369" s="164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134"/>
    </row>
    <row r="370" spans="1:25">
      <c r="A370" s="141"/>
      <c r="B370" s="2" t="s">
        <v>187</v>
      </c>
      <c r="C370" s="135"/>
      <c r="D370" s="107">
        <v>9</v>
      </c>
      <c r="E370" s="107">
        <v>8.9499999999999993</v>
      </c>
      <c r="F370" s="107">
        <v>9.1999999999999993</v>
      </c>
      <c r="G370" s="107">
        <v>8.1999999999999993</v>
      </c>
      <c r="H370" s="107">
        <v>9.1225609355495685</v>
      </c>
      <c r="I370" s="107">
        <v>9.1499999999999986</v>
      </c>
      <c r="J370" s="107">
        <v>8.1290022722577984</v>
      </c>
      <c r="K370" s="107">
        <v>8</v>
      </c>
      <c r="L370" s="107">
        <v>8.9499999999999993</v>
      </c>
      <c r="M370" s="164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134"/>
    </row>
    <row r="371" spans="1:25">
      <c r="A371" s="141"/>
      <c r="B371" s="2" t="s">
        <v>188</v>
      </c>
      <c r="C371" s="135"/>
      <c r="D371" s="123">
        <v>0.32659863237109032</v>
      </c>
      <c r="E371" s="123">
        <v>0.15165750888103105</v>
      </c>
      <c r="F371" s="123">
        <v>0.11690451944500151</v>
      </c>
      <c r="G371" s="123">
        <v>0.14142135623730975</v>
      </c>
      <c r="H371" s="123">
        <v>0.33312592567552696</v>
      </c>
      <c r="I371" s="123">
        <v>0.62609903369994135</v>
      </c>
      <c r="J371" s="123">
        <v>0.42080891790343816</v>
      </c>
      <c r="K371" s="123">
        <v>0</v>
      </c>
      <c r="L371" s="123">
        <v>0.16733200530681536</v>
      </c>
      <c r="M371" s="164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136"/>
    </row>
    <row r="372" spans="1:25">
      <c r="A372" s="141"/>
      <c r="B372" s="2" t="s">
        <v>96</v>
      </c>
      <c r="C372" s="135"/>
      <c r="D372" s="109">
        <v>3.6423639297891115E-2</v>
      </c>
      <c r="E372" s="109">
        <v>1.6944973059333075E-2</v>
      </c>
      <c r="F372" s="109">
        <v>1.2730074712704336E-2</v>
      </c>
      <c r="G372" s="109">
        <v>1.7246506858208509E-2</v>
      </c>
      <c r="H372" s="109">
        <v>3.7063711575199138E-2</v>
      </c>
      <c r="I372" s="109">
        <v>6.8054242793471886E-2</v>
      </c>
      <c r="J372" s="109">
        <v>5.2211719853495986E-2</v>
      </c>
      <c r="K372" s="109">
        <v>0</v>
      </c>
      <c r="L372" s="109">
        <v>1.8801348910878132E-2</v>
      </c>
      <c r="M372" s="164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137"/>
    </row>
    <row r="373" spans="1:25">
      <c r="A373" s="141"/>
      <c r="B373" s="117" t="s">
        <v>189</v>
      </c>
      <c r="C373" s="135"/>
      <c r="D373" s="109">
        <v>7.5413896373355271E-3</v>
      </c>
      <c r="E373" s="109">
        <v>5.6686361249984607E-3</v>
      </c>
      <c r="F373" s="109">
        <v>3.1887185297717391E-2</v>
      </c>
      <c r="G373" s="109">
        <v>-7.8605271930169196E-2</v>
      </c>
      <c r="H373" s="109">
        <v>9.9302862752064236E-3</v>
      </c>
      <c r="I373" s="109">
        <v>3.3759938810054235E-2</v>
      </c>
      <c r="J373" s="109">
        <v>-9.4374158249087237E-2</v>
      </c>
      <c r="K373" s="109">
        <v>-0.10107831407821377</v>
      </c>
      <c r="L373" s="109">
        <v>5.0375587987039339E-5</v>
      </c>
      <c r="M373" s="164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137"/>
    </row>
    <row r="374" spans="1:25">
      <c r="B374" s="147"/>
      <c r="C374" s="116"/>
      <c r="D374" s="132"/>
      <c r="E374" s="132"/>
      <c r="F374" s="132"/>
      <c r="G374" s="132"/>
      <c r="H374" s="132"/>
      <c r="I374" s="132"/>
      <c r="J374" s="132"/>
      <c r="K374" s="132"/>
      <c r="L374" s="132"/>
    </row>
    <row r="375" spans="1:25">
      <c r="B375" s="151" t="s">
        <v>476</v>
      </c>
      <c r="Y375" s="133" t="s">
        <v>67</v>
      </c>
    </row>
    <row r="376" spans="1:25">
      <c r="A376" s="124" t="s">
        <v>11</v>
      </c>
      <c r="B376" s="114" t="s">
        <v>141</v>
      </c>
      <c r="C376" s="111" t="s">
        <v>142</v>
      </c>
      <c r="D376" s="112" t="s">
        <v>166</v>
      </c>
      <c r="E376" s="113" t="s">
        <v>166</v>
      </c>
      <c r="F376" s="113" t="s">
        <v>166</v>
      </c>
      <c r="G376" s="113" t="s">
        <v>166</v>
      </c>
      <c r="H376" s="113" t="s">
        <v>166</v>
      </c>
      <c r="I376" s="113" t="s">
        <v>166</v>
      </c>
      <c r="J376" s="113" t="s">
        <v>166</v>
      </c>
      <c r="K376" s="113" t="s">
        <v>166</v>
      </c>
      <c r="L376" s="113" t="s">
        <v>166</v>
      </c>
      <c r="M376" s="113" t="s">
        <v>166</v>
      </c>
      <c r="N376" s="16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33">
        <v>1</v>
      </c>
    </row>
    <row r="377" spans="1:25">
      <c r="A377" s="141"/>
      <c r="B377" s="115" t="s">
        <v>167</v>
      </c>
      <c r="C377" s="104" t="s">
        <v>167</v>
      </c>
      <c r="D377" s="162" t="s">
        <v>169</v>
      </c>
      <c r="E377" s="163" t="s">
        <v>171</v>
      </c>
      <c r="F377" s="163" t="s">
        <v>172</v>
      </c>
      <c r="G377" s="163" t="s">
        <v>192</v>
      </c>
      <c r="H377" s="163" t="s">
        <v>173</v>
      </c>
      <c r="I377" s="163" t="s">
        <v>175</v>
      </c>
      <c r="J377" s="163" t="s">
        <v>176</v>
      </c>
      <c r="K377" s="163" t="s">
        <v>177</v>
      </c>
      <c r="L377" s="163" t="s">
        <v>178</v>
      </c>
      <c r="M377" s="163" t="s">
        <v>181</v>
      </c>
      <c r="N377" s="16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133" t="s">
        <v>3</v>
      </c>
    </row>
    <row r="378" spans="1:25">
      <c r="A378" s="141"/>
      <c r="B378" s="115"/>
      <c r="C378" s="104"/>
      <c r="D378" s="105" t="s">
        <v>124</v>
      </c>
      <c r="E378" s="106" t="s">
        <v>118</v>
      </c>
      <c r="F378" s="106" t="s">
        <v>114</v>
      </c>
      <c r="G378" s="106" t="s">
        <v>124</v>
      </c>
      <c r="H378" s="106" t="s">
        <v>114</v>
      </c>
      <c r="I378" s="106" t="s">
        <v>219</v>
      </c>
      <c r="J378" s="106" t="s">
        <v>114</v>
      </c>
      <c r="K378" s="106" t="s">
        <v>118</v>
      </c>
      <c r="L378" s="106" t="s">
        <v>124</v>
      </c>
      <c r="M378" s="106" t="s">
        <v>114</v>
      </c>
      <c r="N378" s="16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133">
        <v>2</v>
      </c>
    </row>
    <row r="379" spans="1:25">
      <c r="A379" s="141"/>
      <c r="B379" s="115"/>
      <c r="C379" s="104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6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33">
        <v>2</v>
      </c>
    </row>
    <row r="380" spans="1:25">
      <c r="A380" s="141"/>
      <c r="B380" s="114">
        <v>1</v>
      </c>
      <c r="C380" s="110">
        <v>1</v>
      </c>
      <c r="D380" s="118">
        <v>0.7</v>
      </c>
      <c r="E380" s="118">
        <v>0.74</v>
      </c>
      <c r="F380" s="119">
        <v>0.7</v>
      </c>
      <c r="G380" s="118">
        <v>0.68</v>
      </c>
      <c r="H380" s="119">
        <v>0.7</v>
      </c>
      <c r="I380" s="118">
        <v>0.67300000000000004</v>
      </c>
      <c r="J380" s="119">
        <v>0.66</v>
      </c>
      <c r="K380" s="118">
        <v>0.62126954050213168</v>
      </c>
      <c r="L380" s="152" t="s">
        <v>225</v>
      </c>
      <c r="M380" s="118">
        <v>0.67</v>
      </c>
      <c r="N380" s="16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133">
        <v>1</v>
      </c>
    </row>
    <row r="381" spans="1:25">
      <c r="A381" s="141"/>
      <c r="B381" s="115">
        <v>1</v>
      </c>
      <c r="C381" s="104">
        <v>2</v>
      </c>
      <c r="D381" s="106">
        <v>0.7</v>
      </c>
      <c r="E381" s="106">
        <v>0.72</v>
      </c>
      <c r="F381" s="121">
        <v>0.68</v>
      </c>
      <c r="G381" s="106">
        <v>0.68500000000000005</v>
      </c>
      <c r="H381" s="121">
        <v>0.7</v>
      </c>
      <c r="I381" s="106">
        <v>0.61799999999999999</v>
      </c>
      <c r="J381" s="121">
        <v>0.71</v>
      </c>
      <c r="K381" s="106">
        <v>0.73330175272382747</v>
      </c>
      <c r="L381" s="155">
        <v>0.3</v>
      </c>
      <c r="M381" s="106">
        <v>0.62</v>
      </c>
      <c r="N381" s="16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133">
        <v>6</v>
      </c>
    </row>
    <row r="382" spans="1:25">
      <c r="A382" s="141"/>
      <c r="B382" s="115">
        <v>1</v>
      </c>
      <c r="C382" s="104">
        <v>3</v>
      </c>
      <c r="D382" s="106">
        <v>0.7</v>
      </c>
      <c r="E382" s="106">
        <v>0.67</v>
      </c>
      <c r="F382" s="121">
        <v>0.69</v>
      </c>
      <c r="G382" s="106">
        <v>0.70199999999999996</v>
      </c>
      <c r="H382" s="121">
        <v>0.7</v>
      </c>
      <c r="I382" s="106">
        <v>0.68899999999999995</v>
      </c>
      <c r="J382" s="121">
        <v>0.66</v>
      </c>
      <c r="K382" s="121">
        <v>0.57034580767408805</v>
      </c>
      <c r="L382" s="157" t="s">
        <v>225</v>
      </c>
      <c r="M382" s="107">
        <v>0.62</v>
      </c>
      <c r="N382" s="16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133">
        <v>16</v>
      </c>
    </row>
    <row r="383" spans="1:25">
      <c r="A383" s="141"/>
      <c r="B383" s="115">
        <v>1</v>
      </c>
      <c r="C383" s="104">
        <v>4</v>
      </c>
      <c r="D383" s="106">
        <v>0.7</v>
      </c>
      <c r="E383" s="106">
        <v>0.72</v>
      </c>
      <c r="F383" s="121">
        <v>0.68</v>
      </c>
      <c r="G383" s="106">
        <v>0.749</v>
      </c>
      <c r="H383" s="121">
        <v>0.7</v>
      </c>
      <c r="I383" s="106">
        <v>0.64600000000000002</v>
      </c>
      <c r="J383" s="121">
        <v>0.67</v>
      </c>
      <c r="K383" s="121">
        <v>0.62126954050213168</v>
      </c>
      <c r="L383" s="157" t="s">
        <v>225</v>
      </c>
      <c r="M383" s="107">
        <v>0.64</v>
      </c>
      <c r="N383" s="16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133">
        <v>0.67711834833412288</v>
      </c>
    </row>
    <row r="384" spans="1:25">
      <c r="A384" s="141"/>
      <c r="B384" s="115">
        <v>1</v>
      </c>
      <c r="C384" s="104">
        <v>5</v>
      </c>
      <c r="D384" s="106">
        <v>0.7</v>
      </c>
      <c r="E384" s="106">
        <v>0.71</v>
      </c>
      <c r="F384" s="106">
        <v>0.69</v>
      </c>
      <c r="G384" s="106">
        <v>0.747</v>
      </c>
      <c r="H384" s="106">
        <v>0.7</v>
      </c>
      <c r="I384" s="106">
        <v>0.66900000000000004</v>
      </c>
      <c r="J384" s="106">
        <v>0.66</v>
      </c>
      <c r="K384" s="106">
        <v>0.64163903363334907</v>
      </c>
      <c r="L384" s="155" t="s">
        <v>225</v>
      </c>
      <c r="M384" s="106">
        <v>0.57999999999999996</v>
      </c>
      <c r="N384" s="16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134"/>
    </row>
    <row r="385" spans="1:25">
      <c r="A385" s="141"/>
      <c r="B385" s="115">
        <v>1</v>
      </c>
      <c r="C385" s="104">
        <v>6</v>
      </c>
      <c r="D385" s="106">
        <v>0.7</v>
      </c>
      <c r="E385" s="106">
        <v>0.67</v>
      </c>
      <c r="F385" s="106">
        <v>0.68</v>
      </c>
      <c r="G385" s="106">
        <v>0.73199999999999998</v>
      </c>
      <c r="H385" s="106">
        <v>0.7</v>
      </c>
      <c r="I385" s="106">
        <v>0.67900000000000005</v>
      </c>
      <c r="J385" s="106">
        <v>0.61</v>
      </c>
      <c r="K385" s="156">
        <v>0.49905258171482703</v>
      </c>
      <c r="L385" s="155">
        <v>0.3</v>
      </c>
      <c r="M385" s="106">
        <v>0.62</v>
      </c>
      <c r="N385" s="16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134"/>
    </row>
    <row r="386" spans="1:25">
      <c r="A386" s="141"/>
      <c r="B386" s="116" t="s">
        <v>186</v>
      </c>
      <c r="C386" s="108"/>
      <c r="D386" s="122">
        <v>0.70000000000000007</v>
      </c>
      <c r="E386" s="122">
        <v>0.70499999999999996</v>
      </c>
      <c r="F386" s="122">
        <v>0.68666666666666665</v>
      </c>
      <c r="G386" s="122">
        <v>0.71583333333333332</v>
      </c>
      <c r="H386" s="122">
        <v>0.70000000000000007</v>
      </c>
      <c r="I386" s="122">
        <v>0.66233333333333333</v>
      </c>
      <c r="J386" s="122">
        <v>0.66166666666666674</v>
      </c>
      <c r="K386" s="122">
        <v>0.61447970945839259</v>
      </c>
      <c r="L386" s="122">
        <v>0.3</v>
      </c>
      <c r="M386" s="122">
        <v>0.62500000000000011</v>
      </c>
      <c r="N386" s="164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134"/>
    </row>
    <row r="387" spans="1:25">
      <c r="A387" s="141"/>
      <c r="B387" s="2" t="s">
        <v>187</v>
      </c>
      <c r="C387" s="135"/>
      <c r="D387" s="107">
        <v>0.7</v>
      </c>
      <c r="E387" s="107">
        <v>0.71499999999999997</v>
      </c>
      <c r="F387" s="107">
        <v>0.68500000000000005</v>
      </c>
      <c r="G387" s="107">
        <v>0.71699999999999997</v>
      </c>
      <c r="H387" s="107">
        <v>0.7</v>
      </c>
      <c r="I387" s="107">
        <v>0.67100000000000004</v>
      </c>
      <c r="J387" s="107">
        <v>0.66</v>
      </c>
      <c r="K387" s="107">
        <v>0.62126954050213168</v>
      </c>
      <c r="L387" s="107">
        <v>0.3</v>
      </c>
      <c r="M387" s="107">
        <v>0.62</v>
      </c>
      <c r="N387" s="164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134"/>
    </row>
    <row r="388" spans="1:25">
      <c r="A388" s="141"/>
      <c r="B388" s="2" t="s">
        <v>188</v>
      </c>
      <c r="C388" s="135"/>
      <c r="D388" s="107">
        <v>1.2161883888976234E-16</v>
      </c>
      <c r="E388" s="107">
        <v>2.8809720581775836E-2</v>
      </c>
      <c r="F388" s="107">
        <v>8.1649658092772127E-3</v>
      </c>
      <c r="G388" s="107">
        <v>3.0850715820976749E-2</v>
      </c>
      <c r="H388" s="107">
        <v>1.2161883888976234E-16</v>
      </c>
      <c r="I388" s="107">
        <v>2.599743577098839E-2</v>
      </c>
      <c r="J388" s="107">
        <v>3.1885210782848311E-2</v>
      </c>
      <c r="K388" s="107">
        <v>7.7742824199348595E-2</v>
      </c>
      <c r="L388" s="107">
        <v>0</v>
      </c>
      <c r="M388" s="107">
        <v>2.9495762407505278E-2</v>
      </c>
      <c r="N388" s="226"/>
      <c r="O388" s="227"/>
      <c r="P388" s="227"/>
      <c r="Q388" s="227"/>
      <c r="R388" s="227"/>
      <c r="S388" s="227"/>
      <c r="T388" s="227"/>
      <c r="U388" s="227"/>
      <c r="V388" s="227"/>
      <c r="W388" s="227"/>
      <c r="X388" s="227"/>
      <c r="Y388" s="134"/>
    </row>
    <row r="389" spans="1:25">
      <c r="A389" s="141"/>
      <c r="B389" s="2" t="s">
        <v>96</v>
      </c>
      <c r="C389" s="135"/>
      <c r="D389" s="109">
        <v>1.7374119841394619E-16</v>
      </c>
      <c r="E389" s="109">
        <v>4.0864851889043742E-2</v>
      </c>
      <c r="F389" s="109">
        <v>1.1890726906714388E-2</v>
      </c>
      <c r="G389" s="109">
        <v>4.3097623964111875E-2</v>
      </c>
      <c r="H389" s="109">
        <v>1.7374119841394619E-16</v>
      </c>
      <c r="I389" s="109">
        <v>3.9251287022126408E-2</v>
      </c>
      <c r="J389" s="109">
        <v>4.818923544007301E-2</v>
      </c>
      <c r="K389" s="109">
        <v>0.12651813070910309</v>
      </c>
      <c r="L389" s="109">
        <v>0</v>
      </c>
      <c r="M389" s="109">
        <v>4.7193219852008438E-2</v>
      </c>
      <c r="N389" s="16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37"/>
    </row>
    <row r="390" spans="1:25">
      <c r="A390" s="141"/>
      <c r="B390" s="117" t="s">
        <v>189</v>
      </c>
      <c r="C390" s="135"/>
      <c r="D390" s="109">
        <v>3.3792691812549069E-2</v>
      </c>
      <c r="E390" s="109">
        <v>4.1176925325495661E-2</v>
      </c>
      <c r="F390" s="109">
        <v>1.4101402444690825E-2</v>
      </c>
      <c r="G390" s="109">
        <v>5.7176097936880277E-2</v>
      </c>
      <c r="H390" s="109">
        <v>3.3792691812549069E-2</v>
      </c>
      <c r="I390" s="109">
        <v>-2.1835200651650233E-2</v>
      </c>
      <c r="J390" s="109">
        <v>-2.2819765120043023E-2</v>
      </c>
      <c r="K390" s="109">
        <v>-9.2507667278307726E-2</v>
      </c>
      <c r="L390" s="109">
        <v>-0.55694598922319338</v>
      </c>
      <c r="M390" s="109">
        <v>-7.6970810881652585E-2</v>
      </c>
      <c r="N390" s="16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137"/>
    </row>
    <row r="391" spans="1:25">
      <c r="B391" s="147"/>
      <c r="C391" s="116"/>
      <c r="D391" s="132"/>
      <c r="E391" s="132"/>
      <c r="F391" s="132"/>
      <c r="G391" s="132"/>
      <c r="H391" s="132"/>
      <c r="I391" s="132"/>
      <c r="J391" s="132"/>
      <c r="K391" s="132"/>
      <c r="L391" s="132"/>
      <c r="M391" s="132"/>
    </row>
    <row r="392" spans="1:25">
      <c r="B392" s="151" t="s">
        <v>477</v>
      </c>
      <c r="Y392" s="133" t="s">
        <v>201</v>
      </c>
    </row>
    <row r="393" spans="1:25">
      <c r="A393" s="124" t="s">
        <v>14</v>
      </c>
      <c r="B393" s="114" t="s">
        <v>141</v>
      </c>
      <c r="C393" s="111" t="s">
        <v>142</v>
      </c>
      <c r="D393" s="112" t="s">
        <v>166</v>
      </c>
      <c r="E393" s="113" t="s">
        <v>166</v>
      </c>
      <c r="F393" s="113" t="s">
        <v>166</v>
      </c>
      <c r="G393" s="113" t="s">
        <v>166</v>
      </c>
      <c r="H393" s="113" t="s">
        <v>166</v>
      </c>
      <c r="I393" s="164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33">
        <v>1</v>
      </c>
    </row>
    <row r="394" spans="1:25">
      <c r="A394" s="141"/>
      <c r="B394" s="115" t="s">
        <v>167</v>
      </c>
      <c r="C394" s="104" t="s">
        <v>167</v>
      </c>
      <c r="D394" s="162" t="s">
        <v>169</v>
      </c>
      <c r="E394" s="163" t="s">
        <v>173</v>
      </c>
      <c r="F394" s="163" t="s">
        <v>175</v>
      </c>
      <c r="G394" s="163" t="s">
        <v>178</v>
      </c>
      <c r="H394" s="163" t="s">
        <v>180</v>
      </c>
      <c r="I394" s="164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33" t="s">
        <v>3</v>
      </c>
    </row>
    <row r="395" spans="1:25">
      <c r="A395" s="141"/>
      <c r="B395" s="115"/>
      <c r="C395" s="104"/>
      <c r="D395" s="105" t="s">
        <v>124</v>
      </c>
      <c r="E395" s="106" t="s">
        <v>124</v>
      </c>
      <c r="F395" s="106" t="s">
        <v>219</v>
      </c>
      <c r="G395" s="106" t="s">
        <v>124</v>
      </c>
      <c r="H395" s="106" t="s">
        <v>114</v>
      </c>
      <c r="I395" s="164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33">
        <v>2</v>
      </c>
    </row>
    <row r="396" spans="1:25">
      <c r="A396" s="141"/>
      <c r="B396" s="115"/>
      <c r="C396" s="104"/>
      <c r="D396" s="130"/>
      <c r="E396" s="130"/>
      <c r="F396" s="130"/>
      <c r="G396" s="130"/>
      <c r="H396" s="130"/>
      <c r="I396" s="164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33">
        <v>2</v>
      </c>
    </row>
    <row r="397" spans="1:25">
      <c r="A397" s="141"/>
      <c r="B397" s="114">
        <v>1</v>
      </c>
      <c r="C397" s="110">
        <v>1</v>
      </c>
      <c r="D397" s="118"/>
      <c r="E397" s="152" t="s">
        <v>112</v>
      </c>
      <c r="F397" s="119">
        <v>0.109717868338558</v>
      </c>
      <c r="G397" s="118" t="s">
        <v>225</v>
      </c>
      <c r="H397" s="153" t="s">
        <v>159</v>
      </c>
      <c r="I397" s="164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133">
        <v>1</v>
      </c>
    </row>
    <row r="398" spans="1:25">
      <c r="A398" s="141"/>
      <c r="B398" s="115">
        <v>1</v>
      </c>
      <c r="C398" s="104">
        <v>2</v>
      </c>
      <c r="D398" s="106"/>
      <c r="E398" s="155" t="s">
        <v>112</v>
      </c>
      <c r="F398" s="121">
        <v>8.4645669291338599E-2</v>
      </c>
      <c r="G398" s="106" t="s">
        <v>225</v>
      </c>
      <c r="H398" s="157" t="s">
        <v>159</v>
      </c>
      <c r="I398" s="164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133">
        <v>18</v>
      </c>
    </row>
    <row r="399" spans="1:25">
      <c r="A399" s="141"/>
      <c r="B399" s="115">
        <v>1</v>
      </c>
      <c r="C399" s="104">
        <v>3</v>
      </c>
      <c r="D399" s="106"/>
      <c r="E399" s="155" t="s">
        <v>112</v>
      </c>
      <c r="F399" s="121">
        <v>9.6491228070175405E-2</v>
      </c>
      <c r="G399" s="106" t="s">
        <v>225</v>
      </c>
      <c r="H399" s="157" t="s">
        <v>159</v>
      </c>
      <c r="I399" s="164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133">
        <v>16</v>
      </c>
    </row>
    <row r="400" spans="1:25">
      <c r="A400" s="141"/>
      <c r="B400" s="115">
        <v>1</v>
      </c>
      <c r="C400" s="104">
        <v>4</v>
      </c>
      <c r="D400" s="106"/>
      <c r="E400" s="155" t="s">
        <v>112</v>
      </c>
      <c r="F400" s="121">
        <v>9.8059244126659895E-2</v>
      </c>
      <c r="G400" s="156">
        <v>0.3</v>
      </c>
      <c r="H400" s="157" t="s">
        <v>159</v>
      </c>
      <c r="I400" s="164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133">
        <v>0.1092898942944321</v>
      </c>
    </row>
    <row r="401" spans="1:25">
      <c r="A401" s="141"/>
      <c r="B401" s="115">
        <v>1</v>
      </c>
      <c r="C401" s="104">
        <v>5</v>
      </c>
      <c r="D401" s="106"/>
      <c r="E401" s="155" t="s">
        <v>112</v>
      </c>
      <c r="F401" s="106">
        <v>0.121730382293763</v>
      </c>
      <c r="G401" s="106" t="s">
        <v>225</v>
      </c>
      <c r="H401" s="155" t="s">
        <v>159</v>
      </c>
      <c r="I401" s="164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134"/>
    </row>
    <row r="402" spans="1:25">
      <c r="A402" s="141"/>
      <c r="B402" s="115">
        <v>1</v>
      </c>
      <c r="C402" s="104">
        <v>6</v>
      </c>
      <c r="D402" s="106">
        <v>0.1</v>
      </c>
      <c r="E402" s="155" t="s">
        <v>112</v>
      </c>
      <c r="F402" s="106">
        <v>0.106573705179283</v>
      </c>
      <c r="G402" s="106" t="s">
        <v>225</v>
      </c>
      <c r="H402" s="155" t="s">
        <v>159</v>
      </c>
      <c r="I402" s="164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134"/>
    </row>
    <row r="403" spans="1:25">
      <c r="A403" s="141"/>
      <c r="B403" s="116" t="s">
        <v>186</v>
      </c>
      <c r="C403" s="108"/>
      <c r="D403" s="122">
        <v>0.1</v>
      </c>
      <c r="E403" s="122" t="s">
        <v>543</v>
      </c>
      <c r="F403" s="122">
        <v>0.10286968288329633</v>
      </c>
      <c r="G403" s="122">
        <v>0.3</v>
      </c>
      <c r="H403" s="122" t="s">
        <v>543</v>
      </c>
      <c r="I403" s="164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134"/>
    </row>
    <row r="404" spans="1:25">
      <c r="A404" s="141"/>
      <c r="B404" s="2" t="s">
        <v>187</v>
      </c>
      <c r="C404" s="135"/>
      <c r="D404" s="107">
        <v>0.1</v>
      </c>
      <c r="E404" s="107" t="s">
        <v>543</v>
      </c>
      <c r="F404" s="107">
        <v>0.10231647465297145</v>
      </c>
      <c r="G404" s="107">
        <v>0.3</v>
      </c>
      <c r="H404" s="107" t="s">
        <v>543</v>
      </c>
      <c r="I404" s="164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134"/>
    </row>
    <row r="405" spans="1:25">
      <c r="A405" s="141"/>
      <c r="B405" s="2" t="s">
        <v>188</v>
      </c>
      <c r="C405" s="135"/>
      <c r="D405" s="107" t="s">
        <v>543</v>
      </c>
      <c r="E405" s="107" t="s">
        <v>543</v>
      </c>
      <c r="F405" s="107">
        <v>1.2745847054511721E-2</v>
      </c>
      <c r="G405" s="107" t="s">
        <v>543</v>
      </c>
      <c r="H405" s="107" t="s">
        <v>543</v>
      </c>
      <c r="I405" s="226"/>
      <c r="J405" s="227"/>
      <c r="K405" s="227"/>
      <c r="L405" s="227"/>
      <c r="M405" s="227"/>
      <c r="N405" s="227"/>
      <c r="O405" s="227"/>
      <c r="P405" s="227"/>
      <c r="Q405" s="227"/>
      <c r="R405" s="227"/>
      <c r="S405" s="227"/>
      <c r="T405" s="227"/>
      <c r="U405" s="227"/>
      <c r="V405" s="227"/>
      <c r="W405" s="227"/>
      <c r="X405" s="227"/>
      <c r="Y405" s="134"/>
    </row>
    <row r="406" spans="1:25">
      <c r="A406" s="141"/>
      <c r="B406" s="2" t="s">
        <v>96</v>
      </c>
      <c r="C406" s="135"/>
      <c r="D406" s="109" t="s">
        <v>543</v>
      </c>
      <c r="E406" s="109" t="s">
        <v>543</v>
      </c>
      <c r="F406" s="109">
        <v>0.12390285162025472</v>
      </c>
      <c r="G406" s="109" t="s">
        <v>543</v>
      </c>
      <c r="H406" s="109" t="s">
        <v>543</v>
      </c>
      <c r="I406" s="164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37"/>
    </row>
    <row r="407" spans="1:25">
      <c r="A407" s="141"/>
      <c r="B407" s="117" t="s">
        <v>189</v>
      </c>
      <c r="C407" s="135"/>
      <c r="D407" s="109">
        <v>-8.5002317500689317E-2</v>
      </c>
      <c r="E407" s="109" t="s">
        <v>543</v>
      </c>
      <c r="F407" s="109">
        <v>-5.8744785623448648E-2</v>
      </c>
      <c r="G407" s="109">
        <v>1.7449930474979318</v>
      </c>
      <c r="H407" s="109" t="s">
        <v>543</v>
      </c>
      <c r="I407" s="164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37"/>
    </row>
    <row r="408" spans="1:25">
      <c r="B408" s="147"/>
      <c r="C408" s="116"/>
      <c r="D408" s="132"/>
      <c r="E408" s="132"/>
      <c r="F408" s="132"/>
      <c r="G408" s="132"/>
      <c r="H408" s="132"/>
    </row>
    <row r="409" spans="1:25">
      <c r="B409" s="151" t="s">
        <v>478</v>
      </c>
      <c r="Y409" s="133" t="s">
        <v>67</v>
      </c>
    </row>
    <row r="410" spans="1:25">
      <c r="A410" s="124" t="s">
        <v>54</v>
      </c>
      <c r="B410" s="114" t="s">
        <v>141</v>
      </c>
      <c r="C410" s="111" t="s">
        <v>142</v>
      </c>
      <c r="D410" s="112" t="s">
        <v>166</v>
      </c>
      <c r="E410" s="113" t="s">
        <v>166</v>
      </c>
      <c r="F410" s="113" t="s">
        <v>166</v>
      </c>
      <c r="G410" s="113" t="s">
        <v>166</v>
      </c>
      <c r="H410" s="113" t="s">
        <v>166</v>
      </c>
      <c r="I410" s="113" t="s">
        <v>166</v>
      </c>
      <c r="J410" s="113" t="s">
        <v>166</v>
      </c>
      <c r="K410" s="113" t="s">
        <v>166</v>
      </c>
      <c r="L410" s="113" t="s">
        <v>166</v>
      </c>
      <c r="M410" s="113" t="s">
        <v>166</v>
      </c>
      <c r="N410" s="113" t="s">
        <v>166</v>
      </c>
      <c r="O410" s="113" t="s">
        <v>166</v>
      </c>
      <c r="P410" s="113" t="s">
        <v>166</v>
      </c>
      <c r="Q410" s="113" t="s">
        <v>166</v>
      </c>
      <c r="R410" s="113" t="s">
        <v>166</v>
      </c>
      <c r="S410" s="113" t="s">
        <v>166</v>
      </c>
      <c r="T410" s="164"/>
      <c r="U410" s="2"/>
      <c r="V410" s="2"/>
      <c r="W410" s="2"/>
      <c r="X410" s="2"/>
      <c r="Y410" s="133">
        <v>1</v>
      </c>
    </row>
    <row r="411" spans="1:25">
      <c r="A411" s="141"/>
      <c r="B411" s="115" t="s">
        <v>167</v>
      </c>
      <c r="C411" s="104" t="s">
        <v>167</v>
      </c>
      <c r="D411" s="162" t="s">
        <v>169</v>
      </c>
      <c r="E411" s="163" t="s">
        <v>170</v>
      </c>
      <c r="F411" s="163" t="s">
        <v>171</v>
      </c>
      <c r="G411" s="163" t="s">
        <v>172</v>
      </c>
      <c r="H411" s="163" t="s">
        <v>192</v>
      </c>
      <c r="I411" s="163" t="s">
        <v>173</v>
      </c>
      <c r="J411" s="163" t="s">
        <v>175</v>
      </c>
      <c r="K411" s="163" t="s">
        <v>176</v>
      </c>
      <c r="L411" s="163" t="s">
        <v>177</v>
      </c>
      <c r="M411" s="163" t="s">
        <v>178</v>
      </c>
      <c r="N411" s="163" t="s">
        <v>179</v>
      </c>
      <c r="O411" s="163" t="s">
        <v>180</v>
      </c>
      <c r="P411" s="163" t="s">
        <v>181</v>
      </c>
      <c r="Q411" s="163" t="s">
        <v>193</v>
      </c>
      <c r="R411" s="163" t="s">
        <v>190</v>
      </c>
      <c r="S411" s="163" t="s">
        <v>182</v>
      </c>
      <c r="T411" s="164"/>
      <c r="U411" s="2"/>
      <c r="V411" s="2"/>
      <c r="W411" s="2"/>
      <c r="X411" s="2"/>
      <c r="Y411" s="133" t="s">
        <v>1</v>
      </c>
    </row>
    <row r="412" spans="1:25">
      <c r="A412" s="141"/>
      <c r="B412" s="115"/>
      <c r="C412" s="104"/>
      <c r="D412" s="105" t="s">
        <v>116</v>
      </c>
      <c r="E412" s="106" t="s">
        <v>126</v>
      </c>
      <c r="F412" s="106" t="s">
        <v>118</v>
      </c>
      <c r="G412" s="106" t="s">
        <v>126</v>
      </c>
      <c r="H412" s="106" t="s">
        <v>126</v>
      </c>
      <c r="I412" s="106" t="s">
        <v>116</v>
      </c>
      <c r="J412" s="106" t="s">
        <v>116</v>
      </c>
      <c r="K412" s="106" t="s">
        <v>126</v>
      </c>
      <c r="L412" s="106" t="s">
        <v>118</v>
      </c>
      <c r="M412" s="106" t="s">
        <v>126</v>
      </c>
      <c r="N412" s="106" t="s">
        <v>126</v>
      </c>
      <c r="O412" s="106" t="s">
        <v>116</v>
      </c>
      <c r="P412" s="106" t="s">
        <v>126</v>
      </c>
      <c r="Q412" s="106" t="s">
        <v>116</v>
      </c>
      <c r="R412" s="106" t="s">
        <v>126</v>
      </c>
      <c r="S412" s="106" t="s">
        <v>126</v>
      </c>
      <c r="T412" s="164"/>
      <c r="U412" s="2"/>
      <c r="V412" s="2"/>
      <c r="W412" s="2"/>
      <c r="X412" s="2"/>
      <c r="Y412" s="133">
        <v>3</v>
      </c>
    </row>
    <row r="413" spans="1:25">
      <c r="A413" s="141"/>
      <c r="B413" s="115"/>
      <c r="C413" s="104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64"/>
      <c r="U413" s="2"/>
      <c r="V413" s="2"/>
      <c r="W413" s="2"/>
      <c r="X413" s="2"/>
      <c r="Y413" s="133">
        <v>3</v>
      </c>
    </row>
    <row r="414" spans="1:25">
      <c r="A414" s="141"/>
      <c r="B414" s="114">
        <v>1</v>
      </c>
      <c r="C414" s="110">
        <v>1</v>
      </c>
      <c r="D414" s="196">
        <v>0.42337705462394176</v>
      </c>
      <c r="E414" s="196">
        <v>0.42199999999999999</v>
      </c>
      <c r="F414" s="197">
        <v>0.41507554374896249</v>
      </c>
      <c r="G414" s="196">
        <v>0.5</v>
      </c>
      <c r="H414" s="197">
        <v>0.45760000000000001</v>
      </c>
      <c r="I414" s="196">
        <v>0.41507554374896249</v>
      </c>
      <c r="J414" s="197">
        <v>0.42254690353644381</v>
      </c>
      <c r="K414" s="196">
        <v>0.4</v>
      </c>
      <c r="L414" s="196">
        <v>0.45256609131277548</v>
      </c>
      <c r="M414" s="196">
        <v>0.4</v>
      </c>
      <c r="N414" s="196">
        <v>0.48978914162377574</v>
      </c>
      <c r="O414" s="196">
        <v>0.43998007637390024</v>
      </c>
      <c r="P414" s="196">
        <v>0.4</v>
      </c>
      <c r="Q414" s="196">
        <v>0.41859999999999997</v>
      </c>
      <c r="R414" s="196">
        <v>0.40722706292545274</v>
      </c>
      <c r="S414" s="199">
        <v>2.0078999999999998</v>
      </c>
      <c r="T414" s="200"/>
      <c r="U414" s="201"/>
      <c r="V414" s="201"/>
      <c r="W414" s="201"/>
      <c r="X414" s="201"/>
      <c r="Y414" s="202">
        <v>1</v>
      </c>
    </row>
    <row r="415" spans="1:25">
      <c r="A415" s="141"/>
      <c r="B415" s="115">
        <v>1</v>
      </c>
      <c r="C415" s="104">
        <v>2</v>
      </c>
      <c r="D415" s="206">
        <v>0.43167856549892103</v>
      </c>
      <c r="E415" s="206">
        <v>0.42</v>
      </c>
      <c r="F415" s="205">
        <v>0.41507554374896249</v>
      </c>
      <c r="G415" s="206">
        <v>0.5</v>
      </c>
      <c r="H415" s="205">
        <v>0.45190943396226413</v>
      </c>
      <c r="I415" s="206">
        <v>0.41507554374896249</v>
      </c>
      <c r="J415" s="205">
        <v>0.41009463722397499</v>
      </c>
      <c r="K415" s="206">
        <v>0.4</v>
      </c>
      <c r="L415" s="206">
        <v>0.44804114639998571</v>
      </c>
      <c r="M415" s="206">
        <v>0.4</v>
      </c>
      <c r="N415" s="206">
        <v>0.4731861198738172</v>
      </c>
      <c r="O415" s="206">
        <v>0.43998007637390024</v>
      </c>
      <c r="P415" s="206">
        <v>0.4</v>
      </c>
      <c r="Q415" s="206">
        <v>0.41920000000000002</v>
      </c>
      <c r="R415" s="206">
        <v>0.40851781504233797</v>
      </c>
      <c r="S415" s="206">
        <v>0.44470000000000004</v>
      </c>
      <c r="T415" s="200"/>
      <c r="U415" s="201"/>
      <c r="V415" s="201"/>
      <c r="W415" s="201"/>
      <c r="X415" s="201"/>
      <c r="Y415" s="202" t="e">
        <v>#N/A</v>
      </c>
    </row>
    <row r="416" spans="1:25">
      <c r="A416" s="141"/>
      <c r="B416" s="115">
        <v>1</v>
      </c>
      <c r="C416" s="104">
        <v>3</v>
      </c>
      <c r="D416" s="206">
        <v>0.43167856549892103</v>
      </c>
      <c r="E416" s="206">
        <v>0.40200000000000002</v>
      </c>
      <c r="F416" s="205">
        <v>0.41507554374896249</v>
      </c>
      <c r="G416" s="206">
        <v>0.4</v>
      </c>
      <c r="H416" s="205">
        <v>0.42002264150943402</v>
      </c>
      <c r="I416" s="206">
        <v>0.39847252199900396</v>
      </c>
      <c r="J416" s="205">
        <v>0.41839614809895426</v>
      </c>
      <c r="K416" s="205">
        <v>0.4</v>
      </c>
      <c r="L416" s="123">
        <v>0.4506408595457172</v>
      </c>
      <c r="M416" s="123">
        <v>0.4</v>
      </c>
      <c r="N416" s="123">
        <v>0.42337705462394176</v>
      </c>
      <c r="O416" s="123">
        <v>0.43998007637390024</v>
      </c>
      <c r="P416" s="123">
        <v>0.4</v>
      </c>
      <c r="Q416" s="123">
        <v>0.4168</v>
      </c>
      <c r="R416" s="123">
        <v>0.41728112236427045</v>
      </c>
      <c r="S416" s="123">
        <v>0.4027</v>
      </c>
      <c r="T416" s="200"/>
      <c r="U416" s="201"/>
      <c r="V416" s="201"/>
      <c r="W416" s="201"/>
      <c r="X416" s="201"/>
      <c r="Y416" s="202">
        <v>16</v>
      </c>
    </row>
    <row r="417" spans="1:25">
      <c r="A417" s="141"/>
      <c r="B417" s="115">
        <v>1</v>
      </c>
      <c r="C417" s="104">
        <v>4</v>
      </c>
      <c r="D417" s="206">
        <v>0.45658309812385878</v>
      </c>
      <c r="E417" s="206">
        <v>0.46699999999999997</v>
      </c>
      <c r="F417" s="205">
        <v>0.40677403287398323</v>
      </c>
      <c r="G417" s="206">
        <v>0.4</v>
      </c>
      <c r="H417" s="205">
        <v>0.43699622641509434</v>
      </c>
      <c r="I417" s="206">
        <v>0.41507554374896249</v>
      </c>
      <c r="J417" s="205">
        <v>0.42088660136144795</v>
      </c>
      <c r="K417" s="205">
        <v>0.4</v>
      </c>
      <c r="L417" s="123">
        <v>0.45411479928819176</v>
      </c>
      <c r="M417" s="123">
        <v>0.4</v>
      </c>
      <c r="N417" s="123">
        <v>0.43998007637390024</v>
      </c>
      <c r="O417" s="123">
        <v>0.43998007637390024</v>
      </c>
      <c r="P417" s="123">
        <v>0.4</v>
      </c>
      <c r="Q417" s="123">
        <v>0.42329999999999995</v>
      </c>
      <c r="R417" s="123">
        <v>0.40791323260833506</v>
      </c>
      <c r="S417" s="123">
        <v>0.45139999999999997</v>
      </c>
      <c r="T417" s="200"/>
      <c r="U417" s="201"/>
      <c r="V417" s="201"/>
      <c r="W417" s="201"/>
      <c r="X417" s="201"/>
      <c r="Y417" s="202">
        <v>0.4255268412124012</v>
      </c>
    </row>
    <row r="418" spans="1:25">
      <c r="A418" s="141"/>
      <c r="B418" s="115">
        <v>1</v>
      </c>
      <c r="C418" s="104">
        <v>5</v>
      </c>
      <c r="D418" s="206">
        <v>0.43998007637390024</v>
      </c>
      <c r="E418" s="206">
        <v>0.39300000000000002</v>
      </c>
      <c r="F418" s="206">
        <v>0.41507554374896249</v>
      </c>
      <c r="G418" s="206">
        <v>0.4</v>
      </c>
      <c r="H418" s="206">
        <v>0.45828679245283027</v>
      </c>
      <c r="I418" s="206">
        <v>0.39847252199900396</v>
      </c>
      <c r="J418" s="206">
        <v>0.41922629918645204</v>
      </c>
      <c r="K418" s="204">
        <v>0.3</v>
      </c>
      <c r="L418" s="206">
        <v>0.4423467613734513</v>
      </c>
      <c r="M418" s="206">
        <v>0.4</v>
      </c>
      <c r="N418" s="206">
        <v>0.45658309812385878</v>
      </c>
      <c r="O418" s="206">
        <v>0.43998007637390024</v>
      </c>
      <c r="P418" s="206">
        <v>0.4</v>
      </c>
      <c r="Q418" s="206">
        <v>0.42059999999999997</v>
      </c>
      <c r="R418" s="206">
        <v>0.40412883944877981</v>
      </c>
      <c r="S418" s="206">
        <v>0.50309999999999999</v>
      </c>
      <c r="T418" s="200"/>
      <c r="U418" s="201"/>
      <c r="V418" s="201"/>
      <c r="W418" s="201"/>
      <c r="X418" s="201"/>
      <c r="Y418" s="136"/>
    </row>
    <row r="419" spans="1:25">
      <c r="A419" s="141"/>
      <c r="B419" s="115">
        <v>1</v>
      </c>
      <c r="C419" s="104">
        <v>6</v>
      </c>
      <c r="D419" s="206">
        <v>0.42337705462394176</v>
      </c>
      <c r="E419" s="206">
        <v>0.438</v>
      </c>
      <c r="F419" s="206">
        <v>0.41507554374896249</v>
      </c>
      <c r="G419" s="206">
        <v>0.5</v>
      </c>
      <c r="H419" s="206">
        <v>0.41884528301886798</v>
      </c>
      <c r="I419" s="206">
        <v>0.40677403287398323</v>
      </c>
      <c r="J419" s="206">
        <v>0.42171675244894585</v>
      </c>
      <c r="K419" s="204">
        <v>0.3</v>
      </c>
      <c r="L419" s="206">
        <v>0.4381690621379617</v>
      </c>
      <c r="M419" s="206">
        <v>0.4</v>
      </c>
      <c r="N419" s="206">
        <v>0.44828158724887951</v>
      </c>
      <c r="O419" s="206">
        <v>0.43167856549892103</v>
      </c>
      <c r="P419" s="206">
        <v>0.4</v>
      </c>
      <c r="Q419" s="206">
        <v>0.41620000000000001</v>
      </c>
      <c r="R419" s="206">
        <v>0.41221434501079213</v>
      </c>
      <c r="S419" s="206">
        <v>0.44279999999999997</v>
      </c>
      <c r="T419" s="200"/>
      <c r="U419" s="201"/>
      <c r="V419" s="201"/>
      <c r="W419" s="201"/>
      <c r="X419" s="201"/>
      <c r="Y419" s="136"/>
    </row>
    <row r="420" spans="1:25">
      <c r="A420" s="141"/>
      <c r="B420" s="116" t="s">
        <v>186</v>
      </c>
      <c r="C420" s="108"/>
      <c r="D420" s="208">
        <v>0.43444573579058071</v>
      </c>
      <c r="E420" s="208">
        <v>0.42366666666666669</v>
      </c>
      <c r="F420" s="208">
        <v>0.41369195860313263</v>
      </c>
      <c r="G420" s="208">
        <v>0.44999999999999996</v>
      </c>
      <c r="H420" s="208">
        <v>0.4406100628930818</v>
      </c>
      <c r="I420" s="208">
        <v>0.40815761801981304</v>
      </c>
      <c r="J420" s="208">
        <v>0.41881122364270312</v>
      </c>
      <c r="K420" s="208">
        <v>0.3666666666666667</v>
      </c>
      <c r="L420" s="208">
        <v>0.44764645334301384</v>
      </c>
      <c r="M420" s="208">
        <v>0.39999999999999997</v>
      </c>
      <c r="N420" s="208">
        <v>0.45519951297802885</v>
      </c>
      <c r="O420" s="208">
        <v>0.43859649122807037</v>
      </c>
      <c r="P420" s="208">
        <v>0.39999999999999997</v>
      </c>
      <c r="Q420" s="208">
        <v>0.41911666666666664</v>
      </c>
      <c r="R420" s="208">
        <v>0.40954706956666137</v>
      </c>
      <c r="S420" s="208">
        <v>0.70876666666666654</v>
      </c>
      <c r="T420" s="200"/>
      <c r="U420" s="201"/>
      <c r="V420" s="201"/>
      <c r="W420" s="201"/>
      <c r="X420" s="201"/>
      <c r="Y420" s="136"/>
    </row>
    <row r="421" spans="1:25">
      <c r="A421" s="141"/>
      <c r="B421" s="2" t="s">
        <v>187</v>
      </c>
      <c r="C421" s="135"/>
      <c r="D421" s="123">
        <v>0.43167856549892103</v>
      </c>
      <c r="E421" s="123">
        <v>0.42099999999999999</v>
      </c>
      <c r="F421" s="123">
        <v>0.41507554374896249</v>
      </c>
      <c r="G421" s="123">
        <v>0.45</v>
      </c>
      <c r="H421" s="123">
        <v>0.4444528301886792</v>
      </c>
      <c r="I421" s="123">
        <v>0.41092478831147283</v>
      </c>
      <c r="J421" s="123">
        <v>0.42005645027395</v>
      </c>
      <c r="K421" s="123">
        <v>0.4</v>
      </c>
      <c r="L421" s="123">
        <v>0.44934100297285146</v>
      </c>
      <c r="M421" s="123">
        <v>0.4</v>
      </c>
      <c r="N421" s="123">
        <v>0.45243234268636912</v>
      </c>
      <c r="O421" s="123">
        <v>0.43998007637390024</v>
      </c>
      <c r="P421" s="123">
        <v>0.4</v>
      </c>
      <c r="Q421" s="123">
        <v>0.41889999999999999</v>
      </c>
      <c r="R421" s="123">
        <v>0.40821552382533655</v>
      </c>
      <c r="S421" s="123">
        <v>0.44805</v>
      </c>
      <c r="T421" s="200"/>
      <c r="U421" s="201"/>
      <c r="V421" s="201"/>
      <c r="W421" s="201"/>
      <c r="X421" s="201"/>
      <c r="Y421" s="136"/>
    </row>
    <row r="422" spans="1:25">
      <c r="A422" s="141"/>
      <c r="B422" s="2" t="s">
        <v>188</v>
      </c>
      <c r="C422" s="135"/>
      <c r="D422" s="123">
        <v>1.249830072570283E-2</v>
      </c>
      <c r="E422" s="123">
        <v>2.6492766308308876E-2</v>
      </c>
      <c r="F422" s="123">
        <v>3.3890776229774538E-3</v>
      </c>
      <c r="G422" s="123">
        <v>5.4772255750517244E-2</v>
      </c>
      <c r="H422" s="123">
        <v>1.8107500620875815E-2</v>
      </c>
      <c r="I422" s="123">
        <v>8.1619797463903174E-3</v>
      </c>
      <c r="J422" s="123">
        <v>4.5393402339339983E-3</v>
      </c>
      <c r="K422" s="123">
        <v>5.1639777949432177E-2</v>
      </c>
      <c r="L422" s="123">
        <v>6.2140528990647578E-3</v>
      </c>
      <c r="M422" s="123">
        <v>6.0809419444881171E-17</v>
      </c>
      <c r="N422" s="123">
        <v>2.3723543360842109E-2</v>
      </c>
      <c r="O422" s="123">
        <v>3.3890776229774308E-3</v>
      </c>
      <c r="P422" s="123">
        <v>6.0809419444881171E-17</v>
      </c>
      <c r="Q422" s="123">
        <v>2.6018583102595267E-3</v>
      </c>
      <c r="R422" s="123">
        <v>4.591260556293269E-3</v>
      </c>
      <c r="S422" s="123">
        <v>0.63724878553565456</v>
      </c>
      <c r="T422" s="164"/>
      <c r="U422" s="2"/>
      <c r="V422" s="2"/>
      <c r="W422" s="2"/>
      <c r="X422" s="2"/>
      <c r="Y422" s="136"/>
    </row>
    <row r="423" spans="1:25">
      <c r="A423" s="141"/>
      <c r="B423" s="2" t="s">
        <v>96</v>
      </c>
      <c r="C423" s="135"/>
      <c r="D423" s="109">
        <v>2.8768381632194185E-2</v>
      </c>
      <c r="E423" s="109">
        <v>6.2532099862255414E-2</v>
      </c>
      <c r="F423" s="109">
        <v>8.1922733872347268E-3</v>
      </c>
      <c r="G423" s="109">
        <v>0.12171612389003833</v>
      </c>
      <c r="H423" s="109">
        <v>4.1096430031535097E-2</v>
      </c>
      <c r="I423" s="109">
        <v>1.9997127055935811E-2</v>
      </c>
      <c r="J423" s="109">
        <v>1.0838630814265397E-2</v>
      </c>
      <c r="K423" s="109">
        <v>0.14083575804390591</v>
      </c>
      <c r="L423" s="109">
        <v>1.3881608695117202E-2</v>
      </c>
      <c r="M423" s="109">
        <v>1.5202354861220294E-16</v>
      </c>
      <c r="N423" s="109">
        <v>5.2116803037939925E-2</v>
      </c>
      <c r="O423" s="109">
        <v>7.7270969803885387E-3</v>
      </c>
      <c r="P423" s="109">
        <v>1.5202354861220294E-16</v>
      </c>
      <c r="Q423" s="109">
        <v>6.2079571565423954E-3</v>
      </c>
      <c r="R423" s="109">
        <v>1.1210580901363175E-2</v>
      </c>
      <c r="S423" s="109">
        <v>0.89909530950804872</v>
      </c>
      <c r="T423" s="164"/>
      <c r="U423" s="2"/>
      <c r="V423" s="2"/>
      <c r="W423" s="2"/>
      <c r="X423" s="2"/>
      <c r="Y423" s="137"/>
    </row>
    <row r="424" spans="1:25">
      <c r="A424" s="141"/>
      <c r="B424" s="117" t="s">
        <v>189</v>
      </c>
      <c r="C424" s="135"/>
      <c r="D424" s="109">
        <v>2.0959652163816456E-2</v>
      </c>
      <c r="E424" s="109">
        <v>-4.3714623040805867E-3</v>
      </c>
      <c r="F424" s="109">
        <v>-2.7812305742098142E-2</v>
      </c>
      <c r="G424" s="109">
        <v>5.7512608882368976E-2</v>
      </c>
      <c r="H424" s="109">
        <v>3.5445993577528201E-2</v>
      </c>
      <c r="I424" s="109">
        <v>-4.081816118367565E-2</v>
      </c>
      <c r="J424" s="109">
        <v>-1.5781889458639342E-2</v>
      </c>
      <c r="K424" s="109">
        <v>-0.13832305942918066</v>
      </c>
      <c r="L424" s="109">
        <v>5.1981708292689444E-2</v>
      </c>
      <c r="M424" s="109">
        <v>-5.9988792104560873E-2</v>
      </c>
      <c r="N424" s="109">
        <v>6.9731610069731387E-2</v>
      </c>
      <c r="O424" s="109">
        <v>3.0714043744999531E-2</v>
      </c>
      <c r="P424" s="109">
        <v>-5.9988792104560873E-2</v>
      </c>
      <c r="Q424" s="109">
        <v>-1.50640897938914E-2</v>
      </c>
      <c r="R424" s="109">
        <v>-3.7552911116512933E-2</v>
      </c>
      <c r="S424" s="109">
        <v>0.66562152612339331</v>
      </c>
      <c r="T424" s="164"/>
      <c r="U424" s="2"/>
      <c r="V424" s="2"/>
      <c r="W424" s="2"/>
      <c r="X424" s="2"/>
      <c r="Y424" s="137"/>
    </row>
    <row r="425" spans="1:25">
      <c r="B425" s="147"/>
      <c r="C425" s="116"/>
      <c r="D425" s="132"/>
      <c r="E425" s="132"/>
      <c r="F425" s="132"/>
      <c r="G425" s="132"/>
      <c r="H425" s="132"/>
      <c r="I425" s="132"/>
      <c r="J425" s="132"/>
      <c r="K425" s="132"/>
      <c r="L425" s="132"/>
      <c r="M425" s="132"/>
      <c r="N425" s="132"/>
      <c r="O425" s="132"/>
      <c r="P425" s="132"/>
      <c r="Q425" s="132"/>
      <c r="R425" s="132"/>
      <c r="S425" s="132"/>
    </row>
    <row r="426" spans="1:25">
      <c r="B426" s="151" t="s">
        <v>479</v>
      </c>
      <c r="Y426" s="133" t="s">
        <v>67</v>
      </c>
    </row>
    <row r="427" spans="1:25">
      <c r="A427" s="124" t="s">
        <v>17</v>
      </c>
      <c r="B427" s="114" t="s">
        <v>141</v>
      </c>
      <c r="C427" s="111" t="s">
        <v>142</v>
      </c>
      <c r="D427" s="112" t="s">
        <v>166</v>
      </c>
      <c r="E427" s="113" t="s">
        <v>166</v>
      </c>
      <c r="F427" s="113" t="s">
        <v>166</v>
      </c>
      <c r="G427" s="113" t="s">
        <v>166</v>
      </c>
      <c r="H427" s="113" t="s">
        <v>166</v>
      </c>
      <c r="I427" s="113" t="s">
        <v>166</v>
      </c>
      <c r="J427" s="113" t="s">
        <v>166</v>
      </c>
      <c r="K427" s="113" t="s">
        <v>166</v>
      </c>
      <c r="L427" s="113" t="s">
        <v>166</v>
      </c>
      <c r="M427" s="113" t="s">
        <v>166</v>
      </c>
      <c r="N427" s="113" t="s">
        <v>166</v>
      </c>
      <c r="O427" s="164"/>
      <c r="P427" s="2"/>
      <c r="Q427" s="2"/>
      <c r="R427" s="2"/>
      <c r="S427" s="2"/>
      <c r="T427" s="2"/>
      <c r="U427" s="2"/>
      <c r="V427" s="2"/>
      <c r="W427" s="2"/>
      <c r="X427" s="2"/>
      <c r="Y427" s="133">
        <v>1</v>
      </c>
    </row>
    <row r="428" spans="1:25">
      <c r="A428" s="141"/>
      <c r="B428" s="115" t="s">
        <v>167</v>
      </c>
      <c r="C428" s="104" t="s">
        <v>167</v>
      </c>
      <c r="D428" s="162" t="s">
        <v>169</v>
      </c>
      <c r="E428" s="163" t="s">
        <v>171</v>
      </c>
      <c r="F428" s="163" t="s">
        <v>172</v>
      </c>
      <c r="G428" s="163" t="s">
        <v>192</v>
      </c>
      <c r="H428" s="163" t="s">
        <v>173</v>
      </c>
      <c r="I428" s="163" t="s">
        <v>175</v>
      </c>
      <c r="J428" s="163" t="s">
        <v>176</v>
      </c>
      <c r="K428" s="163" t="s">
        <v>177</v>
      </c>
      <c r="L428" s="163" t="s">
        <v>178</v>
      </c>
      <c r="M428" s="163" t="s">
        <v>180</v>
      </c>
      <c r="N428" s="163" t="s">
        <v>181</v>
      </c>
      <c r="O428" s="164"/>
      <c r="P428" s="2"/>
      <c r="Q428" s="2"/>
      <c r="R428" s="2"/>
      <c r="S428" s="2"/>
      <c r="T428" s="2"/>
      <c r="U428" s="2"/>
      <c r="V428" s="2"/>
      <c r="W428" s="2"/>
      <c r="X428" s="2"/>
      <c r="Y428" s="133" t="s">
        <v>3</v>
      </c>
    </row>
    <row r="429" spans="1:25">
      <c r="A429" s="141"/>
      <c r="B429" s="115"/>
      <c r="C429" s="104"/>
      <c r="D429" s="105" t="s">
        <v>114</v>
      </c>
      <c r="E429" s="106" t="s">
        <v>118</v>
      </c>
      <c r="F429" s="106" t="s">
        <v>114</v>
      </c>
      <c r="G429" s="106" t="s">
        <v>124</v>
      </c>
      <c r="H429" s="106" t="s">
        <v>114</v>
      </c>
      <c r="I429" s="106" t="s">
        <v>114</v>
      </c>
      <c r="J429" s="106" t="s">
        <v>114</v>
      </c>
      <c r="K429" s="106" t="s">
        <v>118</v>
      </c>
      <c r="L429" s="106" t="s">
        <v>124</v>
      </c>
      <c r="M429" s="106" t="s">
        <v>114</v>
      </c>
      <c r="N429" s="106" t="s">
        <v>114</v>
      </c>
      <c r="O429" s="164"/>
      <c r="P429" s="2"/>
      <c r="Q429" s="2"/>
      <c r="R429" s="2"/>
      <c r="S429" s="2"/>
      <c r="T429" s="2"/>
      <c r="U429" s="2"/>
      <c r="V429" s="2"/>
      <c r="W429" s="2"/>
      <c r="X429" s="2"/>
      <c r="Y429" s="133">
        <v>1</v>
      </c>
    </row>
    <row r="430" spans="1:25">
      <c r="A430" s="141"/>
      <c r="B430" s="115"/>
      <c r="C430" s="104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64"/>
      <c r="P430" s="2"/>
      <c r="Q430" s="2"/>
      <c r="R430" s="2"/>
      <c r="S430" s="2"/>
      <c r="T430" s="2"/>
      <c r="U430" s="2"/>
      <c r="V430" s="2"/>
      <c r="W430" s="2"/>
      <c r="X430" s="2"/>
      <c r="Y430" s="133">
        <v>1</v>
      </c>
    </row>
    <row r="431" spans="1:25">
      <c r="A431" s="141"/>
      <c r="B431" s="114">
        <v>1</v>
      </c>
      <c r="C431" s="110">
        <v>1</v>
      </c>
      <c r="D431" s="210">
        <v>16.7</v>
      </c>
      <c r="E431" s="210">
        <v>17.3</v>
      </c>
      <c r="F431" s="212">
        <v>19.100000000000001</v>
      </c>
      <c r="G431" s="210">
        <v>18.3</v>
      </c>
      <c r="H431" s="211">
        <v>17.399999999999999</v>
      </c>
      <c r="I431" s="209">
        <v>16.25</v>
      </c>
      <c r="J431" s="211">
        <v>18.2</v>
      </c>
      <c r="K431" s="210">
        <v>17.156140025930732</v>
      </c>
      <c r="L431" s="210">
        <v>16.399999999999999</v>
      </c>
      <c r="M431" s="210">
        <v>18</v>
      </c>
      <c r="N431" s="209">
        <v>22.1</v>
      </c>
      <c r="O431" s="214"/>
      <c r="P431" s="215"/>
      <c r="Q431" s="215"/>
      <c r="R431" s="215"/>
      <c r="S431" s="215"/>
      <c r="T431" s="215"/>
      <c r="U431" s="215"/>
      <c r="V431" s="215"/>
      <c r="W431" s="215"/>
      <c r="X431" s="215"/>
      <c r="Y431" s="216">
        <v>1</v>
      </c>
    </row>
    <row r="432" spans="1:25">
      <c r="A432" s="141"/>
      <c r="B432" s="115">
        <v>1</v>
      </c>
      <c r="C432" s="104">
        <v>2</v>
      </c>
      <c r="D432" s="217">
        <v>17.3</v>
      </c>
      <c r="E432" s="217">
        <v>17.5</v>
      </c>
      <c r="F432" s="219">
        <v>18.5</v>
      </c>
      <c r="G432" s="217">
        <v>18</v>
      </c>
      <c r="H432" s="221">
        <v>17</v>
      </c>
      <c r="I432" s="217">
        <v>17.100000000000001</v>
      </c>
      <c r="J432" s="221">
        <v>18.399999999999999</v>
      </c>
      <c r="K432" s="217">
        <v>17.456936469716617</v>
      </c>
      <c r="L432" s="223">
        <v>19.899999999999999</v>
      </c>
      <c r="M432" s="217">
        <v>17</v>
      </c>
      <c r="N432" s="220">
        <v>19.399999999999999</v>
      </c>
      <c r="O432" s="214"/>
      <c r="P432" s="215"/>
      <c r="Q432" s="215"/>
      <c r="R432" s="215"/>
      <c r="S432" s="215"/>
      <c r="T432" s="215"/>
      <c r="U432" s="215"/>
      <c r="V432" s="215"/>
      <c r="W432" s="215"/>
      <c r="X432" s="215"/>
      <c r="Y432" s="216" t="e">
        <v>#N/A</v>
      </c>
    </row>
    <row r="433" spans="1:25">
      <c r="A433" s="141"/>
      <c r="B433" s="115">
        <v>1</v>
      </c>
      <c r="C433" s="104">
        <v>3</v>
      </c>
      <c r="D433" s="217">
        <v>17</v>
      </c>
      <c r="E433" s="217">
        <v>17.2</v>
      </c>
      <c r="F433" s="219">
        <v>18.899999999999999</v>
      </c>
      <c r="G433" s="217">
        <v>18</v>
      </c>
      <c r="H433" s="221">
        <v>17</v>
      </c>
      <c r="I433" s="217">
        <v>16.98</v>
      </c>
      <c r="J433" s="221">
        <v>16.3</v>
      </c>
      <c r="K433" s="221">
        <v>16.694202630116692</v>
      </c>
      <c r="L433" s="222">
        <v>19</v>
      </c>
      <c r="M433" s="222">
        <v>17</v>
      </c>
      <c r="N433" s="219">
        <v>19.399999999999999</v>
      </c>
      <c r="O433" s="214"/>
      <c r="P433" s="215"/>
      <c r="Q433" s="215"/>
      <c r="R433" s="215"/>
      <c r="S433" s="215"/>
      <c r="T433" s="215"/>
      <c r="U433" s="215"/>
      <c r="V433" s="215"/>
      <c r="W433" s="215"/>
      <c r="X433" s="215"/>
      <c r="Y433" s="216">
        <v>16</v>
      </c>
    </row>
    <row r="434" spans="1:25">
      <c r="A434" s="141"/>
      <c r="B434" s="115">
        <v>1</v>
      </c>
      <c r="C434" s="104">
        <v>4</v>
      </c>
      <c r="D434" s="217">
        <v>16.8</v>
      </c>
      <c r="E434" s="217">
        <v>17.100000000000001</v>
      </c>
      <c r="F434" s="219">
        <v>19.2</v>
      </c>
      <c r="G434" s="217">
        <v>18.2</v>
      </c>
      <c r="H434" s="221">
        <v>17</v>
      </c>
      <c r="I434" s="217">
        <v>17.13</v>
      </c>
      <c r="J434" s="221">
        <v>16.7</v>
      </c>
      <c r="K434" s="221">
        <v>17.156140025930732</v>
      </c>
      <c r="L434" s="222">
        <v>18.399999999999999</v>
      </c>
      <c r="M434" s="222">
        <v>18</v>
      </c>
      <c r="N434" s="219">
        <v>19.899999999999999</v>
      </c>
      <c r="O434" s="214"/>
      <c r="P434" s="215"/>
      <c r="Q434" s="215"/>
      <c r="R434" s="215"/>
      <c r="S434" s="215"/>
      <c r="T434" s="215"/>
      <c r="U434" s="215"/>
      <c r="V434" s="215"/>
      <c r="W434" s="215"/>
      <c r="X434" s="215"/>
      <c r="Y434" s="216">
        <v>17.318961947685786</v>
      </c>
    </row>
    <row r="435" spans="1:25">
      <c r="A435" s="141"/>
      <c r="B435" s="115">
        <v>1</v>
      </c>
      <c r="C435" s="104">
        <v>5</v>
      </c>
      <c r="D435" s="217">
        <v>16.3</v>
      </c>
      <c r="E435" s="217">
        <v>16.600000000000001</v>
      </c>
      <c r="F435" s="220">
        <v>18.7</v>
      </c>
      <c r="G435" s="217">
        <v>18.3</v>
      </c>
      <c r="H435" s="217">
        <v>17</v>
      </c>
      <c r="I435" s="217">
        <v>17.600000000000001</v>
      </c>
      <c r="J435" s="217">
        <v>16.8</v>
      </c>
      <c r="K435" s="217">
        <v>16.500833487682907</v>
      </c>
      <c r="L435" s="217">
        <v>17.899999999999999</v>
      </c>
      <c r="M435" s="217">
        <v>17</v>
      </c>
      <c r="N435" s="220">
        <v>18.899999999999999</v>
      </c>
      <c r="O435" s="214"/>
      <c r="P435" s="215"/>
      <c r="Q435" s="215"/>
      <c r="R435" s="215"/>
      <c r="S435" s="215"/>
      <c r="T435" s="215"/>
      <c r="U435" s="215"/>
      <c r="V435" s="215"/>
      <c r="W435" s="215"/>
      <c r="X435" s="215"/>
      <c r="Y435" s="224"/>
    </row>
    <row r="436" spans="1:25">
      <c r="A436" s="141"/>
      <c r="B436" s="115">
        <v>1</v>
      </c>
      <c r="C436" s="104">
        <v>6</v>
      </c>
      <c r="D436" s="217">
        <v>16.8</v>
      </c>
      <c r="E436" s="217">
        <v>16.600000000000001</v>
      </c>
      <c r="F436" s="220">
        <v>18.899999999999999</v>
      </c>
      <c r="G436" s="217">
        <v>18.399999999999999</v>
      </c>
      <c r="H436" s="217">
        <v>17</v>
      </c>
      <c r="I436" s="217">
        <v>17.04</v>
      </c>
      <c r="J436" s="217">
        <v>17.100000000000001</v>
      </c>
      <c r="K436" s="217">
        <v>16.339692535654756</v>
      </c>
      <c r="L436" s="217">
        <v>18.8</v>
      </c>
      <c r="M436" s="217">
        <v>17</v>
      </c>
      <c r="N436" s="220">
        <v>19.8</v>
      </c>
      <c r="O436" s="214"/>
      <c r="P436" s="215"/>
      <c r="Q436" s="215"/>
      <c r="R436" s="215"/>
      <c r="S436" s="215"/>
      <c r="T436" s="215"/>
      <c r="U436" s="215"/>
      <c r="V436" s="215"/>
      <c r="W436" s="215"/>
      <c r="X436" s="215"/>
      <c r="Y436" s="224"/>
    </row>
    <row r="437" spans="1:25">
      <c r="A437" s="141"/>
      <c r="B437" s="116" t="s">
        <v>186</v>
      </c>
      <c r="C437" s="108"/>
      <c r="D437" s="225">
        <v>16.816666666666666</v>
      </c>
      <c r="E437" s="225">
        <v>17.049999999999997</v>
      </c>
      <c r="F437" s="225">
        <v>18.883333333333336</v>
      </c>
      <c r="G437" s="225">
        <v>18.2</v>
      </c>
      <c r="H437" s="225">
        <v>17.066666666666666</v>
      </c>
      <c r="I437" s="225">
        <v>17.016666666666666</v>
      </c>
      <c r="J437" s="225">
        <v>17.25</v>
      </c>
      <c r="K437" s="225">
        <v>16.88399086250541</v>
      </c>
      <c r="L437" s="225">
        <v>18.399999999999999</v>
      </c>
      <c r="M437" s="225">
        <v>17.333333333333332</v>
      </c>
      <c r="N437" s="225">
        <v>19.916666666666664</v>
      </c>
      <c r="O437" s="214"/>
      <c r="P437" s="215"/>
      <c r="Q437" s="215"/>
      <c r="R437" s="215"/>
      <c r="S437" s="215"/>
      <c r="T437" s="215"/>
      <c r="U437" s="215"/>
      <c r="V437" s="215"/>
      <c r="W437" s="215"/>
      <c r="X437" s="215"/>
      <c r="Y437" s="224"/>
    </row>
    <row r="438" spans="1:25">
      <c r="A438" s="141"/>
      <c r="B438" s="2" t="s">
        <v>187</v>
      </c>
      <c r="C438" s="135"/>
      <c r="D438" s="222">
        <v>16.8</v>
      </c>
      <c r="E438" s="222">
        <v>17.149999999999999</v>
      </c>
      <c r="F438" s="222">
        <v>18.899999999999999</v>
      </c>
      <c r="G438" s="222">
        <v>18.25</v>
      </c>
      <c r="H438" s="222">
        <v>17</v>
      </c>
      <c r="I438" s="222">
        <v>17.07</v>
      </c>
      <c r="J438" s="222">
        <v>16.950000000000003</v>
      </c>
      <c r="K438" s="222">
        <v>16.925171328023712</v>
      </c>
      <c r="L438" s="222">
        <v>18.600000000000001</v>
      </c>
      <c r="M438" s="222">
        <v>17</v>
      </c>
      <c r="N438" s="222">
        <v>19.600000000000001</v>
      </c>
      <c r="O438" s="214"/>
      <c r="P438" s="215"/>
      <c r="Q438" s="215"/>
      <c r="R438" s="215"/>
      <c r="S438" s="215"/>
      <c r="T438" s="215"/>
      <c r="U438" s="215"/>
      <c r="V438" s="215"/>
      <c r="W438" s="215"/>
      <c r="X438" s="215"/>
      <c r="Y438" s="224"/>
    </row>
    <row r="439" spans="1:25">
      <c r="A439" s="141"/>
      <c r="B439" s="2" t="s">
        <v>188</v>
      </c>
      <c r="C439" s="135"/>
      <c r="D439" s="222">
        <v>0.33115957885386116</v>
      </c>
      <c r="E439" s="222">
        <v>0.37282703764614433</v>
      </c>
      <c r="F439" s="222">
        <v>0.25625508125043439</v>
      </c>
      <c r="G439" s="222">
        <v>0.16733200530681497</v>
      </c>
      <c r="H439" s="222">
        <v>0.16329931618554464</v>
      </c>
      <c r="I439" s="222">
        <v>0.43582871253127298</v>
      </c>
      <c r="J439" s="222">
        <v>0.85498537999196145</v>
      </c>
      <c r="K439" s="222">
        <v>0.43714684461296321</v>
      </c>
      <c r="L439" s="222">
        <v>1.1849050594878903</v>
      </c>
      <c r="M439" s="222">
        <v>0.5163977794943222</v>
      </c>
      <c r="N439" s="222">
        <v>1.1267948645013737</v>
      </c>
      <c r="O439" s="214"/>
      <c r="P439" s="215"/>
      <c r="Q439" s="215"/>
      <c r="R439" s="215"/>
      <c r="S439" s="215"/>
      <c r="T439" s="215"/>
      <c r="U439" s="215"/>
      <c r="V439" s="215"/>
      <c r="W439" s="215"/>
      <c r="X439" s="215"/>
      <c r="Y439" s="224"/>
    </row>
    <row r="440" spans="1:25">
      <c r="A440" s="141"/>
      <c r="B440" s="2" t="s">
        <v>96</v>
      </c>
      <c r="C440" s="135"/>
      <c r="D440" s="109">
        <v>1.96923436384853E-2</v>
      </c>
      <c r="E440" s="109">
        <v>2.1866688424993806E-2</v>
      </c>
      <c r="F440" s="109">
        <v>1.3570436782900319E-2</v>
      </c>
      <c r="G440" s="109">
        <v>9.1940662256491737E-3</v>
      </c>
      <c r="H440" s="109">
        <v>9.5683193077467556E-3</v>
      </c>
      <c r="I440" s="109">
        <v>2.5611873410260902E-2</v>
      </c>
      <c r="J440" s="109">
        <v>4.9564369854606459E-2</v>
      </c>
      <c r="K440" s="109">
        <v>2.5891203576977957E-2</v>
      </c>
      <c r="L440" s="109">
        <v>6.4397014102602734E-2</v>
      </c>
      <c r="M440" s="109">
        <v>2.9792179586210898E-2</v>
      </c>
      <c r="N440" s="109">
        <v>5.6575474368269811E-2</v>
      </c>
      <c r="O440" s="164"/>
      <c r="P440" s="2"/>
      <c r="Q440" s="2"/>
      <c r="R440" s="2"/>
      <c r="S440" s="2"/>
      <c r="T440" s="2"/>
      <c r="U440" s="2"/>
      <c r="V440" s="2"/>
      <c r="W440" s="2"/>
      <c r="X440" s="2"/>
      <c r="Y440" s="137"/>
    </row>
    <row r="441" spans="1:25">
      <c r="A441" s="141"/>
      <c r="B441" s="117" t="s">
        <v>189</v>
      </c>
      <c r="C441" s="135"/>
      <c r="D441" s="109">
        <v>-2.9002620511342947E-2</v>
      </c>
      <c r="E441" s="109">
        <v>-1.552991157889394E-2</v>
      </c>
      <c r="F441" s="109">
        <v>9.0327087176064191E-2</v>
      </c>
      <c r="G441" s="109">
        <v>5.0871296731034299E-2</v>
      </c>
      <c r="H441" s="109">
        <v>-1.4567575226575924E-2</v>
      </c>
      <c r="I441" s="109">
        <v>-1.7454584283529417E-2</v>
      </c>
      <c r="J441" s="109">
        <v>-3.9818753510801885E-3</v>
      </c>
      <c r="K441" s="109">
        <v>-2.5115309248571749E-2</v>
      </c>
      <c r="L441" s="109">
        <v>6.2419332958847829E-2</v>
      </c>
      <c r="M441" s="109">
        <v>8.2980641050878212E-4</v>
      </c>
      <c r="N441" s="109">
        <v>0.14999194101976721</v>
      </c>
      <c r="O441" s="164"/>
      <c r="P441" s="2"/>
      <c r="Q441" s="2"/>
      <c r="R441" s="2"/>
      <c r="S441" s="2"/>
      <c r="T441" s="2"/>
      <c r="U441" s="2"/>
      <c r="V441" s="2"/>
      <c r="W441" s="2"/>
      <c r="X441" s="2"/>
      <c r="Y441" s="137"/>
    </row>
    <row r="442" spans="1:25">
      <c r="B442" s="147"/>
      <c r="C442" s="116"/>
      <c r="D442" s="132"/>
      <c r="E442" s="132"/>
      <c r="F442" s="132"/>
      <c r="G442" s="132"/>
      <c r="H442" s="132"/>
      <c r="I442" s="132"/>
      <c r="J442" s="132"/>
      <c r="K442" s="132"/>
      <c r="L442" s="132"/>
      <c r="M442" s="132"/>
      <c r="N442" s="132"/>
    </row>
    <row r="443" spans="1:25">
      <c r="B443" s="151" t="s">
        <v>480</v>
      </c>
      <c r="Y443" s="133" t="s">
        <v>67</v>
      </c>
    </row>
    <row r="444" spans="1:25">
      <c r="A444" s="124" t="s">
        <v>20</v>
      </c>
      <c r="B444" s="114" t="s">
        <v>141</v>
      </c>
      <c r="C444" s="111" t="s">
        <v>142</v>
      </c>
      <c r="D444" s="112" t="s">
        <v>166</v>
      </c>
      <c r="E444" s="113" t="s">
        <v>166</v>
      </c>
      <c r="F444" s="113" t="s">
        <v>166</v>
      </c>
      <c r="G444" s="113" t="s">
        <v>166</v>
      </c>
      <c r="H444" s="113" t="s">
        <v>166</v>
      </c>
      <c r="I444" s="113" t="s">
        <v>166</v>
      </c>
      <c r="J444" s="164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133">
        <v>1</v>
      </c>
    </row>
    <row r="445" spans="1:25">
      <c r="A445" s="141"/>
      <c r="B445" s="115" t="s">
        <v>167</v>
      </c>
      <c r="C445" s="104" t="s">
        <v>167</v>
      </c>
      <c r="D445" s="162" t="s">
        <v>169</v>
      </c>
      <c r="E445" s="163" t="s">
        <v>170</v>
      </c>
      <c r="F445" s="163" t="s">
        <v>171</v>
      </c>
      <c r="G445" s="163" t="s">
        <v>173</v>
      </c>
      <c r="H445" s="163" t="s">
        <v>175</v>
      </c>
      <c r="I445" s="163" t="s">
        <v>178</v>
      </c>
      <c r="J445" s="164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133" t="s">
        <v>3</v>
      </c>
    </row>
    <row r="446" spans="1:25">
      <c r="A446" s="141"/>
      <c r="B446" s="115"/>
      <c r="C446" s="104"/>
      <c r="D446" s="105" t="s">
        <v>124</v>
      </c>
      <c r="E446" s="106" t="s">
        <v>126</v>
      </c>
      <c r="F446" s="106" t="s">
        <v>126</v>
      </c>
      <c r="G446" s="106" t="s">
        <v>124</v>
      </c>
      <c r="H446" s="106" t="s">
        <v>219</v>
      </c>
      <c r="I446" s="106" t="s">
        <v>124</v>
      </c>
      <c r="J446" s="164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33">
        <v>1</v>
      </c>
    </row>
    <row r="447" spans="1:25">
      <c r="A447" s="141"/>
      <c r="B447" s="115"/>
      <c r="C447" s="104"/>
      <c r="D447" s="130"/>
      <c r="E447" s="130"/>
      <c r="F447" s="130"/>
      <c r="G447" s="130"/>
      <c r="H447" s="130"/>
      <c r="I447" s="130"/>
      <c r="J447" s="164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33">
        <v>2</v>
      </c>
    </row>
    <row r="448" spans="1:25">
      <c r="A448" s="141"/>
      <c r="B448" s="114">
        <v>1</v>
      </c>
      <c r="C448" s="110">
        <v>1</v>
      </c>
      <c r="D448" s="210">
        <v>24</v>
      </c>
      <c r="E448" s="213" t="s">
        <v>226</v>
      </c>
      <c r="F448" s="211">
        <v>20</v>
      </c>
      <c r="G448" s="210">
        <v>20</v>
      </c>
      <c r="H448" s="211">
        <v>23.700104493207899</v>
      </c>
      <c r="I448" s="210">
        <v>22</v>
      </c>
      <c r="J448" s="214"/>
      <c r="K448" s="215"/>
      <c r="L448" s="215"/>
      <c r="M448" s="215"/>
      <c r="N448" s="215"/>
      <c r="O448" s="215"/>
      <c r="P448" s="215"/>
      <c r="Q448" s="215"/>
      <c r="R448" s="215"/>
      <c r="S448" s="215"/>
      <c r="T448" s="215"/>
      <c r="U448" s="215"/>
      <c r="V448" s="215"/>
      <c r="W448" s="215"/>
      <c r="X448" s="215"/>
      <c r="Y448" s="216">
        <v>1</v>
      </c>
    </row>
    <row r="449" spans="1:25">
      <c r="A449" s="141"/>
      <c r="B449" s="115">
        <v>1</v>
      </c>
      <c r="C449" s="104">
        <v>2</v>
      </c>
      <c r="D449" s="217">
        <v>24</v>
      </c>
      <c r="E449" s="220" t="s">
        <v>226</v>
      </c>
      <c r="F449" s="221">
        <v>20</v>
      </c>
      <c r="G449" s="217">
        <v>22</v>
      </c>
      <c r="H449" s="221">
        <v>22.937007874015698</v>
      </c>
      <c r="I449" s="217">
        <v>23</v>
      </c>
      <c r="J449" s="214"/>
      <c r="K449" s="215"/>
      <c r="L449" s="215"/>
      <c r="M449" s="215"/>
      <c r="N449" s="215"/>
      <c r="O449" s="215"/>
      <c r="P449" s="215"/>
      <c r="Q449" s="215"/>
      <c r="R449" s="215"/>
      <c r="S449" s="215"/>
      <c r="T449" s="215"/>
      <c r="U449" s="215"/>
      <c r="V449" s="215"/>
      <c r="W449" s="215"/>
      <c r="X449" s="215"/>
      <c r="Y449" s="216" t="e">
        <v>#N/A</v>
      </c>
    </row>
    <row r="450" spans="1:25">
      <c r="A450" s="141"/>
      <c r="B450" s="115">
        <v>1</v>
      </c>
      <c r="C450" s="104">
        <v>3</v>
      </c>
      <c r="D450" s="217">
        <v>24</v>
      </c>
      <c r="E450" s="220" t="s">
        <v>226</v>
      </c>
      <c r="F450" s="221">
        <v>20</v>
      </c>
      <c r="G450" s="217">
        <v>20</v>
      </c>
      <c r="H450" s="221">
        <v>22.670565302144301</v>
      </c>
      <c r="I450" s="217">
        <v>21.4</v>
      </c>
      <c r="J450" s="214"/>
      <c r="K450" s="215"/>
      <c r="L450" s="215"/>
      <c r="M450" s="215"/>
      <c r="N450" s="215"/>
      <c r="O450" s="215"/>
      <c r="P450" s="215"/>
      <c r="Q450" s="215"/>
      <c r="R450" s="215"/>
      <c r="S450" s="215"/>
      <c r="T450" s="215"/>
      <c r="U450" s="215"/>
      <c r="V450" s="215"/>
      <c r="W450" s="215"/>
      <c r="X450" s="215"/>
      <c r="Y450" s="216">
        <v>16</v>
      </c>
    </row>
    <row r="451" spans="1:25">
      <c r="A451" s="141"/>
      <c r="B451" s="115">
        <v>1</v>
      </c>
      <c r="C451" s="104">
        <v>4</v>
      </c>
      <c r="D451" s="217">
        <v>22</v>
      </c>
      <c r="E451" s="220" t="s">
        <v>226</v>
      </c>
      <c r="F451" s="221">
        <v>20</v>
      </c>
      <c r="G451" s="217">
        <v>20</v>
      </c>
      <c r="H451" s="221">
        <v>23.197139938713001</v>
      </c>
      <c r="I451" s="217">
        <v>20.9</v>
      </c>
      <c r="J451" s="214"/>
      <c r="K451" s="215"/>
      <c r="L451" s="215"/>
      <c r="M451" s="215"/>
      <c r="N451" s="215"/>
      <c r="O451" s="215"/>
      <c r="P451" s="215"/>
      <c r="Q451" s="215"/>
      <c r="R451" s="215"/>
      <c r="S451" s="215"/>
      <c r="T451" s="215"/>
      <c r="U451" s="215"/>
      <c r="V451" s="215"/>
      <c r="W451" s="215"/>
      <c r="X451" s="215"/>
      <c r="Y451" s="216">
        <v>21.687955123077181</v>
      </c>
    </row>
    <row r="452" spans="1:25">
      <c r="A452" s="141"/>
      <c r="B452" s="115">
        <v>1</v>
      </c>
      <c r="C452" s="104">
        <v>5</v>
      </c>
      <c r="D452" s="217">
        <v>23</v>
      </c>
      <c r="E452" s="220" t="s">
        <v>226</v>
      </c>
      <c r="F452" s="223">
        <v>30</v>
      </c>
      <c r="G452" s="217">
        <v>19</v>
      </c>
      <c r="H452" s="217">
        <v>22.8571428571429</v>
      </c>
      <c r="I452" s="217">
        <v>21.8</v>
      </c>
      <c r="J452" s="214"/>
      <c r="K452" s="215"/>
      <c r="L452" s="215"/>
      <c r="M452" s="215"/>
      <c r="N452" s="215"/>
      <c r="O452" s="215"/>
      <c r="P452" s="215"/>
      <c r="Q452" s="215"/>
      <c r="R452" s="215"/>
      <c r="S452" s="215"/>
      <c r="T452" s="215"/>
      <c r="U452" s="215"/>
      <c r="V452" s="215"/>
      <c r="W452" s="215"/>
      <c r="X452" s="215"/>
      <c r="Y452" s="224"/>
    </row>
    <row r="453" spans="1:25">
      <c r="A453" s="141"/>
      <c r="B453" s="115">
        <v>1</v>
      </c>
      <c r="C453" s="104">
        <v>6</v>
      </c>
      <c r="D453" s="217">
        <v>23</v>
      </c>
      <c r="E453" s="220" t="s">
        <v>226</v>
      </c>
      <c r="F453" s="217">
        <v>20</v>
      </c>
      <c r="G453" s="217">
        <v>19</v>
      </c>
      <c r="H453" s="217">
        <v>23.576693227091599</v>
      </c>
      <c r="I453" s="217">
        <v>22.6</v>
      </c>
      <c r="J453" s="214"/>
      <c r="K453" s="215"/>
      <c r="L453" s="215"/>
      <c r="M453" s="215"/>
      <c r="N453" s="215"/>
      <c r="O453" s="215"/>
      <c r="P453" s="215"/>
      <c r="Q453" s="215"/>
      <c r="R453" s="215"/>
      <c r="S453" s="215"/>
      <c r="T453" s="215"/>
      <c r="U453" s="215"/>
      <c r="V453" s="215"/>
      <c r="W453" s="215"/>
      <c r="X453" s="215"/>
      <c r="Y453" s="224"/>
    </row>
    <row r="454" spans="1:25">
      <c r="A454" s="141"/>
      <c r="B454" s="116" t="s">
        <v>186</v>
      </c>
      <c r="C454" s="108"/>
      <c r="D454" s="225">
        <v>23.333333333333332</v>
      </c>
      <c r="E454" s="225" t="s">
        <v>543</v>
      </c>
      <c r="F454" s="225">
        <v>21.666666666666668</v>
      </c>
      <c r="G454" s="225">
        <v>20</v>
      </c>
      <c r="H454" s="225">
        <v>23.156442282052566</v>
      </c>
      <c r="I454" s="225">
        <v>21.950000000000003</v>
      </c>
      <c r="J454" s="214"/>
      <c r="K454" s="215"/>
      <c r="L454" s="215"/>
      <c r="M454" s="215"/>
      <c r="N454" s="215"/>
      <c r="O454" s="215"/>
      <c r="P454" s="215"/>
      <c r="Q454" s="215"/>
      <c r="R454" s="215"/>
      <c r="S454" s="215"/>
      <c r="T454" s="215"/>
      <c r="U454" s="215"/>
      <c r="V454" s="215"/>
      <c r="W454" s="215"/>
      <c r="X454" s="215"/>
      <c r="Y454" s="224"/>
    </row>
    <row r="455" spans="1:25">
      <c r="A455" s="141"/>
      <c r="B455" s="2" t="s">
        <v>187</v>
      </c>
      <c r="C455" s="135"/>
      <c r="D455" s="222">
        <v>23.5</v>
      </c>
      <c r="E455" s="222" t="s">
        <v>543</v>
      </c>
      <c r="F455" s="222">
        <v>20</v>
      </c>
      <c r="G455" s="222">
        <v>20</v>
      </c>
      <c r="H455" s="222">
        <v>23.06707390636435</v>
      </c>
      <c r="I455" s="222">
        <v>21.9</v>
      </c>
      <c r="J455" s="214"/>
      <c r="K455" s="215"/>
      <c r="L455" s="215"/>
      <c r="M455" s="215"/>
      <c r="N455" s="215"/>
      <c r="O455" s="215"/>
      <c r="P455" s="215"/>
      <c r="Q455" s="215"/>
      <c r="R455" s="215"/>
      <c r="S455" s="215"/>
      <c r="T455" s="215"/>
      <c r="U455" s="215"/>
      <c r="V455" s="215"/>
      <c r="W455" s="215"/>
      <c r="X455" s="215"/>
      <c r="Y455" s="224"/>
    </row>
    <row r="456" spans="1:25">
      <c r="A456" s="141"/>
      <c r="B456" s="2" t="s">
        <v>188</v>
      </c>
      <c r="C456" s="135"/>
      <c r="D456" s="107">
        <v>0.81649658092772603</v>
      </c>
      <c r="E456" s="107" t="s">
        <v>543</v>
      </c>
      <c r="F456" s="107">
        <v>4.0824829046386339</v>
      </c>
      <c r="G456" s="107">
        <v>1.0954451150103321</v>
      </c>
      <c r="H456" s="107">
        <v>0.41173870371600513</v>
      </c>
      <c r="I456" s="107">
        <v>0.76876524375130362</v>
      </c>
      <c r="J456" s="226"/>
      <c r="K456" s="227"/>
      <c r="L456" s="227"/>
      <c r="M456" s="227"/>
      <c r="N456" s="227"/>
      <c r="O456" s="227"/>
      <c r="P456" s="227"/>
      <c r="Q456" s="227"/>
      <c r="R456" s="227"/>
      <c r="S456" s="227"/>
      <c r="T456" s="227"/>
      <c r="U456" s="227"/>
      <c r="V456" s="227"/>
      <c r="W456" s="227"/>
      <c r="X456" s="227"/>
      <c r="Y456" s="134"/>
    </row>
    <row r="457" spans="1:25">
      <c r="A457" s="141"/>
      <c r="B457" s="2" t="s">
        <v>96</v>
      </c>
      <c r="C457" s="135"/>
      <c r="D457" s="109">
        <v>3.4992710611188263E-2</v>
      </c>
      <c r="E457" s="109" t="s">
        <v>543</v>
      </c>
      <c r="F457" s="109">
        <v>0.18842228790639848</v>
      </c>
      <c r="G457" s="109">
        <v>5.4772255750516606E-2</v>
      </c>
      <c r="H457" s="109">
        <v>1.7780741043935053E-2</v>
      </c>
      <c r="I457" s="109">
        <v>3.5023473519421575E-2</v>
      </c>
      <c r="J457" s="164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137"/>
    </row>
    <row r="458" spans="1:25">
      <c r="A458" s="141"/>
      <c r="B458" s="117" t="s">
        <v>189</v>
      </c>
      <c r="C458" s="135"/>
      <c r="D458" s="109">
        <v>7.5865991095922958E-2</v>
      </c>
      <c r="E458" s="109" t="s">
        <v>543</v>
      </c>
      <c r="F458" s="109">
        <v>-9.815796966428092E-4</v>
      </c>
      <c r="G458" s="109">
        <v>-7.7829150489208798E-2</v>
      </c>
      <c r="H458" s="109">
        <v>6.7709802544400954E-2</v>
      </c>
      <c r="I458" s="109">
        <v>1.2082507338093462E-2</v>
      </c>
      <c r="J458" s="164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37"/>
    </row>
    <row r="459" spans="1:25">
      <c r="B459" s="147"/>
      <c r="C459" s="116"/>
      <c r="D459" s="132"/>
      <c r="E459" s="132"/>
      <c r="F459" s="132"/>
      <c r="G459" s="132"/>
      <c r="H459" s="132"/>
      <c r="I459" s="132"/>
    </row>
    <row r="460" spans="1:25">
      <c r="B460" s="151" t="s">
        <v>481</v>
      </c>
      <c r="Y460" s="133" t="s">
        <v>201</v>
      </c>
    </row>
    <row r="461" spans="1:25">
      <c r="A461" s="124" t="s">
        <v>23</v>
      </c>
      <c r="B461" s="114" t="s">
        <v>141</v>
      </c>
      <c r="C461" s="111" t="s">
        <v>142</v>
      </c>
      <c r="D461" s="112" t="s">
        <v>166</v>
      </c>
      <c r="E461" s="113" t="s">
        <v>166</v>
      </c>
      <c r="F461" s="113" t="s">
        <v>166</v>
      </c>
      <c r="G461" s="113" t="s">
        <v>166</v>
      </c>
      <c r="H461" s="113" t="s">
        <v>166</v>
      </c>
      <c r="I461" s="113" t="s">
        <v>166</v>
      </c>
      <c r="J461" s="113" t="s">
        <v>166</v>
      </c>
      <c r="K461" s="113" t="s">
        <v>166</v>
      </c>
      <c r="L461" s="113" t="s">
        <v>166</v>
      </c>
      <c r="M461" s="113" t="s">
        <v>166</v>
      </c>
      <c r="N461" s="16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133">
        <v>1</v>
      </c>
    </row>
    <row r="462" spans="1:25">
      <c r="A462" s="141"/>
      <c r="B462" s="115" t="s">
        <v>167</v>
      </c>
      <c r="C462" s="104" t="s">
        <v>167</v>
      </c>
      <c r="D462" s="162" t="s">
        <v>169</v>
      </c>
      <c r="E462" s="163" t="s">
        <v>171</v>
      </c>
      <c r="F462" s="163" t="s">
        <v>172</v>
      </c>
      <c r="G462" s="163" t="s">
        <v>192</v>
      </c>
      <c r="H462" s="163" t="s">
        <v>173</v>
      </c>
      <c r="I462" s="163" t="s">
        <v>175</v>
      </c>
      <c r="J462" s="163" t="s">
        <v>176</v>
      </c>
      <c r="K462" s="163" t="s">
        <v>177</v>
      </c>
      <c r="L462" s="163" t="s">
        <v>178</v>
      </c>
      <c r="M462" s="163" t="s">
        <v>181</v>
      </c>
      <c r="N462" s="16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133" t="s">
        <v>3</v>
      </c>
    </row>
    <row r="463" spans="1:25">
      <c r="A463" s="141"/>
      <c r="B463" s="115"/>
      <c r="C463" s="104"/>
      <c r="D463" s="105" t="s">
        <v>124</v>
      </c>
      <c r="E463" s="106" t="s">
        <v>118</v>
      </c>
      <c r="F463" s="106" t="s">
        <v>114</v>
      </c>
      <c r="G463" s="106" t="s">
        <v>124</v>
      </c>
      <c r="H463" s="106" t="s">
        <v>114</v>
      </c>
      <c r="I463" s="106" t="s">
        <v>114</v>
      </c>
      <c r="J463" s="106" t="s">
        <v>114</v>
      </c>
      <c r="K463" s="106" t="s">
        <v>118</v>
      </c>
      <c r="L463" s="106" t="s">
        <v>124</v>
      </c>
      <c r="M463" s="106" t="s">
        <v>114</v>
      </c>
      <c r="N463" s="16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133">
        <v>2</v>
      </c>
    </row>
    <row r="464" spans="1:25">
      <c r="A464" s="141"/>
      <c r="B464" s="115"/>
      <c r="C464" s="104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6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133">
        <v>2</v>
      </c>
    </row>
    <row r="465" spans="1:25">
      <c r="A465" s="141"/>
      <c r="B465" s="114">
        <v>1</v>
      </c>
      <c r="C465" s="110">
        <v>1</v>
      </c>
      <c r="D465" s="118">
        <v>0.31</v>
      </c>
      <c r="E465" s="118">
        <v>0.33</v>
      </c>
      <c r="F465" s="119">
        <v>0.34</v>
      </c>
      <c r="G465" s="118">
        <v>0.31900000000000001</v>
      </c>
      <c r="H465" s="119">
        <v>0.35</v>
      </c>
      <c r="I465" s="118">
        <v>0.32731137088203999</v>
      </c>
      <c r="J465" s="153">
        <v>0.35</v>
      </c>
      <c r="K465" s="152">
        <v>0.29224652087475156</v>
      </c>
      <c r="L465" s="152" t="s">
        <v>225</v>
      </c>
      <c r="M465" s="152">
        <v>0.32</v>
      </c>
      <c r="N465" s="16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133">
        <v>1</v>
      </c>
    </row>
    <row r="466" spans="1:25">
      <c r="A466" s="141"/>
      <c r="B466" s="115">
        <v>1</v>
      </c>
      <c r="C466" s="104">
        <v>2</v>
      </c>
      <c r="D466" s="106">
        <v>0.32</v>
      </c>
      <c r="E466" s="106">
        <v>0.36</v>
      </c>
      <c r="F466" s="121">
        <v>0.35</v>
      </c>
      <c r="G466" s="106">
        <v>0.30599999999999999</v>
      </c>
      <c r="H466" s="121">
        <v>0.35</v>
      </c>
      <c r="I466" s="106">
        <v>0.37576374745417501</v>
      </c>
      <c r="J466" s="157">
        <v>0.3</v>
      </c>
      <c r="K466" s="155">
        <v>0.21918489065606364</v>
      </c>
      <c r="L466" s="155">
        <v>0.3</v>
      </c>
      <c r="M466" s="155">
        <v>0.3</v>
      </c>
      <c r="N466" s="16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133">
        <v>7</v>
      </c>
    </row>
    <row r="467" spans="1:25">
      <c r="A467" s="141"/>
      <c r="B467" s="115">
        <v>1</v>
      </c>
      <c r="C467" s="104">
        <v>3</v>
      </c>
      <c r="D467" s="106">
        <v>0.41</v>
      </c>
      <c r="E467" s="106">
        <v>0.34</v>
      </c>
      <c r="F467" s="121">
        <v>0.36</v>
      </c>
      <c r="G467" s="106">
        <v>0.33500000000000002</v>
      </c>
      <c r="H467" s="121">
        <v>0.36</v>
      </c>
      <c r="I467" s="106">
        <v>0.35653002859866501</v>
      </c>
      <c r="J467" s="157">
        <v>0.35</v>
      </c>
      <c r="K467" s="157">
        <v>0.27137176938369784</v>
      </c>
      <c r="L467" s="157" t="s">
        <v>225</v>
      </c>
      <c r="M467" s="157">
        <v>0.3</v>
      </c>
      <c r="N467" s="16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133">
        <v>16</v>
      </c>
    </row>
    <row r="468" spans="1:25">
      <c r="A468" s="141"/>
      <c r="B468" s="115">
        <v>1</v>
      </c>
      <c r="C468" s="104">
        <v>4</v>
      </c>
      <c r="D468" s="106">
        <v>0.34</v>
      </c>
      <c r="E468" s="106">
        <v>0.33</v>
      </c>
      <c r="F468" s="121">
        <v>0.35</v>
      </c>
      <c r="G468" s="106">
        <v>0.33100000000000002</v>
      </c>
      <c r="H468" s="121">
        <v>0.35</v>
      </c>
      <c r="I468" s="106">
        <v>0.35282258064516098</v>
      </c>
      <c r="J468" s="157">
        <v>0.3</v>
      </c>
      <c r="K468" s="157">
        <v>0.28180914512922473</v>
      </c>
      <c r="L468" s="157" t="s">
        <v>225</v>
      </c>
      <c r="M468" s="157">
        <v>0.31</v>
      </c>
      <c r="N468" s="16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133">
        <v>0.34757564141361347</v>
      </c>
    </row>
    <row r="469" spans="1:25">
      <c r="A469" s="141"/>
      <c r="B469" s="115">
        <v>1</v>
      </c>
      <c r="C469" s="104">
        <v>5</v>
      </c>
      <c r="D469" s="106">
        <v>0.35</v>
      </c>
      <c r="E469" s="106">
        <v>0.36</v>
      </c>
      <c r="F469" s="106">
        <v>0.34</v>
      </c>
      <c r="G469" s="106">
        <v>0.36099999999999999</v>
      </c>
      <c r="H469" s="106">
        <v>0.35</v>
      </c>
      <c r="I469" s="106">
        <v>0.35955056179775302</v>
      </c>
      <c r="J469" s="155">
        <v>0.3</v>
      </c>
      <c r="K469" s="155">
        <v>0.24005964214711736</v>
      </c>
      <c r="L469" s="155" t="s">
        <v>225</v>
      </c>
      <c r="M469" s="155">
        <v>0.3</v>
      </c>
      <c r="N469" s="16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134"/>
    </row>
    <row r="470" spans="1:25">
      <c r="A470" s="141"/>
      <c r="B470" s="115">
        <v>1</v>
      </c>
      <c r="C470" s="104">
        <v>6</v>
      </c>
      <c r="D470" s="106">
        <v>0.36</v>
      </c>
      <c r="E470" s="106">
        <v>0.36</v>
      </c>
      <c r="F470" s="106">
        <v>0.35</v>
      </c>
      <c r="G470" s="106">
        <v>0.40400000000000003</v>
      </c>
      <c r="H470" s="106">
        <v>0.35</v>
      </c>
      <c r="I470" s="106">
        <v>0.31474480151228701</v>
      </c>
      <c r="J470" s="155">
        <v>0.3</v>
      </c>
      <c r="K470" s="155">
        <v>0.26093439363817095</v>
      </c>
      <c r="L470" s="155" t="s">
        <v>225</v>
      </c>
      <c r="M470" s="155">
        <v>0.31</v>
      </c>
      <c r="N470" s="164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134"/>
    </row>
    <row r="471" spans="1:25">
      <c r="A471" s="141"/>
      <c r="B471" s="116" t="s">
        <v>186</v>
      </c>
      <c r="C471" s="108"/>
      <c r="D471" s="122">
        <v>0.34833333333333333</v>
      </c>
      <c r="E471" s="122">
        <v>0.34666666666666668</v>
      </c>
      <c r="F471" s="122">
        <v>0.34833333333333333</v>
      </c>
      <c r="G471" s="122">
        <v>0.34266666666666667</v>
      </c>
      <c r="H471" s="122">
        <v>0.35166666666666674</v>
      </c>
      <c r="I471" s="122">
        <v>0.3477871818150135</v>
      </c>
      <c r="J471" s="122">
        <v>0.31666666666666665</v>
      </c>
      <c r="K471" s="122">
        <v>0.260934393638171</v>
      </c>
      <c r="L471" s="122">
        <v>0.3</v>
      </c>
      <c r="M471" s="122">
        <v>0.3066666666666667</v>
      </c>
      <c r="N471" s="164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134"/>
    </row>
    <row r="472" spans="1:25">
      <c r="A472" s="141"/>
      <c r="B472" s="2" t="s">
        <v>187</v>
      </c>
      <c r="C472" s="135"/>
      <c r="D472" s="107">
        <v>0.34499999999999997</v>
      </c>
      <c r="E472" s="107">
        <v>0.35</v>
      </c>
      <c r="F472" s="107">
        <v>0.35</v>
      </c>
      <c r="G472" s="107">
        <v>0.33300000000000002</v>
      </c>
      <c r="H472" s="107">
        <v>0.35</v>
      </c>
      <c r="I472" s="107">
        <v>0.35467630462191302</v>
      </c>
      <c r="J472" s="107">
        <v>0.3</v>
      </c>
      <c r="K472" s="107">
        <v>0.26615308151093442</v>
      </c>
      <c r="L472" s="107">
        <v>0.3</v>
      </c>
      <c r="M472" s="107">
        <v>0.30499999999999999</v>
      </c>
      <c r="N472" s="164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134"/>
    </row>
    <row r="473" spans="1:25">
      <c r="A473" s="141"/>
      <c r="B473" s="2" t="s">
        <v>188</v>
      </c>
      <c r="C473" s="135"/>
      <c r="D473" s="107">
        <v>3.5449494589721103E-2</v>
      </c>
      <c r="E473" s="107">
        <v>1.5055453054181604E-2</v>
      </c>
      <c r="F473" s="107">
        <v>7.5277265270907922E-3</v>
      </c>
      <c r="G473" s="107">
        <v>3.5206060084404037E-2</v>
      </c>
      <c r="H473" s="107">
        <v>4.0824829046386332E-3</v>
      </c>
      <c r="I473" s="107">
        <v>2.2511844323709111E-2</v>
      </c>
      <c r="J473" s="107">
        <v>2.5819888974716109E-2</v>
      </c>
      <c r="K473" s="107">
        <v>2.7217346025696951E-2</v>
      </c>
      <c r="L473" s="107" t="s">
        <v>543</v>
      </c>
      <c r="M473" s="107">
        <v>8.1649658092772665E-3</v>
      </c>
      <c r="N473" s="226"/>
      <c r="O473" s="227"/>
      <c r="P473" s="227"/>
      <c r="Q473" s="227"/>
      <c r="R473" s="227"/>
      <c r="S473" s="227"/>
      <c r="T473" s="227"/>
      <c r="U473" s="227"/>
      <c r="V473" s="227"/>
      <c r="W473" s="227"/>
      <c r="X473" s="227"/>
      <c r="Y473" s="134"/>
    </row>
    <row r="474" spans="1:25">
      <c r="A474" s="141"/>
      <c r="B474" s="2" t="s">
        <v>96</v>
      </c>
      <c r="C474" s="135"/>
      <c r="D474" s="109">
        <v>0.10176888398962997</v>
      </c>
      <c r="E474" s="109">
        <v>4.342919150244693E-2</v>
      </c>
      <c r="F474" s="109">
        <v>2.1610698163897012E-2</v>
      </c>
      <c r="G474" s="109">
        <v>0.10274142047977831</v>
      </c>
      <c r="H474" s="109">
        <v>1.16089561269345E-2</v>
      </c>
      <c r="I474" s="109">
        <v>6.4728792493804629E-2</v>
      </c>
      <c r="J474" s="109">
        <v>8.1536491499103511E-2</v>
      </c>
      <c r="K474" s="109">
        <v>0.1043072384832424</v>
      </c>
      <c r="L474" s="109" t="s">
        <v>543</v>
      </c>
      <c r="M474" s="109">
        <v>2.6624888508512821E-2</v>
      </c>
      <c r="N474" s="164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137"/>
    </row>
    <row r="475" spans="1:25">
      <c r="A475" s="141"/>
      <c r="B475" s="117" t="s">
        <v>189</v>
      </c>
      <c r="C475" s="135"/>
      <c r="D475" s="109">
        <v>2.1799338890329256E-3</v>
      </c>
      <c r="E475" s="109">
        <v>-2.6151854118715567E-3</v>
      </c>
      <c r="F475" s="109">
        <v>2.1799338890329256E-3</v>
      </c>
      <c r="G475" s="109">
        <v>-1.412347173404227E-2</v>
      </c>
      <c r="H475" s="109">
        <v>1.177017249084189E-2</v>
      </c>
      <c r="I475" s="109">
        <v>6.0861687700453082E-4</v>
      </c>
      <c r="J475" s="109">
        <v>-8.8927332828152017E-2</v>
      </c>
      <c r="K475" s="109">
        <v>-0.24927307167748203</v>
      </c>
      <c r="L475" s="109">
        <v>-0.13687852583719662</v>
      </c>
      <c r="M475" s="109">
        <v>-0.11769804863357869</v>
      </c>
      <c r="N475" s="164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137"/>
    </row>
    <row r="476" spans="1:25">
      <c r="B476" s="147"/>
      <c r="C476" s="116"/>
      <c r="D476" s="132"/>
      <c r="E476" s="132"/>
      <c r="F476" s="132"/>
      <c r="G476" s="132"/>
      <c r="H476" s="132"/>
      <c r="I476" s="132"/>
      <c r="J476" s="132"/>
      <c r="K476" s="132"/>
      <c r="L476" s="132"/>
      <c r="M476" s="132"/>
    </row>
    <row r="477" spans="1:25">
      <c r="B477" s="151" t="s">
        <v>482</v>
      </c>
      <c r="Y477" s="133" t="s">
        <v>67</v>
      </c>
    </row>
    <row r="478" spans="1:25">
      <c r="A478" s="124" t="s">
        <v>55</v>
      </c>
      <c r="B478" s="114" t="s">
        <v>141</v>
      </c>
      <c r="C478" s="111" t="s">
        <v>142</v>
      </c>
      <c r="D478" s="112" t="s">
        <v>166</v>
      </c>
      <c r="E478" s="113" t="s">
        <v>166</v>
      </c>
      <c r="F478" s="113" t="s">
        <v>166</v>
      </c>
      <c r="G478" s="113" t="s">
        <v>166</v>
      </c>
      <c r="H478" s="113" t="s">
        <v>166</v>
      </c>
      <c r="I478" s="113" t="s">
        <v>166</v>
      </c>
      <c r="J478" s="113" t="s">
        <v>166</v>
      </c>
      <c r="K478" s="113" t="s">
        <v>166</v>
      </c>
      <c r="L478" s="113" t="s">
        <v>166</v>
      </c>
      <c r="M478" s="113" t="s">
        <v>166</v>
      </c>
      <c r="N478" s="113" t="s">
        <v>166</v>
      </c>
      <c r="O478" s="113" t="s">
        <v>166</v>
      </c>
      <c r="P478" s="113" t="s">
        <v>166</v>
      </c>
      <c r="Q478" s="113" t="s">
        <v>166</v>
      </c>
      <c r="R478" s="113" t="s">
        <v>166</v>
      </c>
      <c r="S478" s="113" t="s">
        <v>166</v>
      </c>
      <c r="T478" s="113" t="s">
        <v>166</v>
      </c>
      <c r="U478" s="164"/>
      <c r="V478" s="2"/>
      <c r="W478" s="2"/>
      <c r="X478" s="2"/>
      <c r="Y478" s="133">
        <v>1</v>
      </c>
    </row>
    <row r="479" spans="1:25">
      <c r="A479" s="141"/>
      <c r="B479" s="115" t="s">
        <v>167</v>
      </c>
      <c r="C479" s="104" t="s">
        <v>167</v>
      </c>
      <c r="D479" s="162" t="s">
        <v>168</v>
      </c>
      <c r="E479" s="163" t="s">
        <v>169</v>
      </c>
      <c r="F479" s="163" t="s">
        <v>170</v>
      </c>
      <c r="G479" s="163" t="s">
        <v>171</v>
      </c>
      <c r="H479" s="163" t="s">
        <v>172</v>
      </c>
      <c r="I479" s="163" t="s">
        <v>192</v>
      </c>
      <c r="J479" s="163" t="s">
        <v>173</v>
      </c>
      <c r="K479" s="163" t="s">
        <v>175</v>
      </c>
      <c r="L479" s="163" t="s">
        <v>176</v>
      </c>
      <c r="M479" s="163" t="s">
        <v>177</v>
      </c>
      <c r="N479" s="163" t="s">
        <v>178</v>
      </c>
      <c r="O479" s="163" t="s">
        <v>179</v>
      </c>
      <c r="P479" s="163" t="s">
        <v>180</v>
      </c>
      <c r="Q479" s="163" t="s">
        <v>181</v>
      </c>
      <c r="R479" s="163" t="s">
        <v>193</v>
      </c>
      <c r="S479" s="163" t="s">
        <v>190</v>
      </c>
      <c r="T479" s="163" t="s">
        <v>182</v>
      </c>
      <c r="U479" s="164"/>
      <c r="V479" s="2"/>
      <c r="W479" s="2"/>
      <c r="X479" s="2"/>
      <c r="Y479" s="133" t="s">
        <v>1</v>
      </c>
    </row>
    <row r="480" spans="1:25">
      <c r="A480" s="141"/>
      <c r="B480" s="115"/>
      <c r="C480" s="104"/>
      <c r="D480" s="105" t="s">
        <v>126</v>
      </c>
      <c r="E480" s="106" t="s">
        <v>116</v>
      </c>
      <c r="F480" s="106" t="s">
        <v>126</v>
      </c>
      <c r="G480" s="106" t="s">
        <v>118</v>
      </c>
      <c r="H480" s="106" t="s">
        <v>126</v>
      </c>
      <c r="I480" s="106" t="s">
        <v>126</v>
      </c>
      <c r="J480" s="106" t="s">
        <v>116</v>
      </c>
      <c r="K480" s="106" t="s">
        <v>116</v>
      </c>
      <c r="L480" s="106" t="s">
        <v>126</v>
      </c>
      <c r="M480" s="106" t="s">
        <v>118</v>
      </c>
      <c r="N480" s="106" t="s">
        <v>126</v>
      </c>
      <c r="O480" s="106" t="s">
        <v>126</v>
      </c>
      <c r="P480" s="106" t="s">
        <v>116</v>
      </c>
      <c r="Q480" s="106" t="s">
        <v>126</v>
      </c>
      <c r="R480" s="106" t="s">
        <v>116</v>
      </c>
      <c r="S480" s="106" t="s">
        <v>126</v>
      </c>
      <c r="T480" s="106" t="s">
        <v>126</v>
      </c>
      <c r="U480" s="164"/>
      <c r="V480" s="2"/>
      <c r="W480" s="2"/>
      <c r="X480" s="2"/>
      <c r="Y480" s="133">
        <v>3</v>
      </c>
    </row>
    <row r="481" spans="1:25">
      <c r="A481" s="141"/>
      <c r="B481" s="115"/>
      <c r="C481" s="104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64"/>
      <c r="V481" s="2"/>
      <c r="W481" s="2"/>
      <c r="X481" s="2"/>
      <c r="Y481" s="133">
        <v>3</v>
      </c>
    </row>
    <row r="482" spans="1:25">
      <c r="A482" s="141"/>
      <c r="B482" s="114">
        <v>1</v>
      </c>
      <c r="C482" s="110">
        <v>1</v>
      </c>
      <c r="D482" s="196">
        <v>0.26</v>
      </c>
      <c r="E482" s="196">
        <v>0.24725606078880724</v>
      </c>
      <c r="F482" s="197">
        <v>0.25600000000000001</v>
      </c>
      <c r="G482" s="196">
        <v>0.2532866964178026</v>
      </c>
      <c r="H482" s="197">
        <v>0.23519478953081671</v>
      </c>
      <c r="I482" s="196">
        <v>0.26</v>
      </c>
      <c r="J482" s="197">
        <v>0.24725606078880724</v>
      </c>
      <c r="K482" s="196">
        <v>0.24890408390904911</v>
      </c>
      <c r="L482" s="196">
        <v>0.22916415390182143</v>
      </c>
      <c r="M482" s="196">
        <v>0.25747144842123904</v>
      </c>
      <c r="N482" s="196">
        <v>0.24</v>
      </c>
      <c r="O482" s="196">
        <v>0.24122542515981205</v>
      </c>
      <c r="P482" s="196">
        <v>0.2532866964178026</v>
      </c>
      <c r="Q482" s="196">
        <v>0.2231335182728261</v>
      </c>
      <c r="R482" s="196">
        <v>0.26889999999999997</v>
      </c>
      <c r="S482" s="196">
        <v>0.25530871277288641</v>
      </c>
      <c r="T482" s="199">
        <v>1.4298999999999999</v>
      </c>
      <c r="U482" s="200"/>
      <c r="V482" s="201"/>
      <c r="W482" s="201"/>
      <c r="X482" s="201"/>
      <c r="Y482" s="202">
        <v>1</v>
      </c>
    </row>
    <row r="483" spans="1:25">
      <c r="A483" s="141"/>
      <c r="B483" s="115">
        <v>1</v>
      </c>
      <c r="C483" s="104">
        <v>2</v>
      </c>
      <c r="D483" s="206">
        <v>0.26</v>
      </c>
      <c r="E483" s="206">
        <v>0.24122542515981205</v>
      </c>
      <c r="F483" s="205">
        <v>0.252</v>
      </c>
      <c r="G483" s="206">
        <v>0.2532866964178026</v>
      </c>
      <c r="H483" s="205">
        <v>0.23519478953081671</v>
      </c>
      <c r="I483" s="206">
        <v>0.27399999999999997</v>
      </c>
      <c r="J483" s="205">
        <v>0.23519478953081671</v>
      </c>
      <c r="K483" s="206">
        <v>0.24320298632203124</v>
      </c>
      <c r="L483" s="206">
        <v>0.2231335182728261</v>
      </c>
      <c r="M483" s="206">
        <v>0.25397281927224385</v>
      </c>
      <c r="N483" s="206">
        <v>0.24</v>
      </c>
      <c r="O483" s="206">
        <v>0.24122542515981205</v>
      </c>
      <c r="P483" s="206">
        <v>0.24725606078880724</v>
      </c>
      <c r="Q483" s="206">
        <v>0.24122542515981205</v>
      </c>
      <c r="R483" s="206">
        <v>0.2702</v>
      </c>
      <c r="S483" s="206">
        <v>0.25070455230973354</v>
      </c>
      <c r="T483" s="206">
        <v>0.22200000000000003</v>
      </c>
      <c r="U483" s="200"/>
      <c r="V483" s="201"/>
      <c r="W483" s="201"/>
      <c r="X483" s="201"/>
      <c r="Y483" s="202" t="e">
        <v>#N/A</v>
      </c>
    </row>
    <row r="484" spans="1:25">
      <c r="A484" s="141"/>
      <c r="B484" s="115">
        <v>1</v>
      </c>
      <c r="C484" s="104">
        <v>3</v>
      </c>
      <c r="D484" s="206">
        <v>0.26</v>
      </c>
      <c r="E484" s="206">
        <v>0.24122542515981205</v>
      </c>
      <c r="F484" s="205">
        <v>0.246</v>
      </c>
      <c r="G484" s="206">
        <v>0.24725606078880724</v>
      </c>
      <c r="H484" s="205">
        <v>0.23519478953081671</v>
      </c>
      <c r="I484" s="206">
        <v>0.27299999999999996</v>
      </c>
      <c r="J484" s="205">
        <v>0.23519478953081671</v>
      </c>
      <c r="K484" s="205">
        <v>0.23888247458378917</v>
      </c>
      <c r="L484" s="123">
        <v>0.22916415390182143</v>
      </c>
      <c r="M484" s="123">
        <v>0.25008758267183018</v>
      </c>
      <c r="N484" s="123">
        <v>0.25</v>
      </c>
      <c r="O484" s="123">
        <v>0.24122542515981205</v>
      </c>
      <c r="P484" s="123">
        <v>0.2532866964178026</v>
      </c>
      <c r="Q484" s="123">
        <v>0.21710288264383076</v>
      </c>
      <c r="R484" s="123">
        <v>0.26940000000000003</v>
      </c>
      <c r="S484" s="123">
        <v>0.25574733238451347</v>
      </c>
      <c r="T484" s="206">
        <v>0.24840000000000001</v>
      </c>
      <c r="U484" s="200"/>
      <c r="V484" s="201"/>
      <c r="W484" s="201"/>
      <c r="X484" s="201"/>
      <c r="Y484" s="202">
        <v>16</v>
      </c>
    </row>
    <row r="485" spans="1:25">
      <c r="A485" s="141"/>
      <c r="B485" s="115">
        <v>1</v>
      </c>
      <c r="C485" s="104">
        <v>4</v>
      </c>
      <c r="D485" s="204">
        <v>0.27</v>
      </c>
      <c r="E485" s="206">
        <v>0.24725606078880724</v>
      </c>
      <c r="F485" s="205">
        <v>0.25900000000000001</v>
      </c>
      <c r="G485" s="206">
        <v>0.24725606078880724</v>
      </c>
      <c r="H485" s="205">
        <v>0.23519478953081671</v>
      </c>
      <c r="I485" s="206">
        <v>0.26</v>
      </c>
      <c r="J485" s="205">
        <v>0.24122542515981205</v>
      </c>
      <c r="K485" s="205">
        <v>0.25060391667720805</v>
      </c>
      <c r="L485" s="123">
        <v>0.22916415390182143</v>
      </c>
      <c r="M485" s="123">
        <v>0.25956314528860702</v>
      </c>
      <c r="N485" s="123">
        <v>0.24</v>
      </c>
      <c r="O485" s="123">
        <v>0.24725606078880724</v>
      </c>
      <c r="P485" s="123">
        <v>0.2532866964178026</v>
      </c>
      <c r="Q485" s="123">
        <v>0.24725606078880724</v>
      </c>
      <c r="R485" s="123">
        <v>0.27339999999999998</v>
      </c>
      <c r="S485" s="123">
        <v>0.25856741430466795</v>
      </c>
      <c r="T485" s="206">
        <v>0.24450000000000002</v>
      </c>
      <c r="U485" s="200"/>
      <c r="V485" s="201"/>
      <c r="W485" s="201"/>
      <c r="X485" s="201"/>
      <c r="Y485" s="202">
        <v>0.24739001253623047</v>
      </c>
    </row>
    <row r="486" spans="1:25">
      <c r="A486" s="141"/>
      <c r="B486" s="115">
        <v>1</v>
      </c>
      <c r="C486" s="104">
        <v>5</v>
      </c>
      <c r="D486" s="206">
        <v>0.26</v>
      </c>
      <c r="E486" s="206">
        <v>0.24122542515981205</v>
      </c>
      <c r="F486" s="206">
        <v>0.246</v>
      </c>
      <c r="G486" s="206">
        <v>0.24725606078880724</v>
      </c>
      <c r="H486" s="206">
        <v>0.22916415390182143</v>
      </c>
      <c r="I486" s="206">
        <v>0.27099999999999996</v>
      </c>
      <c r="J486" s="206">
        <v>0.23519478953081671</v>
      </c>
      <c r="K486" s="206">
        <v>0.2431682839589768</v>
      </c>
      <c r="L486" s="206">
        <v>0.22916415390182143</v>
      </c>
      <c r="M486" s="206">
        <v>0.25252467622991387</v>
      </c>
      <c r="N486" s="206">
        <v>0.24</v>
      </c>
      <c r="O486" s="206">
        <v>0.24725606078880724</v>
      </c>
      <c r="P486" s="206">
        <v>0.2532866964178026</v>
      </c>
      <c r="Q486" s="206">
        <v>0.21107224701483548</v>
      </c>
      <c r="R486" s="206">
        <v>0.2722</v>
      </c>
      <c r="S486" s="206">
        <v>0.25167270611506465</v>
      </c>
      <c r="T486" s="204">
        <v>0.19449999999999998</v>
      </c>
      <c r="U486" s="200"/>
      <c r="V486" s="201"/>
      <c r="W486" s="201"/>
      <c r="X486" s="201"/>
      <c r="Y486" s="136"/>
    </row>
    <row r="487" spans="1:25">
      <c r="A487" s="141"/>
      <c r="B487" s="115">
        <v>1</v>
      </c>
      <c r="C487" s="104">
        <v>6</v>
      </c>
      <c r="D487" s="206">
        <v>0.26</v>
      </c>
      <c r="E487" s="206">
        <v>0.24122542515981205</v>
      </c>
      <c r="F487" s="206">
        <v>0.24199999999999999</v>
      </c>
      <c r="G487" s="206">
        <v>0.24725606078880724</v>
      </c>
      <c r="H487" s="206">
        <v>0.23519478953081671</v>
      </c>
      <c r="I487" s="206">
        <v>0.27</v>
      </c>
      <c r="J487" s="206">
        <v>0.24122542515981205</v>
      </c>
      <c r="K487" s="206">
        <v>0.24532280779002907</v>
      </c>
      <c r="L487" s="206">
        <v>0.23519478953081671</v>
      </c>
      <c r="M487" s="206">
        <v>0.24955427629401744</v>
      </c>
      <c r="N487" s="206">
        <v>0.25</v>
      </c>
      <c r="O487" s="206">
        <v>0.24122542515981205</v>
      </c>
      <c r="P487" s="206">
        <v>0.24725606078880724</v>
      </c>
      <c r="Q487" s="206">
        <v>0.22916415390182143</v>
      </c>
      <c r="R487" s="206">
        <v>0.26950000000000002</v>
      </c>
      <c r="S487" s="206">
        <v>0.26016927926667488</v>
      </c>
      <c r="T487" s="206">
        <v>0.25130000000000002</v>
      </c>
      <c r="U487" s="200"/>
      <c r="V487" s="201"/>
      <c r="W487" s="201"/>
      <c r="X487" s="201"/>
      <c r="Y487" s="136"/>
    </row>
    <row r="488" spans="1:25">
      <c r="A488" s="141"/>
      <c r="B488" s="116" t="s">
        <v>186</v>
      </c>
      <c r="C488" s="108"/>
      <c r="D488" s="208">
        <v>0.26166666666666666</v>
      </c>
      <c r="E488" s="208">
        <v>0.24323563703614379</v>
      </c>
      <c r="F488" s="208">
        <v>0.25016666666666665</v>
      </c>
      <c r="G488" s="208">
        <v>0.24926627266513904</v>
      </c>
      <c r="H488" s="208">
        <v>0.23418968359265083</v>
      </c>
      <c r="I488" s="208">
        <v>0.26799999999999996</v>
      </c>
      <c r="J488" s="208">
        <v>0.23921521328348025</v>
      </c>
      <c r="K488" s="208">
        <v>0.24501409220684725</v>
      </c>
      <c r="L488" s="208">
        <v>0.22916415390182143</v>
      </c>
      <c r="M488" s="208">
        <v>0.25386232469630859</v>
      </c>
      <c r="N488" s="208">
        <v>0.24333333333333332</v>
      </c>
      <c r="O488" s="208">
        <v>0.24323563703614379</v>
      </c>
      <c r="P488" s="208">
        <v>0.25127648454147083</v>
      </c>
      <c r="Q488" s="208">
        <v>0.22815904796365549</v>
      </c>
      <c r="R488" s="208">
        <v>0.27060000000000001</v>
      </c>
      <c r="S488" s="208">
        <v>0.25536166619225681</v>
      </c>
      <c r="T488" s="208">
        <v>0.43176666666666669</v>
      </c>
      <c r="U488" s="200"/>
      <c r="V488" s="201"/>
      <c r="W488" s="201"/>
      <c r="X488" s="201"/>
      <c r="Y488" s="136"/>
    </row>
    <row r="489" spans="1:25">
      <c r="A489" s="141"/>
      <c r="B489" s="2" t="s">
        <v>187</v>
      </c>
      <c r="C489" s="135"/>
      <c r="D489" s="123">
        <v>0.26</v>
      </c>
      <c r="E489" s="123">
        <v>0.24122542515981205</v>
      </c>
      <c r="F489" s="123">
        <v>0.249</v>
      </c>
      <c r="G489" s="123">
        <v>0.24725606078880724</v>
      </c>
      <c r="H489" s="123">
        <v>0.23519478953081671</v>
      </c>
      <c r="I489" s="123">
        <v>0.27049999999999996</v>
      </c>
      <c r="J489" s="123">
        <v>0.23821010734531439</v>
      </c>
      <c r="K489" s="123">
        <v>0.24426289705603016</v>
      </c>
      <c r="L489" s="123">
        <v>0.22916415390182143</v>
      </c>
      <c r="M489" s="123">
        <v>0.25324874775107886</v>
      </c>
      <c r="N489" s="123">
        <v>0.24</v>
      </c>
      <c r="O489" s="123">
        <v>0.24122542515981205</v>
      </c>
      <c r="P489" s="123">
        <v>0.2532866964178026</v>
      </c>
      <c r="Q489" s="123">
        <v>0.22614883608732378</v>
      </c>
      <c r="R489" s="123">
        <v>0.26985000000000003</v>
      </c>
      <c r="S489" s="123">
        <v>0.25552802257869994</v>
      </c>
      <c r="T489" s="123">
        <v>0.24645</v>
      </c>
      <c r="U489" s="200"/>
      <c r="V489" s="201"/>
      <c r="W489" s="201"/>
      <c r="X489" s="201"/>
      <c r="Y489" s="136"/>
    </row>
    <row r="490" spans="1:25">
      <c r="A490" s="141"/>
      <c r="B490" s="2" t="s">
        <v>188</v>
      </c>
      <c r="C490" s="135"/>
      <c r="D490" s="123">
        <v>4.0824829046386332E-3</v>
      </c>
      <c r="E490" s="123">
        <v>3.1142068477524642E-3</v>
      </c>
      <c r="F490" s="123">
        <v>6.5853372477547986E-3</v>
      </c>
      <c r="G490" s="123">
        <v>3.1142068477525505E-3</v>
      </c>
      <c r="H490" s="123">
        <v>2.4619966859477861E-3</v>
      </c>
      <c r="I490" s="123">
        <v>6.3560994328282624E-3</v>
      </c>
      <c r="J490" s="123">
        <v>4.9239933718955723E-3</v>
      </c>
      <c r="K490" s="123">
        <v>4.2604536296798542E-3</v>
      </c>
      <c r="L490" s="123">
        <v>3.8141088652374686E-3</v>
      </c>
      <c r="M490" s="123">
        <v>4.0033635944349503E-3</v>
      </c>
      <c r="N490" s="123">
        <v>5.1639777949432277E-3</v>
      </c>
      <c r="O490" s="123">
        <v>3.1142068477524646E-3</v>
      </c>
      <c r="P490" s="123">
        <v>3.1142068477525505E-3</v>
      </c>
      <c r="Q490" s="123">
        <v>1.3970610986928853E-2</v>
      </c>
      <c r="R490" s="123">
        <v>1.7944358444926278E-3</v>
      </c>
      <c r="S490" s="123">
        <v>3.7104889994695979E-3</v>
      </c>
      <c r="T490" s="123">
        <v>0.48945439692239628</v>
      </c>
      <c r="U490" s="164"/>
      <c r="V490" s="2"/>
      <c r="W490" s="2"/>
      <c r="X490" s="2"/>
      <c r="Y490" s="136"/>
    </row>
    <row r="491" spans="1:25">
      <c r="A491" s="141"/>
      <c r="B491" s="2" t="s">
        <v>96</v>
      </c>
      <c r="C491" s="135"/>
      <c r="D491" s="109">
        <v>1.5601845495434268E-2</v>
      </c>
      <c r="E491" s="109">
        <v>1.2803250731263965E-2</v>
      </c>
      <c r="F491" s="109">
        <v>2.6323799791158425E-2</v>
      </c>
      <c r="G491" s="109">
        <v>1.2493494665185347E-2</v>
      </c>
      <c r="H491" s="109">
        <v>1.0512831514090857E-2</v>
      </c>
      <c r="I491" s="109">
        <v>2.371678892846367E-2</v>
      </c>
      <c r="J491" s="109">
        <v>2.0583947418345964E-2</v>
      </c>
      <c r="K491" s="109">
        <v>1.7388606472818997E-2</v>
      </c>
      <c r="L491" s="109">
        <v>1.6643566632465173E-2</v>
      </c>
      <c r="M491" s="109">
        <v>1.5769821690651064E-2</v>
      </c>
      <c r="N491" s="109">
        <v>2.1221826554561212E-2</v>
      </c>
      <c r="O491" s="109">
        <v>1.2803250731263966E-2</v>
      </c>
      <c r="P491" s="109">
        <v>1.2393546707863861E-2</v>
      </c>
      <c r="Q491" s="109">
        <v>6.1231895520331481E-2</v>
      </c>
      <c r="R491" s="109">
        <v>6.6313224112809601E-3</v>
      </c>
      <c r="S491" s="109">
        <v>1.4530328904871897E-2</v>
      </c>
      <c r="T491" s="109">
        <v>1.133608577755878</v>
      </c>
      <c r="U491" s="164"/>
      <c r="V491" s="2"/>
      <c r="W491" s="2"/>
      <c r="X491" s="2"/>
      <c r="Y491" s="137"/>
    </row>
    <row r="492" spans="1:25">
      <c r="A492" s="141"/>
      <c r="B492" s="117" t="s">
        <v>189</v>
      </c>
      <c r="C492" s="135"/>
      <c r="D492" s="109">
        <v>5.7709096596392895E-2</v>
      </c>
      <c r="E492" s="109">
        <v>-1.6792818180072167E-2</v>
      </c>
      <c r="F492" s="109">
        <v>1.1223792351073625E-2</v>
      </c>
      <c r="G492" s="109">
        <v>7.5842193857109663E-3</v>
      </c>
      <c r="H492" s="109">
        <v>-5.3358374528747143E-2</v>
      </c>
      <c r="I492" s="109">
        <v>8.330969893439466E-2</v>
      </c>
      <c r="J492" s="109">
        <v>-3.3044176557260996E-2</v>
      </c>
      <c r="K492" s="109">
        <v>-9.6039460325233472E-3</v>
      </c>
      <c r="L492" s="109">
        <v>-7.367257250023318E-2</v>
      </c>
      <c r="M492" s="109">
        <v>2.6162382602774814E-2</v>
      </c>
      <c r="N492" s="109">
        <v>-1.6397910171507268E-2</v>
      </c>
      <c r="O492" s="109">
        <v>-1.6792818180072167E-2</v>
      </c>
      <c r="P492" s="109">
        <v>1.5709898574305603E-2</v>
      </c>
      <c r="Q492" s="109">
        <v>-7.7735412094530609E-2</v>
      </c>
      <c r="R492" s="109">
        <v>9.3819419894206169E-2</v>
      </c>
      <c r="S492" s="109">
        <v>3.2223021351190928E-2</v>
      </c>
      <c r="T492" s="109">
        <v>0.74528737939020107</v>
      </c>
      <c r="U492" s="164"/>
      <c r="V492" s="2"/>
      <c r="W492" s="2"/>
      <c r="X492" s="2"/>
      <c r="Y492" s="137"/>
    </row>
    <row r="493" spans="1:25">
      <c r="B493" s="147"/>
      <c r="C493" s="116"/>
      <c r="D493" s="132"/>
      <c r="E493" s="132"/>
      <c r="F493" s="132"/>
      <c r="G493" s="132"/>
      <c r="H493" s="132"/>
      <c r="I493" s="132"/>
      <c r="J493" s="132"/>
      <c r="K493" s="132"/>
      <c r="L493" s="132"/>
      <c r="M493" s="132"/>
      <c r="N493" s="132"/>
      <c r="O493" s="132"/>
      <c r="P493" s="132"/>
      <c r="Q493" s="132"/>
      <c r="R493" s="132"/>
      <c r="S493" s="132"/>
      <c r="T493" s="132"/>
    </row>
    <row r="494" spans="1:25">
      <c r="B494" s="151" t="s">
        <v>483</v>
      </c>
      <c r="Y494" s="133" t="s">
        <v>67</v>
      </c>
    </row>
    <row r="495" spans="1:25">
      <c r="A495" s="124" t="s">
        <v>56</v>
      </c>
      <c r="B495" s="114" t="s">
        <v>141</v>
      </c>
      <c r="C495" s="111" t="s">
        <v>142</v>
      </c>
      <c r="D495" s="112" t="s">
        <v>166</v>
      </c>
      <c r="E495" s="113" t="s">
        <v>166</v>
      </c>
      <c r="F495" s="113" t="s">
        <v>166</v>
      </c>
      <c r="G495" s="113" t="s">
        <v>166</v>
      </c>
      <c r="H495" s="113" t="s">
        <v>166</v>
      </c>
      <c r="I495" s="113" t="s">
        <v>166</v>
      </c>
      <c r="J495" s="113" t="s">
        <v>166</v>
      </c>
      <c r="K495" s="113" t="s">
        <v>166</v>
      </c>
      <c r="L495" s="113" t="s">
        <v>166</v>
      </c>
      <c r="M495" s="113" t="s">
        <v>166</v>
      </c>
      <c r="N495" s="113" t="s">
        <v>166</v>
      </c>
      <c r="O495" s="113" t="s">
        <v>166</v>
      </c>
      <c r="P495" s="113" t="s">
        <v>166</v>
      </c>
      <c r="Q495" s="113" t="s">
        <v>166</v>
      </c>
      <c r="R495" s="113" t="s">
        <v>166</v>
      </c>
      <c r="S495" s="164"/>
      <c r="T495" s="2"/>
      <c r="U495" s="2"/>
      <c r="V495" s="2"/>
      <c r="W495" s="2"/>
      <c r="X495" s="2"/>
      <c r="Y495" s="133">
        <v>1</v>
      </c>
    </row>
    <row r="496" spans="1:25">
      <c r="A496" s="141"/>
      <c r="B496" s="115" t="s">
        <v>167</v>
      </c>
      <c r="C496" s="104" t="s">
        <v>167</v>
      </c>
      <c r="D496" s="162" t="s">
        <v>169</v>
      </c>
      <c r="E496" s="163" t="s">
        <v>170</v>
      </c>
      <c r="F496" s="163" t="s">
        <v>171</v>
      </c>
      <c r="G496" s="163" t="s">
        <v>172</v>
      </c>
      <c r="H496" s="163" t="s">
        <v>192</v>
      </c>
      <c r="I496" s="163" t="s">
        <v>173</v>
      </c>
      <c r="J496" s="163" t="s">
        <v>175</v>
      </c>
      <c r="K496" s="163" t="s">
        <v>176</v>
      </c>
      <c r="L496" s="163" t="s">
        <v>177</v>
      </c>
      <c r="M496" s="163" t="s">
        <v>179</v>
      </c>
      <c r="N496" s="163" t="s">
        <v>180</v>
      </c>
      <c r="O496" s="163" t="s">
        <v>181</v>
      </c>
      <c r="P496" s="163" t="s">
        <v>193</v>
      </c>
      <c r="Q496" s="163" t="s">
        <v>190</v>
      </c>
      <c r="R496" s="163" t="s">
        <v>182</v>
      </c>
      <c r="S496" s="164"/>
      <c r="T496" s="2"/>
      <c r="U496" s="2"/>
      <c r="V496" s="2"/>
      <c r="W496" s="2"/>
      <c r="X496" s="2"/>
      <c r="Y496" s="133" t="s">
        <v>1</v>
      </c>
    </row>
    <row r="497" spans="1:25">
      <c r="A497" s="141"/>
      <c r="B497" s="115"/>
      <c r="C497" s="104"/>
      <c r="D497" s="105" t="s">
        <v>116</v>
      </c>
      <c r="E497" s="106" t="s">
        <v>126</v>
      </c>
      <c r="F497" s="106" t="s">
        <v>126</v>
      </c>
      <c r="G497" s="106" t="s">
        <v>126</v>
      </c>
      <c r="H497" s="106" t="s">
        <v>126</v>
      </c>
      <c r="I497" s="106" t="s">
        <v>116</v>
      </c>
      <c r="J497" s="106" t="s">
        <v>116</v>
      </c>
      <c r="K497" s="106" t="s">
        <v>126</v>
      </c>
      <c r="L497" s="106" t="s">
        <v>118</v>
      </c>
      <c r="M497" s="106" t="s">
        <v>126</v>
      </c>
      <c r="N497" s="106" t="s">
        <v>116</v>
      </c>
      <c r="O497" s="106" t="s">
        <v>126</v>
      </c>
      <c r="P497" s="106" t="s">
        <v>116</v>
      </c>
      <c r="Q497" s="106" t="s">
        <v>126</v>
      </c>
      <c r="R497" s="106" t="s">
        <v>124</v>
      </c>
      <c r="S497" s="164"/>
      <c r="T497" s="2"/>
      <c r="U497" s="2"/>
      <c r="V497" s="2"/>
      <c r="W497" s="2"/>
      <c r="X497" s="2"/>
      <c r="Y497" s="133">
        <v>3</v>
      </c>
    </row>
    <row r="498" spans="1:25">
      <c r="A498" s="141"/>
      <c r="B498" s="115"/>
      <c r="C498" s="104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64"/>
      <c r="T498" s="2"/>
      <c r="U498" s="2"/>
      <c r="V498" s="2"/>
      <c r="W498" s="2"/>
      <c r="X498" s="2"/>
      <c r="Y498" s="133">
        <v>3</v>
      </c>
    </row>
    <row r="499" spans="1:25">
      <c r="A499" s="141"/>
      <c r="B499" s="114">
        <v>1</v>
      </c>
      <c r="C499" s="110">
        <v>1</v>
      </c>
      <c r="D499" s="195">
        <v>4.6468401486988858E-2</v>
      </c>
      <c r="E499" s="196">
        <v>5.0199999999999995E-2</v>
      </c>
      <c r="F499" s="197">
        <v>4.8000000000000001E-2</v>
      </c>
      <c r="G499" s="195">
        <v>5.4213135068153673E-2</v>
      </c>
      <c r="H499" s="197">
        <v>0.05</v>
      </c>
      <c r="I499" s="196">
        <v>5.188971499380423E-2</v>
      </c>
      <c r="J499" s="197">
        <v>5.0592937403340928E-2</v>
      </c>
      <c r="K499" s="196">
        <v>5.4213135068153673E-2</v>
      </c>
      <c r="L499" s="196">
        <v>4.9502610761355419E-2</v>
      </c>
      <c r="M499" s="199">
        <v>4.6468401486988858E-2</v>
      </c>
      <c r="N499" s="196">
        <v>5.4213135068153673E-2</v>
      </c>
      <c r="O499" s="199">
        <v>6.1957868649318473E-2</v>
      </c>
      <c r="P499" s="196">
        <v>4.9099999999999998E-2</v>
      </c>
      <c r="Q499" s="196">
        <v>5.0603087360594809E-2</v>
      </c>
      <c r="R499" s="196">
        <v>5.2400000000000002E-2</v>
      </c>
      <c r="S499" s="200"/>
      <c r="T499" s="201"/>
      <c r="U499" s="201"/>
      <c r="V499" s="201"/>
      <c r="W499" s="201"/>
      <c r="X499" s="201"/>
      <c r="Y499" s="202">
        <v>1</v>
      </c>
    </row>
    <row r="500" spans="1:25">
      <c r="A500" s="141"/>
      <c r="B500" s="115">
        <v>1</v>
      </c>
      <c r="C500" s="104">
        <v>2</v>
      </c>
      <c r="D500" s="203">
        <v>4.6468401486988858E-2</v>
      </c>
      <c r="E500" s="206">
        <v>5.0799999999999998E-2</v>
      </c>
      <c r="F500" s="205">
        <v>4.9000000000000002E-2</v>
      </c>
      <c r="G500" s="203">
        <v>5.4213135068153673E-2</v>
      </c>
      <c r="H500" s="205">
        <v>0.05</v>
      </c>
      <c r="I500" s="206">
        <v>5.1115241635687751E-2</v>
      </c>
      <c r="J500" s="205">
        <v>5.0446730314295397E-2</v>
      </c>
      <c r="K500" s="206">
        <v>5.4213135068153673E-2</v>
      </c>
      <c r="L500" s="206">
        <v>4.8835961619653916E-2</v>
      </c>
      <c r="M500" s="203">
        <v>5.4213135068153673E-2</v>
      </c>
      <c r="N500" s="206">
        <v>4.6468401486988858E-2</v>
      </c>
      <c r="O500" s="206">
        <v>5.4213135068153673E-2</v>
      </c>
      <c r="P500" s="206">
        <v>4.9700000000000008E-2</v>
      </c>
      <c r="Q500" s="206">
        <v>5.0364928903345742E-2</v>
      </c>
      <c r="R500" s="206">
        <v>5.3799999999999994E-2</v>
      </c>
      <c r="S500" s="200"/>
      <c r="T500" s="201"/>
      <c r="U500" s="201"/>
      <c r="V500" s="201"/>
      <c r="W500" s="201"/>
      <c r="X500" s="201"/>
      <c r="Y500" s="202" t="e">
        <v>#N/A</v>
      </c>
    </row>
    <row r="501" spans="1:25">
      <c r="A501" s="141"/>
      <c r="B501" s="115">
        <v>1</v>
      </c>
      <c r="C501" s="104">
        <v>3</v>
      </c>
      <c r="D501" s="203">
        <v>4.6468401486988858E-2</v>
      </c>
      <c r="E501" s="206">
        <v>5.1000000000000004E-2</v>
      </c>
      <c r="F501" s="205">
        <v>4.9000000000000002E-2</v>
      </c>
      <c r="G501" s="203">
        <v>5.4213135068153673E-2</v>
      </c>
      <c r="H501" s="205">
        <v>0.05</v>
      </c>
      <c r="I501" s="206">
        <v>5.1115241635687751E-2</v>
      </c>
      <c r="J501" s="205">
        <v>4.9871306261742035E-2</v>
      </c>
      <c r="K501" s="205">
        <v>4.6468401486988858E-2</v>
      </c>
      <c r="L501" s="123">
        <v>4.877624641489172E-2</v>
      </c>
      <c r="M501" s="207">
        <v>5.4213135068153673E-2</v>
      </c>
      <c r="N501" s="123">
        <v>5.4213135068153673E-2</v>
      </c>
      <c r="O501" s="123">
        <v>4.6468401486988858E-2</v>
      </c>
      <c r="P501" s="123">
        <v>4.9500000000000002E-2</v>
      </c>
      <c r="Q501" s="123">
        <v>5.0813691449814145E-2</v>
      </c>
      <c r="R501" s="123">
        <v>5.0900000000000001E-2</v>
      </c>
      <c r="S501" s="200"/>
      <c r="T501" s="201"/>
      <c r="U501" s="201"/>
      <c r="V501" s="201"/>
      <c r="W501" s="201"/>
      <c r="X501" s="201"/>
      <c r="Y501" s="202">
        <v>16</v>
      </c>
    </row>
    <row r="502" spans="1:25">
      <c r="A502" s="141"/>
      <c r="B502" s="115">
        <v>1</v>
      </c>
      <c r="C502" s="104">
        <v>4</v>
      </c>
      <c r="D502" s="203">
        <v>4.6468401486988858E-2</v>
      </c>
      <c r="E502" s="206">
        <v>5.0900000000000001E-2</v>
      </c>
      <c r="F502" s="205">
        <v>4.7E-2</v>
      </c>
      <c r="G502" s="203">
        <v>5.4213135068153673E-2</v>
      </c>
      <c r="H502" s="205">
        <v>0.05</v>
      </c>
      <c r="I502" s="206">
        <v>5.1115241635687751E-2</v>
      </c>
      <c r="J502" s="205">
        <v>5.0528757518058492E-2</v>
      </c>
      <c r="K502" s="205">
        <v>5.4213135068153673E-2</v>
      </c>
      <c r="L502" s="123">
        <v>4.9441255138325077E-2</v>
      </c>
      <c r="M502" s="207">
        <v>5.4213135068153673E-2</v>
      </c>
      <c r="N502" s="123">
        <v>5.4213135068153673E-2</v>
      </c>
      <c r="O502" s="123">
        <v>4.6468401486988858E-2</v>
      </c>
      <c r="P502" s="123">
        <v>5.0900000000000001E-2</v>
      </c>
      <c r="Q502" s="123">
        <v>5.1095049721189605E-2</v>
      </c>
      <c r="R502" s="123">
        <v>5.2200000000000003E-2</v>
      </c>
      <c r="S502" s="200"/>
      <c r="T502" s="201"/>
      <c r="U502" s="201"/>
      <c r="V502" s="201"/>
      <c r="W502" s="201"/>
      <c r="X502" s="201"/>
      <c r="Y502" s="202">
        <v>5.0449304172191504E-2</v>
      </c>
    </row>
    <row r="503" spans="1:25">
      <c r="A503" s="141"/>
      <c r="B503" s="115">
        <v>1</v>
      </c>
      <c r="C503" s="104">
        <v>5</v>
      </c>
      <c r="D503" s="203">
        <v>4.6468401486988858E-2</v>
      </c>
      <c r="E503" s="206">
        <v>5.0900000000000001E-2</v>
      </c>
      <c r="F503" s="206">
        <v>4.7E-2</v>
      </c>
      <c r="G503" s="203">
        <v>5.4213135068153673E-2</v>
      </c>
      <c r="H503" s="206">
        <v>0.05</v>
      </c>
      <c r="I503" s="206">
        <v>5.0340768277571266E-2</v>
      </c>
      <c r="J503" s="206">
        <v>5.0429128996651737E-2</v>
      </c>
      <c r="K503" s="206">
        <v>5.4213135068153673E-2</v>
      </c>
      <c r="L503" s="206">
        <v>4.7876078427020491E-2</v>
      </c>
      <c r="M503" s="203">
        <v>5.4213135068153673E-2</v>
      </c>
      <c r="N503" s="206">
        <v>5.4213135068153673E-2</v>
      </c>
      <c r="O503" s="206">
        <v>4.6468401486988858E-2</v>
      </c>
      <c r="P503" s="206">
        <v>0.05</v>
      </c>
      <c r="Q503" s="206">
        <v>4.9736773234200754E-2</v>
      </c>
      <c r="R503" s="206">
        <v>5.5199999999999999E-2</v>
      </c>
      <c r="S503" s="200"/>
      <c r="T503" s="201"/>
      <c r="U503" s="201"/>
      <c r="V503" s="201"/>
      <c r="W503" s="201"/>
      <c r="X503" s="201"/>
      <c r="Y503" s="136"/>
    </row>
    <row r="504" spans="1:25">
      <c r="A504" s="141"/>
      <c r="B504" s="115">
        <v>1</v>
      </c>
      <c r="C504" s="104">
        <v>6</v>
      </c>
      <c r="D504" s="203">
        <v>4.6468401486988858E-2</v>
      </c>
      <c r="E504" s="206">
        <v>5.0500000000000003E-2</v>
      </c>
      <c r="F504" s="206">
        <v>4.8000000000000001E-2</v>
      </c>
      <c r="G504" s="203">
        <v>5.4213135068153673E-2</v>
      </c>
      <c r="H504" s="206">
        <v>0.05</v>
      </c>
      <c r="I504" s="206">
        <v>5.1115241635687751E-2</v>
      </c>
      <c r="J504" s="206">
        <v>5.0942057051868654E-2</v>
      </c>
      <c r="K504" s="206">
        <v>4.6468401486988858E-2</v>
      </c>
      <c r="L504" s="206">
        <v>4.9136744369147133E-2</v>
      </c>
      <c r="M504" s="203">
        <v>5.4213135068153673E-2</v>
      </c>
      <c r="N504" s="206">
        <v>4.6468401486988858E-2</v>
      </c>
      <c r="O504" s="206">
        <v>5.4213135068153673E-2</v>
      </c>
      <c r="P504" s="206">
        <v>4.9700000000000008E-2</v>
      </c>
      <c r="Q504" s="206">
        <v>5.1288649628252803E-2</v>
      </c>
      <c r="R504" s="206">
        <v>5.2700000000000004E-2</v>
      </c>
      <c r="S504" s="200"/>
      <c r="T504" s="201"/>
      <c r="U504" s="201"/>
      <c r="V504" s="201"/>
      <c r="W504" s="201"/>
      <c r="X504" s="201"/>
      <c r="Y504" s="136"/>
    </row>
    <row r="505" spans="1:25">
      <c r="A505" s="141"/>
      <c r="B505" s="116" t="s">
        <v>186</v>
      </c>
      <c r="C505" s="108"/>
      <c r="D505" s="208">
        <v>4.6468401486988858E-2</v>
      </c>
      <c r="E505" s="208">
        <v>5.0716666666666667E-2</v>
      </c>
      <c r="F505" s="208">
        <v>4.7999999999999994E-2</v>
      </c>
      <c r="G505" s="208">
        <v>5.4213135068153673E-2</v>
      </c>
      <c r="H505" s="208">
        <v>4.9999999999999996E-2</v>
      </c>
      <c r="I505" s="208">
        <v>5.1115241635687751E-2</v>
      </c>
      <c r="J505" s="208">
        <v>5.0468486257659539E-2</v>
      </c>
      <c r="K505" s="208">
        <v>5.163155720776539E-2</v>
      </c>
      <c r="L505" s="208">
        <v>4.8928149455065628E-2</v>
      </c>
      <c r="M505" s="208">
        <v>5.2922346137959535E-2</v>
      </c>
      <c r="N505" s="208">
        <v>5.163155720776539E-2</v>
      </c>
      <c r="O505" s="208">
        <v>5.1631557207765404E-2</v>
      </c>
      <c r="P505" s="208">
        <v>4.9816666666666669E-2</v>
      </c>
      <c r="Q505" s="208">
        <v>5.0650363382899639E-2</v>
      </c>
      <c r="R505" s="208">
        <v>5.2866666666666666E-2</v>
      </c>
      <c r="S505" s="200"/>
      <c r="T505" s="201"/>
      <c r="U505" s="201"/>
      <c r="V505" s="201"/>
      <c r="W505" s="201"/>
      <c r="X505" s="201"/>
      <c r="Y505" s="136"/>
    </row>
    <row r="506" spans="1:25">
      <c r="A506" s="141"/>
      <c r="B506" s="2" t="s">
        <v>187</v>
      </c>
      <c r="C506" s="135"/>
      <c r="D506" s="123">
        <v>4.6468401486988858E-2</v>
      </c>
      <c r="E506" s="123">
        <v>5.0849999999999999E-2</v>
      </c>
      <c r="F506" s="123">
        <v>4.8000000000000001E-2</v>
      </c>
      <c r="G506" s="123">
        <v>5.4213135068153673E-2</v>
      </c>
      <c r="H506" s="123">
        <v>0.05</v>
      </c>
      <c r="I506" s="123">
        <v>5.1115241635687751E-2</v>
      </c>
      <c r="J506" s="123">
        <v>5.0487743916176941E-2</v>
      </c>
      <c r="K506" s="123">
        <v>5.4213135068153673E-2</v>
      </c>
      <c r="L506" s="123">
        <v>4.8986352994400524E-2</v>
      </c>
      <c r="M506" s="123">
        <v>5.4213135068153673E-2</v>
      </c>
      <c r="N506" s="123">
        <v>5.4213135068153673E-2</v>
      </c>
      <c r="O506" s="123">
        <v>5.0340768277571266E-2</v>
      </c>
      <c r="P506" s="123">
        <v>4.9700000000000008E-2</v>
      </c>
      <c r="Q506" s="123">
        <v>5.0708389405204474E-2</v>
      </c>
      <c r="R506" s="123">
        <v>5.2549999999999999E-2</v>
      </c>
      <c r="S506" s="200"/>
      <c r="T506" s="201"/>
      <c r="U506" s="201"/>
      <c r="V506" s="201"/>
      <c r="W506" s="201"/>
      <c r="X506" s="201"/>
      <c r="Y506" s="136"/>
    </row>
    <row r="507" spans="1:25">
      <c r="A507" s="141"/>
      <c r="B507" s="2" t="s">
        <v>188</v>
      </c>
      <c r="C507" s="135"/>
      <c r="D507" s="123">
        <v>0</v>
      </c>
      <c r="E507" s="123">
        <v>3.0605010483034957E-4</v>
      </c>
      <c r="F507" s="123">
        <v>8.9442719099991667E-4</v>
      </c>
      <c r="G507" s="123">
        <v>0</v>
      </c>
      <c r="H507" s="123">
        <v>7.6011774306101464E-18</v>
      </c>
      <c r="I507" s="123">
        <v>4.898199597534673E-4</v>
      </c>
      <c r="J507" s="123">
        <v>3.4699748477735995E-4</v>
      </c>
      <c r="K507" s="123">
        <v>3.9993632240886206E-3</v>
      </c>
      <c r="L507" s="123">
        <v>5.9585596438433233E-4</v>
      </c>
      <c r="M507" s="123">
        <v>3.1617742446086072E-3</v>
      </c>
      <c r="N507" s="123">
        <v>3.9993632240886206E-3</v>
      </c>
      <c r="O507" s="123">
        <v>6.3235484892172093E-3</v>
      </c>
      <c r="P507" s="123">
        <v>6.080021929785013E-4</v>
      </c>
      <c r="Q507" s="123">
        <v>5.56809869185816E-4</v>
      </c>
      <c r="R507" s="123">
        <v>1.4746751054610847E-3</v>
      </c>
      <c r="S507" s="164"/>
      <c r="T507" s="2"/>
      <c r="U507" s="2"/>
      <c r="V507" s="2"/>
      <c r="W507" s="2"/>
      <c r="X507" s="2"/>
      <c r="Y507" s="136"/>
    </row>
    <row r="508" spans="1:25">
      <c r="A508" s="141"/>
      <c r="B508" s="2" t="s">
        <v>96</v>
      </c>
      <c r="C508" s="135"/>
      <c r="D508" s="109">
        <v>0</v>
      </c>
      <c r="E508" s="109">
        <v>6.034507489260918E-3</v>
      </c>
      <c r="F508" s="109">
        <v>1.8633899812498265E-2</v>
      </c>
      <c r="G508" s="109">
        <v>0</v>
      </c>
      <c r="H508" s="109">
        <v>1.5202354861220294E-16</v>
      </c>
      <c r="I508" s="109">
        <v>9.5826595762678289E-3</v>
      </c>
      <c r="J508" s="109">
        <v>6.8755278889446889E-3</v>
      </c>
      <c r="K508" s="109">
        <v>7.7459666924148393E-2</v>
      </c>
      <c r="L508" s="109">
        <v>1.2178183132218219E-2</v>
      </c>
      <c r="M508" s="109">
        <v>5.9743652263004376E-2</v>
      </c>
      <c r="N508" s="109">
        <v>7.7459666924148393E-2</v>
      </c>
      <c r="O508" s="109">
        <v>0.12247448713915887</v>
      </c>
      <c r="P508" s="109">
        <v>1.2204794773740407E-2</v>
      </c>
      <c r="Q508" s="109">
        <v>1.0993205813283538E-2</v>
      </c>
      <c r="R508" s="109">
        <v>2.7894232764081046E-2</v>
      </c>
      <c r="S508" s="164"/>
      <c r="T508" s="2"/>
      <c r="U508" s="2"/>
      <c r="V508" s="2"/>
      <c r="W508" s="2"/>
      <c r="X508" s="2"/>
      <c r="Y508" s="137"/>
    </row>
    <row r="509" spans="1:25">
      <c r="A509" s="141"/>
      <c r="B509" s="117" t="s">
        <v>189</v>
      </c>
      <c r="C509" s="135"/>
      <c r="D509" s="109">
        <v>-7.8908971105234538E-2</v>
      </c>
      <c r="E509" s="109">
        <v>5.2996269990683853E-3</v>
      </c>
      <c r="F509" s="109">
        <v>-4.8549810792863357E-2</v>
      </c>
      <c r="G509" s="109">
        <v>7.4606200377226539E-2</v>
      </c>
      <c r="H509" s="109">
        <v>-8.9060529092326313E-3</v>
      </c>
      <c r="I509" s="109">
        <v>1.3200131784242286E-2</v>
      </c>
      <c r="J509" s="109">
        <v>3.8022497599898841E-4</v>
      </c>
      <c r="K509" s="109">
        <v>2.343447654973918E-2</v>
      </c>
      <c r="L509" s="109">
        <v>-3.0152144654640445E-2</v>
      </c>
      <c r="M509" s="109">
        <v>4.902033846348286E-2</v>
      </c>
      <c r="N509" s="109">
        <v>2.343447654973918E-2</v>
      </c>
      <c r="O509" s="109">
        <v>2.3434476549739625E-2</v>
      </c>
      <c r="P509" s="109">
        <v>-1.2540064048565336E-2</v>
      </c>
      <c r="Q509" s="109">
        <v>3.985371334793486E-3</v>
      </c>
      <c r="R509" s="109">
        <v>4.7916666723971435E-2</v>
      </c>
      <c r="S509" s="164"/>
      <c r="T509" s="2"/>
      <c r="U509" s="2"/>
      <c r="V509" s="2"/>
      <c r="W509" s="2"/>
      <c r="X509" s="2"/>
      <c r="Y509" s="137"/>
    </row>
    <row r="510" spans="1:25">
      <c r="B510" s="147"/>
      <c r="C510" s="116"/>
      <c r="D510" s="132"/>
      <c r="E510" s="132"/>
      <c r="F510" s="132"/>
      <c r="G510" s="132"/>
      <c r="H510" s="132"/>
      <c r="I510" s="132"/>
      <c r="J510" s="132"/>
      <c r="K510" s="132"/>
      <c r="L510" s="132"/>
      <c r="M510" s="132"/>
      <c r="N510" s="132"/>
      <c r="O510" s="132"/>
      <c r="P510" s="132"/>
      <c r="Q510" s="132"/>
      <c r="R510" s="132"/>
    </row>
    <row r="511" spans="1:25">
      <c r="B511" s="151" t="s">
        <v>484</v>
      </c>
      <c r="Y511" s="133" t="s">
        <v>201</v>
      </c>
    </row>
    <row r="512" spans="1:25">
      <c r="A512" s="124" t="s">
        <v>26</v>
      </c>
      <c r="B512" s="114" t="s">
        <v>141</v>
      </c>
      <c r="C512" s="111" t="s">
        <v>142</v>
      </c>
      <c r="D512" s="112" t="s">
        <v>166</v>
      </c>
      <c r="E512" s="113" t="s">
        <v>166</v>
      </c>
      <c r="F512" s="113" t="s">
        <v>166</v>
      </c>
      <c r="G512" s="113" t="s">
        <v>166</v>
      </c>
      <c r="H512" s="113" t="s">
        <v>166</v>
      </c>
      <c r="I512" s="113" t="s">
        <v>166</v>
      </c>
      <c r="J512" s="113" t="s">
        <v>166</v>
      </c>
      <c r="K512" s="113" t="s">
        <v>166</v>
      </c>
      <c r="L512" s="113" t="s">
        <v>166</v>
      </c>
      <c r="M512" s="113" t="s">
        <v>166</v>
      </c>
      <c r="N512" s="16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133">
        <v>1</v>
      </c>
    </row>
    <row r="513" spans="1:25">
      <c r="A513" s="141"/>
      <c r="B513" s="115" t="s">
        <v>167</v>
      </c>
      <c r="C513" s="104" t="s">
        <v>167</v>
      </c>
      <c r="D513" s="162" t="s">
        <v>169</v>
      </c>
      <c r="E513" s="163" t="s">
        <v>170</v>
      </c>
      <c r="F513" s="163" t="s">
        <v>172</v>
      </c>
      <c r="G513" s="163" t="s">
        <v>173</v>
      </c>
      <c r="H513" s="163" t="s">
        <v>175</v>
      </c>
      <c r="I513" s="163" t="s">
        <v>176</v>
      </c>
      <c r="J513" s="163" t="s">
        <v>178</v>
      </c>
      <c r="K513" s="163" t="s">
        <v>180</v>
      </c>
      <c r="L513" s="163" t="s">
        <v>181</v>
      </c>
      <c r="M513" s="163" t="s">
        <v>182</v>
      </c>
      <c r="N513" s="16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133" t="s">
        <v>3</v>
      </c>
    </row>
    <row r="514" spans="1:25">
      <c r="A514" s="141"/>
      <c r="B514" s="115"/>
      <c r="C514" s="104"/>
      <c r="D514" s="105" t="s">
        <v>114</v>
      </c>
      <c r="E514" s="106" t="s">
        <v>126</v>
      </c>
      <c r="F514" s="106" t="s">
        <v>114</v>
      </c>
      <c r="G514" s="106" t="s">
        <v>114</v>
      </c>
      <c r="H514" s="106" t="s">
        <v>219</v>
      </c>
      <c r="I514" s="106" t="s">
        <v>114</v>
      </c>
      <c r="J514" s="106" t="s">
        <v>124</v>
      </c>
      <c r="K514" s="106" t="s">
        <v>114</v>
      </c>
      <c r="L514" s="106" t="s">
        <v>114</v>
      </c>
      <c r="M514" s="106" t="s">
        <v>124</v>
      </c>
      <c r="N514" s="16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33">
        <v>2</v>
      </c>
    </row>
    <row r="515" spans="1:25">
      <c r="A515" s="141"/>
      <c r="B515" s="115"/>
      <c r="C515" s="104"/>
      <c r="D515" s="130"/>
      <c r="E515" s="130"/>
      <c r="F515" s="130"/>
      <c r="G515" s="130"/>
      <c r="H515" s="130"/>
      <c r="I515" s="130"/>
      <c r="J515" s="130"/>
      <c r="K515" s="130"/>
      <c r="L515" s="130"/>
      <c r="M515" s="130"/>
      <c r="N515" s="16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33">
        <v>2</v>
      </c>
    </row>
    <row r="516" spans="1:25">
      <c r="A516" s="141"/>
      <c r="B516" s="114">
        <v>1</v>
      </c>
      <c r="C516" s="110">
        <v>1</v>
      </c>
      <c r="D516" s="118">
        <v>3</v>
      </c>
      <c r="E516" s="152" t="s">
        <v>227</v>
      </c>
      <c r="F516" s="119">
        <v>3</v>
      </c>
      <c r="G516" s="152">
        <v>2</v>
      </c>
      <c r="H516" s="119">
        <v>2.8014629049111801</v>
      </c>
      <c r="I516" s="152">
        <v>4</v>
      </c>
      <c r="J516" s="153" t="s">
        <v>159</v>
      </c>
      <c r="K516" s="118">
        <v>3</v>
      </c>
      <c r="L516" s="118">
        <v>3</v>
      </c>
      <c r="M516" s="152">
        <v>3</v>
      </c>
      <c r="N516" s="16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133">
        <v>1</v>
      </c>
    </row>
    <row r="517" spans="1:25">
      <c r="A517" s="141"/>
      <c r="B517" s="115">
        <v>1</v>
      </c>
      <c r="C517" s="104">
        <v>2</v>
      </c>
      <c r="D517" s="106">
        <v>3</v>
      </c>
      <c r="E517" s="155" t="s">
        <v>227</v>
      </c>
      <c r="F517" s="121">
        <v>3</v>
      </c>
      <c r="G517" s="155">
        <v>2</v>
      </c>
      <c r="H517" s="121">
        <v>3.5501968503937</v>
      </c>
      <c r="I517" s="155">
        <v>4</v>
      </c>
      <c r="J517" s="157">
        <v>1.6</v>
      </c>
      <c r="K517" s="106">
        <v>3</v>
      </c>
      <c r="L517" s="106">
        <v>3</v>
      </c>
      <c r="M517" s="155">
        <v>4</v>
      </c>
      <c r="N517" s="16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133">
        <v>8</v>
      </c>
    </row>
    <row r="518" spans="1:25">
      <c r="A518" s="141"/>
      <c r="B518" s="115">
        <v>1</v>
      </c>
      <c r="C518" s="104">
        <v>3</v>
      </c>
      <c r="D518" s="106">
        <v>3</v>
      </c>
      <c r="E518" s="155" t="s">
        <v>227</v>
      </c>
      <c r="F518" s="121">
        <v>3</v>
      </c>
      <c r="G518" s="155">
        <v>2</v>
      </c>
      <c r="H518" s="159">
        <v>1.6647173489278799</v>
      </c>
      <c r="I518" s="155">
        <v>3</v>
      </c>
      <c r="J518" s="157">
        <v>2.8</v>
      </c>
      <c r="K518" s="121">
        <v>3</v>
      </c>
      <c r="L518" s="107">
        <v>3</v>
      </c>
      <c r="M518" s="157">
        <v>2</v>
      </c>
      <c r="N518" s="16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133">
        <v>16</v>
      </c>
    </row>
    <row r="519" spans="1:25">
      <c r="A519" s="141"/>
      <c r="B519" s="115">
        <v>1</v>
      </c>
      <c r="C519" s="104">
        <v>4</v>
      </c>
      <c r="D519" s="106">
        <v>3</v>
      </c>
      <c r="E519" s="155" t="s">
        <v>227</v>
      </c>
      <c r="F519" s="121">
        <v>3</v>
      </c>
      <c r="G519" s="155">
        <v>3</v>
      </c>
      <c r="H519" s="159">
        <v>4.60572012257406</v>
      </c>
      <c r="I519" s="155">
        <v>4</v>
      </c>
      <c r="J519" s="157">
        <v>2</v>
      </c>
      <c r="K519" s="121">
        <v>3</v>
      </c>
      <c r="L519" s="107">
        <v>3</v>
      </c>
      <c r="M519" s="157">
        <v>4</v>
      </c>
      <c r="N519" s="16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133">
        <v>2.9828971836978111</v>
      </c>
    </row>
    <row r="520" spans="1:25">
      <c r="A520" s="141"/>
      <c r="B520" s="115">
        <v>1</v>
      </c>
      <c r="C520" s="104">
        <v>5</v>
      </c>
      <c r="D520" s="106">
        <v>3</v>
      </c>
      <c r="E520" s="155" t="s">
        <v>227</v>
      </c>
      <c r="F520" s="106">
        <v>3</v>
      </c>
      <c r="G520" s="155">
        <v>3</v>
      </c>
      <c r="H520" s="106">
        <v>3.1509054325955699</v>
      </c>
      <c r="I520" s="155">
        <v>4</v>
      </c>
      <c r="J520" s="155">
        <v>2.2999999999999998</v>
      </c>
      <c r="K520" s="106">
        <v>3</v>
      </c>
      <c r="L520" s="106">
        <v>3</v>
      </c>
      <c r="M520" s="155">
        <v>5</v>
      </c>
      <c r="N520" s="16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134"/>
    </row>
    <row r="521" spans="1:25">
      <c r="A521" s="141"/>
      <c r="B521" s="115">
        <v>1</v>
      </c>
      <c r="C521" s="104">
        <v>6</v>
      </c>
      <c r="D521" s="106">
        <v>3</v>
      </c>
      <c r="E521" s="155" t="s">
        <v>227</v>
      </c>
      <c r="F521" s="106">
        <v>3</v>
      </c>
      <c r="G521" s="155">
        <v>3</v>
      </c>
      <c r="H521" s="106">
        <v>2.1553784860557799</v>
      </c>
      <c r="I521" s="155">
        <v>3</v>
      </c>
      <c r="J521" s="155">
        <v>2.1</v>
      </c>
      <c r="K521" s="106">
        <v>3</v>
      </c>
      <c r="L521" s="106">
        <v>3</v>
      </c>
      <c r="M521" s="155">
        <v>3</v>
      </c>
      <c r="N521" s="16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134"/>
    </row>
    <row r="522" spans="1:25">
      <c r="A522" s="141"/>
      <c r="B522" s="116" t="s">
        <v>186</v>
      </c>
      <c r="C522" s="108"/>
      <c r="D522" s="122">
        <v>3</v>
      </c>
      <c r="E522" s="122" t="s">
        <v>543</v>
      </c>
      <c r="F522" s="122">
        <v>3</v>
      </c>
      <c r="G522" s="122">
        <v>2.5</v>
      </c>
      <c r="H522" s="122">
        <v>2.988063524243028</v>
      </c>
      <c r="I522" s="122">
        <v>3.6666666666666665</v>
      </c>
      <c r="J522" s="122">
        <v>2.1599999999999997</v>
      </c>
      <c r="K522" s="122">
        <v>3</v>
      </c>
      <c r="L522" s="122">
        <v>3</v>
      </c>
      <c r="M522" s="122">
        <v>3.5</v>
      </c>
      <c r="N522" s="16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134"/>
    </row>
    <row r="523" spans="1:25">
      <c r="A523" s="141"/>
      <c r="B523" s="2" t="s">
        <v>187</v>
      </c>
      <c r="C523" s="135"/>
      <c r="D523" s="107">
        <v>3</v>
      </c>
      <c r="E523" s="107" t="s">
        <v>543</v>
      </c>
      <c r="F523" s="107">
        <v>3</v>
      </c>
      <c r="G523" s="107">
        <v>2.5</v>
      </c>
      <c r="H523" s="107">
        <v>2.9761841687533748</v>
      </c>
      <c r="I523" s="107">
        <v>4</v>
      </c>
      <c r="J523" s="107">
        <v>2.1</v>
      </c>
      <c r="K523" s="107">
        <v>3</v>
      </c>
      <c r="L523" s="107">
        <v>3</v>
      </c>
      <c r="M523" s="107">
        <v>3.5</v>
      </c>
      <c r="N523" s="16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134"/>
    </row>
    <row r="524" spans="1:25">
      <c r="A524" s="141"/>
      <c r="B524" s="2" t="s">
        <v>188</v>
      </c>
      <c r="C524" s="135"/>
      <c r="D524" s="107">
        <v>0</v>
      </c>
      <c r="E524" s="107" t="s">
        <v>543</v>
      </c>
      <c r="F524" s="107">
        <v>0</v>
      </c>
      <c r="G524" s="107">
        <v>0.54772255750516607</v>
      </c>
      <c r="H524" s="107">
        <v>1.0429528749935164</v>
      </c>
      <c r="I524" s="107">
        <v>0.51639777949432131</v>
      </c>
      <c r="J524" s="107">
        <v>0.43931765272977652</v>
      </c>
      <c r="K524" s="107">
        <v>0</v>
      </c>
      <c r="L524" s="107">
        <v>0</v>
      </c>
      <c r="M524" s="107">
        <v>1.0488088481701516</v>
      </c>
      <c r="N524" s="226"/>
      <c r="O524" s="227"/>
      <c r="P524" s="227"/>
      <c r="Q524" s="227"/>
      <c r="R524" s="227"/>
      <c r="S524" s="227"/>
      <c r="T524" s="227"/>
      <c r="U524" s="227"/>
      <c r="V524" s="227"/>
      <c r="W524" s="227"/>
      <c r="X524" s="227"/>
      <c r="Y524" s="134"/>
    </row>
    <row r="525" spans="1:25">
      <c r="A525" s="141"/>
      <c r="B525" s="2" t="s">
        <v>96</v>
      </c>
      <c r="C525" s="135"/>
      <c r="D525" s="109">
        <v>0</v>
      </c>
      <c r="E525" s="109" t="s">
        <v>543</v>
      </c>
      <c r="F525" s="109">
        <v>0</v>
      </c>
      <c r="G525" s="109">
        <v>0.21908902300206642</v>
      </c>
      <c r="H525" s="109">
        <v>0.3490397264086712</v>
      </c>
      <c r="I525" s="109">
        <v>0.14083575804390583</v>
      </c>
      <c r="J525" s="109">
        <v>0.20338780218971139</v>
      </c>
      <c r="K525" s="109">
        <v>0</v>
      </c>
      <c r="L525" s="109">
        <v>0</v>
      </c>
      <c r="M525" s="109">
        <v>0.29965967090575762</v>
      </c>
      <c r="N525" s="16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137"/>
    </row>
    <row r="526" spans="1:25">
      <c r="A526" s="141"/>
      <c r="B526" s="117" t="s">
        <v>189</v>
      </c>
      <c r="C526" s="135"/>
      <c r="D526" s="109">
        <v>5.7336258170948007E-3</v>
      </c>
      <c r="E526" s="109" t="s">
        <v>543</v>
      </c>
      <c r="F526" s="109">
        <v>5.7336258170948007E-3</v>
      </c>
      <c r="G526" s="109">
        <v>-0.16188864515242107</v>
      </c>
      <c r="H526" s="109">
        <v>1.7319874695822524E-3</v>
      </c>
      <c r="I526" s="109">
        <v>0.22922998710978248</v>
      </c>
      <c r="J526" s="109">
        <v>-0.27587178941169188</v>
      </c>
      <c r="K526" s="109">
        <v>5.7336258170948007E-3</v>
      </c>
      <c r="L526" s="109">
        <v>5.7336258170948007E-3</v>
      </c>
      <c r="M526" s="109">
        <v>0.17335589678661045</v>
      </c>
      <c r="N526" s="16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137"/>
    </row>
    <row r="527" spans="1:25">
      <c r="B527" s="147"/>
      <c r="C527" s="116"/>
      <c r="D527" s="132"/>
      <c r="E527" s="132"/>
      <c r="F527" s="132"/>
      <c r="G527" s="132"/>
      <c r="H527" s="132"/>
      <c r="I527" s="132"/>
      <c r="J527" s="132"/>
      <c r="K527" s="132"/>
      <c r="L527" s="132"/>
      <c r="M527" s="132"/>
    </row>
    <row r="528" spans="1:25">
      <c r="B528" s="151" t="s">
        <v>485</v>
      </c>
      <c r="Y528" s="133" t="s">
        <v>67</v>
      </c>
    </row>
    <row r="529" spans="1:25">
      <c r="A529" s="124" t="s">
        <v>57</v>
      </c>
      <c r="B529" s="114" t="s">
        <v>141</v>
      </c>
      <c r="C529" s="111" t="s">
        <v>142</v>
      </c>
      <c r="D529" s="112" t="s">
        <v>166</v>
      </c>
      <c r="E529" s="113" t="s">
        <v>166</v>
      </c>
      <c r="F529" s="113" t="s">
        <v>166</v>
      </c>
      <c r="G529" s="113" t="s">
        <v>166</v>
      </c>
      <c r="H529" s="113" t="s">
        <v>166</v>
      </c>
      <c r="I529" s="113" t="s">
        <v>166</v>
      </c>
      <c r="J529" s="113" t="s">
        <v>166</v>
      </c>
      <c r="K529" s="113" t="s">
        <v>166</v>
      </c>
      <c r="L529" s="164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133">
        <v>1</v>
      </c>
    </row>
    <row r="530" spans="1:25">
      <c r="A530" s="141"/>
      <c r="B530" s="115" t="s">
        <v>167</v>
      </c>
      <c r="C530" s="104" t="s">
        <v>167</v>
      </c>
      <c r="D530" s="162" t="s">
        <v>169</v>
      </c>
      <c r="E530" s="163" t="s">
        <v>171</v>
      </c>
      <c r="F530" s="163" t="s">
        <v>173</v>
      </c>
      <c r="G530" s="163" t="s">
        <v>175</v>
      </c>
      <c r="H530" s="163" t="s">
        <v>177</v>
      </c>
      <c r="I530" s="163" t="s">
        <v>180</v>
      </c>
      <c r="J530" s="163" t="s">
        <v>193</v>
      </c>
      <c r="K530" s="163" t="s">
        <v>190</v>
      </c>
      <c r="L530" s="164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133" t="s">
        <v>1</v>
      </c>
    </row>
    <row r="531" spans="1:25">
      <c r="A531" s="141"/>
      <c r="B531" s="115"/>
      <c r="C531" s="104"/>
      <c r="D531" s="105" t="s">
        <v>116</v>
      </c>
      <c r="E531" s="106" t="s">
        <v>118</v>
      </c>
      <c r="F531" s="106" t="s">
        <v>116</v>
      </c>
      <c r="G531" s="106" t="s">
        <v>116</v>
      </c>
      <c r="H531" s="106" t="s">
        <v>118</v>
      </c>
      <c r="I531" s="106" t="s">
        <v>116</v>
      </c>
      <c r="J531" s="106" t="s">
        <v>116</v>
      </c>
      <c r="K531" s="106" t="s">
        <v>126</v>
      </c>
      <c r="L531" s="164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133">
        <v>3</v>
      </c>
    </row>
    <row r="532" spans="1:25">
      <c r="A532" s="141"/>
      <c r="B532" s="115"/>
      <c r="C532" s="104"/>
      <c r="D532" s="130"/>
      <c r="E532" s="130"/>
      <c r="F532" s="130"/>
      <c r="G532" s="130"/>
      <c r="H532" s="130"/>
      <c r="I532" s="130"/>
      <c r="J532" s="130"/>
      <c r="K532" s="130"/>
      <c r="L532" s="164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133">
        <v>3</v>
      </c>
    </row>
    <row r="533" spans="1:25">
      <c r="A533" s="141"/>
      <c r="B533" s="114">
        <v>1</v>
      </c>
      <c r="C533" s="110">
        <v>1</v>
      </c>
      <c r="D533" s="196">
        <v>8.9020771513353122E-2</v>
      </c>
      <c r="E533" s="199">
        <v>9.6439169139465888E-2</v>
      </c>
      <c r="F533" s="197">
        <v>9.6439169139465888E-2</v>
      </c>
      <c r="G533" s="196">
        <v>9.3846899224806379E-2</v>
      </c>
      <c r="H533" s="198">
        <v>7.3904868497293857E-2</v>
      </c>
      <c r="I533" s="196">
        <v>9.6439169139465888E-2</v>
      </c>
      <c r="J533" s="197">
        <v>0.11069999999999999</v>
      </c>
      <c r="K533" s="196">
        <v>0.11059584569732939</v>
      </c>
      <c r="L533" s="200"/>
      <c r="M533" s="201"/>
      <c r="N533" s="201"/>
      <c r="O533" s="201"/>
      <c r="P533" s="201"/>
      <c r="Q533" s="201"/>
      <c r="R533" s="201"/>
      <c r="S533" s="201"/>
      <c r="T533" s="201"/>
      <c r="U533" s="201"/>
      <c r="V533" s="201"/>
      <c r="W533" s="201"/>
      <c r="X533" s="201"/>
      <c r="Y533" s="202">
        <v>1</v>
      </c>
    </row>
    <row r="534" spans="1:25">
      <c r="A534" s="141"/>
      <c r="B534" s="115">
        <v>1</v>
      </c>
      <c r="C534" s="104">
        <v>2</v>
      </c>
      <c r="D534" s="206">
        <v>8.9020771513353122E-2</v>
      </c>
      <c r="E534" s="206">
        <v>8.9020771513353122E-2</v>
      </c>
      <c r="F534" s="205">
        <v>9.6439169139465888E-2</v>
      </c>
      <c r="G534" s="206">
        <v>9.0747474747474785E-2</v>
      </c>
      <c r="H534" s="207">
        <v>7.2418864974388375E-2</v>
      </c>
      <c r="I534" s="206">
        <v>9.6439169139465888E-2</v>
      </c>
      <c r="J534" s="205">
        <v>0.11509999999999999</v>
      </c>
      <c r="K534" s="206">
        <v>0.10881320474777448</v>
      </c>
      <c r="L534" s="200"/>
      <c r="M534" s="201"/>
      <c r="N534" s="201"/>
      <c r="O534" s="201"/>
      <c r="P534" s="201"/>
      <c r="Q534" s="201"/>
      <c r="R534" s="201"/>
      <c r="S534" s="201"/>
      <c r="T534" s="201"/>
      <c r="U534" s="201"/>
      <c r="V534" s="201"/>
      <c r="W534" s="201"/>
      <c r="X534" s="201"/>
      <c r="Y534" s="202" t="e">
        <v>#N/A</v>
      </c>
    </row>
    <row r="535" spans="1:25">
      <c r="A535" s="141"/>
      <c r="B535" s="115">
        <v>1</v>
      </c>
      <c r="C535" s="104">
        <v>3</v>
      </c>
      <c r="D535" s="206">
        <v>8.160237388724037E-2</v>
      </c>
      <c r="E535" s="206">
        <v>8.9020771513353122E-2</v>
      </c>
      <c r="F535" s="205">
        <v>8.9020771513353122E-2</v>
      </c>
      <c r="G535" s="206">
        <v>9.1381048387096445E-2</v>
      </c>
      <c r="H535" s="207">
        <v>7.2285755968320889E-2</v>
      </c>
      <c r="I535" s="206">
        <v>9.6439169139465888E-2</v>
      </c>
      <c r="J535" s="205">
        <v>0.1087</v>
      </c>
      <c r="K535" s="205">
        <v>0.10657307121661722</v>
      </c>
      <c r="L535" s="200"/>
      <c r="M535" s="201"/>
      <c r="N535" s="201"/>
      <c r="O535" s="201"/>
      <c r="P535" s="201"/>
      <c r="Q535" s="201"/>
      <c r="R535" s="201"/>
      <c r="S535" s="201"/>
      <c r="T535" s="201"/>
      <c r="U535" s="201"/>
      <c r="V535" s="201"/>
      <c r="W535" s="201"/>
      <c r="X535" s="201"/>
      <c r="Y535" s="202">
        <v>16</v>
      </c>
    </row>
    <row r="536" spans="1:25">
      <c r="A536" s="141"/>
      <c r="B536" s="115">
        <v>1</v>
      </c>
      <c r="C536" s="104">
        <v>4</v>
      </c>
      <c r="D536" s="206">
        <v>9.6439169139465888E-2</v>
      </c>
      <c r="E536" s="206">
        <v>8.9020771513353122E-2</v>
      </c>
      <c r="F536" s="205">
        <v>9.6439169139465888E-2</v>
      </c>
      <c r="G536" s="206">
        <v>9.5278048780488137E-2</v>
      </c>
      <c r="H536" s="207">
        <v>7.3768102894115464E-2</v>
      </c>
      <c r="I536" s="204">
        <v>8.9020771513353122E-2</v>
      </c>
      <c r="J536" s="205">
        <v>0.10579999999999999</v>
      </c>
      <c r="K536" s="205">
        <v>0.10088753709198817</v>
      </c>
      <c r="L536" s="200"/>
      <c r="M536" s="201"/>
      <c r="N536" s="201"/>
      <c r="O536" s="201"/>
      <c r="P536" s="201"/>
      <c r="Q536" s="201"/>
      <c r="R536" s="201"/>
      <c r="S536" s="201"/>
      <c r="T536" s="201"/>
      <c r="U536" s="201"/>
      <c r="V536" s="201"/>
      <c r="W536" s="201"/>
      <c r="X536" s="201"/>
      <c r="Y536" s="202">
        <v>9.6838543348664249E-2</v>
      </c>
    </row>
    <row r="537" spans="1:25">
      <c r="A537" s="141"/>
      <c r="B537" s="115">
        <v>1</v>
      </c>
      <c r="C537" s="104">
        <v>5</v>
      </c>
      <c r="D537" s="206">
        <v>9.6439169139465888E-2</v>
      </c>
      <c r="E537" s="206">
        <v>8.9020771513353122E-2</v>
      </c>
      <c r="F537" s="206">
        <v>8.9020771513353122E-2</v>
      </c>
      <c r="G537" s="206">
        <v>9.1330685203574929E-2</v>
      </c>
      <c r="H537" s="203">
        <v>5.9162652162678096E-2</v>
      </c>
      <c r="I537" s="206">
        <v>9.6439169139465888E-2</v>
      </c>
      <c r="J537" s="206">
        <v>0.1016</v>
      </c>
      <c r="K537" s="206">
        <v>0.10799488130563799</v>
      </c>
      <c r="L537" s="200"/>
      <c r="M537" s="201"/>
      <c r="N537" s="201"/>
      <c r="O537" s="201"/>
      <c r="P537" s="201"/>
      <c r="Q537" s="201"/>
      <c r="R537" s="201"/>
      <c r="S537" s="201"/>
      <c r="T537" s="201"/>
      <c r="U537" s="201"/>
      <c r="V537" s="201"/>
      <c r="W537" s="201"/>
      <c r="X537" s="201"/>
      <c r="Y537" s="136"/>
    </row>
    <row r="538" spans="1:25">
      <c r="A538" s="141"/>
      <c r="B538" s="115">
        <v>1</v>
      </c>
      <c r="C538" s="104">
        <v>6</v>
      </c>
      <c r="D538" s="206">
        <v>8.160237388724037E-2</v>
      </c>
      <c r="E538" s="206">
        <v>8.9020771513353122E-2</v>
      </c>
      <c r="F538" s="206">
        <v>9.6439169139465888E-2</v>
      </c>
      <c r="G538" s="206">
        <v>9.9427987742594232E-2</v>
      </c>
      <c r="H538" s="203">
        <v>5.9398179593860054E-2</v>
      </c>
      <c r="I538" s="206">
        <v>9.6439169139465888E-2</v>
      </c>
      <c r="J538" s="206">
        <v>0.105</v>
      </c>
      <c r="K538" s="206">
        <v>0.11275964391691394</v>
      </c>
      <c r="L538" s="200"/>
      <c r="M538" s="201"/>
      <c r="N538" s="201"/>
      <c r="O538" s="201"/>
      <c r="P538" s="201"/>
      <c r="Q538" s="201"/>
      <c r="R538" s="201"/>
      <c r="S538" s="201"/>
      <c r="T538" s="201"/>
      <c r="U538" s="201"/>
      <c r="V538" s="201"/>
      <c r="W538" s="201"/>
      <c r="X538" s="201"/>
      <c r="Y538" s="136"/>
    </row>
    <row r="539" spans="1:25">
      <c r="A539" s="141"/>
      <c r="B539" s="116" t="s">
        <v>186</v>
      </c>
      <c r="C539" s="108"/>
      <c r="D539" s="208">
        <v>8.9020771513353122E-2</v>
      </c>
      <c r="E539" s="208">
        <v>9.0257171117705259E-2</v>
      </c>
      <c r="F539" s="208">
        <v>9.3966369930761628E-2</v>
      </c>
      <c r="G539" s="208">
        <v>9.3668690681005806E-2</v>
      </c>
      <c r="H539" s="208">
        <v>6.8489737348442783E-2</v>
      </c>
      <c r="I539" s="208">
        <v>9.5202769535113765E-2</v>
      </c>
      <c r="J539" s="208">
        <v>0.10781666666666667</v>
      </c>
      <c r="K539" s="208">
        <v>0.10793736399604353</v>
      </c>
      <c r="L539" s="200"/>
      <c r="M539" s="201"/>
      <c r="N539" s="201"/>
      <c r="O539" s="201"/>
      <c r="P539" s="201"/>
      <c r="Q539" s="201"/>
      <c r="R539" s="201"/>
      <c r="S539" s="201"/>
      <c r="T539" s="201"/>
      <c r="U539" s="201"/>
      <c r="V539" s="201"/>
      <c r="W539" s="201"/>
      <c r="X539" s="201"/>
      <c r="Y539" s="136"/>
    </row>
    <row r="540" spans="1:25">
      <c r="A540" s="141"/>
      <c r="B540" s="2" t="s">
        <v>187</v>
      </c>
      <c r="C540" s="135"/>
      <c r="D540" s="123">
        <v>8.9020771513353122E-2</v>
      </c>
      <c r="E540" s="123">
        <v>8.9020771513353122E-2</v>
      </c>
      <c r="F540" s="123">
        <v>9.6439169139465888E-2</v>
      </c>
      <c r="G540" s="123">
        <v>9.2613973805951405E-2</v>
      </c>
      <c r="H540" s="123">
        <v>7.2352310471354625E-2</v>
      </c>
      <c r="I540" s="123">
        <v>9.6439169139465888E-2</v>
      </c>
      <c r="J540" s="123">
        <v>0.10725</v>
      </c>
      <c r="K540" s="123">
        <v>0.10840404302670623</v>
      </c>
      <c r="L540" s="200"/>
      <c r="M540" s="201"/>
      <c r="N540" s="201"/>
      <c r="O540" s="201"/>
      <c r="P540" s="201"/>
      <c r="Q540" s="201"/>
      <c r="R540" s="201"/>
      <c r="S540" s="201"/>
      <c r="T540" s="201"/>
      <c r="U540" s="201"/>
      <c r="V540" s="201"/>
      <c r="W540" s="201"/>
      <c r="X540" s="201"/>
      <c r="Y540" s="136"/>
    </row>
    <row r="541" spans="1:25">
      <c r="A541" s="141"/>
      <c r="B541" s="2" t="s">
        <v>188</v>
      </c>
      <c r="C541" s="135"/>
      <c r="D541" s="123">
        <v>6.6352165504444793E-3</v>
      </c>
      <c r="E541" s="123">
        <v>3.0285481488417161E-3</v>
      </c>
      <c r="F541" s="123">
        <v>3.8308440615305835E-3</v>
      </c>
      <c r="G541" s="123">
        <v>3.3173596075423946E-3</v>
      </c>
      <c r="H541" s="123">
        <v>7.1649637811206854E-3</v>
      </c>
      <c r="I541" s="123">
        <v>3.0285481488417161E-3</v>
      </c>
      <c r="J541" s="123">
        <v>4.7494912008200062E-3</v>
      </c>
      <c r="K541" s="123">
        <v>4.0658004874743895E-3</v>
      </c>
      <c r="L541" s="164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136"/>
    </row>
    <row r="542" spans="1:25">
      <c r="A542" s="141"/>
      <c r="B542" s="2" t="s">
        <v>96</v>
      </c>
      <c r="C542" s="135"/>
      <c r="D542" s="109">
        <v>7.4535599249992979E-2</v>
      </c>
      <c r="E542" s="109">
        <v>3.3554654010728484E-2</v>
      </c>
      <c r="F542" s="109">
        <v>4.0768245749551783E-2</v>
      </c>
      <c r="G542" s="109">
        <v>3.5415885323302497E-2</v>
      </c>
      <c r="H542" s="109">
        <v>0.1046136845972821</v>
      </c>
      <c r="I542" s="109">
        <v>3.1811555101080254E-2</v>
      </c>
      <c r="J542" s="109">
        <v>4.4051549242417741E-2</v>
      </c>
      <c r="K542" s="109">
        <v>3.7668146941437462E-2</v>
      </c>
      <c r="L542" s="164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137"/>
    </row>
    <row r="543" spans="1:25">
      <c r="A543" s="141"/>
      <c r="B543" s="117" t="s">
        <v>189</v>
      </c>
      <c r="C543" s="135"/>
      <c r="D543" s="109">
        <v>-8.0729961077207424E-2</v>
      </c>
      <c r="E543" s="109">
        <v>-6.7962321647724089E-2</v>
      </c>
      <c r="F543" s="109">
        <v>-2.9659403359274528E-2</v>
      </c>
      <c r="G543" s="109">
        <v>-3.2733378240164979E-2</v>
      </c>
      <c r="H543" s="109">
        <v>-0.29274300314651003</v>
      </c>
      <c r="I543" s="109">
        <v>-1.6891763929791193E-2</v>
      </c>
      <c r="J543" s="109">
        <v>0.11336522564652807</v>
      </c>
      <c r="K543" s="109">
        <v>0.11461160260763448</v>
      </c>
      <c r="L543" s="164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137"/>
    </row>
    <row r="544" spans="1:25">
      <c r="B544" s="147"/>
      <c r="C544" s="116"/>
      <c r="D544" s="132"/>
      <c r="E544" s="132"/>
      <c r="F544" s="132"/>
      <c r="G544" s="132"/>
      <c r="H544" s="132"/>
      <c r="I544" s="132"/>
      <c r="J544" s="132"/>
      <c r="K544" s="132"/>
    </row>
    <row r="545" spans="1:25">
      <c r="B545" s="151" t="s">
        <v>486</v>
      </c>
      <c r="Y545" s="133" t="s">
        <v>67</v>
      </c>
    </row>
    <row r="546" spans="1:25">
      <c r="A546" s="124" t="s">
        <v>29</v>
      </c>
      <c r="B546" s="114" t="s">
        <v>141</v>
      </c>
      <c r="C546" s="111" t="s">
        <v>142</v>
      </c>
      <c r="D546" s="112" t="s">
        <v>166</v>
      </c>
      <c r="E546" s="113" t="s">
        <v>166</v>
      </c>
      <c r="F546" s="113" t="s">
        <v>166</v>
      </c>
      <c r="G546" s="113" t="s">
        <v>166</v>
      </c>
      <c r="H546" s="113" t="s">
        <v>166</v>
      </c>
      <c r="I546" s="113" t="s">
        <v>166</v>
      </c>
      <c r="J546" s="113" t="s">
        <v>166</v>
      </c>
      <c r="K546" s="113" t="s">
        <v>166</v>
      </c>
      <c r="L546" s="113" t="s">
        <v>166</v>
      </c>
      <c r="M546" s="113" t="s">
        <v>166</v>
      </c>
      <c r="N546" s="113" t="s">
        <v>166</v>
      </c>
      <c r="O546" s="113" t="s">
        <v>166</v>
      </c>
      <c r="P546" s="164"/>
      <c r="Q546" s="2"/>
      <c r="R546" s="2"/>
      <c r="S546" s="2"/>
      <c r="T546" s="2"/>
      <c r="U546" s="2"/>
      <c r="V546" s="2"/>
      <c r="W546" s="2"/>
      <c r="X546" s="2"/>
      <c r="Y546" s="133">
        <v>1</v>
      </c>
    </row>
    <row r="547" spans="1:25">
      <c r="A547" s="141"/>
      <c r="B547" s="115" t="s">
        <v>167</v>
      </c>
      <c r="C547" s="104" t="s">
        <v>167</v>
      </c>
      <c r="D547" s="162" t="s">
        <v>169</v>
      </c>
      <c r="E547" s="163" t="s">
        <v>171</v>
      </c>
      <c r="F547" s="163" t="s">
        <v>172</v>
      </c>
      <c r="G547" s="163" t="s">
        <v>192</v>
      </c>
      <c r="H547" s="163" t="s">
        <v>173</v>
      </c>
      <c r="I547" s="163" t="s">
        <v>175</v>
      </c>
      <c r="J547" s="163" t="s">
        <v>176</v>
      </c>
      <c r="K547" s="163" t="s">
        <v>177</v>
      </c>
      <c r="L547" s="163" t="s">
        <v>178</v>
      </c>
      <c r="M547" s="163" t="s">
        <v>180</v>
      </c>
      <c r="N547" s="163" t="s">
        <v>181</v>
      </c>
      <c r="O547" s="163" t="s">
        <v>182</v>
      </c>
      <c r="P547" s="164"/>
      <c r="Q547" s="2"/>
      <c r="R547" s="2"/>
      <c r="S547" s="2"/>
      <c r="T547" s="2"/>
      <c r="U547" s="2"/>
      <c r="V547" s="2"/>
      <c r="W547" s="2"/>
      <c r="X547" s="2"/>
      <c r="Y547" s="133" t="s">
        <v>3</v>
      </c>
    </row>
    <row r="548" spans="1:25">
      <c r="A548" s="141"/>
      <c r="B548" s="115"/>
      <c r="C548" s="104"/>
      <c r="D548" s="105" t="s">
        <v>114</v>
      </c>
      <c r="E548" s="106" t="s">
        <v>118</v>
      </c>
      <c r="F548" s="106" t="s">
        <v>114</v>
      </c>
      <c r="G548" s="106" t="s">
        <v>124</v>
      </c>
      <c r="H548" s="106" t="s">
        <v>124</v>
      </c>
      <c r="I548" s="106" t="s">
        <v>219</v>
      </c>
      <c r="J548" s="106" t="s">
        <v>114</v>
      </c>
      <c r="K548" s="106" t="s">
        <v>118</v>
      </c>
      <c r="L548" s="106" t="s">
        <v>124</v>
      </c>
      <c r="M548" s="106" t="s">
        <v>114</v>
      </c>
      <c r="N548" s="106" t="s">
        <v>114</v>
      </c>
      <c r="O548" s="106" t="s">
        <v>124</v>
      </c>
      <c r="P548" s="164"/>
      <c r="Q548" s="2"/>
      <c r="R548" s="2"/>
      <c r="S548" s="2"/>
      <c r="T548" s="2"/>
      <c r="U548" s="2"/>
      <c r="V548" s="2"/>
      <c r="W548" s="2"/>
      <c r="X548" s="2"/>
      <c r="Y548" s="133">
        <v>1</v>
      </c>
    </row>
    <row r="549" spans="1:25">
      <c r="A549" s="141"/>
      <c r="B549" s="115"/>
      <c r="C549" s="104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64"/>
      <c r="Q549" s="2"/>
      <c r="R549" s="2"/>
      <c r="S549" s="2"/>
      <c r="T549" s="2"/>
      <c r="U549" s="2"/>
      <c r="V549" s="2"/>
      <c r="W549" s="2"/>
      <c r="X549" s="2"/>
      <c r="Y549" s="133">
        <v>2</v>
      </c>
    </row>
    <row r="550" spans="1:25">
      <c r="A550" s="141"/>
      <c r="B550" s="114">
        <v>1</v>
      </c>
      <c r="C550" s="110">
        <v>1</v>
      </c>
      <c r="D550" s="210">
        <v>18.2</v>
      </c>
      <c r="E550" s="210">
        <v>17.2</v>
      </c>
      <c r="F550" s="211">
        <v>17.8</v>
      </c>
      <c r="G550" s="210">
        <v>17.2</v>
      </c>
      <c r="H550" s="211">
        <v>18</v>
      </c>
      <c r="I550" s="210">
        <v>18.1065830721003</v>
      </c>
      <c r="J550" s="211">
        <v>18.3</v>
      </c>
      <c r="K550" s="213">
        <v>14.165000000000001</v>
      </c>
      <c r="L550" s="213" t="s">
        <v>111</v>
      </c>
      <c r="M550" s="209">
        <v>17</v>
      </c>
      <c r="N550" s="210">
        <v>17.399999999999999</v>
      </c>
      <c r="O550" s="210">
        <v>18</v>
      </c>
      <c r="P550" s="214"/>
      <c r="Q550" s="215"/>
      <c r="R550" s="215"/>
      <c r="S550" s="215"/>
      <c r="T550" s="215"/>
      <c r="U550" s="215"/>
      <c r="V550" s="215"/>
      <c r="W550" s="215"/>
      <c r="X550" s="215"/>
      <c r="Y550" s="216">
        <v>1</v>
      </c>
    </row>
    <row r="551" spans="1:25">
      <c r="A551" s="141"/>
      <c r="B551" s="115">
        <v>1</v>
      </c>
      <c r="C551" s="104">
        <v>2</v>
      </c>
      <c r="D551" s="217">
        <v>19.2</v>
      </c>
      <c r="E551" s="217">
        <v>16.3</v>
      </c>
      <c r="F551" s="221">
        <v>17.600000000000001</v>
      </c>
      <c r="G551" s="217">
        <v>17</v>
      </c>
      <c r="H551" s="221">
        <v>18.2</v>
      </c>
      <c r="I551" s="217">
        <v>18.332677165354301</v>
      </c>
      <c r="J551" s="221">
        <v>18.5</v>
      </c>
      <c r="K551" s="220">
        <v>15.525000000000002</v>
      </c>
      <c r="L551" s="220">
        <v>20</v>
      </c>
      <c r="M551" s="217">
        <v>16</v>
      </c>
      <c r="N551" s="217">
        <v>16.8</v>
      </c>
      <c r="O551" s="217">
        <v>16</v>
      </c>
      <c r="P551" s="214"/>
      <c r="Q551" s="215"/>
      <c r="R551" s="215"/>
      <c r="S551" s="215"/>
      <c r="T551" s="215"/>
      <c r="U551" s="215"/>
      <c r="V551" s="215"/>
      <c r="W551" s="215"/>
      <c r="X551" s="215"/>
      <c r="Y551" s="216">
        <v>9</v>
      </c>
    </row>
    <row r="552" spans="1:25">
      <c r="A552" s="141"/>
      <c r="B552" s="115">
        <v>1</v>
      </c>
      <c r="C552" s="104">
        <v>3</v>
      </c>
      <c r="D552" s="217">
        <v>17.899999999999999</v>
      </c>
      <c r="E552" s="217">
        <v>16.100000000000001</v>
      </c>
      <c r="F552" s="221">
        <v>17.5</v>
      </c>
      <c r="G552" s="217">
        <v>17.5</v>
      </c>
      <c r="H552" s="221">
        <v>17.399999999999999</v>
      </c>
      <c r="I552" s="217">
        <v>17.997076023391799</v>
      </c>
      <c r="J552" s="221">
        <v>17.7</v>
      </c>
      <c r="K552" s="219">
        <v>13.595000000000001</v>
      </c>
      <c r="L552" s="218">
        <v>30</v>
      </c>
      <c r="M552" s="222">
        <v>16</v>
      </c>
      <c r="N552" s="222">
        <v>16.7</v>
      </c>
      <c r="O552" s="222">
        <v>15</v>
      </c>
      <c r="P552" s="214"/>
      <c r="Q552" s="215"/>
      <c r="R552" s="215"/>
      <c r="S552" s="215"/>
      <c r="T552" s="215"/>
      <c r="U552" s="215"/>
      <c r="V552" s="215"/>
      <c r="W552" s="215"/>
      <c r="X552" s="215"/>
      <c r="Y552" s="216">
        <v>16</v>
      </c>
    </row>
    <row r="553" spans="1:25">
      <c r="A553" s="141"/>
      <c r="B553" s="115">
        <v>1</v>
      </c>
      <c r="C553" s="104">
        <v>4</v>
      </c>
      <c r="D553" s="217">
        <v>19</v>
      </c>
      <c r="E553" s="217">
        <v>16.5</v>
      </c>
      <c r="F553" s="221">
        <v>17.399999999999999</v>
      </c>
      <c r="G553" s="217">
        <v>18.8</v>
      </c>
      <c r="H553" s="221">
        <v>17.899999999999999</v>
      </c>
      <c r="I553" s="217">
        <v>18.208375893769201</v>
      </c>
      <c r="J553" s="221">
        <v>17.399999999999999</v>
      </c>
      <c r="K553" s="219">
        <v>13.715</v>
      </c>
      <c r="L553" s="219">
        <v>20</v>
      </c>
      <c r="M553" s="222">
        <v>16</v>
      </c>
      <c r="N553" s="222">
        <v>17.600000000000001</v>
      </c>
      <c r="O553" s="222">
        <v>19</v>
      </c>
      <c r="P553" s="214"/>
      <c r="Q553" s="215"/>
      <c r="R553" s="215"/>
      <c r="S553" s="215"/>
      <c r="T553" s="215"/>
      <c r="U553" s="215"/>
      <c r="V553" s="215"/>
      <c r="W553" s="215"/>
      <c r="X553" s="215"/>
      <c r="Y553" s="216">
        <v>17.470402626727456</v>
      </c>
    </row>
    <row r="554" spans="1:25">
      <c r="A554" s="141"/>
      <c r="B554" s="115">
        <v>1</v>
      </c>
      <c r="C554" s="104">
        <v>5</v>
      </c>
      <c r="D554" s="217">
        <v>18.7</v>
      </c>
      <c r="E554" s="217">
        <v>16.2</v>
      </c>
      <c r="F554" s="217">
        <v>17.5</v>
      </c>
      <c r="G554" s="217">
        <v>18.8</v>
      </c>
      <c r="H554" s="217">
        <v>18.100000000000001</v>
      </c>
      <c r="I554" s="217">
        <v>17.958752515090499</v>
      </c>
      <c r="J554" s="217">
        <v>18.2</v>
      </c>
      <c r="K554" s="220">
        <v>14.585000000000001</v>
      </c>
      <c r="L554" s="220">
        <v>20</v>
      </c>
      <c r="M554" s="217">
        <v>16</v>
      </c>
      <c r="N554" s="217">
        <v>16.5</v>
      </c>
      <c r="O554" s="223">
        <v>22</v>
      </c>
      <c r="P554" s="214"/>
      <c r="Q554" s="215"/>
      <c r="R554" s="215"/>
      <c r="S554" s="215"/>
      <c r="T554" s="215"/>
      <c r="U554" s="215"/>
      <c r="V554" s="215"/>
      <c r="W554" s="215"/>
      <c r="X554" s="215"/>
      <c r="Y554" s="224"/>
    </row>
    <row r="555" spans="1:25">
      <c r="A555" s="141"/>
      <c r="B555" s="115">
        <v>1</v>
      </c>
      <c r="C555" s="104">
        <v>6</v>
      </c>
      <c r="D555" s="217">
        <v>18.899999999999999</v>
      </c>
      <c r="E555" s="217">
        <v>15.6</v>
      </c>
      <c r="F555" s="217">
        <v>17.7</v>
      </c>
      <c r="G555" s="217">
        <v>18.8</v>
      </c>
      <c r="H555" s="217">
        <v>17.100000000000001</v>
      </c>
      <c r="I555" s="223">
        <v>19.367529880478099</v>
      </c>
      <c r="J555" s="217">
        <v>17.8</v>
      </c>
      <c r="K555" s="220">
        <v>15.755000000000001</v>
      </c>
      <c r="L555" s="220">
        <v>20</v>
      </c>
      <c r="M555" s="217">
        <v>16</v>
      </c>
      <c r="N555" s="217">
        <v>17.3</v>
      </c>
      <c r="O555" s="217">
        <v>18</v>
      </c>
      <c r="P555" s="214"/>
      <c r="Q555" s="215"/>
      <c r="R555" s="215"/>
      <c r="S555" s="215"/>
      <c r="T555" s="215"/>
      <c r="U555" s="215"/>
      <c r="V555" s="215"/>
      <c r="W555" s="215"/>
      <c r="X555" s="215"/>
      <c r="Y555" s="224"/>
    </row>
    <row r="556" spans="1:25">
      <c r="A556" s="141"/>
      <c r="B556" s="116" t="s">
        <v>186</v>
      </c>
      <c r="C556" s="108"/>
      <c r="D556" s="225">
        <v>18.650000000000002</v>
      </c>
      <c r="E556" s="225">
        <v>16.316666666666666</v>
      </c>
      <c r="F556" s="225">
        <v>17.583333333333336</v>
      </c>
      <c r="G556" s="225">
        <v>18.016666666666666</v>
      </c>
      <c r="H556" s="225">
        <v>17.783333333333331</v>
      </c>
      <c r="I556" s="225">
        <v>18.328499091697367</v>
      </c>
      <c r="J556" s="225">
        <v>17.983333333333334</v>
      </c>
      <c r="K556" s="225">
        <v>14.556666666666667</v>
      </c>
      <c r="L556" s="225">
        <v>22</v>
      </c>
      <c r="M556" s="225">
        <v>16.166666666666668</v>
      </c>
      <c r="N556" s="225">
        <v>17.05</v>
      </c>
      <c r="O556" s="225">
        <v>18</v>
      </c>
      <c r="P556" s="214"/>
      <c r="Q556" s="215"/>
      <c r="R556" s="215"/>
      <c r="S556" s="215"/>
      <c r="T556" s="215"/>
      <c r="U556" s="215"/>
      <c r="V556" s="215"/>
      <c r="W556" s="215"/>
      <c r="X556" s="215"/>
      <c r="Y556" s="224"/>
    </row>
    <row r="557" spans="1:25">
      <c r="A557" s="141"/>
      <c r="B557" s="2" t="s">
        <v>187</v>
      </c>
      <c r="C557" s="135"/>
      <c r="D557" s="222">
        <v>18.799999999999997</v>
      </c>
      <c r="E557" s="222">
        <v>16.25</v>
      </c>
      <c r="F557" s="222">
        <v>17.55</v>
      </c>
      <c r="G557" s="222">
        <v>18.149999999999999</v>
      </c>
      <c r="H557" s="222">
        <v>17.95</v>
      </c>
      <c r="I557" s="222">
        <v>18.15747948293475</v>
      </c>
      <c r="J557" s="222">
        <v>18</v>
      </c>
      <c r="K557" s="222">
        <v>14.375</v>
      </c>
      <c r="L557" s="222">
        <v>20</v>
      </c>
      <c r="M557" s="222">
        <v>16</v>
      </c>
      <c r="N557" s="222">
        <v>17.05</v>
      </c>
      <c r="O557" s="222">
        <v>18</v>
      </c>
      <c r="P557" s="214"/>
      <c r="Q557" s="215"/>
      <c r="R557" s="215"/>
      <c r="S557" s="215"/>
      <c r="T557" s="215"/>
      <c r="U557" s="215"/>
      <c r="V557" s="215"/>
      <c r="W557" s="215"/>
      <c r="X557" s="215"/>
      <c r="Y557" s="224"/>
    </row>
    <row r="558" spans="1:25">
      <c r="A558" s="141"/>
      <c r="B558" s="2" t="s">
        <v>188</v>
      </c>
      <c r="C558" s="135"/>
      <c r="D558" s="107">
        <v>0.50099900199501413</v>
      </c>
      <c r="E558" s="107">
        <v>0.52694085689635639</v>
      </c>
      <c r="F558" s="107">
        <v>0.14719601443879793</v>
      </c>
      <c r="G558" s="107">
        <v>0.87273516410573693</v>
      </c>
      <c r="H558" s="107">
        <v>0.43550736694878822</v>
      </c>
      <c r="I558" s="107">
        <v>0.52722528768746735</v>
      </c>
      <c r="J558" s="107">
        <v>0.41673332800085361</v>
      </c>
      <c r="K558" s="107">
        <v>0.91225910062145588</v>
      </c>
      <c r="L558" s="107">
        <v>4.4721359549995796</v>
      </c>
      <c r="M558" s="107">
        <v>0.40824829046386296</v>
      </c>
      <c r="N558" s="107">
        <v>0.44158804331639262</v>
      </c>
      <c r="O558" s="107">
        <v>2.4494897427831779</v>
      </c>
      <c r="P558" s="226"/>
      <c r="Q558" s="227"/>
      <c r="R558" s="227"/>
      <c r="S558" s="227"/>
      <c r="T558" s="227"/>
      <c r="U558" s="227"/>
      <c r="V558" s="227"/>
      <c r="W558" s="227"/>
      <c r="X558" s="227"/>
      <c r="Y558" s="134"/>
    </row>
    <row r="559" spans="1:25">
      <c r="A559" s="141"/>
      <c r="B559" s="2" t="s">
        <v>96</v>
      </c>
      <c r="C559" s="135"/>
      <c r="D559" s="109">
        <v>2.6863217265148207E-2</v>
      </c>
      <c r="E559" s="109">
        <v>3.2294638829194471E-2</v>
      </c>
      <c r="F559" s="109">
        <v>8.371337314054858E-3</v>
      </c>
      <c r="G559" s="109">
        <v>4.8440434640466434E-2</v>
      </c>
      <c r="H559" s="109">
        <v>2.4489636379500745E-2</v>
      </c>
      <c r="I559" s="109">
        <v>2.8765327976380529E-2</v>
      </c>
      <c r="J559" s="109">
        <v>2.3173308322568319E-2</v>
      </c>
      <c r="K559" s="109">
        <v>6.2669505423960783E-2</v>
      </c>
      <c r="L559" s="109">
        <v>0.20327890704543544</v>
      </c>
      <c r="M559" s="109">
        <v>2.5252471575084305E-2</v>
      </c>
      <c r="N559" s="109">
        <v>2.5899591983366135E-2</v>
      </c>
      <c r="O559" s="109">
        <v>0.13608276348795434</v>
      </c>
      <c r="P559" s="164"/>
      <c r="Q559" s="2"/>
      <c r="R559" s="2"/>
      <c r="S559" s="2"/>
      <c r="T559" s="2"/>
      <c r="U559" s="2"/>
      <c r="V559" s="2"/>
      <c r="W559" s="2"/>
      <c r="X559" s="2"/>
      <c r="Y559" s="137"/>
    </row>
    <row r="560" spans="1:25">
      <c r="A560" s="141"/>
      <c r="B560" s="117" t="s">
        <v>189</v>
      </c>
      <c r="C560" s="135"/>
      <c r="D560" s="109">
        <v>6.7519758901716243E-2</v>
      </c>
      <c r="E560" s="109">
        <v>-6.6039460263824901E-2</v>
      </c>
      <c r="F560" s="109">
        <v>6.4641158546117072E-3</v>
      </c>
      <c r="G560" s="109">
        <v>3.1267970842497661E-2</v>
      </c>
      <c r="H560" s="109">
        <v>1.7912048925943669E-2</v>
      </c>
      <c r="I560" s="109">
        <v>4.9117154498610871E-2</v>
      </c>
      <c r="J560" s="109">
        <v>2.9359981997275852E-2</v>
      </c>
      <c r="K560" s="109">
        <v>-0.16678127129154707</v>
      </c>
      <c r="L560" s="109">
        <v>0.25927263784652821</v>
      </c>
      <c r="M560" s="109">
        <v>-7.4625410067323816E-2</v>
      </c>
      <c r="N560" s="109">
        <v>-2.406370566894056E-2</v>
      </c>
      <c r="O560" s="109">
        <v>3.0313976419886757E-2</v>
      </c>
      <c r="P560" s="164"/>
      <c r="Q560" s="2"/>
      <c r="R560" s="2"/>
      <c r="S560" s="2"/>
      <c r="T560" s="2"/>
      <c r="U560" s="2"/>
      <c r="V560" s="2"/>
      <c r="W560" s="2"/>
      <c r="X560" s="2"/>
      <c r="Y560" s="137"/>
    </row>
    <row r="561" spans="1:25">
      <c r="B561" s="147"/>
      <c r="C561" s="116"/>
      <c r="D561" s="132"/>
      <c r="E561" s="132"/>
      <c r="F561" s="132"/>
      <c r="G561" s="132"/>
      <c r="H561" s="132"/>
      <c r="I561" s="132"/>
      <c r="J561" s="132"/>
      <c r="K561" s="132"/>
      <c r="L561" s="132"/>
      <c r="M561" s="132"/>
      <c r="N561" s="132"/>
      <c r="O561" s="132"/>
    </row>
    <row r="562" spans="1:25">
      <c r="B562" s="151" t="s">
        <v>487</v>
      </c>
      <c r="Y562" s="133" t="s">
        <v>67</v>
      </c>
    </row>
    <row r="563" spans="1:25">
      <c r="A563" s="124" t="s">
        <v>31</v>
      </c>
      <c r="B563" s="114" t="s">
        <v>141</v>
      </c>
      <c r="C563" s="111" t="s">
        <v>142</v>
      </c>
      <c r="D563" s="112" t="s">
        <v>166</v>
      </c>
      <c r="E563" s="113" t="s">
        <v>166</v>
      </c>
      <c r="F563" s="113" t="s">
        <v>166</v>
      </c>
      <c r="G563" s="113" t="s">
        <v>166</v>
      </c>
      <c r="H563" s="113" t="s">
        <v>166</v>
      </c>
      <c r="I563" s="113" t="s">
        <v>166</v>
      </c>
      <c r="J563" s="113" t="s">
        <v>166</v>
      </c>
      <c r="K563" s="113" t="s">
        <v>166</v>
      </c>
      <c r="L563" s="113" t="s">
        <v>166</v>
      </c>
      <c r="M563" s="113" t="s">
        <v>166</v>
      </c>
      <c r="N563" s="113" t="s">
        <v>166</v>
      </c>
      <c r="O563" s="164"/>
      <c r="P563" s="2"/>
      <c r="Q563" s="2"/>
      <c r="R563" s="2"/>
      <c r="S563" s="2"/>
      <c r="T563" s="2"/>
      <c r="U563" s="2"/>
      <c r="V563" s="2"/>
      <c r="W563" s="2"/>
      <c r="X563" s="2"/>
      <c r="Y563" s="133">
        <v>1</v>
      </c>
    </row>
    <row r="564" spans="1:25">
      <c r="A564" s="141"/>
      <c r="B564" s="115" t="s">
        <v>167</v>
      </c>
      <c r="C564" s="104" t="s">
        <v>167</v>
      </c>
      <c r="D564" s="162" t="s">
        <v>169</v>
      </c>
      <c r="E564" s="163" t="s">
        <v>171</v>
      </c>
      <c r="F564" s="163" t="s">
        <v>172</v>
      </c>
      <c r="G564" s="163" t="s">
        <v>192</v>
      </c>
      <c r="H564" s="163" t="s">
        <v>173</v>
      </c>
      <c r="I564" s="163" t="s">
        <v>175</v>
      </c>
      <c r="J564" s="163" t="s">
        <v>176</v>
      </c>
      <c r="K564" s="163" t="s">
        <v>177</v>
      </c>
      <c r="L564" s="163" t="s">
        <v>178</v>
      </c>
      <c r="M564" s="163" t="s">
        <v>181</v>
      </c>
      <c r="N564" s="163" t="s">
        <v>182</v>
      </c>
      <c r="O564" s="164"/>
      <c r="P564" s="2"/>
      <c r="Q564" s="2"/>
      <c r="R564" s="2"/>
      <c r="S564" s="2"/>
      <c r="T564" s="2"/>
      <c r="U564" s="2"/>
      <c r="V564" s="2"/>
      <c r="W564" s="2"/>
      <c r="X564" s="2"/>
      <c r="Y564" s="133" t="s">
        <v>3</v>
      </c>
    </row>
    <row r="565" spans="1:25">
      <c r="A565" s="141"/>
      <c r="B565" s="115"/>
      <c r="C565" s="104"/>
      <c r="D565" s="105" t="s">
        <v>114</v>
      </c>
      <c r="E565" s="106" t="s">
        <v>118</v>
      </c>
      <c r="F565" s="106" t="s">
        <v>114</v>
      </c>
      <c r="G565" s="106" t="s">
        <v>124</v>
      </c>
      <c r="H565" s="106" t="s">
        <v>114</v>
      </c>
      <c r="I565" s="106" t="s">
        <v>114</v>
      </c>
      <c r="J565" s="106" t="s">
        <v>114</v>
      </c>
      <c r="K565" s="106" t="s">
        <v>118</v>
      </c>
      <c r="L565" s="106" t="s">
        <v>124</v>
      </c>
      <c r="M565" s="106" t="s">
        <v>114</v>
      </c>
      <c r="N565" s="106" t="s">
        <v>124</v>
      </c>
      <c r="O565" s="164"/>
      <c r="P565" s="2"/>
      <c r="Q565" s="2"/>
      <c r="R565" s="2"/>
      <c r="S565" s="2"/>
      <c r="T565" s="2"/>
      <c r="U565" s="2"/>
      <c r="V565" s="2"/>
      <c r="W565" s="2"/>
      <c r="X565" s="2"/>
      <c r="Y565" s="133">
        <v>1</v>
      </c>
    </row>
    <row r="566" spans="1:25">
      <c r="A566" s="141"/>
      <c r="B566" s="115"/>
      <c r="C566" s="104"/>
      <c r="D566" s="130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64"/>
      <c r="P566" s="2"/>
      <c r="Q566" s="2"/>
      <c r="R566" s="2"/>
      <c r="S566" s="2"/>
      <c r="T566" s="2"/>
      <c r="U566" s="2"/>
      <c r="V566" s="2"/>
      <c r="W566" s="2"/>
      <c r="X566" s="2"/>
      <c r="Y566" s="133">
        <v>1</v>
      </c>
    </row>
    <row r="567" spans="1:25">
      <c r="A567" s="141"/>
      <c r="B567" s="114">
        <v>1</v>
      </c>
      <c r="C567" s="110">
        <v>1</v>
      </c>
      <c r="D567" s="210">
        <v>14.4</v>
      </c>
      <c r="E567" s="210">
        <v>13.1</v>
      </c>
      <c r="F567" s="211">
        <v>15.7</v>
      </c>
      <c r="G567" s="210">
        <v>15.7</v>
      </c>
      <c r="H567" s="211">
        <v>14.6</v>
      </c>
      <c r="I567" s="210">
        <v>13.59</v>
      </c>
      <c r="J567" s="211">
        <v>15.9</v>
      </c>
      <c r="K567" s="210">
        <v>14.132275034268142</v>
      </c>
      <c r="L567" s="209">
        <v>10.5</v>
      </c>
      <c r="M567" s="209">
        <v>15.299999999999999</v>
      </c>
      <c r="N567" s="210">
        <v>14.6</v>
      </c>
      <c r="O567" s="214"/>
      <c r="P567" s="215"/>
      <c r="Q567" s="215"/>
      <c r="R567" s="215"/>
      <c r="S567" s="215"/>
      <c r="T567" s="215"/>
      <c r="U567" s="215"/>
      <c r="V567" s="215"/>
      <c r="W567" s="215"/>
      <c r="X567" s="215"/>
      <c r="Y567" s="216">
        <v>1</v>
      </c>
    </row>
    <row r="568" spans="1:25">
      <c r="A568" s="141"/>
      <c r="B568" s="115">
        <v>1</v>
      </c>
      <c r="C568" s="104">
        <v>2</v>
      </c>
      <c r="D568" s="217">
        <v>15.1</v>
      </c>
      <c r="E568" s="217">
        <v>13.4</v>
      </c>
      <c r="F568" s="221">
        <v>14.9</v>
      </c>
      <c r="G568" s="217">
        <v>16.100000000000001</v>
      </c>
      <c r="H568" s="221">
        <v>14.7</v>
      </c>
      <c r="I568" s="217">
        <v>14.47</v>
      </c>
      <c r="J568" s="221">
        <v>15.1</v>
      </c>
      <c r="K568" s="217">
        <v>13.519894046604673</v>
      </c>
      <c r="L568" s="217">
        <v>14.9</v>
      </c>
      <c r="M568" s="217">
        <v>13</v>
      </c>
      <c r="N568" s="217">
        <v>16</v>
      </c>
      <c r="O568" s="214"/>
      <c r="P568" s="215"/>
      <c r="Q568" s="215"/>
      <c r="R568" s="215"/>
      <c r="S568" s="215"/>
      <c r="T568" s="215"/>
      <c r="U568" s="215"/>
      <c r="V568" s="215"/>
      <c r="W568" s="215"/>
      <c r="X568" s="215"/>
      <c r="Y568" s="216">
        <v>10</v>
      </c>
    </row>
    <row r="569" spans="1:25">
      <c r="A569" s="141"/>
      <c r="B569" s="115">
        <v>1</v>
      </c>
      <c r="C569" s="104">
        <v>3</v>
      </c>
      <c r="D569" s="217">
        <v>14.7</v>
      </c>
      <c r="E569" s="217">
        <v>14.1</v>
      </c>
      <c r="F569" s="221">
        <v>15.299999999999999</v>
      </c>
      <c r="G569" s="217">
        <v>15.400000000000002</v>
      </c>
      <c r="H569" s="221">
        <v>14.3</v>
      </c>
      <c r="I569" s="217">
        <v>14.31</v>
      </c>
      <c r="J569" s="221">
        <v>14.5</v>
      </c>
      <c r="K569" s="221">
        <v>14.058366984032896</v>
      </c>
      <c r="L569" s="222">
        <v>14.2</v>
      </c>
      <c r="M569" s="222">
        <v>12.8</v>
      </c>
      <c r="N569" s="222">
        <v>15.2</v>
      </c>
      <c r="O569" s="214"/>
      <c r="P569" s="215"/>
      <c r="Q569" s="215"/>
      <c r="R569" s="215"/>
      <c r="S569" s="215"/>
      <c r="T569" s="215"/>
      <c r="U569" s="215"/>
      <c r="V569" s="215"/>
      <c r="W569" s="215"/>
      <c r="X569" s="215"/>
      <c r="Y569" s="216">
        <v>16</v>
      </c>
    </row>
    <row r="570" spans="1:25">
      <c r="A570" s="141"/>
      <c r="B570" s="115">
        <v>1</v>
      </c>
      <c r="C570" s="104">
        <v>4</v>
      </c>
      <c r="D570" s="217">
        <v>15.2</v>
      </c>
      <c r="E570" s="217">
        <v>14.4</v>
      </c>
      <c r="F570" s="221">
        <v>15.5</v>
      </c>
      <c r="G570" s="217">
        <v>14.8</v>
      </c>
      <c r="H570" s="221">
        <v>14.7</v>
      </c>
      <c r="I570" s="217">
        <v>14.19</v>
      </c>
      <c r="J570" s="221">
        <v>14.2</v>
      </c>
      <c r="K570" s="221">
        <v>12.886396473159706</v>
      </c>
      <c r="L570" s="222">
        <v>12.9</v>
      </c>
      <c r="M570" s="222">
        <v>13.3</v>
      </c>
      <c r="N570" s="222">
        <v>15.2</v>
      </c>
      <c r="O570" s="214"/>
      <c r="P570" s="215"/>
      <c r="Q570" s="215"/>
      <c r="R570" s="215"/>
      <c r="S570" s="215"/>
      <c r="T570" s="215"/>
      <c r="U570" s="215"/>
      <c r="V570" s="215"/>
      <c r="W570" s="215"/>
      <c r="X570" s="215"/>
      <c r="Y570" s="216">
        <v>14.455310316142571</v>
      </c>
    </row>
    <row r="571" spans="1:25">
      <c r="A571" s="141"/>
      <c r="B571" s="115">
        <v>1</v>
      </c>
      <c r="C571" s="104">
        <v>5</v>
      </c>
      <c r="D571" s="217">
        <v>14.3</v>
      </c>
      <c r="E571" s="217">
        <v>13.9</v>
      </c>
      <c r="F571" s="217">
        <v>15</v>
      </c>
      <c r="G571" s="217">
        <v>14.8</v>
      </c>
      <c r="H571" s="217">
        <v>14.4</v>
      </c>
      <c r="I571" s="217">
        <v>15.03</v>
      </c>
      <c r="J571" s="217">
        <v>14.1</v>
      </c>
      <c r="K571" s="217">
        <v>13.688826732856665</v>
      </c>
      <c r="L571" s="217">
        <v>13.9</v>
      </c>
      <c r="M571" s="217">
        <v>12.9</v>
      </c>
      <c r="N571" s="217">
        <v>16.2</v>
      </c>
      <c r="O571" s="214"/>
      <c r="P571" s="215"/>
      <c r="Q571" s="215"/>
      <c r="R571" s="215"/>
      <c r="S571" s="215"/>
      <c r="T571" s="215"/>
      <c r="U571" s="215"/>
      <c r="V571" s="215"/>
      <c r="W571" s="215"/>
      <c r="X571" s="215"/>
      <c r="Y571" s="224"/>
    </row>
    <row r="572" spans="1:25">
      <c r="A572" s="141"/>
      <c r="B572" s="115">
        <v>1</v>
      </c>
      <c r="C572" s="104">
        <v>6</v>
      </c>
      <c r="D572" s="217">
        <v>14.7</v>
      </c>
      <c r="E572" s="217">
        <v>12.4</v>
      </c>
      <c r="F572" s="217">
        <v>15.2</v>
      </c>
      <c r="G572" s="217">
        <v>14.9</v>
      </c>
      <c r="H572" s="217">
        <v>14.5</v>
      </c>
      <c r="I572" s="217">
        <v>14.44</v>
      </c>
      <c r="J572" s="217">
        <v>14.9</v>
      </c>
      <c r="K572" s="217">
        <v>12.854721594487456</v>
      </c>
      <c r="L572" s="217">
        <v>16</v>
      </c>
      <c r="M572" s="217">
        <v>13.5</v>
      </c>
      <c r="N572" s="217">
        <v>15.9</v>
      </c>
      <c r="O572" s="214"/>
      <c r="P572" s="215"/>
      <c r="Q572" s="215"/>
      <c r="R572" s="215"/>
      <c r="S572" s="215"/>
      <c r="T572" s="215"/>
      <c r="U572" s="215"/>
      <c r="V572" s="215"/>
      <c r="W572" s="215"/>
      <c r="X572" s="215"/>
      <c r="Y572" s="224"/>
    </row>
    <row r="573" spans="1:25">
      <c r="A573" s="141"/>
      <c r="B573" s="116" t="s">
        <v>186</v>
      </c>
      <c r="C573" s="108"/>
      <c r="D573" s="225">
        <v>14.733333333333334</v>
      </c>
      <c r="E573" s="225">
        <v>13.550000000000002</v>
      </c>
      <c r="F573" s="225">
        <v>15.266666666666667</v>
      </c>
      <c r="G573" s="225">
        <v>15.283333333333333</v>
      </c>
      <c r="H573" s="225">
        <v>14.533333333333333</v>
      </c>
      <c r="I573" s="225">
        <v>14.338333333333333</v>
      </c>
      <c r="J573" s="225">
        <v>14.783333333333333</v>
      </c>
      <c r="K573" s="225">
        <v>13.523413477568257</v>
      </c>
      <c r="L573" s="225">
        <v>13.733333333333333</v>
      </c>
      <c r="M573" s="225">
        <v>13.466666666666667</v>
      </c>
      <c r="N573" s="225">
        <v>15.516666666666667</v>
      </c>
      <c r="O573" s="214"/>
      <c r="P573" s="215"/>
      <c r="Q573" s="215"/>
      <c r="R573" s="215"/>
      <c r="S573" s="215"/>
      <c r="T573" s="215"/>
      <c r="U573" s="215"/>
      <c r="V573" s="215"/>
      <c r="W573" s="215"/>
      <c r="X573" s="215"/>
      <c r="Y573" s="224"/>
    </row>
    <row r="574" spans="1:25">
      <c r="A574" s="141"/>
      <c r="B574" s="2" t="s">
        <v>187</v>
      </c>
      <c r="C574" s="135"/>
      <c r="D574" s="222">
        <v>14.7</v>
      </c>
      <c r="E574" s="222">
        <v>13.65</v>
      </c>
      <c r="F574" s="222">
        <v>15.25</v>
      </c>
      <c r="G574" s="222">
        <v>15.150000000000002</v>
      </c>
      <c r="H574" s="222">
        <v>14.55</v>
      </c>
      <c r="I574" s="222">
        <v>14.375</v>
      </c>
      <c r="J574" s="222">
        <v>14.7</v>
      </c>
      <c r="K574" s="222">
        <v>13.604360389730669</v>
      </c>
      <c r="L574" s="222">
        <v>14.05</v>
      </c>
      <c r="M574" s="222">
        <v>13.15</v>
      </c>
      <c r="N574" s="222">
        <v>15.55</v>
      </c>
      <c r="O574" s="214"/>
      <c r="P574" s="215"/>
      <c r="Q574" s="215"/>
      <c r="R574" s="215"/>
      <c r="S574" s="215"/>
      <c r="T574" s="215"/>
      <c r="U574" s="215"/>
      <c r="V574" s="215"/>
      <c r="W574" s="215"/>
      <c r="X574" s="215"/>
      <c r="Y574" s="224"/>
    </row>
    <row r="575" spans="1:25">
      <c r="A575" s="141"/>
      <c r="B575" s="2" t="s">
        <v>188</v>
      </c>
      <c r="C575" s="135"/>
      <c r="D575" s="222">
        <v>0.3614784456460251</v>
      </c>
      <c r="E575" s="222">
        <v>0.73416619371910607</v>
      </c>
      <c r="F575" s="222">
        <v>0.30110906108363211</v>
      </c>
      <c r="G575" s="222">
        <v>0.54191020166321546</v>
      </c>
      <c r="H575" s="222">
        <v>0.16329931618554464</v>
      </c>
      <c r="I575" s="222">
        <v>0.46666547618895765</v>
      </c>
      <c r="J575" s="222">
        <v>0.67057189522575955</v>
      </c>
      <c r="K575" s="222">
        <v>0.55447291712562941</v>
      </c>
      <c r="L575" s="222">
        <v>1.8917364157479053</v>
      </c>
      <c r="M575" s="222">
        <v>0.93523615556000916</v>
      </c>
      <c r="N575" s="222">
        <v>0.61454590281497024</v>
      </c>
      <c r="O575" s="214"/>
      <c r="P575" s="215"/>
      <c r="Q575" s="215"/>
      <c r="R575" s="215"/>
      <c r="S575" s="215"/>
      <c r="T575" s="215"/>
      <c r="U575" s="215"/>
      <c r="V575" s="215"/>
      <c r="W575" s="215"/>
      <c r="X575" s="215"/>
      <c r="Y575" s="224"/>
    </row>
    <row r="576" spans="1:25">
      <c r="A576" s="141"/>
      <c r="B576" s="2" t="s">
        <v>96</v>
      </c>
      <c r="C576" s="135"/>
      <c r="D576" s="109">
        <v>2.4534736129820708E-2</v>
      </c>
      <c r="E576" s="109">
        <v>5.4182006916539183E-2</v>
      </c>
      <c r="F576" s="109">
        <v>1.9723300944342714E-2</v>
      </c>
      <c r="G576" s="109">
        <v>3.5457592257135143E-2</v>
      </c>
      <c r="H576" s="109">
        <v>1.1236191480656741E-2</v>
      </c>
      <c r="I576" s="109">
        <v>3.254670297726079E-2</v>
      </c>
      <c r="J576" s="109">
        <v>4.5359992912678213E-2</v>
      </c>
      <c r="K576" s="109">
        <v>4.1000958674032438E-2</v>
      </c>
      <c r="L576" s="109">
        <v>0.137747797263197</v>
      </c>
      <c r="M576" s="109">
        <v>6.9448229373268E-2</v>
      </c>
      <c r="N576" s="109">
        <v>3.9605536164230092E-2</v>
      </c>
      <c r="O576" s="164"/>
      <c r="P576" s="2"/>
      <c r="Q576" s="2"/>
      <c r="R576" s="2"/>
      <c r="S576" s="2"/>
      <c r="T576" s="2"/>
      <c r="U576" s="2"/>
      <c r="V576" s="2"/>
      <c r="W576" s="2"/>
      <c r="X576" s="2"/>
      <c r="Y576" s="137"/>
    </row>
    <row r="577" spans="1:25">
      <c r="A577" s="141"/>
      <c r="B577" s="117" t="s">
        <v>189</v>
      </c>
      <c r="C577" s="135"/>
      <c r="D577" s="109">
        <v>1.9233279058719965E-2</v>
      </c>
      <c r="E577" s="109">
        <v>-6.2628217336267555E-2</v>
      </c>
      <c r="F577" s="109">
        <v>5.6128601377587684E-2</v>
      </c>
      <c r="G577" s="109">
        <v>5.728158020005214E-2</v>
      </c>
      <c r="H577" s="109">
        <v>5.3975331891444878E-3</v>
      </c>
      <c r="I577" s="109">
        <v>-8.092319033691453E-3</v>
      </c>
      <c r="J577" s="109">
        <v>2.2692215526113779E-2</v>
      </c>
      <c r="K577" s="109">
        <v>-6.4467439175874608E-2</v>
      </c>
      <c r="L577" s="109">
        <v>-4.994545028915709E-2</v>
      </c>
      <c r="M577" s="109">
        <v>-6.8393111448590838E-2</v>
      </c>
      <c r="N577" s="109">
        <v>7.3423283714556975E-2</v>
      </c>
      <c r="O577" s="164"/>
      <c r="P577" s="2"/>
      <c r="Q577" s="2"/>
      <c r="R577" s="2"/>
      <c r="S577" s="2"/>
      <c r="T577" s="2"/>
      <c r="U577" s="2"/>
      <c r="V577" s="2"/>
      <c r="W577" s="2"/>
      <c r="X577" s="2"/>
      <c r="Y577" s="137"/>
    </row>
    <row r="578" spans="1:25">
      <c r="B578" s="147"/>
      <c r="C578" s="116"/>
      <c r="D578" s="132"/>
      <c r="E578" s="132"/>
      <c r="F578" s="132"/>
      <c r="G578" s="132"/>
      <c r="H578" s="132"/>
      <c r="I578" s="132"/>
      <c r="J578" s="132"/>
      <c r="K578" s="132"/>
      <c r="L578" s="132"/>
      <c r="M578" s="132"/>
      <c r="N578" s="132"/>
    </row>
    <row r="579" spans="1:25">
      <c r="B579" s="151" t="s">
        <v>488</v>
      </c>
      <c r="Y579" s="133" t="s">
        <v>67</v>
      </c>
    </row>
    <row r="580" spans="1:25">
      <c r="A580" s="124" t="s">
        <v>34</v>
      </c>
      <c r="B580" s="114" t="s">
        <v>141</v>
      </c>
      <c r="C580" s="111" t="s">
        <v>142</v>
      </c>
      <c r="D580" s="112" t="s">
        <v>166</v>
      </c>
      <c r="E580" s="113" t="s">
        <v>166</v>
      </c>
      <c r="F580" s="113" t="s">
        <v>166</v>
      </c>
      <c r="G580" s="113" t="s">
        <v>166</v>
      </c>
      <c r="H580" s="113" t="s">
        <v>166</v>
      </c>
      <c r="I580" s="113" t="s">
        <v>166</v>
      </c>
      <c r="J580" s="113" t="s">
        <v>166</v>
      </c>
      <c r="K580" s="113" t="s">
        <v>166</v>
      </c>
      <c r="L580" s="113" t="s">
        <v>166</v>
      </c>
      <c r="M580" s="164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133">
        <v>1</v>
      </c>
    </row>
    <row r="581" spans="1:25">
      <c r="A581" s="141"/>
      <c r="B581" s="115" t="s">
        <v>167</v>
      </c>
      <c r="C581" s="104" t="s">
        <v>167</v>
      </c>
      <c r="D581" s="162" t="s">
        <v>169</v>
      </c>
      <c r="E581" s="163" t="s">
        <v>170</v>
      </c>
      <c r="F581" s="163" t="s">
        <v>171</v>
      </c>
      <c r="G581" s="163" t="s">
        <v>172</v>
      </c>
      <c r="H581" s="163" t="s">
        <v>173</v>
      </c>
      <c r="I581" s="163" t="s">
        <v>175</v>
      </c>
      <c r="J581" s="163" t="s">
        <v>176</v>
      </c>
      <c r="K581" s="163" t="s">
        <v>178</v>
      </c>
      <c r="L581" s="163" t="s">
        <v>181</v>
      </c>
      <c r="M581" s="164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133" t="s">
        <v>3</v>
      </c>
    </row>
    <row r="582" spans="1:25">
      <c r="A582" s="141"/>
      <c r="B582" s="115"/>
      <c r="C582" s="104"/>
      <c r="D582" s="105" t="s">
        <v>116</v>
      </c>
      <c r="E582" s="106" t="s">
        <v>126</v>
      </c>
      <c r="F582" s="106" t="s">
        <v>126</v>
      </c>
      <c r="G582" s="106" t="s">
        <v>126</v>
      </c>
      <c r="H582" s="106" t="s">
        <v>114</v>
      </c>
      <c r="I582" s="106" t="s">
        <v>114</v>
      </c>
      <c r="J582" s="106" t="s">
        <v>126</v>
      </c>
      <c r="K582" s="106" t="s">
        <v>126</v>
      </c>
      <c r="L582" s="106" t="s">
        <v>126</v>
      </c>
      <c r="M582" s="164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133">
        <v>0</v>
      </c>
    </row>
    <row r="583" spans="1:25">
      <c r="A583" s="141"/>
      <c r="B583" s="115"/>
      <c r="C583" s="104"/>
      <c r="D583" s="130"/>
      <c r="E583" s="130"/>
      <c r="F583" s="130"/>
      <c r="G583" s="130"/>
      <c r="H583" s="130"/>
      <c r="I583" s="130"/>
      <c r="J583" s="130"/>
      <c r="K583" s="130"/>
      <c r="L583" s="130"/>
      <c r="M583" s="164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133">
        <v>0</v>
      </c>
    </row>
    <row r="584" spans="1:25">
      <c r="A584" s="141"/>
      <c r="B584" s="114">
        <v>1</v>
      </c>
      <c r="C584" s="110">
        <v>1</v>
      </c>
      <c r="D584" s="228">
        <v>218</v>
      </c>
      <c r="E584" s="230" t="s">
        <v>227</v>
      </c>
      <c r="F584" s="229">
        <v>219.99999999999997</v>
      </c>
      <c r="G584" s="228">
        <v>230</v>
      </c>
      <c r="H584" s="277">
        <v>210</v>
      </c>
      <c r="I584" s="228">
        <v>219.041123712607</v>
      </c>
      <c r="J584" s="229">
        <v>230</v>
      </c>
      <c r="K584" s="228">
        <v>260</v>
      </c>
      <c r="L584" s="230">
        <v>320</v>
      </c>
      <c r="M584" s="257"/>
      <c r="N584" s="258"/>
      <c r="O584" s="258"/>
      <c r="P584" s="258"/>
      <c r="Q584" s="258"/>
      <c r="R584" s="258"/>
      <c r="S584" s="258"/>
      <c r="T584" s="258"/>
      <c r="U584" s="258"/>
      <c r="V584" s="258"/>
      <c r="W584" s="258"/>
      <c r="X584" s="258"/>
      <c r="Y584" s="235">
        <v>1</v>
      </c>
    </row>
    <row r="585" spans="1:25">
      <c r="A585" s="141"/>
      <c r="B585" s="115">
        <v>1</v>
      </c>
      <c r="C585" s="104">
        <v>2</v>
      </c>
      <c r="D585" s="243">
        <v>235</v>
      </c>
      <c r="E585" s="238">
        <v>303</v>
      </c>
      <c r="F585" s="237">
        <v>230</v>
      </c>
      <c r="G585" s="236">
        <v>260</v>
      </c>
      <c r="H585" s="237">
        <v>220</v>
      </c>
      <c r="I585" s="236">
        <v>228.40437595264001</v>
      </c>
      <c r="J585" s="237">
        <v>230</v>
      </c>
      <c r="K585" s="236">
        <v>270</v>
      </c>
      <c r="L585" s="238">
        <v>350.00000000000006</v>
      </c>
      <c r="M585" s="257"/>
      <c r="N585" s="258"/>
      <c r="O585" s="258"/>
      <c r="P585" s="258"/>
      <c r="Q585" s="258"/>
      <c r="R585" s="258"/>
      <c r="S585" s="258"/>
      <c r="T585" s="258"/>
      <c r="U585" s="258"/>
      <c r="V585" s="258"/>
      <c r="W585" s="258"/>
      <c r="X585" s="258"/>
      <c r="Y585" s="235">
        <v>24</v>
      </c>
    </row>
    <row r="586" spans="1:25">
      <c r="A586" s="141"/>
      <c r="B586" s="115">
        <v>1</v>
      </c>
      <c r="C586" s="104">
        <v>3</v>
      </c>
      <c r="D586" s="236">
        <v>215</v>
      </c>
      <c r="E586" s="238" t="s">
        <v>227</v>
      </c>
      <c r="F586" s="237">
        <v>240</v>
      </c>
      <c r="G586" s="236">
        <v>250</v>
      </c>
      <c r="H586" s="237">
        <v>230</v>
      </c>
      <c r="I586" s="236">
        <v>219.67096959811599</v>
      </c>
      <c r="J586" s="237">
        <v>230</v>
      </c>
      <c r="K586" s="237">
        <v>270</v>
      </c>
      <c r="L586" s="242">
        <v>250</v>
      </c>
      <c r="M586" s="257"/>
      <c r="N586" s="258"/>
      <c r="O586" s="258"/>
      <c r="P586" s="258"/>
      <c r="Q586" s="258"/>
      <c r="R586" s="258"/>
      <c r="S586" s="258"/>
      <c r="T586" s="258"/>
      <c r="U586" s="258"/>
      <c r="V586" s="258"/>
      <c r="W586" s="258"/>
      <c r="X586" s="258"/>
      <c r="Y586" s="235">
        <v>16</v>
      </c>
    </row>
    <row r="587" spans="1:25">
      <c r="A587" s="141"/>
      <c r="B587" s="115">
        <v>1</v>
      </c>
      <c r="C587" s="104">
        <v>4</v>
      </c>
      <c r="D587" s="236">
        <v>219</v>
      </c>
      <c r="E587" s="238">
        <v>320</v>
      </c>
      <c r="F587" s="237">
        <v>210</v>
      </c>
      <c r="G587" s="236">
        <v>250</v>
      </c>
      <c r="H587" s="237">
        <v>230</v>
      </c>
      <c r="I587" s="236">
        <v>228.95287011089101</v>
      </c>
      <c r="J587" s="237">
        <v>219.99999999999997</v>
      </c>
      <c r="K587" s="237">
        <v>260</v>
      </c>
      <c r="L587" s="242">
        <v>240</v>
      </c>
      <c r="M587" s="257"/>
      <c r="N587" s="258"/>
      <c r="O587" s="258"/>
      <c r="P587" s="258"/>
      <c r="Q587" s="258"/>
      <c r="R587" s="258"/>
      <c r="S587" s="258"/>
      <c r="T587" s="258"/>
      <c r="U587" s="258"/>
      <c r="V587" s="258"/>
      <c r="W587" s="258"/>
      <c r="X587" s="258"/>
      <c r="Y587" s="235">
        <v>233.61407691180224</v>
      </c>
    </row>
    <row r="588" spans="1:25">
      <c r="A588" s="141"/>
      <c r="B588" s="115">
        <v>1</v>
      </c>
      <c r="C588" s="104">
        <v>5</v>
      </c>
      <c r="D588" s="236">
        <v>218</v>
      </c>
      <c r="E588" s="238">
        <v>305</v>
      </c>
      <c r="F588" s="236">
        <v>240</v>
      </c>
      <c r="G588" s="236">
        <v>240</v>
      </c>
      <c r="H588" s="236">
        <v>230</v>
      </c>
      <c r="I588" s="236">
        <v>227.07425659901</v>
      </c>
      <c r="J588" s="236">
        <v>240</v>
      </c>
      <c r="K588" s="236">
        <v>250</v>
      </c>
      <c r="L588" s="238">
        <v>210</v>
      </c>
      <c r="M588" s="257"/>
      <c r="N588" s="258"/>
      <c r="O588" s="258"/>
      <c r="P588" s="258"/>
      <c r="Q588" s="258"/>
      <c r="R588" s="258"/>
      <c r="S588" s="258"/>
      <c r="T588" s="258"/>
      <c r="U588" s="258"/>
      <c r="V588" s="258"/>
      <c r="W588" s="258"/>
      <c r="X588" s="258"/>
      <c r="Y588" s="244"/>
    </row>
    <row r="589" spans="1:25">
      <c r="A589" s="141"/>
      <c r="B589" s="115">
        <v>1</v>
      </c>
      <c r="C589" s="104">
        <v>6</v>
      </c>
      <c r="D589" s="236">
        <v>216</v>
      </c>
      <c r="E589" s="238" t="s">
        <v>227</v>
      </c>
      <c r="F589" s="236">
        <v>230</v>
      </c>
      <c r="G589" s="236">
        <v>260</v>
      </c>
      <c r="H589" s="236">
        <v>230</v>
      </c>
      <c r="I589" s="236">
        <v>217.44763432243101</v>
      </c>
      <c r="J589" s="236">
        <v>230</v>
      </c>
      <c r="K589" s="236">
        <v>250</v>
      </c>
      <c r="L589" s="238">
        <v>310</v>
      </c>
      <c r="M589" s="257"/>
      <c r="N589" s="258"/>
      <c r="O589" s="258"/>
      <c r="P589" s="258"/>
      <c r="Q589" s="258"/>
      <c r="R589" s="258"/>
      <c r="S589" s="258"/>
      <c r="T589" s="258"/>
      <c r="U589" s="258"/>
      <c r="V589" s="258"/>
      <c r="W589" s="258"/>
      <c r="X589" s="258"/>
      <c r="Y589" s="244"/>
    </row>
    <row r="590" spans="1:25">
      <c r="A590" s="141"/>
      <c r="B590" s="116" t="s">
        <v>186</v>
      </c>
      <c r="C590" s="108"/>
      <c r="D590" s="246">
        <v>220.16666666666666</v>
      </c>
      <c r="E590" s="246">
        <v>309.33333333333331</v>
      </c>
      <c r="F590" s="246">
        <v>228.33333333333334</v>
      </c>
      <c r="G590" s="246">
        <v>248.33333333333334</v>
      </c>
      <c r="H590" s="246">
        <v>225</v>
      </c>
      <c r="I590" s="246">
        <v>223.43187171594914</v>
      </c>
      <c r="J590" s="246">
        <v>230</v>
      </c>
      <c r="K590" s="246">
        <v>260</v>
      </c>
      <c r="L590" s="246">
        <v>280</v>
      </c>
      <c r="M590" s="257"/>
      <c r="N590" s="258"/>
      <c r="O590" s="258"/>
      <c r="P590" s="258"/>
      <c r="Q590" s="258"/>
      <c r="R590" s="258"/>
      <c r="S590" s="258"/>
      <c r="T590" s="258"/>
      <c r="U590" s="258"/>
      <c r="V590" s="258"/>
      <c r="W590" s="258"/>
      <c r="X590" s="258"/>
      <c r="Y590" s="244"/>
    </row>
    <row r="591" spans="1:25">
      <c r="A591" s="141"/>
      <c r="B591" s="2" t="s">
        <v>187</v>
      </c>
      <c r="C591" s="135"/>
      <c r="D591" s="241">
        <v>218</v>
      </c>
      <c r="E591" s="241">
        <v>305</v>
      </c>
      <c r="F591" s="241">
        <v>230</v>
      </c>
      <c r="G591" s="241">
        <v>250</v>
      </c>
      <c r="H591" s="241">
        <v>230</v>
      </c>
      <c r="I591" s="241">
        <v>223.37261309856299</v>
      </c>
      <c r="J591" s="241">
        <v>230</v>
      </c>
      <c r="K591" s="241">
        <v>260</v>
      </c>
      <c r="L591" s="241">
        <v>280</v>
      </c>
      <c r="M591" s="257"/>
      <c r="N591" s="258"/>
      <c r="O591" s="258"/>
      <c r="P591" s="258"/>
      <c r="Q591" s="258"/>
      <c r="R591" s="258"/>
      <c r="S591" s="258"/>
      <c r="T591" s="258"/>
      <c r="U591" s="258"/>
      <c r="V591" s="258"/>
      <c r="W591" s="258"/>
      <c r="X591" s="258"/>
      <c r="Y591" s="244"/>
    </row>
    <row r="592" spans="1:25">
      <c r="A592" s="141"/>
      <c r="B592" s="2" t="s">
        <v>188</v>
      </c>
      <c r="C592" s="135"/>
      <c r="D592" s="241">
        <v>7.4139508136125816</v>
      </c>
      <c r="E592" s="241">
        <v>9.2915732431775702</v>
      </c>
      <c r="F592" s="241">
        <v>11.690451944500126</v>
      </c>
      <c r="G592" s="241">
        <v>11.690451944500122</v>
      </c>
      <c r="H592" s="241">
        <v>8.3666002653407556</v>
      </c>
      <c r="I592" s="241">
        <v>5.2480156106468492</v>
      </c>
      <c r="J592" s="241">
        <v>6.3245553203367679</v>
      </c>
      <c r="K592" s="241">
        <v>8.9442719099991592</v>
      </c>
      <c r="L592" s="241">
        <v>54.405882034941882</v>
      </c>
      <c r="M592" s="257"/>
      <c r="N592" s="258"/>
      <c r="O592" s="258"/>
      <c r="P592" s="258"/>
      <c r="Q592" s="258"/>
      <c r="R592" s="258"/>
      <c r="S592" s="258"/>
      <c r="T592" s="258"/>
      <c r="U592" s="258"/>
      <c r="V592" s="258"/>
      <c r="W592" s="258"/>
      <c r="X592" s="258"/>
      <c r="Y592" s="244"/>
    </row>
    <row r="593" spans="1:25">
      <c r="A593" s="141"/>
      <c r="B593" s="2" t="s">
        <v>96</v>
      </c>
      <c r="C593" s="135"/>
      <c r="D593" s="109">
        <v>3.3674265618225202E-2</v>
      </c>
      <c r="E593" s="109">
        <v>3.0037413501651629E-2</v>
      </c>
      <c r="F593" s="109">
        <v>5.1199059610949456E-2</v>
      </c>
      <c r="G593" s="109">
        <v>4.7075645414094452E-2</v>
      </c>
      <c r="H593" s="109">
        <v>3.718489006818114E-2</v>
      </c>
      <c r="I593" s="109">
        <v>2.3488213970291116E-2</v>
      </c>
      <c r="J593" s="109">
        <v>2.7498066610159862E-2</v>
      </c>
      <c r="K593" s="109">
        <v>3.4401045807689073E-2</v>
      </c>
      <c r="L593" s="109">
        <v>0.19430672155336387</v>
      </c>
      <c r="M593" s="164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137"/>
    </row>
    <row r="594" spans="1:25">
      <c r="A594" s="141"/>
      <c r="B594" s="117" t="s">
        <v>189</v>
      </c>
      <c r="C594" s="135"/>
      <c r="D594" s="109">
        <v>-5.7562499755579699E-2</v>
      </c>
      <c r="E594" s="109">
        <v>0.32412112070677068</v>
      </c>
      <c r="F594" s="109">
        <v>-2.2604560685196118E-2</v>
      </c>
      <c r="G594" s="109">
        <v>6.3006718670845174E-2</v>
      </c>
      <c r="H594" s="109">
        <v>-3.6873107244536296E-2</v>
      </c>
      <c r="I594" s="109">
        <v>-4.358558067413576E-2</v>
      </c>
      <c r="J594" s="109">
        <v>-1.5470287405526029E-2</v>
      </c>
      <c r="K594" s="109">
        <v>0.11294663162853569</v>
      </c>
      <c r="L594" s="109">
        <v>0.19855791098457698</v>
      </c>
      <c r="M594" s="164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137"/>
    </row>
    <row r="595" spans="1:25">
      <c r="B595" s="147"/>
      <c r="C595" s="116"/>
      <c r="D595" s="132"/>
      <c r="E595" s="132"/>
      <c r="F595" s="132"/>
      <c r="G595" s="132"/>
      <c r="H595" s="132"/>
      <c r="I595" s="132"/>
      <c r="J595" s="132"/>
      <c r="K595" s="132"/>
      <c r="L595" s="132"/>
    </row>
    <row r="596" spans="1:25">
      <c r="B596" s="151" t="s">
        <v>489</v>
      </c>
      <c r="Y596" s="133" t="s">
        <v>67</v>
      </c>
    </row>
    <row r="597" spans="1:25">
      <c r="A597" s="124" t="s">
        <v>58</v>
      </c>
      <c r="B597" s="114" t="s">
        <v>141</v>
      </c>
      <c r="C597" s="111" t="s">
        <v>142</v>
      </c>
      <c r="D597" s="112" t="s">
        <v>166</v>
      </c>
      <c r="E597" s="113" t="s">
        <v>166</v>
      </c>
      <c r="F597" s="113" t="s">
        <v>166</v>
      </c>
      <c r="G597" s="113" t="s">
        <v>166</v>
      </c>
      <c r="H597" s="113" t="s">
        <v>166</v>
      </c>
      <c r="I597" s="113" t="s">
        <v>166</v>
      </c>
      <c r="J597" s="113" t="s">
        <v>166</v>
      </c>
      <c r="K597" s="113" t="s">
        <v>166</v>
      </c>
      <c r="L597" s="164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133">
        <v>1</v>
      </c>
    </row>
    <row r="598" spans="1:25">
      <c r="A598" s="141"/>
      <c r="B598" s="115" t="s">
        <v>167</v>
      </c>
      <c r="C598" s="104" t="s">
        <v>167</v>
      </c>
      <c r="D598" s="162" t="s">
        <v>169</v>
      </c>
      <c r="E598" s="163" t="s">
        <v>171</v>
      </c>
      <c r="F598" s="163" t="s">
        <v>173</v>
      </c>
      <c r="G598" s="163" t="s">
        <v>175</v>
      </c>
      <c r="H598" s="163" t="s">
        <v>177</v>
      </c>
      <c r="I598" s="163" t="s">
        <v>180</v>
      </c>
      <c r="J598" s="163" t="s">
        <v>193</v>
      </c>
      <c r="K598" s="163" t="s">
        <v>190</v>
      </c>
      <c r="L598" s="164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133" t="s">
        <v>1</v>
      </c>
    </row>
    <row r="599" spans="1:25">
      <c r="A599" s="141"/>
      <c r="B599" s="115"/>
      <c r="C599" s="104"/>
      <c r="D599" s="105" t="s">
        <v>126</v>
      </c>
      <c r="E599" s="106" t="s">
        <v>118</v>
      </c>
      <c r="F599" s="106" t="s">
        <v>126</v>
      </c>
      <c r="G599" s="106" t="s">
        <v>116</v>
      </c>
      <c r="H599" s="106" t="s">
        <v>118</v>
      </c>
      <c r="I599" s="106" t="s">
        <v>116</v>
      </c>
      <c r="J599" s="106" t="s">
        <v>116</v>
      </c>
      <c r="K599" s="106" t="s">
        <v>126</v>
      </c>
      <c r="L599" s="164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133">
        <v>3</v>
      </c>
    </row>
    <row r="600" spans="1:25">
      <c r="A600" s="141"/>
      <c r="B600" s="115"/>
      <c r="C600" s="104"/>
      <c r="D600" s="130"/>
      <c r="E600" s="130"/>
      <c r="F600" s="130"/>
      <c r="G600" s="130"/>
      <c r="H600" s="130"/>
      <c r="I600" s="130"/>
      <c r="J600" s="130"/>
      <c r="K600" s="130"/>
      <c r="L600" s="164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133">
        <v>3</v>
      </c>
    </row>
    <row r="601" spans="1:25">
      <c r="A601" s="141"/>
      <c r="B601" s="114">
        <v>1</v>
      </c>
      <c r="C601" s="110">
        <v>1</v>
      </c>
      <c r="D601" s="196">
        <v>0.04</v>
      </c>
      <c r="E601" s="196">
        <v>4.8001396404258989E-2</v>
      </c>
      <c r="F601" s="197">
        <v>3.5999999999999997E-2</v>
      </c>
      <c r="G601" s="196">
        <v>3.6608629460341123E-2</v>
      </c>
      <c r="H601" s="197">
        <v>3.9311437507833058E-2</v>
      </c>
      <c r="I601" s="199">
        <v>3.4910106475824716E-2</v>
      </c>
      <c r="J601" s="197">
        <v>4.36E-2</v>
      </c>
      <c r="K601" s="195">
        <v>2.7689773433408942E-2</v>
      </c>
      <c r="L601" s="200"/>
      <c r="M601" s="201"/>
      <c r="N601" s="201"/>
      <c r="O601" s="201"/>
      <c r="P601" s="201"/>
      <c r="Q601" s="201"/>
      <c r="R601" s="201"/>
      <c r="S601" s="201"/>
      <c r="T601" s="201"/>
      <c r="U601" s="201"/>
      <c r="V601" s="201"/>
      <c r="W601" s="201"/>
      <c r="X601" s="201"/>
      <c r="Y601" s="202">
        <v>1</v>
      </c>
    </row>
    <row r="602" spans="1:25">
      <c r="A602" s="141"/>
      <c r="B602" s="115">
        <v>1</v>
      </c>
      <c r="C602" s="104">
        <v>2</v>
      </c>
      <c r="D602" s="206">
        <v>0.04</v>
      </c>
      <c r="E602" s="206">
        <v>4.8001396404258989E-2</v>
      </c>
      <c r="F602" s="205">
        <v>4.1000000000000002E-2</v>
      </c>
      <c r="G602" s="206">
        <v>3.6677263118177747E-2</v>
      </c>
      <c r="H602" s="205">
        <v>3.8980491539279218E-2</v>
      </c>
      <c r="I602" s="206">
        <v>3.9273869785302805E-2</v>
      </c>
      <c r="J602" s="205">
        <v>4.36E-2</v>
      </c>
      <c r="K602" s="203">
        <v>2.7641806947111172E-2</v>
      </c>
      <c r="L602" s="200"/>
      <c r="M602" s="201"/>
      <c r="N602" s="201"/>
      <c r="O602" s="201"/>
      <c r="P602" s="201"/>
      <c r="Q602" s="201"/>
      <c r="R602" s="201"/>
      <c r="S602" s="201"/>
      <c r="T602" s="201"/>
      <c r="U602" s="201"/>
      <c r="V602" s="201"/>
      <c r="W602" s="201"/>
      <c r="X602" s="201"/>
      <c r="Y602" s="202" t="e">
        <v>#N/A</v>
      </c>
    </row>
    <row r="603" spans="1:25">
      <c r="A603" s="141"/>
      <c r="B603" s="115">
        <v>1</v>
      </c>
      <c r="C603" s="104">
        <v>3</v>
      </c>
      <c r="D603" s="206">
        <v>0.05</v>
      </c>
      <c r="E603" s="206">
        <v>4.36376330947809E-2</v>
      </c>
      <c r="F603" s="205">
        <v>4.4999999999999998E-2</v>
      </c>
      <c r="G603" s="206">
        <v>3.5444346357524491E-2</v>
      </c>
      <c r="H603" s="205">
        <v>3.8898766495699906E-2</v>
      </c>
      <c r="I603" s="206">
        <v>3.9273869785302805E-2</v>
      </c>
      <c r="J603" s="205">
        <v>4.36E-2</v>
      </c>
      <c r="K603" s="207">
        <v>2.6784785739221481E-2</v>
      </c>
      <c r="L603" s="200"/>
      <c r="M603" s="201"/>
      <c r="N603" s="201"/>
      <c r="O603" s="201"/>
      <c r="P603" s="201"/>
      <c r="Q603" s="201"/>
      <c r="R603" s="201"/>
      <c r="S603" s="201"/>
      <c r="T603" s="201"/>
      <c r="U603" s="201"/>
      <c r="V603" s="201"/>
      <c r="W603" s="201"/>
      <c r="X603" s="201"/>
      <c r="Y603" s="202">
        <v>16</v>
      </c>
    </row>
    <row r="604" spans="1:25">
      <c r="A604" s="141"/>
      <c r="B604" s="115">
        <v>1</v>
      </c>
      <c r="C604" s="104">
        <v>4</v>
      </c>
      <c r="D604" s="206">
        <v>0.04</v>
      </c>
      <c r="E604" s="206">
        <v>4.36376330947809E-2</v>
      </c>
      <c r="F604" s="205">
        <v>3.5999999999999997E-2</v>
      </c>
      <c r="G604" s="206">
        <v>3.6029588443903263E-2</v>
      </c>
      <c r="H604" s="205">
        <v>3.9311437507833058E-2</v>
      </c>
      <c r="I604" s="204">
        <v>3.4910106475824716E-2</v>
      </c>
      <c r="J604" s="205">
        <v>4.36E-2</v>
      </c>
      <c r="K604" s="207">
        <v>2.9150332955140482E-2</v>
      </c>
      <c r="L604" s="200"/>
      <c r="M604" s="201"/>
      <c r="N604" s="201"/>
      <c r="O604" s="201"/>
      <c r="P604" s="201"/>
      <c r="Q604" s="201"/>
      <c r="R604" s="201"/>
      <c r="S604" s="201"/>
      <c r="T604" s="201"/>
      <c r="U604" s="201"/>
      <c r="V604" s="201"/>
      <c r="W604" s="201"/>
      <c r="X604" s="201"/>
      <c r="Y604" s="202">
        <v>4.0385741386066966E-2</v>
      </c>
    </row>
    <row r="605" spans="1:25">
      <c r="A605" s="141"/>
      <c r="B605" s="115">
        <v>1</v>
      </c>
      <c r="C605" s="104">
        <v>5</v>
      </c>
      <c r="D605" s="206">
        <v>0.03</v>
      </c>
      <c r="E605" s="206">
        <v>4.36376330947809E-2</v>
      </c>
      <c r="F605" s="206">
        <v>4.1000000000000002E-2</v>
      </c>
      <c r="G605" s="206">
        <v>3.4827025969201744E-2</v>
      </c>
      <c r="H605" s="206">
        <v>3.9103833025714407E-2</v>
      </c>
      <c r="I605" s="206">
        <v>3.9273869785302805E-2</v>
      </c>
      <c r="J605" s="206">
        <v>4.36E-2</v>
      </c>
      <c r="K605" s="203">
        <v>3.0153951736777766E-2</v>
      </c>
      <c r="L605" s="200"/>
      <c r="M605" s="201"/>
      <c r="N605" s="201"/>
      <c r="O605" s="201"/>
      <c r="P605" s="201"/>
      <c r="Q605" s="201"/>
      <c r="R605" s="201"/>
      <c r="S605" s="201"/>
      <c r="T605" s="201"/>
      <c r="U605" s="201"/>
      <c r="V605" s="201"/>
      <c r="W605" s="201"/>
      <c r="X605" s="201"/>
      <c r="Y605" s="136"/>
    </row>
    <row r="606" spans="1:25">
      <c r="A606" s="141"/>
      <c r="B606" s="115">
        <v>1</v>
      </c>
      <c r="C606" s="104">
        <v>6</v>
      </c>
      <c r="D606" s="206">
        <v>0.04</v>
      </c>
      <c r="E606" s="206">
        <v>5.2365159713737078E-2</v>
      </c>
      <c r="F606" s="206">
        <v>3.5999999999999997E-2</v>
      </c>
      <c r="G606" s="206">
        <v>3.4597680635285448E-2</v>
      </c>
      <c r="H606" s="206">
        <v>3.9186567635604352E-2</v>
      </c>
      <c r="I606" s="206">
        <v>3.9273869785302805E-2</v>
      </c>
      <c r="J606" s="206">
        <v>3.9300000000000002E-2</v>
      </c>
      <c r="K606" s="203">
        <v>2.5712494938034541E-2</v>
      </c>
      <c r="L606" s="200"/>
      <c r="M606" s="201"/>
      <c r="N606" s="201"/>
      <c r="O606" s="201"/>
      <c r="P606" s="201"/>
      <c r="Q606" s="201"/>
      <c r="R606" s="201"/>
      <c r="S606" s="201"/>
      <c r="T606" s="201"/>
      <c r="U606" s="201"/>
      <c r="V606" s="201"/>
      <c r="W606" s="201"/>
      <c r="X606" s="201"/>
      <c r="Y606" s="136"/>
    </row>
    <row r="607" spans="1:25">
      <c r="A607" s="141"/>
      <c r="B607" s="116" t="s">
        <v>186</v>
      </c>
      <c r="C607" s="108"/>
      <c r="D607" s="208">
        <v>0.04</v>
      </c>
      <c r="E607" s="208">
        <v>4.6546808634432967E-2</v>
      </c>
      <c r="F607" s="208">
        <v>3.9166666666666669E-2</v>
      </c>
      <c r="G607" s="208">
        <v>3.569742233073897E-2</v>
      </c>
      <c r="H607" s="208">
        <v>3.9132088951994E-2</v>
      </c>
      <c r="I607" s="208">
        <v>3.7819282015476775E-2</v>
      </c>
      <c r="J607" s="208">
        <v>4.2883333333333329E-2</v>
      </c>
      <c r="K607" s="208">
        <v>2.7855524291615735E-2</v>
      </c>
      <c r="L607" s="200"/>
      <c r="M607" s="201"/>
      <c r="N607" s="201"/>
      <c r="O607" s="201"/>
      <c r="P607" s="201"/>
      <c r="Q607" s="201"/>
      <c r="R607" s="201"/>
      <c r="S607" s="201"/>
      <c r="T607" s="201"/>
      <c r="U607" s="201"/>
      <c r="V607" s="201"/>
      <c r="W607" s="201"/>
      <c r="X607" s="201"/>
      <c r="Y607" s="136"/>
    </row>
    <row r="608" spans="1:25">
      <c r="A608" s="141"/>
      <c r="B608" s="2" t="s">
        <v>187</v>
      </c>
      <c r="C608" s="135"/>
      <c r="D608" s="123">
        <v>0.04</v>
      </c>
      <c r="E608" s="123">
        <v>4.5819514749519945E-2</v>
      </c>
      <c r="F608" s="123">
        <v>3.85E-2</v>
      </c>
      <c r="G608" s="123">
        <v>3.5736967400713873E-2</v>
      </c>
      <c r="H608" s="123">
        <v>3.914520033065938E-2</v>
      </c>
      <c r="I608" s="123">
        <v>3.9273869785302805E-2</v>
      </c>
      <c r="J608" s="123">
        <v>4.36E-2</v>
      </c>
      <c r="K608" s="123">
        <v>2.7665790190260057E-2</v>
      </c>
      <c r="L608" s="200"/>
      <c r="M608" s="201"/>
      <c r="N608" s="201"/>
      <c r="O608" s="201"/>
      <c r="P608" s="201"/>
      <c r="Q608" s="201"/>
      <c r="R608" s="201"/>
      <c r="S608" s="201"/>
      <c r="T608" s="201"/>
      <c r="U608" s="201"/>
      <c r="V608" s="201"/>
      <c r="W608" s="201"/>
      <c r="X608" s="201"/>
      <c r="Y608" s="136"/>
    </row>
    <row r="609" spans="1:25">
      <c r="A609" s="141"/>
      <c r="B609" s="2" t="s">
        <v>188</v>
      </c>
      <c r="C609" s="135"/>
      <c r="D609" s="123">
        <v>6.3245553203367597E-3</v>
      </c>
      <c r="E609" s="123">
        <v>3.562997822166718E-3</v>
      </c>
      <c r="F609" s="123">
        <v>3.7638632635454061E-3</v>
      </c>
      <c r="G609" s="123">
        <v>8.8676826731855891E-4</v>
      </c>
      <c r="H609" s="123">
        <v>1.7059852136162937E-4</v>
      </c>
      <c r="I609" s="123">
        <v>2.25343768325328E-3</v>
      </c>
      <c r="J609" s="123">
        <v>1.7554676489946101E-3</v>
      </c>
      <c r="K609" s="123">
        <v>1.5982179140558487E-3</v>
      </c>
      <c r="L609" s="164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136"/>
    </row>
    <row r="610" spans="1:25">
      <c r="A610" s="141"/>
      <c r="B610" s="2" t="s">
        <v>96</v>
      </c>
      <c r="C610" s="135"/>
      <c r="D610" s="109">
        <v>0.158113883008419</v>
      </c>
      <c r="E610" s="109">
        <v>7.6546554461974281E-2</v>
      </c>
      <c r="F610" s="109">
        <v>9.609863651605291E-2</v>
      </c>
      <c r="G610" s="109">
        <v>2.4841240891361634E-2</v>
      </c>
      <c r="H610" s="109">
        <v>4.3595556979059875E-3</v>
      </c>
      <c r="I610" s="109">
        <v>5.9584359172421789E-2</v>
      </c>
      <c r="J610" s="109">
        <v>4.0935895429334089E-2</v>
      </c>
      <c r="K610" s="109">
        <v>5.737525875744863E-2</v>
      </c>
      <c r="L610" s="164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137"/>
    </row>
    <row r="611" spans="1:25">
      <c r="A611" s="141"/>
      <c r="B611" s="117" t="s">
        <v>189</v>
      </c>
      <c r="C611" s="135"/>
      <c r="D611" s="109">
        <v>-9.5514251522456073E-3</v>
      </c>
      <c r="E611" s="109">
        <v>0.15255550689213204</v>
      </c>
      <c r="F611" s="109">
        <v>-3.018577046157378E-2</v>
      </c>
      <c r="G611" s="109">
        <v>-0.11608847316952964</v>
      </c>
      <c r="H611" s="109">
        <v>-3.1041956667049675E-2</v>
      </c>
      <c r="I611" s="109">
        <v>-6.3548650650142924E-2</v>
      </c>
      <c r="J611" s="109">
        <v>6.1843409618030032E-2</v>
      </c>
      <c r="K611" s="109">
        <v>-0.31026339159330485</v>
      </c>
      <c r="L611" s="164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137"/>
    </row>
    <row r="612" spans="1:25">
      <c r="B612" s="147"/>
      <c r="C612" s="116"/>
      <c r="D612" s="132"/>
      <c r="E612" s="132"/>
      <c r="F612" s="132"/>
      <c r="G612" s="132"/>
      <c r="H612" s="132"/>
      <c r="I612" s="132"/>
      <c r="J612" s="132"/>
      <c r="K612" s="132"/>
    </row>
    <row r="613" spans="1:25">
      <c r="B613" s="151" t="s">
        <v>490</v>
      </c>
      <c r="Y613" s="133" t="s">
        <v>201</v>
      </c>
    </row>
    <row r="614" spans="1:25">
      <c r="A614" s="124" t="s">
        <v>37</v>
      </c>
      <c r="B614" s="114" t="s">
        <v>141</v>
      </c>
      <c r="C614" s="111" t="s">
        <v>142</v>
      </c>
      <c r="D614" s="112" t="s">
        <v>166</v>
      </c>
      <c r="E614" s="113" t="s">
        <v>166</v>
      </c>
      <c r="F614" s="113" t="s">
        <v>166</v>
      </c>
      <c r="G614" s="113" t="s">
        <v>166</v>
      </c>
      <c r="H614" s="113" t="s">
        <v>166</v>
      </c>
      <c r="I614" s="113" t="s">
        <v>166</v>
      </c>
      <c r="J614" s="113" t="s">
        <v>166</v>
      </c>
      <c r="K614" s="113" t="s">
        <v>166</v>
      </c>
      <c r="L614" s="113" t="s">
        <v>166</v>
      </c>
      <c r="M614" s="113" t="s">
        <v>166</v>
      </c>
      <c r="N614" s="113" t="s">
        <v>166</v>
      </c>
      <c r="O614" s="164"/>
      <c r="P614" s="2"/>
      <c r="Q614" s="2"/>
      <c r="R614" s="2"/>
      <c r="S614" s="2"/>
      <c r="T614" s="2"/>
      <c r="U614" s="2"/>
      <c r="V614" s="2"/>
      <c r="W614" s="2"/>
      <c r="X614" s="2"/>
      <c r="Y614" s="133">
        <v>1</v>
      </c>
    </row>
    <row r="615" spans="1:25">
      <c r="A615" s="141"/>
      <c r="B615" s="115" t="s">
        <v>167</v>
      </c>
      <c r="C615" s="104" t="s">
        <v>167</v>
      </c>
      <c r="D615" s="162" t="s">
        <v>169</v>
      </c>
      <c r="E615" s="163" t="s">
        <v>170</v>
      </c>
      <c r="F615" s="163" t="s">
        <v>171</v>
      </c>
      <c r="G615" s="163" t="s">
        <v>172</v>
      </c>
      <c r="H615" s="163" t="s">
        <v>173</v>
      </c>
      <c r="I615" s="163" t="s">
        <v>175</v>
      </c>
      <c r="J615" s="163" t="s">
        <v>176</v>
      </c>
      <c r="K615" s="163" t="s">
        <v>178</v>
      </c>
      <c r="L615" s="163" t="s">
        <v>179</v>
      </c>
      <c r="M615" s="163" t="s">
        <v>181</v>
      </c>
      <c r="N615" s="163" t="s">
        <v>182</v>
      </c>
      <c r="O615" s="164"/>
      <c r="P615" s="2"/>
      <c r="Q615" s="2"/>
      <c r="R615" s="2"/>
      <c r="S615" s="2"/>
      <c r="T615" s="2"/>
      <c r="U615" s="2"/>
      <c r="V615" s="2"/>
      <c r="W615" s="2"/>
      <c r="X615" s="2"/>
      <c r="Y615" s="133" t="s">
        <v>3</v>
      </c>
    </row>
    <row r="616" spans="1:25">
      <c r="A616" s="141"/>
      <c r="B616" s="115"/>
      <c r="C616" s="104"/>
      <c r="D616" s="105" t="s">
        <v>124</v>
      </c>
      <c r="E616" s="106" t="s">
        <v>126</v>
      </c>
      <c r="F616" s="106" t="s">
        <v>126</v>
      </c>
      <c r="G616" s="106" t="s">
        <v>126</v>
      </c>
      <c r="H616" s="106" t="s">
        <v>124</v>
      </c>
      <c r="I616" s="106" t="s">
        <v>219</v>
      </c>
      <c r="J616" s="106" t="s">
        <v>126</v>
      </c>
      <c r="K616" s="106" t="s">
        <v>124</v>
      </c>
      <c r="L616" s="106" t="s">
        <v>126</v>
      </c>
      <c r="M616" s="106" t="s">
        <v>126</v>
      </c>
      <c r="N616" s="106" t="s">
        <v>124</v>
      </c>
      <c r="O616" s="164"/>
      <c r="P616" s="2"/>
      <c r="Q616" s="2"/>
      <c r="R616" s="2"/>
      <c r="S616" s="2"/>
      <c r="T616" s="2"/>
      <c r="U616" s="2"/>
      <c r="V616" s="2"/>
      <c r="W616" s="2"/>
      <c r="X616" s="2"/>
      <c r="Y616" s="133">
        <v>1</v>
      </c>
    </row>
    <row r="617" spans="1:25">
      <c r="A617" s="141"/>
      <c r="B617" s="115"/>
      <c r="C617" s="104"/>
      <c r="D617" s="130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64"/>
      <c r="P617" s="2"/>
      <c r="Q617" s="2"/>
      <c r="R617" s="2"/>
      <c r="S617" s="2"/>
      <c r="T617" s="2"/>
      <c r="U617" s="2"/>
      <c r="V617" s="2"/>
      <c r="W617" s="2"/>
      <c r="X617" s="2"/>
      <c r="Y617" s="133">
        <v>1</v>
      </c>
    </row>
    <row r="618" spans="1:25">
      <c r="A618" s="141"/>
      <c r="B618" s="114">
        <v>1</v>
      </c>
      <c r="C618" s="110">
        <v>1</v>
      </c>
      <c r="D618" s="210">
        <v>29</v>
      </c>
      <c r="E618" s="213" t="s">
        <v>226</v>
      </c>
      <c r="F618" s="212" t="s">
        <v>227</v>
      </c>
      <c r="G618" s="213" t="s">
        <v>110</v>
      </c>
      <c r="H618" s="211">
        <v>22.3</v>
      </c>
      <c r="I618" s="210">
        <v>21.962382445141099</v>
      </c>
      <c r="J618" s="212" t="s">
        <v>110</v>
      </c>
      <c r="K618" s="210">
        <v>30</v>
      </c>
      <c r="L618" s="213">
        <v>100</v>
      </c>
      <c r="M618" s="213" t="s">
        <v>110</v>
      </c>
      <c r="N618" s="210">
        <v>22</v>
      </c>
      <c r="O618" s="214"/>
      <c r="P618" s="215"/>
      <c r="Q618" s="215"/>
      <c r="R618" s="215"/>
      <c r="S618" s="215"/>
      <c r="T618" s="215"/>
      <c r="U618" s="215"/>
      <c r="V618" s="215"/>
      <c r="W618" s="215"/>
      <c r="X618" s="215"/>
      <c r="Y618" s="216">
        <v>1</v>
      </c>
    </row>
    <row r="619" spans="1:25">
      <c r="A619" s="141"/>
      <c r="B619" s="115">
        <v>1</v>
      </c>
      <c r="C619" s="104">
        <v>2</v>
      </c>
      <c r="D619" s="217">
        <v>30</v>
      </c>
      <c r="E619" s="220" t="s">
        <v>226</v>
      </c>
      <c r="F619" s="219" t="s">
        <v>227</v>
      </c>
      <c r="G619" s="220" t="s">
        <v>110</v>
      </c>
      <c r="H619" s="221">
        <v>22.7</v>
      </c>
      <c r="I619" s="217">
        <v>21.742125984251999</v>
      </c>
      <c r="J619" s="219">
        <v>100</v>
      </c>
      <c r="K619" s="217">
        <v>20</v>
      </c>
      <c r="L619" s="220">
        <v>100</v>
      </c>
      <c r="M619" s="220">
        <v>100</v>
      </c>
      <c r="N619" s="217">
        <v>27</v>
      </c>
      <c r="O619" s="214"/>
      <c r="P619" s="215"/>
      <c r="Q619" s="215"/>
      <c r="R619" s="215"/>
      <c r="S619" s="215"/>
      <c r="T619" s="215"/>
      <c r="U619" s="215"/>
      <c r="V619" s="215"/>
      <c r="W619" s="215"/>
      <c r="X619" s="215"/>
      <c r="Y619" s="216">
        <v>21</v>
      </c>
    </row>
    <row r="620" spans="1:25">
      <c r="A620" s="141"/>
      <c r="B620" s="115">
        <v>1</v>
      </c>
      <c r="C620" s="104">
        <v>3</v>
      </c>
      <c r="D620" s="217">
        <v>29</v>
      </c>
      <c r="E620" s="220" t="s">
        <v>226</v>
      </c>
      <c r="F620" s="219" t="s">
        <v>227</v>
      </c>
      <c r="G620" s="220" t="s">
        <v>110</v>
      </c>
      <c r="H620" s="221">
        <v>20.3</v>
      </c>
      <c r="I620" s="217">
        <v>21.746588693957101</v>
      </c>
      <c r="J620" s="219" t="s">
        <v>110</v>
      </c>
      <c r="K620" s="221">
        <v>20</v>
      </c>
      <c r="L620" s="219" t="s">
        <v>110</v>
      </c>
      <c r="M620" s="219" t="s">
        <v>110</v>
      </c>
      <c r="N620" s="222">
        <v>12</v>
      </c>
      <c r="O620" s="214"/>
      <c r="P620" s="215"/>
      <c r="Q620" s="215"/>
      <c r="R620" s="215"/>
      <c r="S620" s="215"/>
      <c r="T620" s="215"/>
      <c r="U620" s="215"/>
      <c r="V620" s="215"/>
      <c r="W620" s="215"/>
      <c r="X620" s="215"/>
      <c r="Y620" s="216">
        <v>16</v>
      </c>
    </row>
    <row r="621" spans="1:25">
      <c r="A621" s="141"/>
      <c r="B621" s="115">
        <v>1</v>
      </c>
      <c r="C621" s="104">
        <v>4</v>
      </c>
      <c r="D621" s="217">
        <v>24</v>
      </c>
      <c r="E621" s="220" t="s">
        <v>226</v>
      </c>
      <c r="F621" s="219" t="s">
        <v>227</v>
      </c>
      <c r="G621" s="220" t="s">
        <v>110</v>
      </c>
      <c r="H621" s="221">
        <v>21.3</v>
      </c>
      <c r="I621" s="217">
        <v>21.424923391215501</v>
      </c>
      <c r="J621" s="219" t="s">
        <v>110</v>
      </c>
      <c r="K621" s="221">
        <v>20</v>
      </c>
      <c r="L621" s="219">
        <v>100</v>
      </c>
      <c r="M621" s="219" t="s">
        <v>110</v>
      </c>
      <c r="N621" s="222">
        <v>16</v>
      </c>
      <c r="O621" s="214"/>
      <c r="P621" s="215"/>
      <c r="Q621" s="215"/>
      <c r="R621" s="215"/>
      <c r="S621" s="215"/>
      <c r="T621" s="215"/>
      <c r="U621" s="215"/>
      <c r="V621" s="215"/>
      <c r="W621" s="215"/>
      <c r="X621" s="215"/>
      <c r="Y621" s="216">
        <v>22.038349040091951</v>
      </c>
    </row>
    <row r="622" spans="1:25">
      <c r="A622" s="141"/>
      <c r="B622" s="115">
        <v>1</v>
      </c>
      <c r="C622" s="104">
        <v>5</v>
      </c>
      <c r="D622" s="217">
        <v>29</v>
      </c>
      <c r="E622" s="220" t="s">
        <v>226</v>
      </c>
      <c r="F622" s="220" t="s">
        <v>227</v>
      </c>
      <c r="G622" s="220" t="s">
        <v>110</v>
      </c>
      <c r="H622" s="217">
        <v>21.9</v>
      </c>
      <c r="I622" s="217">
        <v>22.4748490945674</v>
      </c>
      <c r="J622" s="220" t="s">
        <v>110</v>
      </c>
      <c r="K622" s="217">
        <v>10</v>
      </c>
      <c r="L622" s="220">
        <v>100</v>
      </c>
      <c r="M622" s="220" t="s">
        <v>110</v>
      </c>
      <c r="N622" s="217">
        <v>16</v>
      </c>
      <c r="O622" s="214"/>
      <c r="P622" s="215"/>
      <c r="Q622" s="215"/>
      <c r="R622" s="215"/>
      <c r="S622" s="215"/>
      <c r="T622" s="215"/>
      <c r="U622" s="215"/>
      <c r="V622" s="215"/>
      <c r="W622" s="215"/>
      <c r="X622" s="215"/>
      <c r="Y622" s="224"/>
    </row>
    <row r="623" spans="1:25">
      <c r="A623" s="141"/>
      <c r="B623" s="115">
        <v>1</v>
      </c>
      <c r="C623" s="104">
        <v>6</v>
      </c>
      <c r="D623" s="217">
        <v>29</v>
      </c>
      <c r="E623" s="220" t="s">
        <v>226</v>
      </c>
      <c r="F623" s="220" t="s">
        <v>227</v>
      </c>
      <c r="G623" s="220" t="s">
        <v>110</v>
      </c>
      <c r="H623" s="223">
        <v>28.6</v>
      </c>
      <c r="I623" s="217">
        <v>22.599601593625501</v>
      </c>
      <c r="J623" s="220">
        <v>100</v>
      </c>
      <c r="K623" s="217">
        <v>20</v>
      </c>
      <c r="L623" s="220" t="s">
        <v>110</v>
      </c>
      <c r="M623" s="220">
        <v>100</v>
      </c>
      <c r="N623" s="217">
        <v>16</v>
      </c>
      <c r="O623" s="214"/>
      <c r="P623" s="215"/>
      <c r="Q623" s="215"/>
      <c r="R623" s="215"/>
      <c r="S623" s="215"/>
      <c r="T623" s="215"/>
      <c r="U623" s="215"/>
      <c r="V623" s="215"/>
      <c r="W623" s="215"/>
      <c r="X623" s="215"/>
      <c r="Y623" s="224"/>
    </row>
    <row r="624" spans="1:25">
      <c r="A624" s="141"/>
      <c r="B624" s="116" t="s">
        <v>186</v>
      </c>
      <c r="C624" s="108"/>
      <c r="D624" s="225">
        <v>28.333333333333332</v>
      </c>
      <c r="E624" s="225" t="s">
        <v>543</v>
      </c>
      <c r="F624" s="225" t="s">
        <v>543</v>
      </c>
      <c r="G624" s="225" t="s">
        <v>543</v>
      </c>
      <c r="H624" s="225">
        <v>22.849999999999998</v>
      </c>
      <c r="I624" s="225">
        <v>21.991745200459764</v>
      </c>
      <c r="J624" s="225">
        <v>100</v>
      </c>
      <c r="K624" s="225">
        <v>20</v>
      </c>
      <c r="L624" s="225">
        <v>100</v>
      </c>
      <c r="M624" s="225">
        <v>100</v>
      </c>
      <c r="N624" s="225">
        <v>18.166666666666668</v>
      </c>
      <c r="O624" s="214"/>
      <c r="P624" s="215"/>
      <c r="Q624" s="215"/>
      <c r="R624" s="215"/>
      <c r="S624" s="215"/>
      <c r="T624" s="215"/>
      <c r="U624" s="215"/>
      <c r="V624" s="215"/>
      <c r="W624" s="215"/>
      <c r="X624" s="215"/>
      <c r="Y624" s="224"/>
    </row>
    <row r="625" spans="1:25">
      <c r="A625" s="141"/>
      <c r="B625" s="2" t="s">
        <v>187</v>
      </c>
      <c r="C625" s="135"/>
      <c r="D625" s="222">
        <v>29</v>
      </c>
      <c r="E625" s="222" t="s">
        <v>543</v>
      </c>
      <c r="F625" s="222" t="s">
        <v>543</v>
      </c>
      <c r="G625" s="222" t="s">
        <v>543</v>
      </c>
      <c r="H625" s="222">
        <v>22.1</v>
      </c>
      <c r="I625" s="222">
        <v>21.854485569549098</v>
      </c>
      <c r="J625" s="222">
        <v>100</v>
      </c>
      <c r="K625" s="222">
        <v>20</v>
      </c>
      <c r="L625" s="222">
        <v>100</v>
      </c>
      <c r="M625" s="222">
        <v>100</v>
      </c>
      <c r="N625" s="222">
        <v>16</v>
      </c>
      <c r="O625" s="214"/>
      <c r="P625" s="215"/>
      <c r="Q625" s="215"/>
      <c r="R625" s="215"/>
      <c r="S625" s="215"/>
      <c r="T625" s="215"/>
      <c r="U625" s="215"/>
      <c r="V625" s="215"/>
      <c r="W625" s="215"/>
      <c r="X625" s="215"/>
      <c r="Y625" s="224"/>
    </row>
    <row r="626" spans="1:25">
      <c r="A626" s="141"/>
      <c r="B626" s="2" t="s">
        <v>188</v>
      </c>
      <c r="C626" s="135"/>
      <c r="D626" s="222">
        <v>2.1602468994692869</v>
      </c>
      <c r="E626" s="222" t="s">
        <v>543</v>
      </c>
      <c r="F626" s="222" t="s">
        <v>543</v>
      </c>
      <c r="G626" s="222" t="s">
        <v>543</v>
      </c>
      <c r="H626" s="222">
        <v>2.9392175829631997</v>
      </c>
      <c r="I626" s="222">
        <v>0.4576984526585236</v>
      </c>
      <c r="J626" s="222">
        <v>0</v>
      </c>
      <c r="K626" s="222">
        <v>6.324555320336759</v>
      </c>
      <c r="L626" s="222">
        <v>0</v>
      </c>
      <c r="M626" s="222">
        <v>0</v>
      </c>
      <c r="N626" s="222">
        <v>5.3820689949745768</v>
      </c>
      <c r="O626" s="214"/>
      <c r="P626" s="215"/>
      <c r="Q626" s="215"/>
      <c r="R626" s="215"/>
      <c r="S626" s="215"/>
      <c r="T626" s="215"/>
      <c r="U626" s="215"/>
      <c r="V626" s="215"/>
      <c r="W626" s="215"/>
      <c r="X626" s="215"/>
      <c r="Y626" s="224"/>
    </row>
    <row r="627" spans="1:25">
      <c r="A627" s="141"/>
      <c r="B627" s="2" t="s">
        <v>96</v>
      </c>
      <c r="C627" s="135"/>
      <c r="D627" s="109">
        <v>7.6244008216563075E-2</v>
      </c>
      <c r="E627" s="109" t="s">
        <v>543</v>
      </c>
      <c r="F627" s="109" t="s">
        <v>543</v>
      </c>
      <c r="G627" s="109" t="s">
        <v>543</v>
      </c>
      <c r="H627" s="109">
        <v>0.1286309664316499</v>
      </c>
      <c r="I627" s="109">
        <v>2.0812284267869512E-2</v>
      </c>
      <c r="J627" s="109">
        <v>0</v>
      </c>
      <c r="K627" s="109">
        <v>0.31622776601683794</v>
      </c>
      <c r="L627" s="109">
        <v>0</v>
      </c>
      <c r="M627" s="109">
        <v>0</v>
      </c>
      <c r="N627" s="109">
        <v>0.29626067862245375</v>
      </c>
      <c r="O627" s="164"/>
      <c r="P627" s="2"/>
      <c r="Q627" s="2"/>
      <c r="R627" s="2"/>
      <c r="S627" s="2"/>
      <c r="T627" s="2"/>
      <c r="U627" s="2"/>
      <c r="V627" s="2"/>
      <c r="W627" s="2"/>
      <c r="X627" s="2"/>
      <c r="Y627" s="137"/>
    </row>
    <row r="628" spans="1:25">
      <c r="A628" s="141"/>
      <c r="B628" s="117" t="s">
        <v>189</v>
      </c>
      <c r="C628" s="135"/>
      <c r="D628" s="109">
        <v>0.28563774363449856</v>
      </c>
      <c r="E628" s="109" t="s">
        <v>543</v>
      </c>
      <c r="F628" s="109" t="s">
        <v>543</v>
      </c>
      <c r="G628" s="109" t="s">
        <v>543</v>
      </c>
      <c r="H628" s="109">
        <v>3.682902736641025E-2</v>
      </c>
      <c r="I628" s="109">
        <v>-2.1146701845681237E-3</v>
      </c>
      <c r="J628" s="109">
        <v>3.5375449775335239</v>
      </c>
      <c r="K628" s="109">
        <v>-9.249100449329517E-2</v>
      </c>
      <c r="L628" s="109">
        <v>3.5375449775335239</v>
      </c>
      <c r="M628" s="109">
        <v>3.5375449775335239</v>
      </c>
      <c r="N628" s="109">
        <v>-0.17567932908140971</v>
      </c>
      <c r="O628" s="164"/>
      <c r="P628" s="2"/>
      <c r="Q628" s="2"/>
      <c r="R628" s="2"/>
      <c r="S628" s="2"/>
      <c r="T628" s="2"/>
      <c r="U628" s="2"/>
      <c r="V628" s="2"/>
      <c r="W628" s="2"/>
      <c r="X628" s="2"/>
      <c r="Y628" s="137"/>
    </row>
    <row r="629" spans="1:25">
      <c r="B629" s="147"/>
      <c r="C629" s="116"/>
      <c r="D629" s="132"/>
      <c r="E629" s="132"/>
      <c r="F629" s="132"/>
      <c r="G629" s="132"/>
      <c r="H629" s="132"/>
      <c r="I629" s="132"/>
      <c r="J629" s="132"/>
      <c r="K629" s="132"/>
      <c r="L629" s="132"/>
      <c r="M629" s="132"/>
      <c r="N629" s="132"/>
    </row>
    <row r="630" spans="1:25">
      <c r="B630" s="151" t="s">
        <v>491</v>
      </c>
      <c r="Y630" s="133" t="s">
        <v>67</v>
      </c>
    </row>
    <row r="631" spans="1:25">
      <c r="A631" s="124" t="s">
        <v>40</v>
      </c>
      <c r="B631" s="114" t="s">
        <v>141</v>
      </c>
      <c r="C631" s="111" t="s">
        <v>142</v>
      </c>
      <c r="D631" s="112" t="s">
        <v>166</v>
      </c>
      <c r="E631" s="113" t="s">
        <v>166</v>
      </c>
      <c r="F631" s="113" t="s">
        <v>166</v>
      </c>
      <c r="G631" s="113" t="s">
        <v>166</v>
      </c>
      <c r="H631" s="113" t="s">
        <v>166</v>
      </c>
      <c r="I631" s="113" t="s">
        <v>166</v>
      </c>
      <c r="J631" s="113" t="s">
        <v>166</v>
      </c>
      <c r="K631" s="113" t="s">
        <v>166</v>
      </c>
      <c r="L631" s="113" t="s">
        <v>166</v>
      </c>
      <c r="M631" s="113" t="s">
        <v>166</v>
      </c>
      <c r="N631" s="16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133">
        <v>1</v>
      </c>
    </row>
    <row r="632" spans="1:25">
      <c r="A632" s="141"/>
      <c r="B632" s="115" t="s">
        <v>167</v>
      </c>
      <c r="C632" s="104" t="s">
        <v>167</v>
      </c>
      <c r="D632" s="162" t="s">
        <v>169</v>
      </c>
      <c r="E632" s="163" t="s">
        <v>171</v>
      </c>
      <c r="F632" s="163" t="s">
        <v>172</v>
      </c>
      <c r="G632" s="163" t="s">
        <v>192</v>
      </c>
      <c r="H632" s="163" t="s">
        <v>173</v>
      </c>
      <c r="I632" s="163" t="s">
        <v>175</v>
      </c>
      <c r="J632" s="163" t="s">
        <v>176</v>
      </c>
      <c r="K632" s="163" t="s">
        <v>177</v>
      </c>
      <c r="L632" s="163" t="s">
        <v>178</v>
      </c>
      <c r="M632" s="163" t="s">
        <v>181</v>
      </c>
      <c r="N632" s="16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133" t="s">
        <v>3</v>
      </c>
    </row>
    <row r="633" spans="1:25">
      <c r="A633" s="141"/>
      <c r="B633" s="115"/>
      <c r="C633" s="104"/>
      <c r="D633" s="105" t="s">
        <v>114</v>
      </c>
      <c r="E633" s="106" t="s">
        <v>118</v>
      </c>
      <c r="F633" s="106" t="s">
        <v>114</v>
      </c>
      <c r="G633" s="106" t="s">
        <v>124</v>
      </c>
      <c r="H633" s="106" t="s">
        <v>114</v>
      </c>
      <c r="I633" s="106" t="s">
        <v>114</v>
      </c>
      <c r="J633" s="106" t="s">
        <v>114</v>
      </c>
      <c r="K633" s="106" t="s">
        <v>118</v>
      </c>
      <c r="L633" s="106" t="s">
        <v>124</v>
      </c>
      <c r="M633" s="106" t="s">
        <v>114</v>
      </c>
      <c r="N633" s="16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133">
        <v>2</v>
      </c>
    </row>
    <row r="634" spans="1:25">
      <c r="A634" s="141"/>
      <c r="B634" s="115"/>
      <c r="C634" s="104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16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133">
        <v>2</v>
      </c>
    </row>
    <row r="635" spans="1:25">
      <c r="A635" s="141"/>
      <c r="B635" s="114">
        <v>1</v>
      </c>
      <c r="C635" s="110">
        <v>1</v>
      </c>
      <c r="D635" s="118">
        <v>4</v>
      </c>
      <c r="E635" s="118">
        <v>3.92</v>
      </c>
      <c r="F635" s="119">
        <v>4.1500000000000004</v>
      </c>
      <c r="G635" s="118">
        <v>3.8500000000000005</v>
      </c>
      <c r="H635" s="119">
        <v>3.8599999999999994</v>
      </c>
      <c r="I635" s="118">
        <v>3.8363443145589802</v>
      </c>
      <c r="J635" s="119">
        <v>4.18</v>
      </c>
      <c r="K635" s="118">
        <v>3.835473167916907</v>
      </c>
      <c r="L635" s="154">
        <v>2.9</v>
      </c>
      <c r="M635" s="154">
        <v>4.71</v>
      </c>
      <c r="N635" s="16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133">
        <v>1</v>
      </c>
    </row>
    <row r="636" spans="1:25">
      <c r="A636" s="141"/>
      <c r="B636" s="115">
        <v>1</v>
      </c>
      <c r="C636" s="104">
        <v>2</v>
      </c>
      <c r="D636" s="106">
        <v>4.0199999999999996</v>
      </c>
      <c r="E636" s="106">
        <v>3.9099999999999997</v>
      </c>
      <c r="F636" s="121">
        <v>3.9600000000000004</v>
      </c>
      <c r="G636" s="106">
        <v>3.8599999999999994</v>
      </c>
      <c r="H636" s="121">
        <v>3.79</v>
      </c>
      <c r="I636" s="106">
        <v>4.0244399185336102</v>
      </c>
      <c r="J636" s="121">
        <v>4.07</v>
      </c>
      <c r="K636" s="106">
        <v>3.6515435660703979</v>
      </c>
      <c r="L636" s="106">
        <v>4.3</v>
      </c>
      <c r="M636" s="106">
        <v>4.09</v>
      </c>
      <c r="N636" s="164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133">
        <v>12</v>
      </c>
    </row>
    <row r="637" spans="1:25">
      <c r="A637" s="141"/>
      <c r="B637" s="115">
        <v>1</v>
      </c>
      <c r="C637" s="104">
        <v>3</v>
      </c>
      <c r="D637" s="106">
        <v>3.89</v>
      </c>
      <c r="E637" s="106">
        <v>3.73</v>
      </c>
      <c r="F637" s="121">
        <v>4.0199999999999996</v>
      </c>
      <c r="G637" s="106">
        <v>3.98</v>
      </c>
      <c r="H637" s="121">
        <v>3.78</v>
      </c>
      <c r="I637" s="106">
        <v>4.0047664442326001</v>
      </c>
      <c r="J637" s="121">
        <v>3.7</v>
      </c>
      <c r="K637" s="121">
        <v>3.6948211194460474</v>
      </c>
      <c r="L637" s="107">
        <v>4.3</v>
      </c>
      <c r="M637" s="107">
        <v>4.07</v>
      </c>
      <c r="N637" s="16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133">
        <v>16</v>
      </c>
    </row>
    <row r="638" spans="1:25">
      <c r="A638" s="141"/>
      <c r="B638" s="115">
        <v>1</v>
      </c>
      <c r="C638" s="104">
        <v>4</v>
      </c>
      <c r="D638" s="106">
        <v>3.98</v>
      </c>
      <c r="E638" s="106">
        <v>3.77</v>
      </c>
      <c r="F638" s="121">
        <v>4.13</v>
      </c>
      <c r="G638" s="106">
        <v>4.04</v>
      </c>
      <c r="H638" s="121">
        <v>3.89</v>
      </c>
      <c r="I638" s="106">
        <v>3.9576612903225801</v>
      </c>
      <c r="J638" s="121">
        <v>3.74</v>
      </c>
      <c r="K638" s="121">
        <v>3.7813762261973456</v>
      </c>
      <c r="L638" s="107">
        <v>4</v>
      </c>
      <c r="M638" s="107">
        <v>4.12</v>
      </c>
      <c r="N638" s="16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133">
        <v>3.940411347562752</v>
      </c>
    </row>
    <row r="639" spans="1:25">
      <c r="A639" s="141"/>
      <c r="B639" s="115">
        <v>1</v>
      </c>
      <c r="C639" s="104">
        <v>5</v>
      </c>
      <c r="D639" s="106">
        <v>3.8599999999999994</v>
      </c>
      <c r="E639" s="106">
        <v>3.77</v>
      </c>
      <c r="F639" s="106">
        <v>3.9600000000000004</v>
      </c>
      <c r="G639" s="106">
        <v>3.97</v>
      </c>
      <c r="H639" s="106">
        <v>3.8</v>
      </c>
      <c r="I639" s="106">
        <v>4.0316649642492299</v>
      </c>
      <c r="J639" s="106">
        <v>3.78</v>
      </c>
      <c r="K639" s="106">
        <v>3.6190854010386615</v>
      </c>
      <c r="L639" s="106">
        <v>3.9</v>
      </c>
      <c r="M639" s="106">
        <v>4</v>
      </c>
      <c r="N639" s="164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134"/>
    </row>
    <row r="640" spans="1:25">
      <c r="A640" s="141"/>
      <c r="B640" s="115">
        <v>1</v>
      </c>
      <c r="C640" s="104">
        <v>6</v>
      </c>
      <c r="D640" s="106">
        <v>3.9300000000000006</v>
      </c>
      <c r="E640" s="106">
        <v>3.76</v>
      </c>
      <c r="F640" s="106">
        <v>4</v>
      </c>
      <c r="G640" s="106">
        <v>4.1100000000000003</v>
      </c>
      <c r="H640" s="106">
        <v>3.9</v>
      </c>
      <c r="I640" s="106">
        <v>3.9508506616257102</v>
      </c>
      <c r="J640" s="106">
        <v>3.8500000000000005</v>
      </c>
      <c r="K640" s="106">
        <v>3.8246537795729951</v>
      </c>
      <c r="L640" s="156">
        <v>4.8</v>
      </c>
      <c r="M640" s="106">
        <v>4.18</v>
      </c>
      <c r="N640" s="16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134"/>
    </row>
    <row r="641" spans="1:25">
      <c r="A641" s="141"/>
      <c r="B641" s="116" t="s">
        <v>186</v>
      </c>
      <c r="C641" s="108"/>
      <c r="D641" s="122">
        <v>3.9466666666666668</v>
      </c>
      <c r="E641" s="122">
        <v>3.81</v>
      </c>
      <c r="F641" s="122">
        <v>4.0366666666666671</v>
      </c>
      <c r="G641" s="122">
        <v>3.9683333333333333</v>
      </c>
      <c r="H641" s="122">
        <v>3.8366666666666664</v>
      </c>
      <c r="I641" s="122">
        <v>3.9676212655871184</v>
      </c>
      <c r="J641" s="122">
        <v>3.8866666666666667</v>
      </c>
      <c r="K641" s="122">
        <v>3.7344922100403921</v>
      </c>
      <c r="L641" s="122">
        <v>4.0333333333333332</v>
      </c>
      <c r="M641" s="122">
        <v>4.1950000000000003</v>
      </c>
      <c r="N641" s="16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134"/>
    </row>
    <row r="642" spans="1:25">
      <c r="A642" s="141"/>
      <c r="B642" s="2" t="s">
        <v>187</v>
      </c>
      <c r="C642" s="135"/>
      <c r="D642" s="107">
        <v>3.9550000000000001</v>
      </c>
      <c r="E642" s="107">
        <v>3.77</v>
      </c>
      <c r="F642" s="107">
        <v>4.01</v>
      </c>
      <c r="G642" s="107">
        <v>3.9750000000000001</v>
      </c>
      <c r="H642" s="107">
        <v>3.8299999999999996</v>
      </c>
      <c r="I642" s="107">
        <v>3.9812138672775901</v>
      </c>
      <c r="J642" s="107">
        <v>3.8150000000000004</v>
      </c>
      <c r="K642" s="107">
        <v>3.7380986728216965</v>
      </c>
      <c r="L642" s="107">
        <v>4.1500000000000004</v>
      </c>
      <c r="M642" s="107">
        <v>4.1050000000000004</v>
      </c>
      <c r="N642" s="16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134"/>
    </row>
    <row r="643" spans="1:25">
      <c r="A643" s="141"/>
      <c r="B643" s="2" t="s">
        <v>188</v>
      </c>
      <c r="C643" s="135"/>
      <c r="D643" s="107">
        <v>6.3770421565696636E-2</v>
      </c>
      <c r="E643" s="107">
        <v>8.2704292512541272E-2</v>
      </c>
      <c r="F643" s="107">
        <v>8.3586282766173164E-2</v>
      </c>
      <c r="G643" s="107">
        <v>0.10107752800037546</v>
      </c>
      <c r="H643" s="107">
        <v>5.3166405433005041E-2</v>
      </c>
      <c r="I643" s="107">
        <v>7.2558681208145986E-2</v>
      </c>
      <c r="J643" s="107">
        <v>0.19428501400434009</v>
      </c>
      <c r="K643" s="107">
        <v>9.1975407555078381E-2</v>
      </c>
      <c r="L643" s="107">
        <v>0.63770421565696389</v>
      </c>
      <c r="M643" s="107">
        <v>0.25913317039699879</v>
      </c>
      <c r="N643" s="226"/>
      <c r="O643" s="227"/>
      <c r="P643" s="227"/>
      <c r="Q643" s="227"/>
      <c r="R643" s="227"/>
      <c r="S643" s="227"/>
      <c r="T643" s="227"/>
      <c r="U643" s="227"/>
      <c r="V643" s="227"/>
      <c r="W643" s="227"/>
      <c r="X643" s="227"/>
      <c r="Y643" s="134"/>
    </row>
    <row r="644" spans="1:25">
      <c r="A644" s="141"/>
      <c r="B644" s="2" t="s">
        <v>96</v>
      </c>
      <c r="C644" s="135"/>
      <c r="D644" s="109">
        <v>1.6158046004821781E-2</v>
      </c>
      <c r="E644" s="109">
        <v>2.1707163389118444E-2</v>
      </c>
      <c r="F644" s="109">
        <v>2.070675873645908E-2</v>
      </c>
      <c r="G644" s="109">
        <v>2.5471027635541908E-2</v>
      </c>
      <c r="H644" s="109">
        <v>1.3857447115466128E-2</v>
      </c>
      <c r="I644" s="109">
        <v>1.8287703475500183E-2</v>
      </c>
      <c r="J644" s="109">
        <v>4.998756792564496E-2</v>
      </c>
      <c r="K644" s="109">
        <v>2.4628624825564591E-2</v>
      </c>
      <c r="L644" s="109">
        <v>0.15810848322073484</v>
      </c>
      <c r="M644" s="109">
        <v>6.1771911894397798E-2</v>
      </c>
      <c r="N644" s="16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137"/>
    </row>
    <row r="645" spans="1:25">
      <c r="A645" s="141"/>
      <c r="B645" s="117" t="s">
        <v>189</v>
      </c>
      <c r="C645" s="135"/>
      <c r="D645" s="109">
        <v>1.587478705182388E-3</v>
      </c>
      <c r="E645" s="109">
        <v>-3.3095871486466755E-2</v>
      </c>
      <c r="F645" s="109">
        <v>2.4427733709439181E-2</v>
      </c>
      <c r="G645" s="109">
        <v>7.0860586136145542E-3</v>
      </c>
      <c r="H645" s="109">
        <v>-2.6328388522242618E-2</v>
      </c>
      <c r="I645" s="109">
        <v>6.9053496257938107E-3</v>
      </c>
      <c r="J645" s="109">
        <v>-1.3639357964322141E-2</v>
      </c>
      <c r="K645" s="109">
        <v>-5.2258284569636659E-2</v>
      </c>
      <c r="L645" s="109">
        <v>2.3581798338911053E-2</v>
      </c>
      <c r="M645" s="109">
        <v>6.4609663809520379E-2</v>
      </c>
      <c r="N645" s="16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137"/>
    </row>
    <row r="646" spans="1:25">
      <c r="B646" s="147"/>
      <c r="C646" s="116"/>
      <c r="D646" s="132"/>
      <c r="E646" s="132"/>
      <c r="F646" s="132"/>
      <c r="G646" s="132"/>
      <c r="H646" s="132"/>
      <c r="I646" s="132"/>
      <c r="J646" s="132"/>
      <c r="K646" s="132"/>
      <c r="L646" s="132"/>
      <c r="M646" s="132"/>
    </row>
    <row r="647" spans="1:25">
      <c r="B647" s="151" t="s">
        <v>492</v>
      </c>
      <c r="Y647" s="133" t="s">
        <v>67</v>
      </c>
    </row>
    <row r="648" spans="1:25">
      <c r="A648" s="124" t="s">
        <v>43</v>
      </c>
      <c r="B648" s="114" t="s">
        <v>141</v>
      </c>
      <c r="C648" s="111" t="s">
        <v>142</v>
      </c>
      <c r="D648" s="112" t="s">
        <v>166</v>
      </c>
      <c r="E648" s="113" t="s">
        <v>166</v>
      </c>
      <c r="F648" s="113" t="s">
        <v>166</v>
      </c>
      <c r="G648" s="113" t="s">
        <v>166</v>
      </c>
      <c r="H648" s="113" t="s">
        <v>166</v>
      </c>
      <c r="I648" s="113" t="s">
        <v>166</v>
      </c>
      <c r="J648" s="113" t="s">
        <v>166</v>
      </c>
      <c r="K648" s="113" t="s">
        <v>166</v>
      </c>
      <c r="L648" s="113" t="s">
        <v>166</v>
      </c>
      <c r="M648" s="113" t="s">
        <v>166</v>
      </c>
      <c r="N648" s="113" t="s">
        <v>166</v>
      </c>
      <c r="O648" s="113" t="s">
        <v>166</v>
      </c>
      <c r="P648" s="164"/>
      <c r="Q648" s="2"/>
      <c r="R648" s="2"/>
      <c r="S648" s="2"/>
      <c r="T648" s="2"/>
      <c r="U648" s="2"/>
      <c r="V648" s="2"/>
      <c r="W648" s="2"/>
      <c r="X648" s="2"/>
      <c r="Y648" s="133">
        <v>1</v>
      </c>
    </row>
    <row r="649" spans="1:25">
      <c r="A649" s="141"/>
      <c r="B649" s="115" t="s">
        <v>167</v>
      </c>
      <c r="C649" s="104" t="s">
        <v>167</v>
      </c>
      <c r="D649" s="162" t="s">
        <v>169</v>
      </c>
      <c r="E649" s="163" t="s">
        <v>171</v>
      </c>
      <c r="F649" s="163" t="s">
        <v>172</v>
      </c>
      <c r="G649" s="163" t="s">
        <v>192</v>
      </c>
      <c r="H649" s="163" t="s">
        <v>173</v>
      </c>
      <c r="I649" s="163" t="s">
        <v>175</v>
      </c>
      <c r="J649" s="163" t="s">
        <v>176</v>
      </c>
      <c r="K649" s="163" t="s">
        <v>177</v>
      </c>
      <c r="L649" s="163" t="s">
        <v>178</v>
      </c>
      <c r="M649" s="163" t="s">
        <v>180</v>
      </c>
      <c r="N649" s="163" t="s">
        <v>181</v>
      </c>
      <c r="O649" s="163" t="s">
        <v>182</v>
      </c>
      <c r="P649" s="164"/>
      <c r="Q649" s="2"/>
      <c r="R649" s="2"/>
      <c r="S649" s="2"/>
      <c r="T649" s="2"/>
      <c r="U649" s="2"/>
      <c r="V649" s="2"/>
      <c r="W649" s="2"/>
      <c r="X649" s="2"/>
      <c r="Y649" s="133" t="s">
        <v>3</v>
      </c>
    </row>
    <row r="650" spans="1:25">
      <c r="A650" s="141"/>
      <c r="B650" s="115"/>
      <c r="C650" s="104"/>
      <c r="D650" s="105" t="s">
        <v>124</v>
      </c>
      <c r="E650" s="106" t="s">
        <v>118</v>
      </c>
      <c r="F650" s="106" t="s">
        <v>114</v>
      </c>
      <c r="G650" s="106" t="s">
        <v>124</v>
      </c>
      <c r="H650" s="106" t="s">
        <v>114</v>
      </c>
      <c r="I650" s="106" t="s">
        <v>219</v>
      </c>
      <c r="J650" s="106" t="s">
        <v>114</v>
      </c>
      <c r="K650" s="106" t="s">
        <v>118</v>
      </c>
      <c r="L650" s="106" t="s">
        <v>124</v>
      </c>
      <c r="M650" s="106" t="s">
        <v>114</v>
      </c>
      <c r="N650" s="106" t="s">
        <v>114</v>
      </c>
      <c r="O650" s="106" t="s">
        <v>124</v>
      </c>
      <c r="P650" s="164"/>
      <c r="Q650" s="2"/>
      <c r="R650" s="2"/>
      <c r="S650" s="2"/>
      <c r="T650" s="2"/>
      <c r="U650" s="2"/>
      <c r="V650" s="2"/>
      <c r="W650" s="2"/>
      <c r="X650" s="2"/>
      <c r="Y650" s="133">
        <v>1</v>
      </c>
    </row>
    <row r="651" spans="1:25">
      <c r="A651" s="141"/>
      <c r="B651" s="115"/>
      <c r="C651" s="104"/>
      <c r="D651" s="130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64"/>
      <c r="Q651" s="2"/>
      <c r="R651" s="2"/>
      <c r="S651" s="2"/>
      <c r="T651" s="2"/>
      <c r="U651" s="2"/>
      <c r="V651" s="2"/>
      <c r="W651" s="2"/>
      <c r="X651" s="2"/>
      <c r="Y651" s="133">
        <v>2</v>
      </c>
    </row>
    <row r="652" spans="1:25">
      <c r="A652" s="141"/>
      <c r="B652" s="114">
        <v>1</v>
      </c>
      <c r="C652" s="110">
        <v>1</v>
      </c>
      <c r="D652" s="210">
        <v>41.7</v>
      </c>
      <c r="E652" s="210">
        <v>39</v>
      </c>
      <c r="F652" s="211">
        <v>46.4</v>
      </c>
      <c r="G652" s="210">
        <v>43.8</v>
      </c>
      <c r="H652" s="211">
        <v>39</v>
      </c>
      <c r="I652" s="210">
        <v>44.85</v>
      </c>
      <c r="J652" s="211">
        <v>43.4</v>
      </c>
      <c r="K652" s="210">
        <v>40.324594257178525</v>
      </c>
      <c r="L652" s="209">
        <v>33</v>
      </c>
      <c r="M652" s="209">
        <v>43.7</v>
      </c>
      <c r="N652" s="210">
        <v>41.3</v>
      </c>
      <c r="O652" s="210">
        <v>42</v>
      </c>
      <c r="P652" s="214"/>
      <c r="Q652" s="215"/>
      <c r="R652" s="215"/>
      <c r="S652" s="215"/>
      <c r="T652" s="215"/>
      <c r="U652" s="215"/>
      <c r="V652" s="215"/>
      <c r="W652" s="215"/>
      <c r="X652" s="215"/>
      <c r="Y652" s="216">
        <v>1</v>
      </c>
    </row>
    <row r="653" spans="1:25">
      <c r="A653" s="141"/>
      <c r="B653" s="115">
        <v>1</v>
      </c>
      <c r="C653" s="104">
        <v>2</v>
      </c>
      <c r="D653" s="217">
        <v>41.2</v>
      </c>
      <c r="E653" s="217">
        <v>38.799999999999997</v>
      </c>
      <c r="F653" s="221">
        <v>46.5</v>
      </c>
      <c r="G653" s="217">
        <v>43.1</v>
      </c>
      <c r="H653" s="221">
        <v>40</v>
      </c>
      <c r="I653" s="217">
        <v>44.33</v>
      </c>
      <c r="J653" s="221">
        <v>44.4</v>
      </c>
      <c r="K653" s="217">
        <v>41.468997086974618</v>
      </c>
      <c r="L653" s="217">
        <v>44.9</v>
      </c>
      <c r="M653" s="217">
        <v>42.3</v>
      </c>
      <c r="N653" s="217">
        <v>39.799999999999997</v>
      </c>
      <c r="O653" s="217">
        <v>43</v>
      </c>
      <c r="P653" s="214"/>
      <c r="Q653" s="215"/>
      <c r="R653" s="215"/>
      <c r="S653" s="215"/>
      <c r="T653" s="215"/>
      <c r="U653" s="215"/>
      <c r="V653" s="215"/>
      <c r="W653" s="215"/>
      <c r="X653" s="215"/>
      <c r="Y653" s="216" t="e">
        <v>#N/A</v>
      </c>
    </row>
    <row r="654" spans="1:25">
      <c r="A654" s="141"/>
      <c r="B654" s="115">
        <v>1</v>
      </c>
      <c r="C654" s="104">
        <v>3</v>
      </c>
      <c r="D654" s="217">
        <v>42.6</v>
      </c>
      <c r="E654" s="217">
        <v>39.700000000000003</v>
      </c>
      <c r="F654" s="221">
        <v>47.4</v>
      </c>
      <c r="G654" s="217">
        <v>43</v>
      </c>
      <c r="H654" s="221">
        <v>39</v>
      </c>
      <c r="I654" s="217">
        <v>43.99</v>
      </c>
      <c r="J654" s="221">
        <v>41.3</v>
      </c>
      <c r="K654" s="221">
        <v>40.792759051186017</v>
      </c>
      <c r="L654" s="222">
        <v>43.8</v>
      </c>
      <c r="M654" s="222">
        <v>42.1</v>
      </c>
      <c r="N654" s="222">
        <v>40</v>
      </c>
      <c r="O654" s="222">
        <v>42</v>
      </c>
      <c r="P654" s="214"/>
      <c r="Q654" s="215"/>
      <c r="R654" s="215"/>
      <c r="S654" s="215"/>
      <c r="T654" s="215"/>
      <c r="U654" s="215"/>
      <c r="V654" s="215"/>
      <c r="W654" s="215"/>
      <c r="X654" s="215"/>
      <c r="Y654" s="216">
        <v>16</v>
      </c>
    </row>
    <row r="655" spans="1:25">
      <c r="A655" s="141"/>
      <c r="B655" s="115">
        <v>1</v>
      </c>
      <c r="C655" s="104">
        <v>4</v>
      </c>
      <c r="D655" s="217">
        <v>41.1</v>
      </c>
      <c r="E655" s="217">
        <v>39.700000000000003</v>
      </c>
      <c r="F655" s="221">
        <v>46.7</v>
      </c>
      <c r="G655" s="217">
        <v>42.2</v>
      </c>
      <c r="H655" s="221">
        <v>39</v>
      </c>
      <c r="I655" s="217">
        <v>43.65</v>
      </c>
      <c r="J655" s="221">
        <v>42.7</v>
      </c>
      <c r="K655" s="221">
        <v>42.498959633791095</v>
      </c>
      <c r="L655" s="222">
        <v>41.7</v>
      </c>
      <c r="M655" s="222">
        <v>42.3</v>
      </c>
      <c r="N655" s="222">
        <v>41.1</v>
      </c>
      <c r="O655" s="222">
        <v>44</v>
      </c>
      <c r="P655" s="214"/>
      <c r="Q655" s="215"/>
      <c r="R655" s="215"/>
      <c r="S655" s="215"/>
      <c r="T655" s="215"/>
      <c r="U655" s="215"/>
      <c r="V655" s="215"/>
      <c r="W655" s="215"/>
      <c r="X655" s="215"/>
      <c r="Y655" s="216">
        <v>42.327721482406247</v>
      </c>
    </row>
    <row r="656" spans="1:25">
      <c r="A656" s="141"/>
      <c r="B656" s="115">
        <v>1</v>
      </c>
      <c r="C656" s="104">
        <v>5</v>
      </c>
      <c r="D656" s="217">
        <v>41.5</v>
      </c>
      <c r="E656" s="217">
        <v>37.6</v>
      </c>
      <c r="F656" s="217">
        <v>45.8</v>
      </c>
      <c r="G656" s="217">
        <v>42.9</v>
      </c>
      <c r="H656" s="217">
        <v>40</v>
      </c>
      <c r="I656" s="217">
        <v>44.32</v>
      </c>
      <c r="J656" s="217">
        <v>44.4</v>
      </c>
      <c r="K656" s="217">
        <v>40.314190595089471</v>
      </c>
      <c r="L656" s="217">
        <v>40.9</v>
      </c>
      <c r="M656" s="217">
        <v>42.6</v>
      </c>
      <c r="N656" s="217">
        <v>40</v>
      </c>
      <c r="O656" s="217">
        <v>49</v>
      </c>
      <c r="P656" s="214"/>
      <c r="Q656" s="215"/>
      <c r="R656" s="215"/>
      <c r="S656" s="215"/>
      <c r="T656" s="215"/>
      <c r="U656" s="215"/>
      <c r="V656" s="215"/>
      <c r="W656" s="215"/>
      <c r="X656" s="215"/>
      <c r="Y656" s="224"/>
    </row>
    <row r="657" spans="1:25">
      <c r="A657" s="141"/>
      <c r="B657" s="115">
        <v>1</v>
      </c>
      <c r="C657" s="104">
        <v>6</v>
      </c>
      <c r="D657" s="217">
        <v>41</v>
      </c>
      <c r="E657" s="217">
        <v>37.9</v>
      </c>
      <c r="F657" s="217">
        <v>46.4</v>
      </c>
      <c r="G657" s="217">
        <v>41.5</v>
      </c>
      <c r="H657" s="217">
        <v>40</v>
      </c>
      <c r="I657" s="217">
        <v>45.84</v>
      </c>
      <c r="J657" s="217">
        <v>41.8</v>
      </c>
      <c r="K657" s="217">
        <v>42.17644610903038</v>
      </c>
      <c r="L657" s="217">
        <v>43.2</v>
      </c>
      <c r="M657" s="217">
        <v>42.4</v>
      </c>
      <c r="N657" s="217">
        <v>40.9</v>
      </c>
      <c r="O657" s="217">
        <v>46</v>
      </c>
      <c r="P657" s="214"/>
      <c r="Q657" s="215"/>
      <c r="R657" s="215"/>
      <c r="S657" s="215"/>
      <c r="T657" s="215"/>
      <c r="U657" s="215"/>
      <c r="V657" s="215"/>
      <c r="W657" s="215"/>
      <c r="X657" s="215"/>
      <c r="Y657" s="224"/>
    </row>
    <row r="658" spans="1:25">
      <c r="A658" s="141"/>
      <c r="B658" s="116" t="s">
        <v>186</v>
      </c>
      <c r="C658" s="108"/>
      <c r="D658" s="225">
        <v>41.516666666666666</v>
      </c>
      <c r="E658" s="225">
        <v>38.783333333333331</v>
      </c>
      <c r="F658" s="225">
        <v>46.533333333333331</v>
      </c>
      <c r="G658" s="225">
        <v>42.75</v>
      </c>
      <c r="H658" s="225">
        <v>39.5</v>
      </c>
      <c r="I658" s="225">
        <v>44.49666666666667</v>
      </c>
      <c r="J658" s="225">
        <v>43</v>
      </c>
      <c r="K658" s="225">
        <v>41.262657788875025</v>
      </c>
      <c r="L658" s="225">
        <v>41.25</v>
      </c>
      <c r="M658" s="225">
        <v>42.566666666666663</v>
      </c>
      <c r="N658" s="225">
        <v>40.516666666666666</v>
      </c>
      <c r="O658" s="225">
        <v>44.333333333333336</v>
      </c>
      <c r="P658" s="214"/>
      <c r="Q658" s="215"/>
      <c r="R658" s="215"/>
      <c r="S658" s="215"/>
      <c r="T658" s="215"/>
      <c r="U658" s="215"/>
      <c r="V658" s="215"/>
      <c r="W658" s="215"/>
      <c r="X658" s="215"/>
      <c r="Y658" s="224"/>
    </row>
    <row r="659" spans="1:25">
      <c r="A659" s="141"/>
      <c r="B659" s="2" t="s">
        <v>187</v>
      </c>
      <c r="C659" s="135"/>
      <c r="D659" s="222">
        <v>41.35</v>
      </c>
      <c r="E659" s="222">
        <v>38.9</v>
      </c>
      <c r="F659" s="222">
        <v>46.45</v>
      </c>
      <c r="G659" s="222">
        <v>42.95</v>
      </c>
      <c r="H659" s="222">
        <v>39.5</v>
      </c>
      <c r="I659" s="222">
        <v>44.325000000000003</v>
      </c>
      <c r="J659" s="222">
        <v>43.05</v>
      </c>
      <c r="K659" s="222">
        <v>41.130878069080318</v>
      </c>
      <c r="L659" s="222">
        <v>42.45</v>
      </c>
      <c r="M659" s="222">
        <v>42.349999999999994</v>
      </c>
      <c r="N659" s="222">
        <v>40.450000000000003</v>
      </c>
      <c r="O659" s="222">
        <v>43.5</v>
      </c>
      <c r="P659" s="214"/>
      <c r="Q659" s="215"/>
      <c r="R659" s="215"/>
      <c r="S659" s="215"/>
      <c r="T659" s="215"/>
      <c r="U659" s="215"/>
      <c r="V659" s="215"/>
      <c r="W659" s="215"/>
      <c r="X659" s="215"/>
      <c r="Y659" s="224"/>
    </row>
    <row r="660" spans="1:25">
      <c r="A660" s="141"/>
      <c r="B660" s="2" t="s">
        <v>188</v>
      </c>
      <c r="C660" s="135"/>
      <c r="D660" s="107">
        <v>0.5913261931173579</v>
      </c>
      <c r="E660" s="107">
        <v>0.88411914732499075</v>
      </c>
      <c r="F660" s="107">
        <v>0.52025634707004531</v>
      </c>
      <c r="G660" s="107">
        <v>0.79686887252546024</v>
      </c>
      <c r="H660" s="107">
        <v>0.54772255750516607</v>
      </c>
      <c r="I660" s="107">
        <v>0.76966659448534525</v>
      </c>
      <c r="J660" s="107">
        <v>1.3038404810405302</v>
      </c>
      <c r="K660" s="107">
        <v>0.93876357860789783</v>
      </c>
      <c r="L660" s="107">
        <v>4.2898717929560553</v>
      </c>
      <c r="M660" s="107">
        <v>0.57850381733111189</v>
      </c>
      <c r="N660" s="107">
        <v>0.65548963887056733</v>
      </c>
      <c r="O660" s="107">
        <v>2.7325202042558927</v>
      </c>
      <c r="P660" s="226"/>
      <c r="Q660" s="227"/>
      <c r="R660" s="227"/>
      <c r="S660" s="227"/>
      <c r="T660" s="227"/>
      <c r="U660" s="227"/>
      <c r="V660" s="227"/>
      <c r="W660" s="227"/>
      <c r="X660" s="227"/>
      <c r="Y660" s="134"/>
    </row>
    <row r="661" spans="1:25">
      <c r="A661" s="141"/>
      <c r="B661" s="2" t="s">
        <v>96</v>
      </c>
      <c r="C661" s="135"/>
      <c r="D661" s="109">
        <v>1.4243103808527289E-2</v>
      </c>
      <c r="E661" s="109">
        <v>2.2796368216372775E-2</v>
      </c>
      <c r="F661" s="109">
        <v>1.1180293991476619E-2</v>
      </c>
      <c r="G661" s="109">
        <v>1.8640207544455209E-2</v>
      </c>
      <c r="H661" s="109">
        <v>1.386639386089028E-2</v>
      </c>
      <c r="I661" s="109">
        <v>1.7297174196239686E-2</v>
      </c>
      <c r="J661" s="109">
        <v>3.0321871652105353E-2</v>
      </c>
      <c r="K661" s="109">
        <v>2.2750923690160386E-2</v>
      </c>
      <c r="L661" s="109">
        <v>0.10399689195044982</v>
      </c>
      <c r="M661" s="109">
        <v>1.359053603753591E-2</v>
      </c>
      <c r="N661" s="109">
        <v>1.6178271629878255E-2</v>
      </c>
      <c r="O661" s="109">
        <v>6.1635794080959982E-2</v>
      </c>
      <c r="P661" s="164"/>
      <c r="Q661" s="2"/>
      <c r="R661" s="2"/>
      <c r="S661" s="2"/>
      <c r="T661" s="2"/>
      <c r="U661" s="2"/>
      <c r="V661" s="2"/>
      <c r="W661" s="2"/>
      <c r="X661" s="2"/>
      <c r="Y661" s="137"/>
    </row>
    <row r="662" spans="1:25">
      <c r="A662" s="141"/>
      <c r="B662" s="117" t="s">
        <v>189</v>
      </c>
      <c r="C662" s="135"/>
      <c r="D662" s="109">
        <v>-1.9161315264198731E-2</v>
      </c>
      <c r="E662" s="109">
        <v>-8.3736804744998117E-2</v>
      </c>
      <c r="F662" s="109">
        <v>9.9358333112146591E-2</v>
      </c>
      <c r="G662" s="109">
        <v>9.9764055990889666E-3</v>
      </c>
      <c r="H662" s="109">
        <v>-6.680542640552023E-2</v>
      </c>
      <c r="I662" s="109">
        <v>5.1241718389258395E-2</v>
      </c>
      <c r="J662" s="109">
        <v>1.5882700368674119E-2</v>
      </c>
      <c r="K662" s="109">
        <v>-2.5162320489514722E-2</v>
      </c>
      <c r="L662" s="109">
        <v>-2.5461363018422944E-2</v>
      </c>
      <c r="M662" s="109">
        <v>5.6451227680596183E-3</v>
      </c>
      <c r="N662" s="109">
        <v>-4.2786494342539894E-2</v>
      </c>
      <c r="O662" s="109">
        <v>4.7382939139795965E-2</v>
      </c>
      <c r="P662" s="164"/>
      <c r="Q662" s="2"/>
      <c r="R662" s="2"/>
      <c r="S662" s="2"/>
      <c r="T662" s="2"/>
      <c r="U662" s="2"/>
      <c r="V662" s="2"/>
      <c r="W662" s="2"/>
      <c r="X662" s="2"/>
      <c r="Y662" s="137"/>
    </row>
    <row r="663" spans="1:25">
      <c r="B663" s="147"/>
      <c r="C663" s="116"/>
      <c r="D663" s="132"/>
      <c r="E663" s="132"/>
      <c r="F663" s="132"/>
      <c r="G663" s="132"/>
      <c r="H663" s="132"/>
      <c r="I663" s="132"/>
      <c r="J663" s="132"/>
      <c r="K663" s="132"/>
      <c r="L663" s="132"/>
      <c r="M663" s="132"/>
      <c r="N663" s="132"/>
      <c r="O663" s="132"/>
    </row>
    <row r="664" spans="1:25">
      <c r="B664" s="151" t="s">
        <v>493</v>
      </c>
      <c r="Y664" s="133" t="s">
        <v>201</v>
      </c>
    </row>
    <row r="665" spans="1:25">
      <c r="A665" s="124" t="s">
        <v>59</v>
      </c>
      <c r="B665" s="114" t="s">
        <v>141</v>
      </c>
      <c r="C665" s="111" t="s">
        <v>142</v>
      </c>
      <c r="D665" s="112" t="s">
        <v>166</v>
      </c>
      <c r="E665" s="113" t="s">
        <v>166</v>
      </c>
      <c r="F665" s="16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133">
        <v>1</v>
      </c>
    </row>
    <row r="666" spans="1:25">
      <c r="A666" s="141"/>
      <c r="B666" s="115" t="s">
        <v>167</v>
      </c>
      <c r="C666" s="104" t="s">
        <v>167</v>
      </c>
      <c r="D666" s="162" t="s">
        <v>178</v>
      </c>
      <c r="E666" s="163" t="s">
        <v>180</v>
      </c>
      <c r="F666" s="16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133" t="s">
        <v>91</v>
      </c>
    </row>
    <row r="667" spans="1:25">
      <c r="A667" s="141"/>
      <c r="B667" s="115"/>
      <c r="C667" s="104"/>
      <c r="D667" s="105" t="s">
        <v>124</v>
      </c>
      <c r="E667" s="106" t="s">
        <v>114</v>
      </c>
      <c r="F667" s="16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133">
        <v>0</v>
      </c>
    </row>
    <row r="668" spans="1:25">
      <c r="A668" s="141"/>
      <c r="B668" s="115"/>
      <c r="C668" s="104"/>
      <c r="D668" s="130"/>
      <c r="E668" s="130"/>
      <c r="F668" s="16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133">
        <v>0</v>
      </c>
    </row>
    <row r="669" spans="1:25">
      <c r="A669" s="141"/>
      <c r="B669" s="114">
        <v>1</v>
      </c>
      <c r="C669" s="110">
        <v>1</v>
      </c>
      <c r="D669" s="230" t="s">
        <v>199</v>
      </c>
      <c r="E669" s="230" t="s">
        <v>110</v>
      </c>
      <c r="F669" s="257"/>
      <c r="G669" s="258"/>
      <c r="H669" s="258"/>
      <c r="I669" s="258"/>
      <c r="J669" s="258"/>
      <c r="K669" s="258"/>
      <c r="L669" s="258"/>
      <c r="M669" s="258"/>
      <c r="N669" s="258"/>
      <c r="O669" s="258"/>
      <c r="P669" s="258"/>
      <c r="Q669" s="258"/>
      <c r="R669" s="258"/>
      <c r="S669" s="258"/>
      <c r="T669" s="258"/>
      <c r="U669" s="258"/>
      <c r="V669" s="258"/>
      <c r="W669" s="258"/>
      <c r="X669" s="258"/>
      <c r="Y669" s="235">
        <v>1</v>
      </c>
    </row>
    <row r="670" spans="1:25">
      <c r="A670" s="141"/>
      <c r="B670" s="115">
        <v>1</v>
      </c>
      <c r="C670" s="104">
        <v>2</v>
      </c>
      <c r="D670" s="238" t="s">
        <v>199</v>
      </c>
      <c r="E670" s="238" t="s">
        <v>110</v>
      </c>
      <c r="F670" s="257"/>
      <c r="G670" s="258"/>
      <c r="H670" s="258"/>
      <c r="I670" s="258"/>
      <c r="J670" s="258"/>
      <c r="K670" s="258"/>
      <c r="L670" s="258"/>
      <c r="M670" s="258"/>
      <c r="N670" s="258"/>
      <c r="O670" s="258"/>
      <c r="P670" s="258"/>
      <c r="Q670" s="258"/>
      <c r="R670" s="258"/>
      <c r="S670" s="258"/>
      <c r="T670" s="258"/>
      <c r="U670" s="258"/>
      <c r="V670" s="258"/>
      <c r="W670" s="258"/>
      <c r="X670" s="258"/>
      <c r="Y670" s="235">
        <v>3</v>
      </c>
    </row>
    <row r="671" spans="1:25">
      <c r="A671" s="141"/>
      <c r="B671" s="115">
        <v>1</v>
      </c>
      <c r="C671" s="104">
        <v>3</v>
      </c>
      <c r="D671" s="238" t="s">
        <v>199</v>
      </c>
      <c r="E671" s="238" t="s">
        <v>110</v>
      </c>
      <c r="F671" s="257"/>
      <c r="G671" s="258"/>
      <c r="H671" s="258"/>
      <c r="I671" s="258"/>
      <c r="J671" s="258"/>
      <c r="K671" s="258"/>
      <c r="L671" s="258"/>
      <c r="M671" s="258"/>
      <c r="N671" s="258"/>
      <c r="O671" s="258"/>
      <c r="P671" s="258"/>
      <c r="Q671" s="258"/>
      <c r="R671" s="258"/>
      <c r="S671" s="258"/>
      <c r="T671" s="258"/>
      <c r="U671" s="258"/>
      <c r="V671" s="258"/>
      <c r="W671" s="258"/>
      <c r="X671" s="258"/>
      <c r="Y671" s="235">
        <v>16</v>
      </c>
    </row>
    <row r="672" spans="1:25">
      <c r="A672" s="141"/>
      <c r="B672" s="115">
        <v>1</v>
      </c>
      <c r="C672" s="104">
        <v>4</v>
      </c>
      <c r="D672" s="238" t="s">
        <v>199</v>
      </c>
      <c r="E672" s="238" t="s">
        <v>110</v>
      </c>
      <c r="F672" s="257"/>
      <c r="G672" s="258"/>
      <c r="H672" s="258"/>
      <c r="I672" s="258"/>
      <c r="J672" s="258"/>
      <c r="K672" s="258"/>
      <c r="L672" s="258"/>
      <c r="M672" s="258"/>
      <c r="N672" s="258"/>
      <c r="O672" s="258"/>
      <c r="P672" s="258"/>
      <c r="Q672" s="258"/>
      <c r="R672" s="258"/>
      <c r="S672" s="258"/>
      <c r="T672" s="258"/>
      <c r="U672" s="258"/>
      <c r="V672" s="258"/>
      <c r="W672" s="258"/>
      <c r="X672" s="258"/>
      <c r="Y672" s="235" t="s">
        <v>110</v>
      </c>
    </row>
    <row r="673" spans="1:25">
      <c r="A673" s="141"/>
      <c r="B673" s="115">
        <v>1</v>
      </c>
      <c r="C673" s="104">
        <v>5</v>
      </c>
      <c r="D673" s="238" t="s">
        <v>199</v>
      </c>
      <c r="E673" s="238" t="s">
        <v>110</v>
      </c>
      <c r="F673" s="257"/>
      <c r="G673" s="258"/>
      <c r="H673" s="258"/>
      <c r="I673" s="258"/>
      <c r="J673" s="258"/>
      <c r="K673" s="258"/>
      <c r="L673" s="258"/>
      <c r="M673" s="258"/>
      <c r="N673" s="258"/>
      <c r="O673" s="258"/>
      <c r="P673" s="258"/>
      <c r="Q673" s="258"/>
      <c r="R673" s="258"/>
      <c r="S673" s="258"/>
      <c r="T673" s="258"/>
      <c r="U673" s="258"/>
      <c r="V673" s="258"/>
      <c r="W673" s="258"/>
      <c r="X673" s="258"/>
      <c r="Y673" s="244"/>
    </row>
    <row r="674" spans="1:25">
      <c r="A674" s="141"/>
      <c r="B674" s="115">
        <v>1</v>
      </c>
      <c r="C674" s="104">
        <v>6</v>
      </c>
      <c r="D674" s="238" t="s">
        <v>199</v>
      </c>
      <c r="E674" s="238" t="s">
        <v>110</v>
      </c>
      <c r="F674" s="257"/>
      <c r="G674" s="258"/>
      <c r="H674" s="258"/>
      <c r="I674" s="258"/>
      <c r="J674" s="258"/>
      <c r="K674" s="258"/>
      <c r="L674" s="258"/>
      <c r="M674" s="258"/>
      <c r="N674" s="258"/>
      <c r="O674" s="258"/>
      <c r="P674" s="258"/>
      <c r="Q674" s="258"/>
      <c r="R674" s="258"/>
      <c r="S674" s="258"/>
      <c r="T674" s="258"/>
      <c r="U674" s="258"/>
      <c r="V674" s="258"/>
      <c r="W674" s="258"/>
      <c r="X674" s="258"/>
      <c r="Y674" s="244"/>
    </row>
    <row r="675" spans="1:25">
      <c r="A675" s="141"/>
      <c r="B675" s="116" t="s">
        <v>186</v>
      </c>
      <c r="C675" s="108"/>
      <c r="D675" s="246" t="s">
        <v>543</v>
      </c>
      <c r="E675" s="246" t="s">
        <v>543</v>
      </c>
      <c r="F675" s="257"/>
      <c r="G675" s="258"/>
      <c r="H675" s="258"/>
      <c r="I675" s="258"/>
      <c r="J675" s="258"/>
      <c r="K675" s="258"/>
      <c r="L675" s="258"/>
      <c r="M675" s="258"/>
      <c r="N675" s="258"/>
      <c r="O675" s="258"/>
      <c r="P675" s="258"/>
      <c r="Q675" s="258"/>
      <c r="R675" s="258"/>
      <c r="S675" s="258"/>
      <c r="T675" s="258"/>
      <c r="U675" s="258"/>
      <c r="V675" s="258"/>
      <c r="W675" s="258"/>
      <c r="X675" s="258"/>
      <c r="Y675" s="244"/>
    </row>
    <row r="676" spans="1:25">
      <c r="A676" s="141"/>
      <c r="B676" s="2" t="s">
        <v>187</v>
      </c>
      <c r="C676" s="135"/>
      <c r="D676" s="241" t="s">
        <v>543</v>
      </c>
      <c r="E676" s="241" t="s">
        <v>543</v>
      </c>
      <c r="F676" s="257"/>
      <c r="G676" s="258"/>
      <c r="H676" s="258"/>
      <c r="I676" s="258"/>
      <c r="J676" s="258"/>
      <c r="K676" s="258"/>
      <c r="L676" s="258"/>
      <c r="M676" s="258"/>
      <c r="N676" s="258"/>
      <c r="O676" s="258"/>
      <c r="P676" s="258"/>
      <c r="Q676" s="258"/>
      <c r="R676" s="258"/>
      <c r="S676" s="258"/>
      <c r="T676" s="258"/>
      <c r="U676" s="258"/>
      <c r="V676" s="258"/>
      <c r="W676" s="258"/>
      <c r="X676" s="258"/>
      <c r="Y676" s="244"/>
    </row>
    <row r="677" spans="1:25">
      <c r="A677" s="141"/>
      <c r="B677" s="2" t="s">
        <v>188</v>
      </c>
      <c r="C677" s="135"/>
      <c r="D677" s="241" t="s">
        <v>543</v>
      </c>
      <c r="E677" s="241" t="s">
        <v>543</v>
      </c>
      <c r="F677" s="257"/>
      <c r="G677" s="258"/>
      <c r="H677" s="258"/>
      <c r="I677" s="258"/>
      <c r="J677" s="258"/>
      <c r="K677" s="258"/>
      <c r="L677" s="258"/>
      <c r="M677" s="258"/>
      <c r="N677" s="258"/>
      <c r="O677" s="258"/>
      <c r="P677" s="258"/>
      <c r="Q677" s="258"/>
      <c r="R677" s="258"/>
      <c r="S677" s="258"/>
      <c r="T677" s="258"/>
      <c r="U677" s="258"/>
      <c r="V677" s="258"/>
      <c r="W677" s="258"/>
      <c r="X677" s="258"/>
      <c r="Y677" s="244"/>
    </row>
    <row r="678" spans="1:25">
      <c r="A678" s="141"/>
      <c r="B678" s="2" t="s">
        <v>96</v>
      </c>
      <c r="C678" s="135"/>
      <c r="D678" s="109" t="s">
        <v>543</v>
      </c>
      <c r="E678" s="109" t="s">
        <v>543</v>
      </c>
      <c r="F678" s="16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137"/>
    </row>
    <row r="679" spans="1:25">
      <c r="A679" s="141"/>
      <c r="B679" s="117" t="s">
        <v>189</v>
      </c>
      <c r="C679" s="135"/>
      <c r="D679" s="109" t="s">
        <v>543</v>
      </c>
      <c r="E679" s="109" t="s">
        <v>543</v>
      </c>
      <c r="F679" s="16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137"/>
    </row>
    <row r="680" spans="1:25">
      <c r="B680" s="147"/>
      <c r="C680" s="116"/>
      <c r="D680" s="132"/>
      <c r="E680" s="132"/>
    </row>
    <row r="681" spans="1:25">
      <c r="B681" s="151" t="s">
        <v>494</v>
      </c>
      <c r="Y681" s="133" t="s">
        <v>201</v>
      </c>
    </row>
    <row r="682" spans="1:25">
      <c r="A682" s="124" t="s">
        <v>60</v>
      </c>
      <c r="B682" s="114" t="s">
        <v>141</v>
      </c>
      <c r="C682" s="111" t="s">
        <v>142</v>
      </c>
      <c r="D682" s="112" t="s">
        <v>166</v>
      </c>
      <c r="E682" s="113" t="s">
        <v>166</v>
      </c>
      <c r="F682" s="113" t="s">
        <v>166</v>
      </c>
      <c r="G682" s="113" t="s">
        <v>166</v>
      </c>
      <c r="H682" s="113" t="s">
        <v>166</v>
      </c>
      <c r="I682" s="113" t="s">
        <v>166</v>
      </c>
      <c r="J682" s="113" t="s">
        <v>166</v>
      </c>
      <c r="K682" s="113" t="s">
        <v>166</v>
      </c>
      <c r="L682" s="113" t="s">
        <v>166</v>
      </c>
      <c r="M682" s="164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133">
        <v>1</v>
      </c>
    </row>
    <row r="683" spans="1:25">
      <c r="A683" s="141"/>
      <c r="B683" s="115" t="s">
        <v>167</v>
      </c>
      <c r="C683" s="104" t="s">
        <v>167</v>
      </c>
      <c r="D683" s="162" t="s">
        <v>169</v>
      </c>
      <c r="E683" s="163" t="s">
        <v>171</v>
      </c>
      <c r="F683" s="163" t="s">
        <v>172</v>
      </c>
      <c r="G683" s="163" t="s">
        <v>173</v>
      </c>
      <c r="H683" s="163" t="s">
        <v>176</v>
      </c>
      <c r="I683" s="163" t="s">
        <v>178</v>
      </c>
      <c r="J683" s="163" t="s">
        <v>179</v>
      </c>
      <c r="K683" s="163" t="s">
        <v>181</v>
      </c>
      <c r="L683" s="163" t="s">
        <v>182</v>
      </c>
      <c r="M683" s="164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133" t="s">
        <v>1</v>
      </c>
    </row>
    <row r="684" spans="1:25">
      <c r="A684" s="141"/>
      <c r="B684" s="115"/>
      <c r="C684" s="104"/>
      <c r="D684" s="105" t="s">
        <v>116</v>
      </c>
      <c r="E684" s="106" t="s">
        <v>126</v>
      </c>
      <c r="F684" s="106" t="s">
        <v>126</v>
      </c>
      <c r="G684" s="106" t="s">
        <v>126</v>
      </c>
      <c r="H684" s="106" t="s">
        <v>126</v>
      </c>
      <c r="I684" s="106" t="s">
        <v>126</v>
      </c>
      <c r="J684" s="106" t="s">
        <v>126</v>
      </c>
      <c r="K684" s="106" t="s">
        <v>126</v>
      </c>
      <c r="L684" s="106" t="s">
        <v>126</v>
      </c>
      <c r="M684" s="164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133">
        <v>3</v>
      </c>
    </row>
    <row r="685" spans="1:25">
      <c r="A685" s="141"/>
      <c r="B685" s="115"/>
      <c r="C685" s="104"/>
      <c r="D685" s="130"/>
      <c r="E685" s="130"/>
      <c r="F685" s="130"/>
      <c r="G685" s="130"/>
      <c r="H685" s="130"/>
      <c r="I685" s="130"/>
      <c r="J685" s="130"/>
      <c r="K685" s="130"/>
      <c r="L685" s="130"/>
      <c r="M685" s="164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133">
        <v>3</v>
      </c>
    </row>
    <row r="686" spans="1:25">
      <c r="A686" s="141"/>
      <c r="B686" s="114">
        <v>1</v>
      </c>
      <c r="C686" s="110">
        <v>1</v>
      </c>
      <c r="D686" s="196">
        <v>0.05</v>
      </c>
      <c r="E686" s="196">
        <v>0.05</v>
      </c>
      <c r="F686" s="198">
        <v>0.12</v>
      </c>
      <c r="G686" s="196">
        <v>0.02</v>
      </c>
      <c r="H686" s="197">
        <v>0.03</v>
      </c>
      <c r="I686" s="196">
        <v>0.04</v>
      </c>
      <c r="J686" s="197">
        <v>0.08</v>
      </c>
      <c r="K686" s="196">
        <v>0.05</v>
      </c>
      <c r="L686" s="195" t="s">
        <v>135</v>
      </c>
      <c r="M686" s="200"/>
      <c r="N686" s="201"/>
      <c r="O686" s="201"/>
      <c r="P686" s="201"/>
      <c r="Q686" s="201"/>
      <c r="R686" s="201"/>
      <c r="S686" s="201"/>
      <c r="T686" s="201"/>
      <c r="U686" s="201"/>
      <c r="V686" s="201"/>
      <c r="W686" s="201"/>
      <c r="X686" s="201"/>
      <c r="Y686" s="202">
        <v>1</v>
      </c>
    </row>
    <row r="687" spans="1:25">
      <c r="A687" s="141"/>
      <c r="B687" s="115">
        <v>1</v>
      </c>
      <c r="C687" s="104">
        <v>2</v>
      </c>
      <c r="D687" s="206">
        <v>0.05</v>
      </c>
      <c r="E687" s="206">
        <v>0.05</v>
      </c>
      <c r="F687" s="207">
        <v>0.12</v>
      </c>
      <c r="G687" s="206">
        <v>0.01</v>
      </c>
      <c r="H687" s="205">
        <v>0.03</v>
      </c>
      <c r="I687" s="206">
        <v>0.04</v>
      </c>
      <c r="J687" s="205">
        <v>0.08</v>
      </c>
      <c r="K687" s="206">
        <v>7.0000000000000007E-2</v>
      </c>
      <c r="L687" s="206">
        <v>5.9900000000000002E-2</v>
      </c>
      <c r="M687" s="200"/>
      <c r="N687" s="201"/>
      <c r="O687" s="201"/>
      <c r="P687" s="201"/>
      <c r="Q687" s="201"/>
      <c r="R687" s="201"/>
      <c r="S687" s="201"/>
      <c r="T687" s="201"/>
      <c r="U687" s="201"/>
      <c r="V687" s="201"/>
      <c r="W687" s="201"/>
      <c r="X687" s="201"/>
      <c r="Y687" s="202">
        <v>26</v>
      </c>
    </row>
    <row r="688" spans="1:25">
      <c r="A688" s="141"/>
      <c r="B688" s="115">
        <v>1</v>
      </c>
      <c r="C688" s="104">
        <v>3</v>
      </c>
      <c r="D688" s="206">
        <v>0.05</v>
      </c>
      <c r="E688" s="206">
        <v>0.05</v>
      </c>
      <c r="F688" s="207">
        <v>0.11</v>
      </c>
      <c r="G688" s="206">
        <v>0.01</v>
      </c>
      <c r="H688" s="274">
        <v>0.04</v>
      </c>
      <c r="I688" s="206">
        <v>0.03</v>
      </c>
      <c r="J688" s="205">
        <v>0.06</v>
      </c>
      <c r="K688" s="205">
        <v>0.06</v>
      </c>
      <c r="L688" s="123">
        <v>7.1599999999999997E-2</v>
      </c>
      <c r="M688" s="200"/>
      <c r="N688" s="201"/>
      <c r="O688" s="201"/>
      <c r="P688" s="201"/>
      <c r="Q688" s="201"/>
      <c r="R688" s="201"/>
      <c r="S688" s="201"/>
      <c r="T688" s="201"/>
      <c r="U688" s="201"/>
      <c r="V688" s="201"/>
      <c r="W688" s="201"/>
      <c r="X688" s="201"/>
      <c r="Y688" s="202">
        <v>16</v>
      </c>
    </row>
    <row r="689" spans="1:25">
      <c r="A689" s="141"/>
      <c r="B689" s="115">
        <v>1</v>
      </c>
      <c r="C689" s="104">
        <v>4</v>
      </c>
      <c r="D689" s="206">
        <v>0.05</v>
      </c>
      <c r="E689" s="206">
        <v>0.04</v>
      </c>
      <c r="F689" s="207">
        <v>0.11</v>
      </c>
      <c r="G689" s="206">
        <v>0.03</v>
      </c>
      <c r="H689" s="205">
        <v>0.03</v>
      </c>
      <c r="I689" s="206">
        <v>0.05</v>
      </c>
      <c r="J689" s="205">
        <v>0.06</v>
      </c>
      <c r="K689" s="205">
        <v>7.0000000000000007E-2</v>
      </c>
      <c r="L689" s="123">
        <v>4.2200000000000001E-2</v>
      </c>
      <c r="M689" s="200"/>
      <c r="N689" s="201"/>
      <c r="O689" s="201"/>
      <c r="P689" s="201"/>
      <c r="Q689" s="201"/>
      <c r="R689" s="201"/>
      <c r="S689" s="201"/>
      <c r="T689" s="201"/>
      <c r="U689" s="201"/>
      <c r="V689" s="201"/>
      <c r="W689" s="201"/>
      <c r="X689" s="201"/>
      <c r="Y689" s="202">
        <v>4.5662499999999995E-2</v>
      </c>
    </row>
    <row r="690" spans="1:25">
      <c r="A690" s="141"/>
      <c r="B690" s="115">
        <v>1</v>
      </c>
      <c r="C690" s="104">
        <v>5</v>
      </c>
      <c r="D690" s="206">
        <v>0.04</v>
      </c>
      <c r="E690" s="206">
        <v>0.02</v>
      </c>
      <c r="F690" s="204">
        <v>0.08</v>
      </c>
      <c r="G690" s="206">
        <v>7.0000000000000007E-2</v>
      </c>
      <c r="H690" s="206">
        <v>0.03</v>
      </c>
      <c r="I690" s="206">
        <v>0.03</v>
      </c>
      <c r="J690" s="206">
        <v>0.09</v>
      </c>
      <c r="K690" s="206">
        <v>0.04</v>
      </c>
      <c r="L690" s="206">
        <v>6.88E-2</v>
      </c>
      <c r="M690" s="200"/>
      <c r="N690" s="201"/>
      <c r="O690" s="201"/>
      <c r="P690" s="201"/>
      <c r="Q690" s="201"/>
      <c r="R690" s="201"/>
      <c r="S690" s="201"/>
      <c r="T690" s="201"/>
      <c r="U690" s="201"/>
      <c r="V690" s="201"/>
      <c r="W690" s="201"/>
      <c r="X690" s="201"/>
      <c r="Y690" s="136"/>
    </row>
    <row r="691" spans="1:25">
      <c r="A691" s="141"/>
      <c r="B691" s="115">
        <v>1</v>
      </c>
      <c r="C691" s="104">
        <v>6</v>
      </c>
      <c r="D691" s="206">
        <v>0.04</v>
      </c>
      <c r="E691" s="206">
        <v>0.03</v>
      </c>
      <c r="F691" s="203">
        <v>0.11</v>
      </c>
      <c r="G691" s="206">
        <v>0.05</v>
      </c>
      <c r="H691" s="206">
        <v>0.02</v>
      </c>
      <c r="I691" s="204">
        <v>0.09</v>
      </c>
      <c r="J691" s="206">
        <v>0.05</v>
      </c>
      <c r="K691" s="206">
        <v>0.05</v>
      </c>
      <c r="L691" s="206">
        <v>2.9000000000000001E-2</v>
      </c>
      <c r="M691" s="200"/>
      <c r="N691" s="201"/>
      <c r="O691" s="201"/>
      <c r="P691" s="201"/>
      <c r="Q691" s="201"/>
      <c r="R691" s="201"/>
      <c r="S691" s="201"/>
      <c r="T691" s="201"/>
      <c r="U691" s="201"/>
      <c r="V691" s="201"/>
      <c r="W691" s="201"/>
      <c r="X691" s="201"/>
      <c r="Y691" s="136"/>
    </row>
    <row r="692" spans="1:25">
      <c r="A692" s="141"/>
      <c r="B692" s="116" t="s">
        <v>186</v>
      </c>
      <c r="C692" s="108"/>
      <c r="D692" s="208">
        <v>4.6666666666666669E-2</v>
      </c>
      <c r="E692" s="208">
        <v>0.04</v>
      </c>
      <c r="F692" s="208">
        <v>0.10833333333333332</v>
      </c>
      <c r="G692" s="208">
        <v>3.1666666666666669E-2</v>
      </c>
      <c r="H692" s="208">
        <v>0.03</v>
      </c>
      <c r="I692" s="208">
        <v>4.6666666666666669E-2</v>
      </c>
      <c r="J692" s="208">
        <v>6.9999999999999993E-2</v>
      </c>
      <c r="K692" s="208">
        <v>5.6666666666666664E-2</v>
      </c>
      <c r="L692" s="208">
        <v>5.4300000000000001E-2</v>
      </c>
      <c r="M692" s="200"/>
      <c r="N692" s="201"/>
      <c r="O692" s="201"/>
      <c r="P692" s="201"/>
      <c r="Q692" s="201"/>
      <c r="R692" s="201"/>
      <c r="S692" s="201"/>
      <c r="T692" s="201"/>
      <c r="U692" s="201"/>
      <c r="V692" s="201"/>
      <c r="W692" s="201"/>
      <c r="X692" s="201"/>
      <c r="Y692" s="136"/>
    </row>
    <row r="693" spans="1:25">
      <c r="A693" s="141"/>
      <c r="B693" s="2" t="s">
        <v>187</v>
      </c>
      <c r="C693" s="135"/>
      <c r="D693" s="123">
        <v>0.05</v>
      </c>
      <c r="E693" s="123">
        <v>4.4999999999999998E-2</v>
      </c>
      <c r="F693" s="123">
        <v>0.11</v>
      </c>
      <c r="G693" s="123">
        <v>2.5000000000000001E-2</v>
      </c>
      <c r="H693" s="123">
        <v>0.03</v>
      </c>
      <c r="I693" s="123">
        <v>0.04</v>
      </c>
      <c r="J693" s="123">
        <v>7.0000000000000007E-2</v>
      </c>
      <c r="K693" s="123">
        <v>5.5E-2</v>
      </c>
      <c r="L693" s="123">
        <v>5.9900000000000002E-2</v>
      </c>
      <c r="M693" s="200"/>
      <c r="N693" s="201"/>
      <c r="O693" s="201"/>
      <c r="P693" s="201"/>
      <c r="Q693" s="201"/>
      <c r="R693" s="201"/>
      <c r="S693" s="201"/>
      <c r="T693" s="201"/>
      <c r="U693" s="201"/>
      <c r="V693" s="201"/>
      <c r="W693" s="201"/>
      <c r="X693" s="201"/>
      <c r="Y693" s="136"/>
    </row>
    <row r="694" spans="1:25">
      <c r="A694" s="141"/>
      <c r="B694" s="2" t="s">
        <v>188</v>
      </c>
      <c r="C694" s="135"/>
      <c r="D694" s="123">
        <v>5.1639777949432242E-3</v>
      </c>
      <c r="E694" s="123">
        <v>1.2649110640673505E-2</v>
      </c>
      <c r="F694" s="123">
        <v>1.4719601443879972E-2</v>
      </c>
      <c r="G694" s="123">
        <v>2.4013884872437174E-2</v>
      </c>
      <c r="H694" s="123">
        <v>6.3245553203367666E-3</v>
      </c>
      <c r="I694" s="123">
        <v>2.2509257354845495E-2</v>
      </c>
      <c r="J694" s="123">
        <v>1.5491933384829711E-2</v>
      </c>
      <c r="K694" s="123">
        <v>1.2110601416390017E-2</v>
      </c>
      <c r="L694" s="123">
        <v>1.8216750533506239E-2</v>
      </c>
      <c r="M694" s="164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136"/>
    </row>
    <row r="695" spans="1:25">
      <c r="A695" s="141"/>
      <c r="B695" s="2" t="s">
        <v>96</v>
      </c>
      <c r="C695" s="135"/>
      <c r="D695" s="109">
        <v>0.11065666703449765</v>
      </c>
      <c r="E695" s="109">
        <v>0.31622776601683761</v>
      </c>
      <c r="F695" s="109">
        <v>0.1358732440973536</v>
      </c>
      <c r="G695" s="109">
        <v>0.75833320649801594</v>
      </c>
      <c r="H695" s="109">
        <v>0.21081851067789223</v>
      </c>
      <c r="I695" s="109">
        <v>0.48234122903240345</v>
      </c>
      <c r="J695" s="109">
        <v>0.22131333406899589</v>
      </c>
      <c r="K695" s="109">
        <v>0.21371649558335323</v>
      </c>
      <c r="L695" s="109">
        <v>0.33548343523952556</v>
      </c>
      <c r="M695" s="164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137"/>
    </row>
    <row r="696" spans="1:25">
      <c r="A696" s="141"/>
      <c r="B696" s="117" t="s">
        <v>189</v>
      </c>
      <c r="C696" s="135"/>
      <c r="D696" s="109">
        <v>2.1991057578246265E-2</v>
      </c>
      <c r="E696" s="109">
        <v>-0.12400766493293169</v>
      </c>
      <c r="F696" s="109">
        <v>1.3724792408066429</v>
      </c>
      <c r="G696" s="109">
        <v>-0.30650606807190428</v>
      </c>
      <c r="H696" s="109">
        <v>-0.3430057486996988</v>
      </c>
      <c r="I696" s="109">
        <v>2.1991057578246265E-2</v>
      </c>
      <c r="J696" s="109">
        <v>0.53298658636736929</v>
      </c>
      <c r="K696" s="109">
        <v>0.24098914134501337</v>
      </c>
      <c r="L696" s="109">
        <v>0.18915959485354517</v>
      </c>
      <c r="M696" s="164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137"/>
    </row>
    <row r="697" spans="1:25">
      <c r="B697" s="147"/>
      <c r="C697" s="116"/>
      <c r="D697" s="132"/>
      <c r="E697" s="132"/>
      <c r="F697" s="132"/>
      <c r="G697" s="132"/>
      <c r="H697" s="132"/>
      <c r="I697" s="132"/>
      <c r="J697" s="132"/>
      <c r="K697" s="132"/>
      <c r="L697" s="132"/>
    </row>
    <row r="698" spans="1:25">
      <c r="B698" s="151" t="s">
        <v>495</v>
      </c>
      <c r="Y698" s="133" t="s">
        <v>201</v>
      </c>
    </row>
    <row r="699" spans="1:25">
      <c r="A699" s="124" t="s">
        <v>6</v>
      </c>
      <c r="B699" s="114" t="s">
        <v>141</v>
      </c>
      <c r="C699" s="111" t="s">
        <v>142</v>
      </c>
      <c r="D699" s="112" t="s">
        <v>166</v>
      </c>
      <c r="E699" s="113" t="s">
        <v>166</v>
      </c>
      <c r="F699" s="113" t="s">
        <v>166</v>
      </c>
      <c r="G699" s="113" t="s">
        <v>166</v>
      </c>
      <c r="H699" s="113" t="s">
        <v>166</v>
      </c>
      <c r="I699" s="113" t="s">
        <v>166</v>
      </c>
      <c r="J699" s="113" t="s">
        <v>166</v>
      </c>
      <c r="K699" s="164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133">
        <v>1</v>
      </c>
    </row>
    <row r="700" spans="1:25">
      <c r="A700" s="141"/>
      <c r="B700" s="115" t="s">
        <v>167</v>
      </c>
      <c r="C700" s="104" t="s">
        <v>167</v>
      </c>
      <c r="D700" s="162" t="s">
        <v>169</v>
      </c>
      <c r="E700" s="163" t="s">
        <v>170</v>
      </c>
      <c r="F700" s="163" t="s">
        <v>173</v>
      </c>
      <c r="G700" s="163" t="s">
        <v>175</v>
      </c>
      <c r="H700" s="163" t="s">
        <v>178</v>
      </c>
      <c r="I700" s="163" t="s">
        <v>180</v>
      </c>
      <c r="J700" s="163" t="s">
        <v>182</v>
      </c>
      <c r="K700" s="164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133" t="s">
        <v>3</v>
      </c>
    </row>
    <row r="701" spans="1:25">
      <c r="A701" s="141"/>
      <c r="B701" s="115"/>
      <c r="C701" s="104"/>
      <c r="D701" s="105" t="s">
        <v>124</v>
      </c>
      <c r="E701" s="106" t="s">
        <v>126</v>
      </c>
      <c r="F701" s="106" t="s">
        <v>124</v>
      </c>
      <c r="G701" s="106" t="s">
        <v>219</v>
      </c>
      <c r="H701" s="106" t="s">
        <v>124</v>
      </c>
      <c r="I701" s="106" t="s">
        <v>114</v>
      </c>
      <c r="J701" s="106" t="s">
        <v>124</v>
      </c>
      <c r="K701" s="164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133">
        <v>2</v>
      </c>
    </row>
    <row r="702" spans="1:25">
      <c r="A702" s="141"/>
      <c r="B702" s="115"/>
      <c r="C702" s="104"/>
      <c r="D702" s="130"/>
      <c r="E702" s="130"/>
      <c r="F702" s="130"/>
      <c r="G702" s="130"/>
      <c r="H702" s="130"/>
      <c r="I702" s="130"/>
      <c r="J702" s="130"/>
      <c r="K702" s="164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133">
        <v>2</v>
      </c>
    </row>
    <row r="703" spans="1:25">
      <c r="A703" s="141"/>
      <c r="B703" s="114">
        <v>1</v>
      </c>
      <c r="C703" s="110">
        <v>1</v>
      </c>
      <c r="D703" s="118">
        <v>0.9</v>
      </c>
      <c r="E703" s="152" t="s">
        <v>223</v>
      </c>
      <c r="F703" s="153" t="s">
        <v>132</v>
      </c>
      <c r="G703" s="118">
        <v>0.83</v>
      </c>
      <c r="H703" s="153" t="s">
        <v>159</v>
      </c>
      <c r="I703" s="118">
        <v>1</v>
      </c>
      <c r="J703" s="119">
        <v>1</v>
      </c>
      <c r="K703" s="164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133">
        <v>1</v>
      </c>
    </row>
    <row r="704" spans="1:25">
      <c r="A704" s="141"/>
      <c r="B704" s="115">
        <v>1</v>
      </c>
      <c r="C704" s="104">
        <v>2</v>
      </c>
      <c r="D704" s="106">
        <v>1.3</v>
      </c>
      <c r="E704" s="155" t="s">
        <v>223</v>
      </c>
      <c r="F704" s="157" t="s">
        <v>132</v>
      </c>
      <c r="G704" s="106">
        <v>0.93</v>
      </c>
      <c r="H704" s="157">
        <v>1.4</v>
      </c>
      <c r="I704" s="106">
        <v>1</v>
      </c>
      <c r="J704" s="121">
        <v>1</v>
      </c>
      <c r="K704" s="164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133">
        <v>15</v>
      </c>
    </row>
    <row r="705" spans="1:25">
      <c r="A705" s="141"/>
      <c r="B705" s="115">
        <v>1</v>
      </c>
      <c r="C705" s="104">
        <v>3</v>
      </c>
      <c r="D705" s="106">
        <v>1.1000000000000001</v>
      </c>
      <c r="E705" s="155" t="s">
        <v>223</v>
      </c>
      <c r="F705" s="157">
        <v>2</v>
      </c>
      <c r="G705" s="106">
        <v>1.3</v>
      </c>
      <c r="H705" s="157">
        <v>2.8</v>
      </c>
      <c r="I705" s="106">
        <v>1</v>
      </c>
      <c r="J705" s="121">
        <v>1</v>
      </c>
      <c r="K705" s="164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133">
        <v>16</v>
      </c>
    </row>
    <row r="706" spans="1:25">
      <c r="A706" s="141"/>
      <c r="B706" s="115">
        <v>1</v>
      </c>
      <c r="C706" s="104">
        <v>4</v>
      </c>
      <c r="D706" s="106">
        <v>1.2</v>
      </c>
      <c r="E706" s="155" t="s">
        <v>223</v>
      </c>
      <c r="F706" s="157" t="s">
        <v>132</v>
      </c>
      <c r="G706" s="106">
        <v>0.9900000000000001</v>
      </c>
      <c r="H706" s="157">
        <v>1.1000000000000001</v>
      </c>
      <c r="I706" s="106">
        <v>1</v>
      </c>
      <c r="J706" s="121">
        <v>1</v>
      </c>
      <c r="K706" s="164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133">
        <v>1.0316666666666665</v>
      </c>
    </row>
    <row r="707" spans="1:25">
      <c r="A707" s="141"/>
      <c r="B707" s="115">
        <v>1</v>
      </c>
      <c r="C707" s="104">
        <v>5</v>
      </c>
      <c r="D707" s="106">
        <v>1</v>
      </c>
      <c r="E707" s="155" t="s">
        <v>223</v>
      </c>
      <c r="F707" s="155" t="s">
        <v>132</v>
      </c>
      <c r="G707" s="106">
        <v>1.02</v>
      </c>
      <c r="H707" s="155">
        <v>2.2999999999999998</v>
      </c>
      <c r="I707" s="106">
        <v>1</v>
      </c>
      <c r="J707" s="106">
        <v>1</v>
      </c>
      <c r="K707" s="164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134"/>
    </row>
    <row r="708" spans="1:25">
      <c r="A708" s="141"/>
      <c r="B708" s="115">
        <v>1</v>
      </c>
      <c r="C708" s="104">
        <v>6</v>
      </c>
      <c r="D708" s="106">
        <v>1</v>
      </c>
      <c r="E708" s="155" t="s">
        <v>223</v>
      </c>
      <c r="F708" s="155">
        <v>2</v>
      </c>
      <c r="G708" s="106">
        <v>1.19</v>
      </c>
      <c r="H708" s="155">
        <v>1.6</v>
      </c>
      <c r="I708" s="156">
        <v>2</v>
      </c>
      <c r="J708" s="106">
        <v>1</v>
      </c>
      <c r="K708" s="164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134"/>
    </row>
    <row r="709" spans="1:25">
      <c r="A709" s="141"/>
      <c r="B709" s="116" t="s">
        <v>186</v>
      </c>
      <c r="C709" s="108"/>
      <c r="D709" s="122">
        <v>1.0833333333333333</v>
      </c>
      <c r="E709" s="122" t="s">
        <v>543</v>
      </c>
      <c r="F709" s="122">
        <v>2</v>
      </c>
      <c r="G709" s="122">
        <v>1.0433333333333332</v>
      </c>
      <c r="H709" s="122">
        <v>1.8399999999999999</v>
      </c>
      <c r="I709" s="122">
        <v>1.1666666666666667</v>
      </c>
      <c r="J709" s="122">
        <v>1</v>
      </c>
      <c r="K709" s="164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134"/>
    </row>
    <row r="710" spans="1:25">
      <c r="A710" s="141"/>
      <c r="B710" s="2" t="s">
        <v>187</v>
      </c>
      <c r="C710" s="135"/>
      <c r="D710" s="107">
        <v>1.05</v>
      </c>
      <c r="E710" s="107" t="s">
        <v>543</v>
      </c>
      <c r="F710" s="107">
        <v>2</v>
      </c>
      <c r="G710" s="107">
        <v>1.0050000000000001</v>
      </c>
      <c r="H710" s="107">
        <v>1.6</v>
      </c>
      <c r="I710" s="107">
        <v>1</v>
      </c>
      <c r="J710" s="107">
        <v>1</v>
      </c>
      <c r="K710" s="164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134"/>
    </row>
    <row r="711" spans="1:25">
      <c r="A711" s="141"/>
      <c r="B711" s="2" t="s">
        <v>188</v>
      </c>
      <c r="C711" s="135"/>
      <c r="D711" s="107">
        <v>0.14719601443879748</v>
      </c>
      <c r="E711" s="107" t="s">
        <v>543</v>
      </c>
      <c r="F711" s="107">
        <v>0</v>
      </c>
      <c r="G711" s="107">
        <v>0.17270398567105175</v>
      </c>
      <c r="H711" s="107">
        <v>0.69498201415576255</v>
      </c>
      <c r="I711" s="107">
        <v>0.40824829046386318</v>
      </c>
      <c r="J711" s="107">
        <v>0</v>
      </c>
      <c r="K711" s="226"/>
      <c r="L711" s="227"/>
      <c r="M711" s="227"/>
      <c r="N711" s="227"/>
      <c r="O711" s="227"/>
      <c r="P711" s="227"/>
      <c r="Q711" s="227"/>
      <c r="R711" s="227"/>
      <c r="S711" s="227"/>
      <c r="T711" s="227"/>
      <c r="U711" s="227"/>
      <c r="V711" s="227"/>
      <c r="W711" s="227"/>
      <c r="X711" s="227"/>
      <c r="Y711" s="134"/>
    </row>
    <row r="712" spans="1:25">
      <c r="A712" s="141"/>
      <c r="B712" s="2" t="s">
        <v>96</v>
      </c>
      <c r="C712" s="135"/>
      <c r="D712" s="109">
        <v>0.13587324409735152</v>
      </c>
      <c r="E712" s="109" t="s">
        <v>543</v>
      </c>
      <c r="F712" s="109">
        <v>0</v>
      </c>
      <c r="G712" s="109">
        <v>0.16553097668151925</v>
      </c>
      <c r="H712" s="109">
        <v>0.37770761638900141</v>
      </c>
      <c r="I712" s="109">
        <v>0.34992710611188271</v>
      </c>
      <c r="J712" s="109">
        <v>0</v>
      </c>
      <c r="K712" s="164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137"/>
    </row>
    <row r="713" spans="1:25">
      <c r="A713" s="141"/>
      <c r="B713" s="117" t="s">
        <v>189</v>
      </c>
      <c r="C713" s="135"/>
      <c r="D713" s="109">
        <v>5.0080775444264924E-2</v>
      </c>
      <c r="E713" s="109" t="s">
        <v>543</v>
      </c>
      <c r="F713" s="109">
        <v>0.93861066235864321</v>
      </c>
      <c r="G713" s="109">
        <v>1.1308562197092087E-2</v>
      </c>
      <c r="H713" s="109">
        <v>0.78352180936995164</v>
      </c>
      <c r="I713" s="109">
        <v>0.13085621970920869</v>
      </c>
      <c r="J713" s="109">
        <v>-3.0694668820678395E-2</v>
      </c>
      <c r="K713" s="164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137"/>
    </row>
    <row r="714" spans="1:25">
      <c r="B714" s="147"/>
      <c r="C714" s="116"/>
      <c r="D714" s="132"/>
      <c r="E714" s="132"/>
      <c r="F714" s="132"/>
      <c r="G714" s="132"/>
      <c r="H714" s="132"/>
      <c r="I714" s="132"/>
      <c r="J714" s="132"/>
    </row>
    <row r="715" spans="1:25">
      <c r="B715" s="151" t="s">
        <v>496</v>
      </c>
      <c r="Y715" s="133" t="s">
        <v>67</v>
      </c>
    </row>
    <row r="716" spans="1:25">
      <c r="A716" s="124" t="s">
        <v>9</v>
      </c>
      <c r="B716" s="114" t="s">
        <v>141</v>
      </c>
      <c r="C716" s="111" t="s">
        <v>142</v>
      </c>
      <c r="D716" s="112" t="s">
        <v>166</v>
      </c>
      <c r="E716" s="113" t="s">
        <v>166</v>
      </c>
      <c r="F716" s="113" t="s">
        <v>166</v>
      </c>
      <c r="G716" s="113" t="s">
        <v>166</v>
      </c>
      <c r="H716" s="113" t="s">
        <v>166</v>
      </c>
      <c r="I716" s="113" t="s">
        <v>166</v>
      </c>
      <c r="J716" s="164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133">
        <v>1</v>
      </c>
    </row>
    <row r="717" spans="1:25">
      <c r="A717" s="141"/>
      <c r="B717" s="115" t="s">
        <v>167</v>
      </c>
      <c r="C717" s="104" t="s">
        <v>167</v>
      </c>
      <c r="D717" s="162" t="s">
        <v>169</v>
      </c>
      <c r="E717" s="163" t="s">
        <v>171</v>
      </c>
      <c r="F717" s="163" t="s">
        <v>173</v>
      </c>
      <c r="G717" s="163" t="s">
        <v>175</v>
      </c>
      <c r="H717" s="163" t="s">
        <v>177</v>
      </c>
      <c r="I717" s="163" t="s">
        <v>180</v>
      </c>
      <c r="J717" s="164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133" t="s">
        <v>3</v>
      </c>
    </row>
    <row r="718" spans="1:25">
      <c r="A718" s="141"/>
      <c r="B718" s="115"/>
      <c r="C718" s="104"/>
      <c r="D718" s="105" t="s">
        <v>126</v>
      </c>
      <c r="E718" s="106" t="s">
        <v>118</v>
      </c>
      <c r="F718" s="106" t="s">
        <v>116</v>
      </c>
      <c r="G718" s="106" t="s">
        <v>219</v>
      </c>
      <c r="H718" s="106" t="s">
        <v>118</v>
      </c>
      <c r="I718" s="106" t="s">
        <v>116</v>
      </c>
      <c r="J718" s="164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133">
        <v>1</v>
      </c>
    </row>
    <row r="719" spans="1:25">
      <c r="A719" s="141"/>
      <c r="B719" s="115"/>
      <c r="C719" s="104"/>
      <c r="D719" s="130"/>
      <c r="E719" s="130"/>
      <c r="F719" s="130"/>
      <c r="G719" s="130"/>
      <c r="H719" s="130"/>
      <c r="I719" s="130"/>
      <c r="J719" s="164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133">
        <v>2</v>
      </c>
    </row>
    <row r="720" spans="1:25">
      <c r="A720" s="141"/>
      <c r="B720" s="114">
        <v>1</v>
      </c>
      <c r="C720" s="110">
        <v>1</v>
      </c>
      <c r="D720" s="210">
        <v>49</v>
      </c>
      <c r="E720" s="210">
        <v>49</v>
      </c>
      <c r="F720" s="211">
        <v>53</v>
      </c>
      <c r="G720" s="210">
        <v>45.621734587251801</v>
      </c>
      <c r="H720" s="211">
        <v>50.643444551497446</v>
      </c>
      <c r="I720" s="210">
        <v>49</v>
      </c>
      <c r="J720" s="214"/>
      <c r="K720" s="215"/>
      <c r="L720" s="215"/>
      <c r="M720" s="215"/>
      <c r="N720" s="215"/>
      <c r="O720" s="215"/>
      <c r="P720" s="215"/>
      <c r="Q720" s="215"/>
      <c r="R720" s="215"/>
      <c r="S720" s="215"/>
      <c r="T720" s="215"/>
      <c r="U720" s="215"/>
      <c r="V720" s="215"/>
      <c r="W720" s="215"/>
      <c r="X720" s="215"/>
      <c r="Y720" s="216">
        <v>1</v>
      </c>
    </row>
    <row r="721" spans="1:25">
      <c r="A721" s="141"/>
      <c r="B721" s="115">
        <v>1</v>
      </c>
      <c r="C721" s="104">
        <v>2</v>
      </c>
      <c r="D721" s="217">
        <v>49</v>
      </c>
      <c r="E721" s="217">
        <v>49</v>
      </c>
      <c r="F721" s="221">
        <v>52</v>
      </c>
      <c r="G721" s="217">
        <v>45.356299212598401</v>
      </c>
      <c r="H721" s="221">
        <v>50.585128860519461</v>
      </c>
      <c r="I721" s="217">
        <v>47</v>
      </c>
      <c r="J721" s="214"/>
      <c r="K721" s="215"/>
      <c r="L721" s="215"/>
      <c r="M721" s="215"/>
      <c r="N721" s="215"/>
      <c r="O721" s="215"/>
      <c r="P721" s="215"/>
      <c r="Q721" s="215"/>
      <c r="R721" s="215"/>
      <c r="S721" s="215"/>
      <c r="T721" s="215"/>
      <c r="U721" s="215"/>
      <c r="V721" s="215"/>
      <c r="W721" s="215"/>
      <c r="X721" s="215"/>
      <c r="Y721" s="216" t="e">
        <v>#N/A</v>
      </c>
    </row>
    <row r="722" spans="1:25">
      <c r="A722" s="141"/>
      <c r="B722" s="115">
        <v>1</v>
      </c>
      <c r="C722" s="104">
        <v>3</v>
      </c>
      <c r="D722" s="217">
        <v>49</v>
      </c>
      <c r="E722" s="217">
        <v>50</v>
      </c>
      <c r="F722" s="221">
        <v>51</v>
      </c>
      <c r="G722" s="217">
        <v>45.127680311890799</v>
      </c>
      <c r="H722" s="221">
        <v>50.339797991644943</v>
      </c>
      <c r="I722" s="217">
        <v>48</v>
      </c>
      <c r="J722" s="214"/>
      <c r="K722" s="215"/>
      <c r="L722" s="215"/>
      <c r="M722" s="215"/>
      <c r="N722" s="215"/>
      <c r="O722" s="215"/>
      <c r="P722" s="215"/>
      <c r="Q722" s="215"/>
      <c r="R722" s="215"/>
      <c r="S722" s="215"/>
      <c r="T722" s="215"/>
      <c r="U722" s="215"/>
      <c r="V722" s="215"/>
      <c r="W722" s="215"/>
      <c r="X722" s="215"/>
      <c r="Y722" s="216">
        <v>16</v>
      </c>
    </row>
    <row r="723" spans="1:25">
      <c r="A723" s="141"/>
      <c r="B723" s="115">
        <v>1</v>
      </c>
      <c r="C723" s="104">
        <v>4</v>
      </c>
      <c r="D723" s="217">
        <v>49</v>
      </c>
      <c r="E723" s="217">
        <v>49</v>
      </c>
      <c r="F723" s="221">
        <v>52</v>
      </c>
      <c r="G723" s="217">
        <v>45.661899897855001</v>
      </c>
      <c r="H723" s="221">
        <v>51.138360199798882</v>
      </c>
      <c r="I723" s="217">
        <v>49</v>
      </c>
      <c r="J723" s="214"/>
      <c r="K723" s="215"/>
      <c r="L723" s="215"/>
      <c r="M723" s="215"/>
      <c r="N723" s="215"/>
      <c r="O723" s="215"/>
      <c r="P723" s="215"/>
      <c r="Q723" s="215"/>
      <c r="R723" s="215"/>
      <c r="S723" s="215"/>
      <c r="T723" s="215"/>
      <c r="U723" s="215"/>
      <c r="V723" s="215"/>
      <c r="W723" s="215"/>
      <c r="X723" s="215"/>
      <c r="Y723" s="216">
        <v>49.005556559231245</v>
      </c>
    </row>
    <row r="724" spans="1:25">
      <c r="A724" s="141"/>
      <c r="B724" s="115">
        <v>1</v>
      </c>
      <c r="C724" s="104">
        <v>5</v>
      </c>
      <c r="D724" s="217">
        <v>49</v>
      </c>
      <c r="E724" s="217">
        <v>49</v>
      </c>
      <c r="F724" s="217">
        <v>51</v>
      </c>
      <c r="G724" s="217">
        <v>45.627766599597599</v>
      </c>
      <c r="H724" s="217">
        <v>50.02223390003828</v>
      </c>
      <c r="I724" s="217">
        <v>49</v>
      </c>
      <c r="J724" s="214"/>
      <c r="K724" s="215"/>
      <c r="L724" s="215"/>
      <c r="M724" s="215"/>
      <c r="N724" s="215"/>
      <c r="O724" s="215"/>
      <c r="P724" s="215"/>
      <c r="Q724" s="215"/>
      <c r="R724" s="215"/>
      <c r="S724" s="215"/>
      <c r="T724" s="215"/>
      <c r="U724" s="215"/>
      <c r="V724" s="215"/>
      <c r="W724" s="215"/>
      <c r="X724" s="215"/>
      <c r="Y724" s="224"/>
    </row>
    <row r="725" spans="1:25">
      <c r="A725" s="141"/>
      <c r="B725" s="115">
        <v>1</v>
      </c>
      <c r="C725" s="104">
        <v>6</v>
      </c>
      <c r="D725" s="223">
        <v>47</v>
      </c>
      <c r="E725" s="217">
        <v>49</v>
      </c>
      <c r="F725" s="217">
        <v>52</v>
      </c>
      <c r="G725" s="217">
        <v>45.238047808764897</v>
      </c>
      <c r="H725" s="217">
        <v>49.837642210867308</v>
      </c>
      <c r="I725" s="217">
        <v>47</v>
      </c>
      <c r="J725" s="214"/>
      <c r="K725" s="215"/>
      <c r="L725" s="215"/>
      <c r="M725" s="215"/>
      <c r="N725" s="215"/>
      <c r="O725" s="215"/>
      <c r="P725" s="215"/>
      <c r="Q725" s="215"/>
      <c r="R725" s="215"/>
      <c r="S725" s="215"/>
      <c r="T725" s="215"/>
      <c r="U725" s="215"/>
      <c r="V725" s="215"/>
      <c r="W725" s="215"/>
      <c r="X725" s="215"/>
      <c r="Y725" s="224"/>
    </row>
    <row r="726" spans="1:25">
      <c r="A726" s="141"/>
      <c r="B726" s="116" t="s">
        <v>186</v>
      </c>
      <c r="C726" s="108"/>
      <c r="D726" s="225">
        <v>48.666666666666664</v>
      </c>
      <c r="E726" s="225">
        <v>49.166666666666664</v>
      </c>
      <c r="F726" s="225">
        <v>51.833333333333336</v>
      </c>
      <c r="G726" s="225">
        <v>45.438904736326414</v>
      </c>
      <c r="H726" s="225">
        <v>50.42776795239439</v>
      </c>
      <c r="I726" s="225">
        <v>48.166666666666664</v>
      </c>
      <c r="J726" s="214"/>
      <c r="K726" s="215"/>
      <c r="L726" s="215"/>
      <c r="M726" s="215"/>
      <c r="N726" s="215"/>
      <c r="O726" s="215"/>
      <c r="P726" s="215"/>
      <c r="Q726" s="215"/>
      <c r="R726" s="215"/>
      <c r="S726" s="215"/>
      <c r="T726" s="215"/>
      <c r="U726" s="215"/>
      <c r="V726" s="215"/>
      <c r="W726" s="215"/>
      <c r="X726" s="215"/>
      <c r="Y726" s="224"/>
    </row>
    <row r="727" spans="1:25">
      <c r="A727" s="141"/>
      <c r="B727" s="2" t="s">
        <v>187</v>
      </c>
      <c r="C727" s="135"/>
      <c r="D727" s="222">
        <v>49</v>
      </c>
      <c r="E727" s="222">
        <v>49</v>
      </c>
      <c r="F727" s="222">
        <v>52</v>
      </c>
      <c r="G727" s="222">
        <v>45.489016899925105</v>
      </c>
      <c r="H727" s="222">
        <v>50.462463426082202</v>
      </c>
      <c r="I727" s="222">
        <v>48.5</v>
      </c>
      <c r="J727" s="214"/>
      <c r="K727" s="215"/>
      <c r="L727" s="215"/>
      <c r="M727" s="215"/>
      <c r="N727" s="215"/>
      <c r="O727" s="215"/>
      <c r="P727" s="215"/>
      <c r="Q727" s="215"/>
      <c r="R727" s="215"/>
      <c r="S727" s="215"/>
      <c r="T727" s="215"/>
      <c r="U727" s="215"/>
      <c r="V727" s="215"/>
      <c r="W727" s="215"/>
      <c r="X727" s="215"/>
      <c r="Y727" s="224"/>
    </row>
    <row r="728" spans="1:25">
      <c r="A728" s="141"/>
      <c r="B728" s="2" t="s">
        <v>188</v>
      </c>
      <c r="C728" s="135"/>
      <c r="D728" s="107">
        <v>0.81649658092772603</v>
      </c>
      <c r="E728" s="107">
        <v>0.40824829046386302</v>
      </c>
      <c r="F728" s="107">
        <v>0.752772652709081</v>
      </c>
      <c r="G728" s="107">
        <v>0.22928158239070812</v>
      </c>
      <c r="H728" s="107">
        <v>0.46833004714741272</v>
      </c>
      <c r="I728" s="107">
        <v>0.98319208025017502</v>
      </c>
      <c r="J728" s="226"/>
      <c r="K728" s="227"/>
      <c r="L728" s="227"/>
      <c r="M728" s="227"/>
      <c r="N728" s="227"/>
      <c r="O728" s="227"/>
      <c r="P728" s="227"/>
      <c r="Q728" s="227"/>
      <c r="R728" s="227"/>
      <c r="S728" s="227"/>
      <c r="T728" s="227"/>
      <c r="U728" s="227"/>
      <c r="V728" s="227"/>
      <c r="W728" s="227"/>
      <c r="X728" s="227"/>
      <c r="Y728" s="134"/>
    </row>
    <row r="729" spans="1:25">
      <c r="A729" s="141"/>
      <c r="B729" s="2" t="s">
        <v>96</v>
      </c>
      <c r="C729" s="135"/>
      <c r="D729" s="109">
        <v>1.6777327005364235E-2</v>
      </c>
      <c r="E729" s="109">
        <v>8.3033550602819601E-3</v>
      </c>
      <c r="F729" s="109">
        <v>1.4522945068342398E-2</v>
      </c>
      <c r="G729" s="109">
        <v>5.0459310962970355E-3</v>
      </c>
      <c r="H729" s="109">
        <v>9.2871460737570816E-3</v>
      </c>
      <c r="I729" s="109">
        <v>2.0412292323533046E-2</v>
      </c>
      <c r="J729" s="164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137"/>
    </row>
    <row r="730" spans="1:25">
      <c r="A730" s="141"/>
      <c r="B730" s="117" t="s">
        <v>189</v>
      </c>
      <c r="C730" s="135"/>
      <c r="D730" s="109">
        <v>-6.9153360630641592E-3</v>
      </c>
      <c r="E730" s="109">
        <v>3.2875885664249704E-3</v>
      </c>
      <c r="F730" s="109">
        <v>5.7703186590366773E-2</v>
      </c>
      <c r="G730" s="109">
        <v>-7.278055945745554E-2</v>
      </c>
      <c r="H730" s="109">
        <v>2.9021431303288381E-2</v>
      </c>
      <c r="I730" s="109">
        <v>-1.7118260692553178E-2</v>
      </c>
      <c r="J730" s="164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137"/>
    </row>
    <row r="731" spans="1:25">
      <c r="B731" s="147"/>
      <c r="C731" s="116"/>
      <c r="D731" s="132"/>
      <c r="E731" s="132"/>
      <c r="F731" s="132"/>
      <c r="G731" s="132"/>
      <c r="H731" s="132"/>
      <c r="I731" s="132"/>
    </row>
    <row r="732" spans="1:25">
      <c r="B732" s="151" t="s">
        <v>497</v>
      </c>
      <c r="Y732" s="133" t="s">
        <v>201</v>
      </c>
    </row>
    <row r="733" spans="1:25">
      <c r="A733" s="124" t="s">
        <v>61</v>
      </c>
      <c r="B733" s="114" t="s">
        <v>141</v>
      </c>
      <c r="C733" s="111" t="s">
        <v>142</v>
      </c>
      <c r="D733" s="112" t="s">
        <v>166</v>
      </c>
      <c r="E733" s="113" t="s">
        <v>166</v>
      </c>
      <c r="F733" s="113" t="s">
        <v>166</v>
      </c>
      <c r="G733" s="113" t="s">
        <v>166</v>
      </c>
      <c r="H733" s="16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133">
        <v>1</v>
      </c>
    </row>
    <row r="734" spans="1:25">
      <c r="A734" s="141"/>
      <c r="B734" s="115" t="s">
        <v>167</v>
      </c>
      <c r="C734" s="104" t="s">
        <v>167</v>
      </c>
      <c r="D734" s="162" t="s">
        <v>170</v>
      </c>
      <c r="E734" s="163" t="s">
        <v>173</v>
      </c>
      <c r="F734" s="163" t="s">
        <v>178</v>
      </c>
      <c r="G734" s="163" t="s">
        <v>180</v>
      </c>
      <c r="H734" s="16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133" t="s">
        <v>3</v>
      </c>
    </row>
    <row r="735" spans="1:25">
      <c r="A735" s="141"/>
      <c r="B735" s="115"/>
      <c r="C735" s="104"/>
      <c r="D735" s="105" t="s">
        <v>126</v>
      </c>
      <c r="E735" s="106" t="s">
        <v>124</v>
      </c>
      <c r="F735" s="106" t="s">
        <v>124</v>
      </c>
      <c r="G735" s="106" t="s">
        <v>114</v>
      </c>
      <c r="H735" s="16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133">
        <v>0</v>
      </c>
    </row>
    <row r="736" spans="1:25">
      <c r="A736" s="141"/>
      <c r="B736" s="115"/>
      <c r="C736" s="104"/>
      <c r="D736" s="130"/>
      <c r="E736" s="130"/>
      <c r="F736" s="130"/>
      <c r="G736" s="130"/>
      <c r="H736" s="16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133">
        <v>0</v>
      </c>
    </row>
    <row r="737" spans="1:25">
      <c r="A737" s="141"/>
      <c r="B737" s="114">
        <v>1</v>
      </c>
      <c r="C737" s="110">
        <v>1</v>
      </c>
      <c r="D737" s="230" t="s">
        <v>228</v>
      </c>
      <c r="E737" s="228">
        <v>2.2999999999999998</v>
      </c>
      <c r="F737" s="255" t="s">
        <v>129</v>
      </c>
      <c r="G737" s="230" t="s">
        <v>111</v>
      </c>
      <c r="H737" s="257"/>
      <c r="I737" s="258"/>
      <c r="J737" s="258"/>
      <c r="K737" s="258"/>
      <c r="L737" s="258"/>
      <c r="M737" s="258"/>
      <c r="N737" s="258"/>
      <c r="O737" s="258"/>
      <c r="P737" s="258"/>
      <c r="Q737" s="258"/>
      <c r="R737" s="258"/>
      <c r="S737" s="258"/>
      <c r="T737" s="258"/>
      <c r="U737" s="258"/>
      <c r="V737" s="258"/>
      <c r="W737" s="258"/>
      <c r="X737" s="258"/>
      <c r="Y737" s="235">
        <v>1</v>
      </c>
    </row>
    <row r="738" spans="1:25">
      <c r="A738" s="141"/>
      <c r="B738" s="115">
        <v>1</v>
      </c>
      <c r="C738" s="104">
        <v>2</v>
      </c>
      <c r="D738" s="238" t="s">
        <v>228</v>
      </c>
      <c r="E738" s="236">
        <v>3</v>
      </c>
      <c r="F738" s="242" t="s">
        <v>129</v>
      </c>
      <c r="G738" s="238" t="s">
        <v>111</v>
      </c>
      <c r="H738" s="257"/>
      <c r="I738" s="258"/>
      <c r="J738" s="258"/>
      <c r="K738" s="258"/>
      <c r="L738" s="258"/>
      <c r="M738" s="258"/>
      <c r="N738" s="258"/>
      <c r="O738" s="258"/>
      <c r="P738" s="258"/>
      <c r="Q738" s="258"/>
      <c r="R738" s="258"/>
      <c r="S738" s="258"/>
      <c r="T738" s="258"/>
      <c r="U738" s="258"/>
      <c r="V738" s="258"/>
      <c r="W738" s="258"/>
      <c r="X738" s="258"/>
      <c r="Y738" s="235">
        <v>1</v>
      </c>
    </row>
    <row r="739" spans="1:25">
      <c r="A739" s="141"/>
      <c r="B739" s="115">
        <v>1</v>
      </c>
      <c r="C739" s="104">
        <v>3</v>
      </c>
      <c r="D739" s="238" t="s">
        <v>228</v>
      </c>
      <c r="E739" s="236">
        <v>2</v>
      </c>
      <c r="F739" s="242" t="s">
        <v>129</v>
      </c>
      <c r="G739" s="238" t="s">
        <v>111</v>
      </c>
      <c r="H739" s="257"/>
      <c r="I739" s="258"/>
      <c r="J739" s="258"/>
      <c r="K739" s="258"/>
      <c r="L739" s="258"/>
      <c r="M739" s="258"/>
      <c r="N739" s="258"/>
      <c r="O739" s="258"/>
      <c r="P739" s="258"/>
      <c r="Q739" s="258"/>
      <c r="R739" s="258"/>
      <c r="S739" s="258"/>
      <c r="T739" s="258"/>
      <c r="U739" s="258"/>
      <c r="V739" s="258"/>
      <c r="W739" s="258"/>
      <c r="X739" s="258"/>
      <c r="Y739" s="235">
        <v>16</v>
      </c>
    </row>
    <row r="740" spans="1:25">
      <c r="A740" s="141"/>
      <c r="B740" s="115">
        <v>1</v>
      </c>
      <c r="C740" s="104">
        <v>4</v>
      </c>
      <c r="D740" s="238" t="s">
        <v>228</v>
      </c>
      <c r="E740" s="236">
        <v>2.7</v>
      </c>
      <c r="F740" s="242" t="s">
        <v>129</v>
      </c>
      <c r="G740" s="238" t="s">
        <v>111</v>
      </c>
      <c r="H740" s="257"/>
      <c r="I740" s="258"/>
      <c r="J740" s="258"/>
      <c r="K740" s="258"/>
      <c r="L740" s="258"/>
      <c r="M740" s="258"/>
      <c r="N740" s="258"/>
      <c r="O740" s="258"/>
      <c r="P740" s="258"/>
      <c r="Q740" s="258"/>
      <c r="R740" s="258"/>
      <c r="S740" s="258"/>
      <c r="T740" s="258"/>
      <c r="U740" s="258"/>
      <c r="V740" s="258"/>
      <c r="W740" s="258"/>
      <c r="X740" s="258"/>
      <c r="Y740" s="235" t="s">
        <v>129</v>
      </c>
    </row>
    <row r="741" spans="1:25">
      <c r="A741" s="141"/>
      <c r="B741" s="115">
        <v>1</v>
      </c>
      <c r="C741" s="104">
        <v>5</v>
      </c>
      <c r="D741" s="238" t="s">
        <v>228</v>
      </c>
      <c r="E741" s="243">
        <v>26.6</v>
      </c>
      <c r="F741" s="238" t="s">
        <v>129</v>
      </c>
      <c r="G741" s="238" t="s">
        <v>111</v>
      </c>
      <c r="H741" s="257"/>
      <c r="I741" s="258"/>
      <c r="J741" s="258"/>
      <c r="K741" s="258"/>
      <c r="L741" s="258"/>
      <c r="M741" s="258"/>
      <c r="N741" s="258"/>
      <c r="O741" s="258"/>
      <c r="P741" s="258"/>
      <c r="Q741" s="258"/>
      <c r="R741" s="258"/>
      <c r="S741" s="258"/>
      <c r="T741" s="258"/>
      <c r="U741" s="258"/>
      <c r="V741" s="258"/>
      <c r="W741" s="258"/>
      <c r="X741" s="258"/>
      <c r="Y741" s="244"/>
    </row>
    <row r="742" spans="1:25">
      <c r="A742" s="141"/>
      <c r="B742" s="115">
        <v>1</v>
      </c>
      <c r="C742" s="104">
        <v>6</v>
      </c>
      <c r="D742" s="238" t="s">
        <v>228</v>
      </c>
      <c r="E742" s="236">
        <v>1.5</v>
      </c>
      <c r="F742" s="238" t="s">
        <v>129</v>
      </c>
      <c r="G742" s="238" t="s">
        <v>111</v>
      </c>
      <c r="H742" s="257"/>
      <c r="I742" s="258"/>
      <c r="J742" s="258"/>
      <c r="K742" s="258"/>
      <c r="L742" s="258"/>
      <c r="M742" s="258"/>
      <c r="N742" s="258"/>
      <c r="O742" s="258"/>
      <c r="P742" s="258"/>
      <c r="Q742" s="258"/>
      <c r="R742" s="258"/>
      <c r="S742" s="258"/>
      <c r="T742" s="258"/>
      <c r="U742" s="258"/>
      <c r="V742" s="258"/>
      <c r="W742" s="258"/>
      <c r="X742" s="258"/>
      <c r="Y742" s="244"/>
    </row>
    <row r="743" spans="1:25">
      <c r="A743" s="141"/>
      <c r="B743" s="116" t="s">
        <v>186</v>
      </c>
      <c r="C743" s="108"/>
      <c r="D743" s="246" t="s">
        <v>543</v>
      </c>
      <c r="E743" s="246">
        <v>6.3500000000000005</v>
      </c>
      <c r="F743" s="246" t="s">
        <v>543</v>
      </c>
      <c r="G743" s="246" t="s">
        <v>543</v>
      </c>
      <c r="H743" s="257"/>
      <c r="I743" s="258"/>
      <c r="J743" s="258"/>
      <c r="K743" s="258"/>
      <c r="L743" s="258"/>
      <c r="M743" s="258"/>
      <c r="N743" s="258"/>
      <c r="O743" s="258"/>
      <c r="P743" s="258"/>
      <c r="Q743" s="258"/>
      <c r="R743" s="258"/>
      <c r="S743" s="258"/>
      <c r="T743" s="258"/>
      <c r="U743" s="258"/>
      <c r="V743" s="258"/>
      <c r="W743" s="258"/>
      <c r="X743" s="258"/>
      <c r="Y743" s="244"/>
    </row>
    <row r="744" spans="1:25">
      <c r="A744" s="141"/>
      <c r="B744" s="2" t="s">
        <v>187</v>
      </c>
      <c r="C744" s="135"/>
      <c r="D744" s="241" t="s">
        <v>543</v>
      </c>
      <c r="E744" s="241">
        <v>2.5</v>
      </c>
      <c r="F744" s="241" t="s">
        <v>543</v>
      </c>
      <c r="G744" s="241" t="s">
        <v>543</v>
      </c>
      <c r="H744" s="257"/>
      <c r="I744" s="258"/>
      <c r="J744" s="258"/>
      <c r="K744" s="258"/>
      <c r="L744" s="258"/>
      <c r="M744" s="258"/>
      <c r="N744" s="258"/>
      <c r="O744" s="258"/>
      <c r="P744" s="258"/>
      <c r="Q744" s="258"/>
      <c r="R744" s="258"/>
      <c r="S744" s="258"/>
      <c r="T744" s="258"/>
      <c r="U744" s="258"/>
      <c r="V744" s="258"/>
      <c r="W744" s="258"/>
      <c r="X744" s="258"/>
      <c r="Y744" s="244"/>
    </row>
    <row r="745" spans="1:25">
      <c r="A745" s="141"/>
      <c r="B745" s="2" t="s">
        <v>188</v>
      </c>
      <c r="C745" s="135"/>
      <c r="D745" s="241" t="s">
        <v>543</v>
      </c>
      <c r="E745" s="241">
        <v>9.9343344014584094</v>
      </c>
      <c r="F745" s="241" t="s">
        <v>543</v>
      </c>
      <c r="G745" s="241" t="s">
        <v>543</v>
      </c>
      <c r="H745" s="257"/>
      <c r="I745" s="258"/>
      <c r="J745" s="258"/>
      <c r="K745" s="258"/>
      <c r="L745" s="258"/>
      <c r="M745" s="258"/>
      <c r="N745" s="258"/>
      <c r="O745" s="258"/>
      <c r="P745" s="258"/>
      <c r="Q745" s="258"/>
      <c r="R745" s="258"/>
      <c r="S745" s="258"/>
      <c r="T745" s="258"/>
      <c r="U745" s="258"/>
      <c r="V745" s="258"/>
      <c r="W745" s="258"/>
      <c r="X745" s="258"/>
      <c r="Y745" s="244"/>
    </row>
    <row r="746" spans="1:25">
      <c r="A746" s="141"/>
      <c r="B746" s="2" t="s">
        <v>96</v>
      </c>
      <c r="C746" s="135"/>
      <c r="D746" s="109" t="s">
        <v>543</v>
      </c>
      <c r="E746" s="109">
        <v>1.5644621104658911</v>
      </c>
      <c r="F746" s="109" t="s">
        <v>543</v>
      </c>
      <c r="G746" s="109" t="s">
        <v>543</v>
      </c>
      <c r="H746" s="16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137"/>
    </row>
    <row r="747" spans="1:25">
      <c r="A747" s="141"/>
      <c r="B747" s="117" t="s">
        <v>189</v>
      </c>
      <c r="C747" s="135"/>
      <c r="D747" s="109" t="s">
        <v>543</v>
      </c>
      <c r="E747" s="109" t="s">
        <v>543</v>
      </c>
      <c r="F747" s="109" t="s">
        <v>543</v>
      </c>
      <c r="G747" s="109" t="s">
        <v>543</v>
      </c>
      <c r="H747" s="16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137"/>
    </row>
    <row r="748" spans="1:25">
      <c r="B748" s="147"/>
      <c r="C748" s="116"/>
      <c r="D748" s="132"/>
      <c r="E748" s="132"/>
      <c r="F748" s="132"/>
      <c r="G748" s="132"/>
    </row>
    <row r="749" spans="1:25">
      <c r="B749" s="151" t="s">
        <v>498</v>
      </c>
      <c r="Y749" s="133" t="s">
        <v>67</v>
      </c>
    </row>
    <row r="750" spans="1:25">
      <c r="A750" s="124" t="s">
        <v>62</v>
      </c>
      <c r="B750" s="114" t="s">
        <v>141</v>
      </c>
      <c r="C750" s="111" t="s">
        <v>142</v>
      </c>
      <c r="D750" s="112" t="s">
        <v>166</v>
      </c>
      <c r="E750" s="113" t="s">
        <v>166</v>
      </c>
      <c r="F750" s="113" t="s">
        <v>166</v>
      </c>
      <c r="G750" s="113" t="s">
        <v>166</v>
      </c>
      <c r="H750" s="113" t="s">
        <v>166</v>
      </c>
      <c r="I750" s="113" t="s">
        <v>166</v>
      </c>
      <c r="J750" s="113" t="s">
        <v>166</v>
      </c>
      <c r="K750" s="113" t="s">
        <v>166</v>
      </c>
      <c r="L750" s="113" t="s">
        <v>166</v>
      </c>
      <c r="M750" s="113" t="s">
        <v>166</v>
      </c>
      <c r="N750" s="113" t="s">
        <v>166</v>
      </c>
      <c r="O750" s="113" t="s">
        <v>166</v>
      </c>
      <c r="P750" s="113" t="s">
        <v>166</v>
      </c>
      <c r="Q750" s="113" t="s">
        <v>166</v>
      </c>
      <c r="R750" s="113" t="s">
        <v>166</v>
      </c>
      <c r="S750" s="113" t="s">
        <v>166</v>
      </c>
      <c r="T750" s="113" t="s">
        <v>166</v>
      </c>
      <c r="U750" s="164"/>
      <c r="V750" s="2"/>
      <c r="W750" s="2"/>
      <c r="X750" s="2"/>
      <c r="Y750" s="133">
        <v>1</v>
      </c>
    </row>
    <row r="751" spans="1:25">
      <c r="A751" s="141"/>
      <c r="B751" s="115" t="s">
        <v>167</v>
      </c>
      <c r="C751" s="104" t="s">
        <v>167</v>
      </c>
      <c r="D751" s="162" t="s">
        <v>168</v>
      </c>
      <c r="E751" s="163" t="s">
        <v>169</v>
      </c>
      <c r="F751" s="163" t="s">
        <v>170</v>
      </c>
      <c r="G751" s="163" t="s">
        <v>171</v>
      </c>
      <c r="H751" s="163" t="s">
        <v>172</v>
      </c>
      <c r="I751" s="163" t="s">
        <v>192</v>
      </c>
      <c r="J751" s="163" t="s">
        <v>173</v>
      </c>
      <c r="K751" s="163" t="s">
        <v>175</v>
      </c>
      <c r="L751" s="163" t="s">
        <v>176</v>
      </c>
      <c r="M751" s="163" t="s">
        <v>177</v>
      </c>
      <c r="N751" s="163" t="s">
        <v>178</v>
      </c>
      <c r="O751" s="163" t="s">
        <v>179</v>
      </c>
      <c r="P751" s="163" t="s">
        <v>180</v>
      </c>
      <c r="Q751" s="163" t="s">
        <v>181</v>
      </c>
      <c r="R751" s="163" t="s">
        <v>193</v>
      </c>
      <c r="S751" s="163" t="s">
        <v>190</v>
      </c>
      <c r="T751" s="163" t="s">
        <v>182</v>
      </c>
      <c r="U751" s="164"/>
      <c r="V751" s="2"/>
      <c r="W751" s="2"/>
      <c r="X751" s="2"/>
      <c r="Y751" s="133" t="s">
        <v>1</v>
      </c>
    </row>
    <row r="752" spans="1:25">
      <c r="A752" s="141"/>
      <c r="B752" s="115"/>
      <c r="C752" s="104"/>
      <c r="D752" s="105" t="s">
        <v>126</v>
      </c>
      <c r="E752" s="106" t="s">
        <v>116</v>
      </c>
      <c r="F752" s="106" t="s">
        <v>126</v>
      </c>
      <c r="G752" s="106" t="s">
        <v>118</v>
      </c>
      <c r="H752" s="106" t="s">
        <v>126</v>
      </c>
      <c r="I752" s="106" t="s">
        <v>126</v>
      </c>
      <c r="J752" s="106" t="s">
        <v>116</v>
      </c>
      <c r="K752" s="106" t="s">
        <v>116</v>
      </c>
      <c r="L752" s="106" t="s">
        <v>126</v>
      </c>
      <c r="M752" s="106" t="s">
        <v>118</v>
      </c>
      <c r="N752" s="106" t="s">
        <v>126</v>
      </c>
      <c r="O752" s="106" t="s">
        <v>126</v>
      </c>
      <c r="P752" s="106" t="s">
        <v>116</v>
      </c>
      <c r="Q752" s="106" t="s">
        <v>126</v>
      </c>
      <c r="R752" s="106" t="s">
        <v>116</v>
      </c>
      <c r="S752" s="106" t="s">
        <v>126</v>
      </c>
      <c r="T752" s="106" t="s">
        <v>126</v>
      </c>
      <c r="U752" s="164"/>
      <c r="V752" s="2"/>
      <c r="W752" s="2"/>
      <c r="X752" s="2"/>
      <c r="Y752" s="133">
        <v>2</v>
      </c>
    </row>
    <row r="753" spans="1:25">
      <c r="A753" s="141"/>
      <c r="B753" s="115"/>
      <c r="C753" s="104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64"/>
      <c r="V753" s="2"/>
      <c r="W753" s="2"/>
      <c r="X753" s="2"/>
      <c r="Y753" s="133">
        <v>3</v>
      </c>
    </row>
    <row r="754" spans="1:25">
      <c r="A754" s="141"/>
      <c r="B754" s="114">
        <v>1</v>
      </c>
      <c r="C754" s="110">
        <v>1</v>
      </c>
      <c r="D754" s="118">
        <v>22.9</v>
      </c>
      <c r="E754" s="118">
        <v>22.260658189977573</v>
      </c>
      <c r="F754" s="119">
        <v>21.8</v>
      </c>
      <c r="G754" s="118">
        <v>22.639304412864632</v>
      </c>
      <c r="H754" s="119">
        <v>21.737097980553489</v>
      </c>
      <c r="I754" s="118">
        <v>22.780999999999999</v>
      </c>
      <c r="J754" s="119">
        <v>22.966529543754685</v>
      </c>
      <c r="K754" s="118">
        <v>22.714098728496648</v>
      </c>
      <c r="L754" s="118">
        <v>23.092744951383704</v>
      </c>
      <c r="M754" s="118">
        <v>22.556839308370726</v>
      </c>
      <c r="N754" s="118">
        <v>22</v>
      </c>
      <c r="O754" s="118">
        <v>22.812266267763661</v>
      </c>
      <c r="P754" s="118">
        <v>22.770194465220655</v>
      </c>
      <c r="Q754" s="118">
        <v>22.157816005983555</v>
      </c>
      <c r="R754" s="118">
        <v>22.857900000000001</v>
      </c>
      <c r="S754" s="118">
        <v>22.252623737845934</v>
      </c>
      <c r="T754" s="154">
        <v>27.4437</v>
      </c>
      <c r="U754" s="164"/>
      <c r="V754" s="2"/>
      <c r="W754" s="2"/>
      <c r="X754" s="2"/>
      <c r="Y754" s="133">
        <v>1</v>
      </c>
    </row>
    <row r="755" spans="1:25">
      <c r="A755" s="141"/>
      <c r="B755" s="115">
        <v>1</v>
      </c>
      <c r="C755" s="104">
        <v>2</v>
      </c>
      <c r="D755" s="106">
        <v>23.4</v>
      </c>
      <c r="E755" s="106">
        <v>22.316753926701583</v>
      </c>
      <c r="F755" s="121">
        <v>22</v>
      </c>
      <c r="G755" s="106">
        <v>22.658002991772637</v>
      </c>
      <c r="H755" s="121">
        <v>22.625280478683631</v>
      </c>
      <c r="I755" s="106">
        <v>22.914999999999999</v>
      </c>
      <c r="J755" s="121">
        <v>22.835639491398666</v>
      </c>
      <c r="K755" s="106">
        <v>22.451851159311904</v>
      </c>
      <c r="L755" s="106">
        <v>22.905759162303674</v>
      </c>
      <c r="M755" s="106">
        <v>22.730121566139189</v>
      </c>
      <c r="N755" s="106">
        <v>21.6</v>
      </c>
      <c r="O755" s="106">
        <v>23.139491398653714</v>
      </c>
      <c r="P755" s="106">
        <v>22.728122662677645</v>
      </c>
      <c r="Q755" s="106">
        <v>22.859012715033668</v>
      </c>
      <c r="R755" s="106">
        <v>22.741099999999999</v>
      </c>
      <c r="S755" s="106">
        <v>22.242112350411379</v>
      </c>
      <c r="T755" s="106">
        <v>23.066200000000002</v>
      </c>
      <c r="U755" s="164"/>
      <c r="V755" s="2"/>
      <c r="W755" s="2"/>
      <c r="X755" s="2"/>
      <c r="Y755" s="133" t="e">
        <v>#N/A</v>
      </c>
    </row>
    <row r="756" spans="1:25">
      <c r="A756" s="141"/>
      <c r="B756" s="115">
        <v>1</v>
      </c>
      <c r="C756" s="104">
        <v>3</v>
      </c>
      <c r="D756" s="106">
        <v>23.2</v>
      </c>
      <c r="E756" s="106">
        <v>22.447643979057602</v>
      </c>
      <c r="F756" s="121">
        <v>21.6</v>
      </c>
      <c r="G756" s="106">
        <v>22.536462228870619</v>
      </c>
      <c r="H756" s="121">
        <v>22.064323111443542</v>
      </c>
      <c r="I756" s="106">
        <v>22.91</v>
      </c>
      <c r="J756" s="121">
        <v>22.293380703066578</v>
      </c>
      <c r="K756" s="121">
        <v>22.468212415856406</v>
      </c>
      <c r="L756" s="107">
        <v>22.812266267763661</v>
      </c>
      <c r="M756" s="107">
        <v>22.45943536609909</v>
      </c>
      <c r="N756" s="107">
        <v>22</v>
      </c>
      <c r="O756" s="107">
        <v>23.139491398653714</v>
      </c>
      <c r="P756" s="107">
        <v>22.765519820493655</v>
      </c>
      <c r="Q756" s="107">
        <v>22.672026925953638</v>
      </c>
      <c r="R756" s="107">
        <v>22.787800000000001</v>
      </c>
      <c r="S756" s="107">
        <v>22.278258657442045</v>
      </c>
      <c r="T756" s="106">
        <v>23.3855</v>
      </c>
      <c r="U756" s="164"/>
      <c r="V756" s="2"/>
      <c r="W756" s="2"/>
      <c r="X756" s="2"/>
      <c r="Y756" s="133">
        <v>16</v>
      </c>
    </row>
    <row r="757" spans="1:25">
      <c r="A757" s="141"/>
      <c r="B757" s="115">
        <v>1</v>
      </c>
      <c r="C757" s="104">
        <v>4</v>
      </c>
      <c r="D757" s="106">
        <v>23.2</v>
      </c>
      <c r="E757" s="106">
        <v>23.064697083021702</v>
      </c>
      <c r="F757" s="121">
        <v>22.3</v>
      </c>
      <c r="G757" s="106">
        <v>22.807591623036661</v>
      </c>
      <c r="H757" s="121">
        <v>21.690351533283479</v>
      </c>
      <c r="I757" s="106">
        <v>22.42</v>
      </c>
      <c r="J757" s="121">
        <v>22.863687359760668</v>
      </c>
      <c r="K757" s="121">
        <v>22.560302916978323</v>
      </c>
      <c r="L757" s="107">
        <v>23.045998504113697</v>
      </c>
      <c r="M757" s="107">
        <v>22.659767365330548</v>
      </c>
      <c r="N757" s="107">
        <v>21.5</v>
      </c>
      <c r="O757" s="107">
        <v>23.37322363500375</v>
      </c>
      <c r="P757" s="107">
        <v>22.910433807030675</v>
      </c>
      <c r="Q757" s="107">
        <v>22.952505609573684</v>
      </c>
      <c r="R757" s="107">
        <v>22.769100000000002</v>
      </c>
      <c r="S757" s="107">
        <v>22.289259143605097</v>
      </c>
      <c r="T757" s="106">
        <v>23.581199999999999</v>
      </c>
      <c r="U757" s="164"/>
      <c r="V757" s="2"/>
      <c r="W757" s="2"/>
      <c r="X757" s="2"/>
      <c r="Y757" s="133">
        <v>22.630002013652327</v>
      </c>
    </row>
    <row r="758" spans="1:25">
      <c r="A758" s="141"/>
      <c r="B758" s="115">
        <v>1</v>
      </c>
      <c r="C758" s="104">
        <v>5</v>
      </c>
      <c r="D758" s="106">
        <v>23</v>
      </c>
      <c r="E758" s="106">
        <v>22.143792071802551</v>
      </c>
      <c r="F758" s="106">
        <v>21.6</v>
      </c>
      <c r="G758" s="106">
        <v>22.723448017950645</v>
      </c>
      <c r="H758" s="106">
        <v>21.596858638743466</v>
      </c>
      <c r="I758" s="106">
        <v>23.14</v>
      </c>
      <c r="J758" s="106">
        <v>22.298055347793579</v>
      </c>
      <c r="K758" s="106">
        <v>22.61967090501123</v>
      </c>
      <c r="L758" s="106">
        <v>23.045998504113697</v>
      </c>
      <c r="M758" s="156">
        <v>21.854730772471054</v>
      </c>
      <c r="N758" s="156">
        <v>20.6</v>
      </c>
      <c r="O758" s="106">
        <v>23.279730740463734</v>
      </c>
      <c r="P758" s="106">
        <v>22.933807030665683</v>
      </c>
      <c r="Q758" s="106">
        <v>22.672026925953638</v>
      </c>
      <c r="R758" s="106">
        <v>22.787800000000001</v>
      </c>
      <c r="S758" s="106">
        <v>22.373299831712799</v>
      </c>
      <c r="T758" s="156">
        <v>24.776</v>
      </c>
      <c r="U758" s="164"/>
      <c r="V758" s="2"/>
      <c r="W758" s="2"/>
      <c r="X758" s="2"/>
      <c r="Y758" s="134"/>
    </row>
    <row r="759" spans="1:25">
      <c r="A759" s="141"/>
      <c r="B759" s="115">
        <v>1</v>
      </c>
      <c r="C759" s="104">
        <v>6</v>
      </c>
      <c r="D759" s="106">
        <v>23.1</v>
      </c>
      <c r="E759" s="106">
        <v>21.867988032909508</v>
      </c>
      <c r="F759" s="106">
        <v>21.3</v>
      </c>
      <c r="G759" s="106">
        <v>22.625280478683631</v>
      </c>
      <c r="H759" s="106">
        <v>22.251308900523572</v>
      </c>
      <c r="I759" s="106">
        <v>22.956</v>
      </c>
      <c r="J759" s="106">
        <v>22.648653702318637</v>
      </c>
      <c r="K759" s="106">
        <v>22.808526551982062</v>
      </c>
      <c r="L759" s="106">
        <v>22.905759162303674</v>
      </c>
      <c r="M759" s="106">
        <v>22.610229335235267</v>
      </c>
      <c r="N759" s="106">
        <v>22.5</v>
      </c>
      <c r="O759" s="106">
        <v>23.092744951383704</v>
      </c>
      <c r="P759" s="106">
        <v>22.615931189229631</v>
      </c>
      <c r="Q759" s="106">
        <v>23.37322363500375</v>
      </c>
      <c r="R759" s="106">
        <v>22.769100000000002</v>
      </c>
      <c r="S759" s="106">
        <v>22.35658189977563</v>
      </c>
      <c r="T759" s="106">
        <v>23.601800000000001</v>
      </c>
      <c r="U759" s="164"/>
      <c r="V759" s="2"/>
      <c r="W759" s="2"/>
      <c r="X759" s="2"/>
      <c r="Y759" s="134"/>
    </row>
    <row r="760" spans="1:25">
      <c r="A760" s="141"/>
      <c r="B760" s="116" t="s">
        <v>186</v>
      </c>
      <c r="C760" s="108"/>
      <c r="D760" s="122">
        <v>23.133333333333336</v>
      </c>
      <c r="E760" s="122">
        <v>22.350255547245087</v>
      </c>
      <c r="F760" s="122">
        <v>21.766666666666669</v>
      </c>
      <c r="G760" s="122">
        <v>22.665014958863136</v>
      </c>
      <c r="H760" s="122">
        <v>21.994203440538531</v>
      </c>
      <c r="I760" s="122">
        <v>22.853666666666665</v>
      </c>
      <c r="J760" s="122">
        <v>22.650991024682138</v>
      </c>
      <c r="K760" s="122">
        <v>22.603777112939429</v>
      </c>
      <c r="L760" s="122">
        <v>22.968087758663685</v>
      </c>
      <c r="M760" s="122">
        <v>22.47852061894098</v>
      </c>
      <c r="N760" s="122">
        <v>21.7</v>
      </c>
      <c r="O760" s="122">
        <v>23.139491398653714</v>
      </c>
      <c r="P760" s="122">
        <v>22.787334829219656</v>
      </c>
      <c r="Q760" s="122">
        <v>22.781101969583656</v>
      </c>
      <c r="R760" s="122">
        <v>22.785466666666668</v>
      </c>
      <c r="S760" s="122">
        <v>22.298689270132144</v>
      </c>
      <c r="T760" s="122">
        <v>24.309066666666666</v>
      </c>
      <c r="U760" s="164"/>
      <c r="V760" s="2"/>
      <c r="W760" s="2"/>
      <c r="X760" s="2"/>
      <c r="Y760" s="134"/>
    </row>
    <row r="761" spans="1:25">
      <c r="A761" s="141"/>
      <c r="B761" s="2" t="s">
        <v>187</v>
      </c>
      <c r="C761" s="135"/>
      <c r="D761" s="107">
        <v>23.15</v>
      </c>
      <c r="E761" s="107">
        <v>22.288706058339578</v>
      </c>
      <c r="F761" s="107">
        <v>21.700000000000003</v>
      </c>
      <c r="G761" s="107">
        <v>22.648653702318633</v>
      </c>
      <c r="H761" s="107">
        <v>21.900710545998514</v>
      </c>
      <c r="I761" s="107">
        <v>22.912500000000001</v>
      </c>
      <c r="J761" s="107">
        <v>22.742146596858653</v>
      </c>
      <c r="K761" s="107">
        <v>22.589986910994774</v>
      </c>
      <c r="L761" s="107">
        <v>22.975878833208686</v>
      </c>
      <c r="M761" s="107">
        <v>22.583534321802997</v>
      </c>
      <c r="N761" s="107">
        <v>21.8</v>
      </c>
      <c r="O761" s="107">
        <v>23.139491398653714</v>
      </c>
      <c r="P761" s="107">
        <v>22.767857142857153</v>
      </c>
      <c r="Q761" s="107">
        <v>22.765519820493651</v>
      </c>
      <c r="R761" s="107">
        <v>22.778449999999999</v>
      </c>
      <c r="S761" s="107">
        <v>22.283758900523573</v>
      </c>
      <c r="T761" s="107">
        <v>23.5915</v>
      </c>
      <c r="U761" s="164"/>
      <c r="V761" s="2"/>
      <c r="W761" s="2"/>
      <c r="X761" s="2"/>
      <c r="Y761" s="134"/>
    </row>
    <row r="762" spans="1:25">
      <c r="A762" s="141"/>
      <c r="B762" s="2" t="s">
        <v>188</v>
      </c>
      <c r="C762" s="135"/>
      <c r="D762" s="123">
        <v>0.17511900715418244</v>
      </c>
      <c r="E762" s="123">
        <v>0.40106617453416366</v>
      </c>
      <c r="F762" s="123">
        <v>0.35023801430836504</v>
      </c>
      <c r="G762" s="123">
        <v>9.2257640033612739E-2</v>
      </c>
      <c r="H762" s="123">
        <v>0.39638120653889503</v>
      </c>
      <c r="I762" s="123">
        <v>0.24196749092939412</v>
      </c>
      <c r="J762" s="123">
        <v>0.29371875713263529</v>
      </c>
      <c r="K762" s="123">
        <v>0.13978203923906588</v>
      </c>
      <c r="L762" s="123">
        <v>0.10929741907722591</v>
      </c>
      <c r="M762" s="123">
        <v>0.31909636231230692</v>
      </c>
      <c r="N762" s="123">
        <v>0.64498061986388344</v>
      </c>
      <c r="O762" s="123">
        <v>0.19160341746371687</v>
      </c>
      <c r="P762" s="123">
        <v>0.11854318983959049</v>
      </c>
      <c r="Q762" s="123">
        <v>0.39958415419657484</v>
      </c>
      <c r="R762" s="123">
        <v>3.9399526223885976E-2</v>
      </c>
      <c r="S762" s="123">
        <v>5.4309503399551366E-2</v>
      </c>
      <c r="T762" s="123">
        <v>1.6414421606217702</v>
      </c>
      <c r="U762" s="164"/>
      <c r="V762" s="2"/>
      <c r="W762" s="2"/>
      <c r="X762" s="2"/>
      <c r="Y762" s="136"/>
    </row>
    <row r="763" spans="1:25">
      <c r="A763" s="141"/>
      <c r="B763" s="2" t="s">
        <v>96</v>
      </c>
      <c r="C763" s="135"/>
      <c r="D763" s="109">
        <v>7.5699859000367036E-3</v>
      </c>
      <c r="E763" s="109">
        <v>1.7944590104858976E-2</v>
      </c>
      <c r="F763" s="109">
        <v>1.609056727297236E-2</v>
      </c>
      <c r="G763" s="109">
        <v>4.0704866156523519E-3</v>
      </c>
      <c r="H763" s="109">
        <v>1.8022076026099974E-2</v>
      </c>
      <c r="I763" s="109">
        <v>1.0587687939035055E-2</v>
      </c>
      <c r="J763" s="109">
        <v>1.2967148184049799E-2</v>
      </c>
      <c r="K763" s="109">
        <v>6.1840124568848399E-3</v>
      </c>
      <c r="L763" s="109">
        <v>4.7586642921981321E-3</v>
      </c>
      <c r="M763" s="109">
        <v>1.4195612234527042E-2</v>
      </c>
      <c r="N763" s="109">
        <v>2.9722609210317209E-2</v>
      </c>
      <c r="O763" s="109">
        <v>8.280364255320867E-3</v>
      </c>
      <c r="P763" s="109">
        <v>5.2021524556520489E-3</v>
      </c>
      <c r="Q763" s="109">
        <v>1.7540159151654838E-2</v>
      </c>
      <c r="R763" s="109">
        <v>1.729151603531753E-3</v>
      </c>
      <c r="S763" s="109">
        <v>2.435546894332302E-3</v>
      </c>
      <c r="T763" s="109">
        <v>6.7523866017964632E-2</v>
      </c>
      <c r="U763" s="164"/>
      <c r="V763" s="2"/>
      <c r="W763" s="2"/>
      <c r="X763" s="2"/>
      <c r="Y763" s="137"/>
    </row>
    <row r="764" spans="1:25">
      <c r="A764" s="141"/>
      <c r="B764" s="117" t="s">
        <v>189</v>
      </c>
      <c r="C764" s="135"/>
      <c r="D764" s="109">
        <v>2.2241770874671607E-2</v>
      </c>
      <c r="E764" s="109">
        <v>-1.2361751724037529E-2</v>
      </c>
      <c r="F764" s="109">
        <v>-3.8150034032909952E-2</v>
      </c>
      <c r="G764" s="109">
        <v>1.5471914315201563E-3</v>
      </c>
      <c r="H764" s="109">
        <v>-2.8095382966834448E-2</v>
      </c>
      <c r="I764" s="109">
        <v>9.883545431388141E-3</v>
      </c>
      <c r="J764" s="109">
        <v>9.2748604340164853E-4</v>
      </c>
      <c r="K764" s="109">
        <v>-1.1588554299322151E-3</v>
      </c>
      <c r="L764" s="109">
        <v>1.4939713430312418E-2</v>
      </c>
      <c r="M764" s="109">
        <v>-6.6938303681970401E-3</v>
      </c>
      <c r="N764" s="109">
        <v>-4.1095975735718993E-2</v>
      </c>
      <c r="O764" s="109">
        <v>2.2513890396210323E-2</v>
      </c>
      <c r="P764" s="109">
        <v>6.9523995390019522E-3</v>
      </c>
      <c r="Q764" s="109">
        <v>6.6769749220603192E-3</v>
      </c>
      <c r="R764" s="109">
        <v>6.8698470694148472E-3</v>
      </c>
      <c r="S764" s="109">
        <v>-1.4640420417121769E-2</v>
      </c>
      <c r="T764" s="109">
        <v>7.4196398745408176E-2</v>
      </c>
      <c r="U764" s="164"/>
      <c r="V764" s="2"/>
      <c r="W764" s="2"/>
      <c r="X764" s="2"/>
      <c r="Y764" s="137"/>
    </row>
    <row r="765" spans="1:25">
      <c r="B765" s="147"/>
      <c r="C765" s="116"/>
      <c r="D765" s="132"/>
      <c r="E765" s="132"/>
      <c r="F765" s="132"/>
      <c r="G765" s="132"/>
      <c r="H765" s="132"/>
      <c r="I765" s="132"/>
      <c r="J765" s="132"/>
      <c r="K765" s="132"/>
      <c r="L765" s="132"/>
      <c r="M765" s="132"/>
      <c r="N765" s="132"/>
      <c r="O765" s="132"/>
      <c r="P765" s="132"/>
      <c r="Q765" s="132"/>
      <c r="R765" s="132"/>
      <c r="S765" s="132"/>
      <c r="T765" s="132"/>
    </row>
    <row r="766" spans="1:25">
      <c r="B766" s="151" t="s">
        <v>499</v>
      </c>
      <c r="Y766" s="133" t="s">
        <v>67</v>
      </c>
    </row>
    <row r="767" spans="1:25">
      <c r="A767" s="124" t="s">
        <v>12</v>
      </c>
      <c r="B767" s="114" t="s">
        <v>141</v>
      </c>
      <c r="C767" s="111" t="s">
        <v>142</v>
      </c>
      <c r="D767" s="112" t="s">
        <v>166</v>
      </c>
      <c r="E767" s="113" t="s">
        <v>166</v>
      </c>
      <c r="F767" s="113" t="s">
        <v>166</v>
      </c>
      <c r="G767" s="113" t="s">
        <v>166</v>
      </c>
      <c r="H767" s="113" t="s">
        <v>166</v>
      </c>
      <c r="I767" s="113" t="s">
        <v>166</v>
      </c>
      <c r="J767" s="113" t="s">
        <v>166</v>
      </c>
      <c r="K767" s="113" t="s">
        <v>166</v>
      </c>
      <c r="L767" s="113" t="s">
        <v>166</v>
      </c>
      <c r="M767" s="113" t="s">
        <v>166</v>
      </c>
      <c r="N767" s="16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133">
        <v>1</v>
      </c>
    </row>
    <row r="768" spans="1:25">
      <c r="A768" s="141"/>
      <c r="B768" s="115" t="s">
        <v>167</v>
      </c>
      <c r="C768" s="104" t="s">
        <v>167</v>
      </c>
      <c r="D768" s="162" t="s">
        <v>169</v>
      </c>
      <c r="E768" s="163" t="s">
        <v>171</v>
      </c>
      <c r="F768" s="163" t="s">
        <v>172</v>
      </c>
      <c r="G768" s="163" t="s">
        <v>192</v>
      </c>
      <c r="H768" s="163" t="s">
        <v>173</v>
      </c>
      <c r="I768" s="163" t="s">
        <v>175</v>
      </c>
      <c r="J768" s="163" t="s">
        <v>176</v>
      </c>
      <c r="K768" s="163" t="s">
        <v>177</v>
      </c>
      <c r="L768" s="163" t="s">
        <v>178</v>
      </c>
      <c r="M768" s="163" t="s">
        <v>181</v>
      </c>
      <c r="N768" s="16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133" t="s">
        <v>3</v>
      </c>
    </row>
    <row r="769" spans="1:25">
      <c r="A769" s="141"/>
      <c r="B769" s="115"/>
      <c r="C769" s="104"/>
      <c r="D769" s="105" t="s">
        <v>124</v>
      </c>
      <c r="E769" s="106" t="s">
        <v>118</v>
      </c>
      <c r="F769" s="106" t="s">
        <v>114</v>
      </c>
      <c r="G769" s="106" t="s">
        <v>124</v>
      </c>
      <c r="H769" s="106" t="s">
        <v>114</v>
      </c>
      <c r="I769" s="106" t="s">
        <v>219</v>
      </c>
      <c r="J769" s="106" t="s">
        <v>114</v>
      </c>
      <c r="K769" s="106" t="s">
        <v>118</v>
      </c>
      <c r="L769" s="106" t="s">
        <v>124</v>
      </c>
      <c r="M769" s="106" t="s">
        <v>114</v>
      </c>
      <c r="N769" s="16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133">
        <v>2</v>
      </c>
    </row>
    <row r="770" spans="1:25">
      <c r="A770" s="141"/>
      <c r="B770" s="115"/>
      <c r="C770" s="104"/>
      <c r="D770" s="130"/>
      <c r="E770" s="130"/>
      <c r="F770" s="130"/>
      <c r="G770" s="130"/>
      <c r="H770" s="130"/>
      <c r="I770" s="130"/>
      <c r="J770" s="130"/>
      <c r="K770" s="130"/>
      <c r="L770" s="130"/>
      <c r="M770" s="130"/>
      <c r="N770" s="16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133">
        <v>2</v>
      </c>
    </row>
    <row r="771" spans="1:25">
      <c r="A771" s="141"/>
      <c r="B771" s="114">
        <v>1</v>
      </c>
      <c r="C771" s="110">
        <v>1</v>
      </c>
      <c r="D771" s="118">
        <v>3.4</v>
      </c>
      <c r="E771" s="152">
        <v>2.99</v>
      </c>
      <c r="F771" s="119">
        <v>3.23</v>
      </c>
      <c r="G771" s="118">
        <v>3.1</v>
      </c>
      <c r="H771" s="119">
        <v>3.2</v>
      </c>
      <c r="I771" s="118">
        <v>3.1337513061651001</v>
      </c>
      <c r="J771" s="119">
        <v>3.11</v>
      </c>
      <c r="K771" s="118">
        <v>2.7921528834770841</v>
      </c>
      <c r="L771" s="154">
        <v>2.2999999999999998</v>
      </c>
      <c r="M771" s="152">
        <v>3.13</v>
      </c>
      <c r="N771" s="16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133">
        <v>1</v>
      </c>
    </row>
    <row r="772" spans="1:25">
      <c r="A772" s="141"/>
      <c r="B772" s="115">
        <v>1</v>
      </c>
      <c r="C772" s="104">
        <v>2</v>
      </c>
      <c r="D772" s="106">
        <v>3.3</v>
      </c>
      <c r="E772" s="155">
        <v>2.92</v>
      </c>
      <c r="F772" s="121">
        <v>3.08</v>
      </c>
      <c r="G772" s="106">
        <v>3.16</v>
      </c>
      <c r="H772" s="121">
        <v>3.1</v>
      </c>
      <c r="I772" s="106">
        <v>3.0698818897637801</v>
      </c>
      <c r="J772" s="121">
        <v>3.63</v>
      </c>
      <c r="K772" s="106">
        <v>3.4150177574835103</v>
      </c>
      <c r="L772" s="155">
        <v>3</v>
      </c>
      <c r="M772" s="155">
        <v>2.69</v>
      </c>
      <c r="N772" s="16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133">
        <v>6</v>
      </c>
    </row>
    <row r="773" spans="1:25">
      <c r="A773" s="141"/>
      <c r="B773" s="115">
        <v>1</v>
      </c>
      <c r="C773" s="104">
        <v>3</v>
      </c>
      <c r="D773" s="106">
        <v>3</v>
      </c>
      <c r="E773" s="155">
        <v>2.86</v>
      </c>
      <c r="F773" s="121">
        <v>3.12</v>
      </c>
      <c r="G773" s="106">
        <v>3.19</v>
      </c>
      <c r="H773" s="121">
        <v>3.2</v>
      </c>
      <c r="I773" s="106">
        <v>3.0448343079922</v>
      </c>
      <c r="J773" s="121">
        <v>2.96</v>
      </c>
      <c r="K773" s="121">
        <v>3.3935396583798405</v>
      </c>
      <c r="L773" s="157">
        <v>3.3</v>
      </c>
      <c r="M773" s="157">
        <v>2.65</v>
      </c>
      <c r="N773" s="16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133">
        <v>16</v>
      </c>
    </row>
    <row r="774" spans="1:25">
      <c r="A774" s="141"/>
      <c r="B774" s="115">
        <v>1</v>
      </c>
      <c r="C774" s="104">
        <v>4</v>
      </c>
      <c r="D774" s="106">
        <v>3.3</v>
      </c>
      <c r="E774" s="155">
        <v>3.01</v>
      </c>
      <c r="F774" s="121">
        <v>3.17</v>
      </c>
      <c r="G774" s="106">
        <v>3.1</v>
      </c>
      <c r="H774" s="121">
        <v>3.2</v>
      </c>
      <c r="I774" s="106">
        <v>3.09601634320736</v>
      </c>
      <c r="J774" s="121">
        <v>3.09</v>
      </c>
      <c r="K774" s="159">
        <v>2.4162861491628611</v>
      </c>
      <c r="L774" s="157">
        <v>3.4</v>
      </c>
      <c r="M774" s="157">
        <v>2.68</v>
      </c>
      <c r="N774" s="16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133">
        <v>3.1661107381146265</v>
      </c>
    </row>
    <row r="775" spans="1:25">
      <c r="A775" s="141"/>
      <c r="B775" s="115">
        <v>1</v>
      </c>
      <c r="C775" s="104">
        <v>5</v>
      </c>
      <c r="D775" s="106">
        <v>2.8</v>
      </c>
      <c r="E775" s="155">
        <v>3.08</v>
      </c>
      <c r="F775" s="106">
        <v>3.17</v>
      </c>
      <c r="G775" s="106">
        <v>2.96</v>
      </c>
      <c r="H775" s="106">
        <v>3.2</v>
      </c>
      <c r="I775" s="106">
        <v>3.2786720321931599</v>
      </c>
      <c r="J775" s="106">
        <v>3.16</v>
      </c>
      <c r="K775" s="106">
        <v>3.5761035007610347</v>
      </c>
      <c r="L775" s="155">
        <v>3.4</v>
      </c>
      <c r="M775" s="155">
        <v>2.62</v>
      </c>
      <c r="N775" s="16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134"/>
    </row>
    <row r="776" spans="1:25">
      <c r="A776" s="141"/>
      <c r="B776" s="115">
        <v>1</v>
      </c>
      <c r="C776" s="104">
        <v>6</v>
      </c>
      <c r="D776" s="106">
        <v>3.2</v>
      </c>
      <c r="E776" s="155">
        <v>2.82</v>
      </c>
      <c r="F776" s="106">
        <v>3.1</v>
      </c>
      <c r="G776" s="106">
        <v>3</v>
      </c>
      <c r="H776" s="106">
        <v>3.2</v>
      </c>
      <c r="I776" s="106">
        <v>3.0059760956175299</v>
      </c>
      <c r="J776" s="106">
        <v>2.93</v>
      </c>
      <c r="K776" s="106">
        <v>3.4794520547945198</v>
      </c>
      <c r="L776" s="155">
        <v>3.6</v>
      </c>
      <c r="M776" s="155">
        <v>2.7</v>
      </c>
      <c r="N776" s="16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134"/>
    </row>
    <row r="777" spans="1:25">
      <c r="A777" s="141"/>
      <c r="B777" s="116" t="s">
        <v>186</v>
      </c>
      <c r="C777" s="108"/>
      <c r="D777" s="122">
        <v>3.1666666666666665</v>
      </c>
      <c r="E777" s="122">
        <v>2.9466666666666668</v>
      </c>
      <c r="F777" s="122">
        <v>3.145</v>
      </c>
      <c r="G777" s="122">
        <v>3.0849999999999995</v>
      </c>
      <c r="H777" s="122">
        <v>3.1833333333333331</v>
      </c>
      <c r="I777" s="122">
        <v>3.1048553291565217</v>
      </c>
      <c r="J777" s="122">
        <v>3.1466666666666665</v>
      </c>
      <c r="K777" s="122">
        <v>3.1787586673431414</v>
      </c>
      <c r="L777" s="122">
        <v>3.1666666666666665</v>
      </c>
      <c r="M777" s="122">
        <v>2.7449999999999997</v>
      </c>
      <c r="N777" s="16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134"/>
    </row>
    <row r="778" spans="1:25">
      <c r="A778" s="141"/>
      <c r="B778" s="2" t="s">
        <v>187</v>
      </c>
      <c r="C778" s="135"/>
      <c r="D778" s="107">
        <v>3.25</v>
      </c>
      <c r="E778" s="107">
        <v>2.9550000000000001</v>
      </c>
      <c r="F778" s="107">
        <v>3.145</v>
      </c>
      <c r="G778" s="107">
        <v>3.1</v>
      </c>
      <c r="H778" s="107">
        <v>3.2</v>
      </c>
      <c r="I778" s="107">
        <v>3.0829491164855698</v>
      </c>
      <c r="J778" s="107">
        <v>3.0999999999999996</v>
      </c>
      <c r="K778" s="107">
        <v>3.4042787079316756</v>
      </c>
      <c r="L778" s="107">
        <v>3.3499999999999996</v>
      </c>
      <c r="M778" s="107">
        <v>2.6850000000000001</v>
      </c>
      <c r="N778" s="16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134"/>
    </row>
    <row r="779" spans="1:25">
      <c r="A779" s="141"/>
      <c r="B779" s="2" t="s">
        <v>188</v>
      </c>
      <c r="C779" s="135"/>
      <c r="D779" s="107">
        <v>0.2250925735484551</v>
      </c>
      <c r="E779" s="107">
        <v>9.7911524687682619E-2</v>
      </c>
      <c r="F779" s="107">
        <v>5.5407580708780213E-2</v>
      </c>
      <c r="G779" s="107">
        <v>8.9386799920346219E-2</v>
      </c>
      <c r="H779" s="107">
        <v>4.0824829046386339E-2</v>
      </c>
      <c r="I779" s="107">
        <v>9.5632754518774454E-2</v>
      </c>
      <c r="J779" s="107">
        <v>0.25303491195221783</v>
      </c>
      <c r="K779" s="107">
        <v>0.46498968478546149</v>
      </c>
      <c r="L779" s="107">
        <v>0.46761807778000491</v>
      </c>
      <c r="M779" s="107">
        <v>0.19086644545335876</v>
      </c>
      <c r="N779" s="226"/>
      <c r="O779" s="227"/>
      <c r="P779" s="227"/>
      <c r="Q779" s="227"/>
      <c r="R779" s="227"/>
      <c r="S779" s="227"/>
      <c r="T779" s="227"/>
      <c r="U779" s="227"/>
      <c r="V779" s="227"/>
      <c r="W779" s="227"/>
      <c r="X779" s="227"/>
      <c r="Y779" s="134"/>
    </row>
    <row r="780" spans="1:25">
      <c r="A780" s="141"/>
      <c r="B780" s="2" t="s">
        <v>96</v>
      </c>
      <c r="C780" s="135"/>
      <c r="D780" s="109">
        <v>7.1081865331091093E-2</v>
      </c>
      <c r="E780" s="109">
        <v>3.3227892993557447E-2</v>
      </c>
      <c r="F780" s="109">
        <v>1.7617672721392755E-2</v>
      </c>
      <c r="G780" s="109">
        <v>2.8974651513888568E-2</v>
      </c>
      <c r="H780" s="109">
        <v>1.282455362713707E-2</v>
      </c>
      <c r="I780" s="109">
        <v>3.08010339872275E-2</v>
      </c>
      <c r="J780" s="109">
        <v>8.0413637272950589E-2</v>
      </c>
      <c r="K780" s="109">
        <v>0.14628027272485819</v>
      </c>
      <c r="L780" s="109">
        <v>0.14766886666736997</v>
      </c>
      <c r="M780" s="109">
        <v>6.9532402715249103E-2</v>
      </c>
      <c r="N780" s="16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137"/>
    </row>
    <row r="781" spans="1:25">
      <c r="A781" s="141"/>
      <c r="B781" s="117" t="s">
        <v>189</v>
      </c>
      <c r="C781" s="135"/>
      <c r="D781" s="109">
        <v>1.7558721031063484E-4</v>
      </c>
      <c r="E781" s="109">
        <v>-6.9310295690616197E-2</v>
      </c>
      <c r="F781" s="109">
        <v>-6.667719439023001E-3</v>
      </c>
      <c r="G781" s="109">
        <v>-2.5618414775639642E-2</v>
      </c>
      <c r="H781" s="109">
        <v>5.4396692482596709E-3</v>
      </c>
      <c r="I781" s="109">
        <v>-1.9347209881414806E-2</v>
      </c>
      <c r="J781" s="109">
        <v>-6.1413112352282084E-3</v>
      </c>
      <c r="K781" s="109">
        <v>3.9947842241445652E-3</v>
      </c>
      <c r="L781" s="109">
        <v>1.7558721031063484E-4</v>
      </c>
      <c r="M781" s="109">
        <v>-0.1330056883497992</v>
      </c>
      <c r="N781" s="16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137"/>
    </row>
    <row r="782" spans="1:25">
      <c r="B782" s="147"/>
      <c r="C782" s="116"/>
      <c r="D782" s="132"/>
      <c r="E782" s="132"/>
      <c r="F782" s="132"/>
      <c r="G782" s="132"/>
      <c r="H782" s="132"/>
      <c r="I782" s="132"/>
      <c r="J782" s="132"/>
      <c r="K782" s="132"/>
      <c r="L782" s="132"/>
      <c r="M782" s="132"/>
    </row>
    <row r="783" spans="1:25">
      <c r="B783" s="151" t="s">
        <v>500</v>
      </c>
      <c r="Y783" s="133" t="s">
        <v>67</v>
      </c>
    </row>
    <row r="784" spans="1:25">
      <c r="A784" s="124" t="s">
        <v>15</v>
      </c>
      <c r="B784" s="114" t="s">
        <v>141</v>
      </c>
      <c r="C784" s="111" t="s">
        <v>142</v>
      </c>
      <c r="D784" s="112" t="s">
        <v>166</v>
      </c>
      <c r="E784" s="113" t="s">
        <v>166</v>
      </c>
      <c r="F784" s="113" t="s">
        <v>166</v>
      </c>
      <c r="G784" s="113" t="s">
        <v>166</v>
      </c>
      <c r="H784" s="113" t="s">
        <v>166</v>
      </c>
      <c r="I784" s="113" t="s">
        <v>166</v>
      </c>
      <c r="J784" s="113" t="s">
        <v>166</v>
      </c>
      <c r="K784" s="113" t="s">
        <v>166</v>
      </c>
      <c r="L784" s="113" t="s">
        <v>166</v>
      </c>
      <c r="M784" s="113" t="s">
        <v>166</v>
      </c>
      <c r="N784" s="113" t="s">
        <v>166</v>
      </c>
      <c r="O784" s="113" t="s">
        <v>166</v>
      </c>
      <c r="P784" s="164"/>
      <c r="Q784" s="2"/>
      <c r="R784" s="2"/>
      <c r="S784" s="2"/>
      <c r="T784" s="2"/>
      <c r="U784" s="2"/>
      <c r="V784" s="2"/>
      <c r="W784" s="2"/>
      <c r="X784" s="2"/>
      <c r="Y784" s="133">
        <v>1</v>
      </c>
    </row>
    <row r="785" spans="1:25">
      <c r="A785" s="141"/>
      <c r="B785" s="115" t="s">
        <v>167</v>
      </c>
      <c r="C785" s="104" t="s">
        <v>167</v>
      </c>
      <c r="D785" s="162" t="s">
        <v>169</v>
      </c>
      <c r="E785" s="163" t="s">
        <v>170</v>
      </c>
      <c r="F785" s="163" t="s">
        <v>171</v>
      </c>
      <c r="G785" s="163" t="s">
        <v>172</v>
      </c>
      <c r="H785" s="163" t="s">
        <v>173</v>
      </c>
      <c r="I785" s="163" t="s">
        <v>175</v>
      </c>
      <c r="J785" s="163" t="s">
        <v>176</v>
      </c>
      <c r="K785" s="163" t="s">
        <v>177</v>
      </c>
      <c r="L785" s="163" t="s">
        <v>178</v>
      </c>
      <c r="M785" s="163" t="s">
        <v>180</v>
      </c>
      <c r="N785" s="163" t="s">
        <v>181</v>
      </c>
      <c r="O785" s="163" t="s">
        <v>182</v>
      </c>
      <c r="P785" s="164"/>
      <c r="Q785" s="2"/>
      <c r="R785" s="2"/>
      <c r="S785" s="2"/>
      <c r="T785" s="2"/>
      <c r="U785" s="2"/>
      <c r="V785" s="2"/>
      <c r="W785" s="2"/>
      <c r="X785" s="2"/>
      <c r="Y785" s="133" t="s">
        <v>3</v>
      </c>
    </row>
    <row r="786" spans="1:25">
      <c r="A786" s="141"/>
      <c r="B786" s="115"/>
      <c r="C786" s="104"/>
      <c r="D786" s="105" t="s">
        <v>114</v>
      </c>
      <c r="E786" s="106" t="s">
        <v>126</v>
      </c>
      <c r="F786" s="106" t="s">
        <v>118</v>
      </c>
      <c r="G786" s="106" t="s">
        <v>114</v>
      </c>
      <c r="H786" s="106" t="s">
        <v>114</v>
      </c>
      <c r="I786" s="106" t="s">
        <v>219</v>
      </c>
      <c r="J786" s="106" t="s">
        <v>114</v>
      </c>
      <c r="K786" s="106" t="s">
        <v>118</v>
      </c>
      <c r="L786" s="106" t="s">
        <v>124</v>
      </c>
      <c r="M786" s="106" t="s">
        <v>114</v>
      </c>
      <c r="N786" s="106" t="s">
        <v>114</v>
      </c>
      <c r="O786" s="106" t="s">
        <v>126</v>
      </c>
      <c r="P786" s="164"/>
      <c r="Q786" s="2"/>
      <c r="R786" s="2"/>
      <c r="S786" s="2"/>
      <c r="T786" s="2"/>
      <c r="U786" s="2"/>
      <c r="V786" s="2"/>
      <c r="W786" s="2"/>
      <c r="X786" s="2"/>
      <c r="Y786" s="133">
        <v>2</v>
      </c>
    </row>
    <row r="787" spans="1:25">
      <c r="A787" s="141"/>
      <c r="B787" s="115"/>
      <c r="C787" s="104"/>
      <c r="D787" s="130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64"/>
      <c r="Q787" s="2"/>
      <c r="R787" s="2"/>
      <c r="S787" s="2"/>
      <c r="T787" s="2"/>
      <c r="U787" s="2"/>
      <c r="V787" s="2"/>
      <c r="W787" s="2"/>
      <c r="X787" s="2"/>
      <c r="Y787" s="133">
        <v>3</v>
      </c>
    </row>
    <row r="788" spans="1:25">
      <c r="A788" s="141"/>
      <c r="B788" s="114">
        <v>1</v>
      </c>
      <c r="C788" s="110">
        <v>1</v>
      </c>
      <c r="D788" s="118">
        <v>3</v>
      </c>
      <c r="E788" s="152" t="s">
        <v>226</v>
      </c>
      <c r="F788" s="158">
        <v>4</v>
      </c>
      <c r="G788" s="118">
        <v>3</v>
      </c>
      <c r="H788" s="119">
        <v>3</v>
      </c>
      <c r="I788" s="118">
        <v>3.5548588399976802</v>
      </c>
      <c r="J788" s="158">
        <v>5</v>
      </c>
      <c r="K788" s="152">
        <v>7.4879999999999995</v>
      </c>
      <c r="L788" s="152" t="s">
        <v>110</v>
      </c>
      <c r="M788" s="152" t="s">
        <v>111</v>
      </c>
      <c r="N788" s="118">
        <v>3</v>
      </c>
      <c r="O788" s="152" t="s">
        <v>110</v>
      </c>
      <c r="P788" s="164"/>
      <c r="Q788" s="2"/>
      <c r="R788" s="2"/>
      <c r="S788" s="2"/>
      <c r="T788" s="2"/>
      <c r="U788" s="2"/>
      <c r="V788" s="2"/>
      <c r="W788" s="2"/>
      <c r="X788" s="2"/>
      <c r="Y788" s="133">
        <v>1</v>
      </c>
    </row>
    <row r="789" spans="1:25">
      <c r="A789" s="141"/>
      <c r="B789" s="115">
        <v>1</v>
      </c>
      <c r="C789" s="104">
        <v>2</v>
      </c>
      <c r="D789" s="106">
        <v>4</v>
      </c>
      <c r="E789" s="155" t="s">
        <v>226</v>
      </c>
      <c r="F789" s="121">
        <v>3</v>
      </c>
      <c r="G789" s="106">
        <v>3</v>
      </c>
      <c r="H789" s="121">
        <v>3</v>
      </c>
      <c r="I789" s="106">
        <v>3.6566928165165402</v>
      </c>
      <c r="J789" s="121">
        <v>4</v>
      </c>
      <c r="K789" s="155">
        <v>6.323999999999999</v>
      </c>
      <c r="L789" s="155" t="s">
        <v>110</v>
      </c>
      <c r="M789" s="155" t="s">
        <v>111</v>
      </c>
      <c r="N789" s="106">
        <v>3</v>
      </c>
      <c r="O789" s="155" t="s">
        <v>110</v>
      </c>
      <c r="P789" s="164"/>
      <c r="Q789" s="2"/>
      <c r="R789" s="2"/>
      <c r="S789" s="2"/>
      <c r="T789" s="2"/>
      <c r="U789" s="2"/>
      <c r="V789" s="2"/>
      <c r="W789" s="2"/>
      <c r="X789" s="2"/>
      <c r="Y789" s="133">
        <v>27</v>
      </c>
    </row>
    <row r="790" spans="1:25">
      <c r="A790" s="141"/>
      <c r="B790" s="115">
        <v>1</v>
      </c>
      <c r="C790" s="104">
        <v>3</v>
      </c>
      <c r="D790" s="106">
        <v>3</v>
      </c>
      <c r="E790" s="155" t="s">
        <v>226</v>
      </c>
      <c r="F790" s="121">
        <v>3</v>
      </c>
      <c r="G790" s="106">
        <v>3</v>
      </c>
      <c r="H790" s="121">
        <v>3</v>
      </c>
      <c r="I790" s="106">
        <v>3.2061402659434801</v>
      </c>
      <c r="J790" s="121">
        <v>3</v>
      </c>
      <c r="K790" s="157">
        <v>7.0680000000000005</v>
      </c>
      <c r="L790" s="157" t="s">
        <v>110</v>
      </c>
      <c r="M790" s="157" t="s">
        <v>111</v>
      </c>
      <c r="N790" s="107">
        <v>3</v>
      </c>
      <c r="O790" s="157" t="s">
        <v>110</v>
      </c>
      <c r="P790" s="164"/>
      <c r="Q790" s="2"/>
      <c r="R790" s="2"/>
      <c r="S790" s="2"/>
      <c r="T790" s="2"/>
      <c r="U790" s="2"/>
      <c r="V790" s="2"/>
      <c r="W790" s="2"/>
      <c r="X790" s="2"/>
      <c r="Y790" s="133">
        <v>16</v>
      </c>
    </row>
    <row r="791" spans="1:25">
      <c r="A791" s="141"/>
      <c r="B791" s="115">
        <v>1</v>
      </c>
      <c r="C791" s="104">
        <v>4</v>
      </c>
      <c r="D791" s="106">
        <v>3</v>
      </c>
      <c r="E791" s="155" t="s">
        <v>226</v>
      </c>
      <c r="F791" s="121">
        <v>3</v>
      </c>
      <c r="G791" s="106">
        <v>3</v>
      </c>
      <c r="H791" s="121">
        <v>3</v>
      </c>
      <c r="I791" s="106">
        <v>3.31869245549631</v>
      </c>
      <c r="J791" s="121">
        <v>3</v>
      </c>
      <c r="K791" s="157">
        <v>6.3119999999999994</v>
      </c>
      <c r="L791" s="157" t="s">
        <v>110</v>
      </c>
      <c r="M791" s="157" t="s">
        <v>111</v>
      </c>
      <c r="N791" s="107">
        <v>3</v>
      </c>
      <c r="O791" s="157" t="s">
        <v>110</v>
      </c>
      <c r="P791" s="164"/>
      <c r="Q791" s="2"/>
      <c r="R791" s="2"/>
      <c r="S791" s="2"/>
      <c r="T791" s="2"/>
      <c r="U791" s="2"/>
      <c r="V791" s="2"/>
      <c r="W791" s="2"/>
      <c r="X791" s="2"/>
      <c r="Y791" s="133">
        <v>3.1279968934678597</v>
      </c>
    </row>
    <row r="792" spans="1:25">
      <c r="A792" s="141"/>
      <c r="B792" s="115">
        <v>1</v>
      </c>
      <c r="C792" s="104">
        <v>5</v>
      </c>
      <c r="D792" s="106">
        <v>4</v>
      </c>
      <c r="E792" s="155" t="s">
        <v>226</v>
      </c>
      <c r="F792" s="106">
        <v>3</v>
      </c>
      <c r="G792" s="106">
        <v>3</v>
      </c>
      <c r="H792" s="106">
        <v>3</v>
      </c>
      <c r="I792" s="106">
        <v>3.2043258708487601</v>
      </c>
      <c r="J792" s="106">
        <v>3</v>
      </c>
      <c r="K792" s="155">
        <v>4.1280000000000001</v>
      </c>
      <c r="L792" s="155" t="s">
        <v>110</v>
      </c>
      <c r="M792" s="155" t="s">
        <v>111</v>
      </c>
      <c r="N792" s="106">
        <v>3</v>
      </c>
      <c r="O792" s="155" t="s">
        <v>110</v>
      </c>
      <c r="P792" s="164"/>
      <c r="Q792" s="2"/>
      <c r="R792" s="2"/>
      <c r="S792" s="2"/>
      <c r="T792" s="2"/>
      <c r="U792" s="2"/>
      <c r="V792" s="2"/>
      <c r="W792" s="2"/>
      <c r="X792" s="2"/>
      <c r="Y792" s="134"/>
    </row>
    <row r="793" spans="1:25">
      <c r="A793" s="141"/>
      <c r="B793" s="115">
        <v>1</v>
      </c>
      <c r="C793" s="104">
        <v>6</v>
      </c>
      <c r="D793" s="106">
        <v>3</v>
      </c>
      <c r="E793" s="155" t="s">
        <v>226</v>
      </c>
      <c r="F793" s="106">
        <v>3</v>
      </c>
      <c r="G793" s="106">
        <v>3</v>
      </c>
      <c r="H793" s="106">
        <v>3</v>
      </c>
      <c r="I793" s="106">
        <v>3.2351592768473401</v>
      </c>
      <c r="J793" s="106">
        <v>3</v>
      </c>
      <c r="K793" s="155">
        <v>4.8119999999999994</v>
      </c>
      <c r="L793" s="155" t="s">
        <v>110</v>
      </c>
      <c r="M793" s="155" t="s">
        <v>111</v>
      </c>
      <c r="N793" s="106">
        <v>3</v>
      </c>
      <c r="O793" s="155" t="s">
        <v>110</v>
      </c>
      <c r="P793" s="164"/>
      <c r="Q793" s="2"/>
      <c r="R793" s="2"/>
      <c r="S793" s="2"/>
      <c r="T793" s="2"/>
      <c r="U793" s="2"/>
      <c r="V793" s="2"/>
      <c r="W793" s="2"/>
      <c r="X793" s="2"/>
      <c r="Y793" s="134"/>
    </row>
    <row r="794" spans="1:25">
      <c r="A794" s="141"/>
      <c r="B794" s="116" t="s">
        <v>186</v>
      </c>
      <c r="C794" s="108"/>
      <c r="D794" s="122">
        <v>3.3333333333333335</v>
      </c>
      <c r="E794" s="122" t="s">
        <v>543</v>
      </c>
      <c r="F794" s="122">
        <v>3.1666666666666665</v>
      </c>
      <c r="G794" s="122">
        <v>3</v>
      </c>
      <c r="H794" s="122">
        <v>3</v>
      </c>
      <c r="I794" s="122">
        <v>3.3626449209416851</v>
      </c>
      <c r="J794" s="122">
        <v>3.5</v>
      </c>
      <c r="K794" s="122">
        <v>6.0219999999999994</v>
      </c>
      <c r="L794" s="122" t="s">
        <v>543</v>
      </c>
      <c r="M794" s="122" t="s">
        <v>543</v>
      </c>
      <c r="N794" s="122">
        <v>3</v>
      </c>
      <c r="O794" s="122" t="s">
        <v>543</v>
      </c>
      <c r="P794" s="164"/>
      <c r="Q794" s="2"/>
      <c r="R794" s="2"/>
      <c r="S794" s="2"/>
      <c r="T794" s="2"/>
      <c r="U794" s="2"/>
      <c r="V794" s="2"/>
      <c r="W794" s="2"/>
      <c r="X794" s="2"/>
      <c r="Y794" s="134"/>
    </row>
    <row r="795" spans="1:25">
      <c r="A795" s="141"/>
      <c r="B795" s="2" t="s">
        <v>187</v>
      </c>
      <c r="C795" s="135"/>
      <c r="D795" s="107">
        <v>3</v>
      </c>
      <c r="E795" s="107" t="s">
        <v>543</v>
      </c>
      <c r="F795" s="107">
        <v>3</v>
      </c>
      <c r="G795" s="107">
        <v>3</v>
      </c>
      <c r="H795" s="107">
        <v>3</v>
      </c>
      <c r="I795" s="107">
        <v>3.2769258661718252</v>
      </c>
      <c r="J795" s="107">
        <v>3</v>
      </c>
      <c r="K795" s="107">
        <v>6.3179999999999996</v>
      </c>
      <c r="L795" s="107" t="s">
        <v>543</v>
      </c>
      <c r="M795" s="107" t="s">
        <v>543</v>
      </c>
      <c r="N795" s="107">
        <v>3</v>
      </c>
      <c r="O795" s="107" t="s">
        <v>543</v>
      </c>
      <c r="P795" s="164"/>
      <c r="Q795" s="2"/>
      <c r="R795" s="2"/>
      <c r="S795" s="2"/>
      <c r="T795" s="2"/>
      <c r="U795" s="2"/>
      <c r="V795" s="2"/>
      <c r="W795" s="2"/>
      <c r="X795" s="2"/>
      <c r="Y795" s="134"/>
    </row>
    <row r="796" spans="1:25">
      <c r="A796" s="141"/>
      <c r="B796" s="2" t="s">
        <v>188</v>
      </c>
      <c r="C796" s="135"/>
      <c r="D796" s="123">
        <v>0.51639777949432131</v>
      </c>
      <c r="E796" s="123" t="s">
        <v>543</v>
      </c>
      <c r="F796" s="123">
        <v>0.40824829046386357</v>
      </c>
      <c r="G796" s="123">
        <v>0</v>
      </c>
      <c r="H796" s="123">
        <v>0</v>
      </c>
      <c r="I796" s="123">
        <v>0.19552666974005142</v>
      </c>
      <c r="J796" s="123">
        <v>0.83666002653407556</v>
      </c>
      <c r="K796" s="123">
        <v>1.3015307910303133</v>
      </c>
      <c r="L796" s="123" t="s">
        <v>543</v>
      </c>
      <c r="M796" s="123" t="s">
        <v>543</v>
      </c>
      <c r="N796" s="123">
        <v>0</v>
      </c>
      <c r="O796" s="123" t="s">
        <v>543</v>
      </c>
      <c r="P796" s="164"/>
      <c r="Q796" s="2"/>
      <c r="R796" s="2"/>
      <c r="S796" s="2"/>
      <c r="T796" s="2"/>
      <c r="U796" s="2"/>
      <c r="V796" s="2"/>
      <c r="W796" s="2"/>
      <c r="X796" s="2"/>
      <c r="Y796" s="136"/>
    </row>
    <row r="797" spans="1:25">
      <c r="A797" s="141"/>
      <c r="B797" s="2" t="s">
        <v>96</v>
      </c>
      <c r="C797" s="135"/>
      <c r="D797" s="109">
        <v>0.1549193338482964</v>
      </c>
      <c r="E797" s="109" t="s">
        <v>543</v>
      </c>
      <c r="F797" s="109">
        <v>0.12892051277806219</v>
      </c>
      <c r="G797" s="109">
        <v>0</v>
      </c>
      <c r="H797" s="109">
        <v>0</v>
      </c>
      <c r="I797" s="109">
        <v>5.8146689387976042E-2</v>
      </c>
      <c r="J797" s="109">
        <v>0.23904572186687872</v>
      </c>
      <c r="K797" s="109">
        <v>0.21612932431589396</v>
      </c>
      <c r="L797" s="109" t="s">
        <v>543</v>
      </c>
      <c r="M797" s="109" t="s">
        <v>543</v>
      </c>
      <c r="N797" s="109">
        <v>0</v>
      </c>
      <c r="O797" s="109" t="s">
        <v>543</v>
      </c>
      <c r="P797" s="164"/>
      <c r="Q797" s="2"/>
      <c r="R797" s="2"/>
      <c r="S797" s="2"/>
      <c r="T797" s="2"/>
      <c r="U797" s="2"/>
      <c r="V797" s="2"/>
      <c r="W797" s="2"/>
      <c r="X797" s="2"/>
      <c r="Y797" s="137"/>
    </row>
    <row r="798" spans="1:25">
      <c r="A798" s="141"/>
      <c r="B798" s="117" t="s">
        <v>189</v>
      </c>
      <c r="C798" s="135"/>
      <c r="D798" s="109">
        <v>6.5644707094905996E-2</v>
      </c>
      <c r="E798" s="109" t="s">
        <v>543</v>
      </c>
      <c r="F798" s="109">
        <v>1.2362471740160696E-2</v>
      </c>
      <c r="G798" s="109">
        <v>-4.0919763614584603E-2</v>
      </c>
      <c r="H798" s="109">
        <v>-4.0919763614584603E-2</v>
      </c>
      <c r="I798" s="109">
        <v>7.5015428552322572E-2</v>
      </c>
      <c r="J798" s="109">
        <v>0.1189269424496513</v>
      </c>
      <c r="K798" s="109">
        <v>0.92519372783765697</v>
      </c>
      <c r="L798" s="109" t="s">
        <v>543</v>
      </c>
      <c r="M798" s="109" t="s">
        <v>543</v>
      </c>
      <c r="N798" s="109">
        <v>-4.0919763614584603E-2</v>
      </c>
      <c r="O798" s="109" t="s">
        <v>543</v>
      </c>
      <c r="P798" s="164"/>
      <c r="Q798" s="2"/>
      <c r="R798" s="2"/>
      <c r="S798" s="2"/>
      <c r="T798" s="2"/>
      <c r="U798" s="2"/>
      <c r="V798" s="2"/>
      <c r="W798" s="2"/>
      <c r="X798" s="2"/>
      <c r="Y798" s="137"/>
    </row>
    <row r="799" spans="1:25">
      <c r="B799" s="147"/>
      <c r="C799" s="116"/>
      <c r="D799" s="132"/>
      <c r="E799" s="132"/>
      <c r="F799" s="132"/>
      <c r="G799" s="132"/>
      <c r="H799" s="132"/>
      <c r="I799" s="132"/>
      <c r="J799" s="132"/>
      <c r="K799" s="132"/>
      <c r="L799" s="132"/>
      <c r="M799" s="132"/>
      <c r="N799" s="132"/>
      <c r="O799" s="132"/>
    </row>
    <row r="800" spans="1:25">
      <c r="B800" s="151" t="s">
        <v>501</v>
      </c>
      <c r="Y800" s="133" t="s">
        <v>67</v>
      </c>
    </row>
    <row r="801" spans="1:25">
      <c r="A801" s="124" t="s">
        <v>18</v>
      </c>
      <c r="B801" s="114" t="s">
        <v>141</v>
      </c>
      <c r="C801" s="111" t="s">
        <v>142</v>
      </c>
      <c r="D801" s="112" t="s">
        <v>166</v>
      </c>
      <c r="E801" s="113" t="s">
        <v>166</v>
      </c>
      <c r="F801" s="113" t="s">
        <v>166</v>
      </c>
      <c r="G801" s="113" t="s">
        <v>166</v>
      </c>
      <c r="H801" s="113" t="s">
        <v>166</v>
      </c>
      <c r="I801" s="113" t="s">
        <v>166</v>
      </c>
      <c r="J801" s="113" t="s">
        <v>166</v>
      </c>
      <c r="K801" s="113" t="s">
        <v>166</v>
      </c>
      <c r="L801" s="113" t="s">
        <v>166</v>
      </c>
      <c r="M801" s="113" t="s">
        <v>166</v>
      </c>
      <c r="N801" s="113" t="s">
        <v>166</v>
      </c>
      <c r="O801" s="113" t="s">
        <v>166</v>
      </c>
      <c r="P801" s="164"/>
      <c r="Q801" s="2"/>
      <c r="R801" s="2"/>
      <c r="S801" s="2"/>
      <c r="T801" s="2"/>
      <c r="U801" s="2"/>
      <c r="V801" s="2"/>
      <c r="W801" s="2"/>
      <c r="X801" s="2"/>
      <c r="Y801" s="133">
        <v>1</v>
      </c>
    </row>
    <row r="802" spans="1:25">
      <c r="A802" s="141"/>
      <c r="B802" s="115" t="s">
        <v>167</v>
      </c>
      <c r="C802" s="104" t="s">
        <v>167</v>
      </c>
      <c r="D802" s="162" t="s">
        <v>169</v>
      </c>
      <c r="E802" s="163" t="s">
        <v>170</v>
      </c>
      <c r="F802" s="163" t="s">
        <v>171</v>
      </c>
      <c r="G802" s="163" t="s">
        <v>172</v>
      </c>
      <c r="H802" s="163" t="s">
        <v>192</v>
      </c>
      <c r="I802" s="163" t="s">
        <v>173</v>
      </c>
      <c r="J802" s="163" t="s">
        <v>175</v>
      </c>
      <c r="K802" s="163" t="s">
        <v>176</v>
      </c>
      <c r="L802" s="163" t="s">
        <v>177</v>
      </c>
      <c r="M802" s="163" t="s">
        <v>180</v>
      </c>
      <c r="N802" s="163" t="s">
        <v>181</v>
      </c>
      <c r="O802" s="163" t="s">
        <v>182</v>
      </c>
      <c r="P802" s="164"/>
      <c r="Q802" s="2"/>
      <c r="R802" s="2"/>
      <c r="S802" s="2"/>
      <c r="T802" s="2"/>
      <c r="U802" s="2"/>
      <c r="V802" s="2"/>
      <c r="W802" s="2"/>
      <c r="X802" s="2"/>
      <c r="Y802" s="133" t="s">
        <v>3</v>
      </c>
    </row>
    <row r="803" spans="1:25">
      <c r="A803" s="141"/>
      <c r="B803" s="115"/>
      <c r="C803" s="104"/>
      <c r="D803" s="105" t="s">
        <v>116</v>
      </c>
      <c r="E803" s="106" t="s">
        <v>126</v>
      </c>
      <c r="F803" s="106" t="s">
        <v>118</v>
      </c>
      <c r="G803" s="106" t="s">
        <v>114</v>
      </c>
      <c r="H803" s="106" t="s">
        <v>124</v>
      </c>
      <c r="I803" s="106" t="s">
        <v>116</v>
      </c>
      <c r="J803" s="106" t="s">
        <v>116</v>
      </c>
      <c r="K803" s="106" t="s">
        <v>114</v>
      </c>
      <c r="L803" s="106" t="s">
        <v>118</v>
      </c>
      <c r="M803" s="106" t="s">
        <v>114</v>
      </c>
      <c r="N803" s="106" t="s">
        <v>114</v>
      </c>
      <c r="O803" s="106" t="s">
        <v>124</v>
      </c>
      <c r="P803" s="164"/>
      <c r="Q803" s="2"/>
      <c r="R803" s="2"/>
      <c r="S803" s="2"/>
      <c r="T803" s="2"/>
      <c r="U803" s="2"/>
      <c r="V803" s="2"/>
      <c r="W803" s="2"/>
      <c r="X803" s="2"/>
      <c r="Y803" s="133">
        <v>1</v>
      </c>
    </row>
    <row r="804" spans="1:25">
      <c r="A804" s="141"/>
      <c r="B804" s="115"/>
      <c r="C804" s="104"/>
      <c r="D804" s="130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64"/>
      <c r="Q804" s="2"/>
      <c r="R804" s="2"/>
      <c r="S804" s="2"/>
      <c r="T804" s="2"/>
      <c r="U804" s="2"/>
      <c r="V804" s="2"/>
      <c r="W804" s="2"/>
      <c r="X804" s="2"/>
      <c r="Y804" s="133">
        <v>2</v>
      </c>
    </row>
    <row r="805" spans="1:25">
      <c r="A805" s="141"/>
      <c r="B805" s="114">
        <v>1</v>
      </c>
      <c r="C805" s="110">
        <v>1</v>
      </c>
      <c r="D805" s="210">
        <v>33</v>
      </c>
      <c r="E805" s="210">
        <v>37.4</v>
      </c>
      <c r="F805" s="211">
        <v>33.700000000000003</v>
      </c>
      <c r="G805" s="210">
        <v>35</v>
      </c>
      <c r="H805" s="211">
        <v>33.4</v>
      </c>
      <c r="I805" s="210">
        <v>32</v>
      </c>
      <c r="J805" s="211">
        <v>33.100775193798398</v>
      </c>
      <c r="K805" s="210">
        <v>34</v>
      </c>
      <c r="L805" s="213">
        <v>24.761538006148815</v>
      </c>
      <c r="M805" s="210">
        <v>33</v>
      </c>
      <c r="N805" s="209">
        <v>32.5</v>
      </c>
      <c r="O805" s="210">
        <v>33</v>
      </c>
      <c r="P805" s="214"/>
      <c r="Q805" s="215"/>
      <c r="R805" s="215"/>
      <c r="S805" s="215"/>
      <c r="T805" s="215"/>
      <c r="U805" s="215"/>
      <c r="V805" s="215"/>
      <c r="W805" s="215"/>
      <c r="X805" s="215"/>
      <c r="Y805" s="216">
        <v>1</v>
      </c>
    </row>
    <row r="806" spans="1:25">
      <c r="A806" s="141"/>
      <c r="B806" s="115">
        <v>1</v>
      </c>
      <c r="C806" s="104">
        <v>2</v>
      </c>
      <c r="D806" s="217">
        <v>33</v>
      </c>
      <c r="E806" s="217">
        <v>33.5</v>
      </c>
      <c r="F806" s="221">
        <v>34.6</v>
      </c>
      <c r="G806" s="217">
        <v>34.799999999999997</v>
      </c>
      <c r="H806" s="221">
        <v>35.4</v>
      </c>
      <c r="I806" s="217">
        <v>31</v>
      </c>
      <c r="J806" s="221">
        <v>32.828282828282802</v>
      </c>
      <c r="K806" s="217">
        <v>34.799999999999997</v>
      </c>
      <c r="L806" s="220">
        <v>26.923567498869989</v>
      </c>
      <c r="M806" s="217">
        <v>32</v>
      </c>
      <c r="N806" s="217">
        <v>29.2</v>
      </c>
      <c r="O806" s="217">
        <v>35</v>
      </c>
      <c r="P806" s="214"/>
      <c r="Q806" s="215"/>
      <c r="R806" s="215"/>
      <c r="S806" s="215"/>
      <c r="T806" s="215"/>
      <c r="U806" s="215"/>
      <c r="V806" s="215"/>
      <c r="W806" s="215"/>
      <c r="X806" s="215"/>
      <c r="Y806" s="216">
        <v>24</v>
      </c>
    </row>
    <row r="807" spans="1:25">
      <c r="A807" s="141"/>
      <c r="B807" s="115">
        <v>1</v>
      </c>
      <c r="C807" s="104">
        <v>3</v>
      </c>
      <c r="D807" s="217">
        <v>32</v>
      </c>
      <c r="E807" s="217">
        <v>30.599999999999998</v>
      </c>
      <c r="F807" s="221">
        <v>31.7</v>
      </c>
      <c r="G807" s="217">
        <v>35.5</v>
      </c>
      <c r="H807" s="221">
        <v>34.5</v>
      </c>
      <c r="I807" s="217">
        <v>31</v>
      </c>
      <c r="J807" s="221">
        <v>32.580645161290299</v>
      </c>
      <c r="K807" s="221">
        <v>31.7</v>
      </c>
      <c r="L807" s="219">
        <v>26.411464338609214</v>
      </c>
      <c r="M807" s="222">
        <v>32</v>
      </c>
      <c r="N807" s="222">
        <v>29.5</v>
      </c>
      <c r="O807" s="218">
        <v>24</v>
      </c>
      <c r="P807" s="214"/>
      <c r="Q807" s="215"/>
      <c r="R807" s="215"/>
      <c r="S807" s="215"/>
      <c r="T807" s="215"/>
      <c r="U807" s="215"/>
      <c r="V807" s="215"/>
      <c r="W807" s="215"/>
      <c r="X807" s="215"/>
      <c r="Y807" s="216">
        <v>16</v>
      </c>
    </row>
    <row r="808" spans="1:25">
      <c r="A808" s="141"/>
      <c r="B808" s="115">
        <v>1</v>
      </c>
      <c r="C808" s="104">
        <v>4</v>
      </c>
      <c r="D808" s="217">
        <v>34</v>
      </c>
      <c r="E808" s="217">
        <v>33.1</v>
      </c>
      <c r="F808" s="221">
        <v>32.299999999999997</v>
      </c>
      <c r="G808" s="217">
        <v>35.1</v>
      </c>
      <c r="H808" s="221">
        <v>36.200000000000003</v>
      </c>
      <c r="I808" s="217">
        <v>31</v>
      </c>
      <c r="J808" s="221">
        <v>32.917073170731697</v>
      </c>
      <c r="K808" s="221">
        <v>32.5</v>
      </c>
      <c r="L808" s="219">
        <v>28.255175349801203</v>
      </c>
      <c r="M808" s="222">
        <v>33</v>
      </c>
      <c r="N808" s="222">
        <v>30.599999999999998</v>
      </c>
      <c r="O808" s="222">
        <v>37</v>
      </c>
      <c r="P808" s="214"/>
      <c r="Q808" s="215"/>
      <c r="R808" s="215"/>
      <c r="S808" s="215"/>
      <c r="T808" s="215"/>
      <c r="U808" s="215"/>
      <c r="V808" s="215"/>
      <c r="W808" s="215"/>
      <c r="X808" s="215"/>
      <c r="Y808" s="216">
        <v>32.9316998667855</v>
      </c>
    </row>
    <row r="809" spans="1:25">
      <c r="A809" s="141"/>
      <c r="B809" s="115">
        <v>1</v>
      </c>
      <c r="C809" s="104">
        <v>5</v>
      </c>
      <c r="D809" s="217">
        <v>32</v>
      </c>
      <c r="E809" s="217">
        <v>31.2</v>
      </c>
      <c r="F809" s="217">
        <v>31.899999999999995</v>
      </c>
      <c r="G809" s="217">
        <v>34.200000000000003</v>
      </c>
      <c r="H809" s="217">
        <v>34.9</v>
      </c>
      <c r="I809" s="217">
        <v>30</v>
      </c>
      <c r="J809" s="217">
        <v>32.850049652433</v>
      </c>
      <c r="K809" s="217">
        <v>35.299999999999997</v>
      </c>
      <c r="L809" s="220">
        <v>20.378869043280535</v>
      </c>
      <c r="M809" s="217">
        <v>33</v>
      </c>
      <c r="N809" s="217">
        <v>29.9</v>
      </c>
      <c r="O809" s="223">
        <v>41</v>
      </c>
      <c r="P809" s="214"/>
      <c r="Q809" s="215"/>
      <c r="R809" s="215"/>
      <c r="S809" s="215"/>
      <c r="T809" s="215"/>
      <c r="U809" s="215"/>
      <c r="V809" s="215"/>
      <c r="W809" s="215"/>
      <c r="X809" s="215"/>
      <c r="Y809" s="224"/>
    </row>
    <row r="810" spans="1:25">
      <c r="A810" s="141"/>
      <c r="B810" s="115">
        <v>1</v>
      </c>
      <c r="C810" s="104">
        <v>6</v>
      </c>
      <c r="D810" s="217">
        <v>32</v>
      </c>
      <c r="E810" s="217">
        <v>32.200000000000003</v>
      </c>
      <c r="F810" s="217">
        <v>31.8</v>
      </c>
      <c r="G810" s="217">
        <v>34.9</v>
      </c>
      <c r="H810" s="217">
        <v>33.9</v>
      </c>
      <c r="I810" s="217">
        <v>31</v>
      </c>
      <c r="J810" s="223">
        <v>35.168539325842701</v>
      </c>
      <c r="K810" s="217">
        <v>31.6</v>
      </c>
      <c r="L810" s="220">
        <v>32.850368060236626</v>
      </c>
      <c r="M810" s="217">
        <v>32</v>
      </c>
      <c r="N810" s="217">
        <v>30.1</v>
      </c>
      <c r="O810" s="217">
        <v>34</v>
      </c>
      <c r="P810" s="214"/>
      <c r="Q810" s="215"/>
      <c r="R810" s="215"/>
      <c r="S810" s="215"/>
      <c r="T810" s="215"/>
      <c r="U810" s="215"/>
      <c r="V810" s="215"/>
      <c r="W810" s="215"/>
      <c r="X810" s="215"/>
      <c r="Y810" s="224"/>
    </row>
    <row r="811" spans="1:25">
      <c r="A811" s="141"/>
      <c r="B811" s="116" t="s">
        <v>186</v>
      </c>
      <c r="C811" s="108"/>
      <c r="D811" s="225">
        <v>32.666666666666664</v>
      </c>
      <c r="E811" s="225">
        <v>33</v>
      </c>
      <c r="F811" s="225">
        <v>32.666666666666671</v>
      </c>
      <c r="G811" s="225">
        <v>34.916666666666671</v>
      </c>
      <c r="H811" s="225">
        <v>34.716666666666669</v>
      </c>
      <c r="I811" s="225">
        <v>31</v>
      </c>
      <c r="J811" s="225">
        <v>33.240894222063154</v>
      </c>
      <c r="K811" s="225">
        <v>33.31666666666667</v>
      </c>
      <c r="L811" s="225">
        <v>26.596830382824397</v>
      </c>
      <c r="M811" s="225">
        <v>32.5</v>
      </c>
      <c r="N811" s="225">
        <v>30.299999999999997</v>
      </c>
      <c r="O811" s="225">
        <v>34</v>
      </c>
      <c r="P811" s="214"/>
      <c r="Q811" s="215"/>
      <c r="R811" s="215"/>
      <c r="S811" s="215"/>
      <c r="T811" s="215"/>
      <c r="U811" s="215"/>
      <c r="V811" s="215"/>
      <c r="W811" s="215"/>
      <c r="X811" s="215"/>
      <c r="Y811" s="224"/>
    </row>
    <row r="812" spans="1:25">
      <c r="A812" s="141"/>
      <c r="B812" s="2" t="s">
        <v>187</v>
      </c>
      <c r="C812" s="135"/>
      <c r="D812" s="222">
        <v>32.5</v>
      </c>
      <c r="E812" s="222">
        <v>32.650000000000006</v>
      </c>
      <c r="F812" s="222">
        <v>32.099999999999994</v>
      </c>
      <c r="G812" s="222">
        <v>34.950000000000003</v>
      </c>
      <c r="H812" s="222">
        <v>34.700000000000003</v>
      </c>
      <c r="I812" s="222">
        <v>31</v>
      </c>
      <c r="J812" s="222">
        <v>32.883561411582349</v>
      </c>
      <c r="K812" s="222">
        <v>33.25</v>
      </c>
      <c r="L812" s="222">
        <v>26.667515918739603</v>
      </c>
      <c r="M812" s="222">
        <v>32.5</v>
      </c>
      <c r="N812" s="222">
        <v>30</v>
      </c>
      <c r="O812" s="222">
        <v>34.5</v>
      </c>
      <c r="P812" s="214"/>
      <c r="Q812" s="215"/>
      <c r="R812" s="215"/>
      <c r="S812" s="215"/>
      <c r="T812" s="215"/>
      <c r="U812" s="215"/>
      <c r="V812" s="215"/>
      <c r="W812" s="215"/>
      <c r="X812" s="215"/>
      <c r="Y812" s="224"/>
    </row>
    <row r="813" spans="1:25">
      <c r="A813" s="141"/>
      <c r="B813" s="2" t="s">
        <v>188</v>
      </c>
      <c r="C813" s="135"/>
      <c r="D813" s="107">
        <v>0.81649658092772603</v>
      </c>
      <c r="E813" s="107">
        <v>2.4190907382733702</v>
      </c>
      <c r="F813" s="107">
        <v>1.2011105971835694</v>
      </c>
      <c r="G813" s="107">
        <v>0.42622372841814671</v>
      </c>
      <c r="H813" s="107">
        <v>1.0147249216741792</v>
      </c>
      <c r="I813" s="107">
        <v>0.63245553203367588</v>
      </c>
      <c r="J813" s="107">
        <v>0.95908764183787842</v>
      </c>
      <c r="K813" s="107">
        <v>1.6017698544630756</v>
      </c>
      <c r="L813" s="107">
        <v>4.0994951043660475</v>
      </c>
      <c r="M813" s="107">
        <v>0.54772255750516607</v>
      </c>
      <c r="N813" s="107">
        <v>1.1815244390193544</v>
      </c>
      <c r="O813" s="107">
        <v>5.6568542494923806</v>
      </c>
      <c r="P813" s="226"/>
      <c r="Q813" s="227"/>
      <c r="R813" s="227"/>
      <c r="S813" s="227"/>
      <c r="T813" s="227"/>
      <c r="U813" s="227"/>
      <c r="V813" s="227"/>
      <c r="W813" s="227"/>
      <c r="X813" s="227"/>
      <c r="Y813" s="134"/>
    </row>
    <row r="814" spans="1:25">
      <c r="A814" s="141"/>
      <c r="B814" s="2" t="s">
        <v>96</v>
      </c>
      <c r="C814" s="135"/>
      <c r="D814" s="109">
        <v>2.4994793293705901E-2</v>
      </c>
      <c r="E814" s="109">
        <v>7.3305779947677882E-2</v>
      </c>
      <c r="F814" s="109">
        <v>3.6768691750517425E-2</v>
      </c>
      <c r="G814" s="109">
        <v>1.2206884823431408E-2</v>
      </c>
      <c r="H814" s="109">
        <v>2.9228754344911543E-2</v>
      </c>
      <c r="I814" s="109">
        <v>2.0401791355925028E-2</v>
      </c>
      <c r="J814" s="109">
        <v>2.8852642634424018E-2</v>
      </c>
      <c r="K814" s="109">
        <v>4.8077134200992758E-2</v>
      </c>
      <c r="L814" s="109">
        <v>0.15413472377570991</v>
      </c>
      <c r="M814" s="109">
        <v>1.6853001769389725E-2</v>
      </c>
      <c r="N814" s="109">
        <v>3.8994205908229523E-2</v>
      </c>
      <c r="O814" s="109">
        <v>0.16637806616154061</v>
      </c>
      <c r="P814" s="164"/>
      <c r="Q814" s="2"/>
      <c r="R814" s="2"/>
      <c r="S814" s="2"/>
      <c r="T814" s="2"/>
      <c r="U814" s="2"/>
      <c r="V814" s="2"/>
      <c r="W814" s="2"/>
      <c r="X814" s="2"/>
      <c r="Y814" s="137"/>
    </row>
    <row r="815" spans="1:25">
      <c r="A815" s="141"/>
      <c r="B815" s="117" t="s">
        <v>189</v>
      </c>
      <c r="C815" s="135"/>
      <c r="D815" s="109">
        <v>-8.0479659777946688E-3</v>
      </c>
      <c r="E815" s="109">
        <v>2.0739935530442732E-3</v>
      </c>
      <c r="F815" s="109">
        <v>-8.0479659777944468E-3</v>
      </c>
      <c r="G815" s="109">
        <v>6.0275260855367607E-2</v>
      </c>
      <c r="H815" s="109">
        <v>5.4202085136864309E-2</v>
      </c>
      <c r="I815" s="109">
        <v>-5.8657763631988824E-2</v>
      </c>
      <c r="J815" s="109">
        <v>9.3889582538526639E-3</v>
      </c>
      <c r="K815" s="109">
        <v>1.1689855107341218E-2</v>
      </c>
      <c r="L815" s="109">
        <v>-0.19236387764940044</v>
      </c>
      <c r="M815" s="109">
        <v>-1.3108945743214084E-2</v>
      </c>
      <c r="N815" s="109">
        <v>-7.9913878646750369E-2</v>
      </c>
      <c r="O815" s="109">
        <v>3.2439872145560766E-2</v>
      </c>
      <c r="P815" s="164"/>
      <c r="Q815" s="2"/>
      <c r="R815" s="2"/>
      <c r="S815" s="2"/>
      <c r="T815" s="2"/>
      <c r="U815" s="2"/>
      <c r="V815" s="2"/>
      <c r="W815" s="2"/>
      <c r="X815" s="2"/>
      <c r="Y815" s="137"/>
    </row>
    <row r="816" spans="1:25">
      <c r="B816" s="147"/>
      <c r="C816" s="116"/>
      <c r="D816" s="132"/>
      <c r="E816" s="132"/>
      <c r="F816" s="132"/>
      <c r="G816" s="132"/>
      <c r="H816" s="132"/>
      <c r="I816" s="132"/>
      <c r="J816" s="132"/>
      <c r="K816" s="132"/>
      <c r="L816" s="132"/>
      <c r="M816" s="132"/>
      <c r="N816" s="132"/>
      <c r="O816" s="132"/>
    </row>
    <row r="817" spans="1:25">
      <c r="B817" s="151" t="s">
        <v>502</v>
      </c>
      <c r="Y817" s="133" t="s">
        <v>67</v>
      </c>
    </row>
    <row r="818" spans="1:25">
      <c r="A818" s="124" t="s">
        <v>21</v>
      </c>
      <c r="B818" s="114" t="s">
        <v>141</v>
      </c>
      <c r="C818" s="111" t="s">
        <v>142</v>
      </c>
      <c r="D818" s="112" t="s">
        <v>166</v>
      </c>
      <c r="E818" s="113" t="s">
        <v>166</v>
      </c>
      <c r="F818" s="113" t="s">
        <v>166</v>
      </c>
      <c r="G818" s="113" t="s">
        <v>166</v>
      </c>
      <c r="H818" s="113" t="s">
        <v>166</v>
      </c>
      <c r="I818" s="113" t="s">
        <v>166</v>
      </c>
      <c r="J818" s="113" t="s">
        <v>166</v>
      </c>
      <c r="K818" s="113" t="s">
        <v>166</v>
      </c>
      <c r="L818" s="113" t="s">
        <v>166</v>
      </c>
      <c r="M818" s="113" t="s">
        <v>166</v>
      </c>
      <c r="N818" s="113" t="s">
        <v>166</v>
      </c>
      <c r="O818" s="113" t="s">
        <v>166</v>
      </c>
      <c r="P818" s="164"/>
      <c r="Q818" s="2"/>
      <c r="R818" s="2"/>
      <c r="S818" s="2"/>
      <c r="T818" s="2"/>
      <c r="U818" s="2"/>
      <c r="V818" s="2"/>
      <c r="W818" s="2"/>
      <c r="X818" s="2"/>
      <c r="Y818" s="133">
        <v>1</v>
      </c>
    </row>
    <row r="819" spans="1:25">
      <c r="A819" s="141"/>
      <c r="B819" s="115" t="s">
        <v>167</v>
      </c>
      <c r="C819" s="104" t="s">
        <v>167</v>
      </c>
      <c r="D819" s="162" t="s">
        <v>169</v>
      </c>
      <c r="E819" s="163" t="s">
        <v>171</v>
      </c>
      <c r="F819" s="163" t="s">
        <v>172</v>
      </c>
      <c r="G819" s="163" t="s">
        <v>192</v>
      </c>
      <c r="H819" s="163" t="s">
        <v>173</v>
      </c>
      <c r="I819" s="163" t="s">
        <v>175</v>
      </c>
      <c r="J819" s="163" t="s">
        <v>176</v>
      </c>
      <c r="K819" s="163" t="s">
        <v>177</v>
      </c>
      <c r="L819" s="163" t="s">
        <v>178</v>
      </c>
      <c r="M819" s="163" t="s">
        <v>180</v>
      </c>
      <c r="N819" s="163" t="s">
        <v>181</v>
      </c>
      <c r="O819" s="163" t="s">
        <v>182</v>
      </c>
      <c r="P819" s="164"/>
      <c r="Q819" s="2"/>
      <c r="R819" s="2"/>
      <c r="S819" s="2"/>
      <c r="T819" s="2"/>
      <c r="U819" s="2"/>
      <c r="V819" s="2"/>
      <c r="W819" s="2"/>
      <c r="X819" s="2"/>
      <c r="Y819" s="133" t="s">
        <v>3</v>
      </c>
    </row>
    <row r="820" spans="1:25">
      <c r="A820" s="141"/>
      <c r="B820" s="115"/>
      <c r="C820" s="104"/>
      <c r="D820" s="105" t="s">
        <v>114</v>
      </c>
      <c r="E820" s="106" t="s">
        <v>118</v>
      </c>
      <c r="F820" s="106" t="s">
        <v>114</v>
      </c>
      <c r="G820" s="106" t="s">
        <v>124</v>
      </c>
      <c r="H820" s="106" t="s">
        <v>124</v>
      </c>
      <c r="I820" s="106" t="s">
        <v>219</v>
      </c>
      <c r="J820" s="106" t="s">
        <v>114</v>
      </c>
      <c r="K820" s="106" t="s">
        <v>118</v>
      </c>
      <c r="L820" s="106" t="s">
        <v>124</v>
      </c>
      <c r="M820" s="106" t="s">
        <v>114</v>
      </c>
      <c r="N820" s="106" t="s">
        <v>114</v>
      </c>
      <c r="O820" s="106" t="s">
        <v>124</v>
      </c>
      <c r="P820" s="164"/>
      <c r="Q820" s="2"/>
      <c r="R820" s="2"/>
      <c r="S820" s="2"/>
      <c r="T820" s="2"/>
      <c r="U820" s="2"/>
      <c r="V820" s="2"/>
      <c r="W820" s="2"/>
      <c r="X820" s="2"/>
      <c r="Y820" s="133">
        <v>2</v>
      </c>
    </row>
    <row r="821" spans="1:25">
      <c r="A821" s="141"/>
      <c r="B821" s="115"/>
      <c r="C821" s="104"/>
      <c r="D821" s="130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64"/>
      <c r="Q821" s="2"/>
      <c r="R821" s="2"/>
      <c r="S821" s="2"/>
      <c r="T821" s="2"/>
      <c r="U821" s="2"/>
      <c r="V821" s="2"/>
      <c r="W821" s="2"/>
      <c r="X821" s="2"/>
      <c r="Y821" s="133">
        <v>2</v>
      </c>
    </row>
    <row r="822" spans="1:25">
      <c r="A822" s="141"/>
      <c r="B822" s="114">
        <v>1</v>
      </c>
      <c r="C822" s="110">
        <v>1</v>
      </c>
      <c r="D822" s="118">
        <v>1.3</v>
      </c>
      <c r="E822" s="118">
        <v>1.3</v>
      </c>
      <c r="F822" s="119">
        <v>1.5</v>
      </c>
      <c r="G822" s="152">
        <v>1.79</v>
      </c>
      <c r="H822" s="119">
        <v>1.3</v>
      </c>
      <c r="I822" s="118">
        <v>1.35736677115987</v>
      </c>
      <c r="J822" s="119">
        <v>1.3</v>
      </c>
      <c r="K822" s="154">
        <v>1.5950000000000002</v>
      </c>
      <c r="L822" s="152" t="s">
        <v>111</v>
      </c>
      <c r="M822" s="152" t="s">
        <v>132</v>
      </c>
      <c r="N822" s="118">
        <v>1.3</v>
      </c>
      <c r="O822" s="118">
        <v>1.2</v>
      </c>
      <c r="P822" s="164"/>
      <c r="Q822" s="2"/>
      <c r="R822" s="2"/>
      <c r="S822" s="2"/>
      <c r="T822" s="2"/>
      <c r="U822" s="2"/>
      <c r="V822" s="2"/>
      <c r="W822" s="2"/>
      <c r="X822" s="2"/>
      <c r="Y822" s="133">
        <v>1</v>
      </c>
    </row>
    <row r="823" spans="1:25">
      <c r="A823" s="141"/>
      <c r="B823" s="115">
        <v>1</v>
      </c>
      <c r="C823" s="104">
        <v>2</v>
      </c>
      <c r="D823" s="106">
        <v>1.4</v>
      </c>
      <c r="E823" s="106">
        <v>1.3</v>
      </c>
      <c r="F823" s="121">
        <v>1.5</v>
      </c>
      <c r="G823" s="155">
        <v>1.44</v>
      </c>
      <c r="H823" s="121">
        <v>1.4</v>
      </c>
      <c r="I823" s="106">
        <v>1.29035433070866</v>
      </c>
      <c r="J823" s="121">
        <v>1.3</v>
      </c>
      <c r="K823" s="106">
        <v>1.2749999999999999</v>
      </c>
      <c r="L823" s="155" t="s">
        <v>111</v>
      </c>
      <c r="M823" s="155" t="s">
        <v>132</v>
      </c>
      <c r="N823" s="106">
        <v>1.3</v>
      </c>
      <c r="O823" s="106">
        <v>1.3</v>
      </c>
      <c r="P823" s="164"/>
      <c r="Q823" s="2"/>
      <c r="R823" s="2"/>
      <c r="S823" s="2"/>
      <c r="T823" s="2"/>
      <c r="U823" s="2"/>
      <c r="V823" s="2"/>
      <c r="W823" s="2"/>
      <c r="X823" s="2"/>
      <c r="Y823" s="133">
        <v>7</v>
      </c>
    </row>
    <row r="824" spans="1:25">
      <c r="A824" s="141"/>
      <c r="B824" s="115">
        <v>1</v>
      </c>
      <c r="C824" s="104">
        <v>3</v>
      </c>
      <c r="D824" s="106">
        <v>1.3</v>
      </c>
      <c r="E824" s="106">
        <v>1.3</v>
      </c>
      <c r="F824" s="121">
        <v>1.5</v>
      </c>
      <c r="G824" s="155">
        <v>1.51</v>
      </c>
      <c r="H824" s="121">
        <v>1.1000000000000001</v>
      </c>
      <c r="I824" s="106">
        <v>1.2777777777777799</v>
      </c>
      <c r="J824" s="121">
        <v>1.4</v>
      </c>
      <c r="K824" s="121">
        <v>1.1949999999999998</v>
      </c>
      <c r="L824" s="157" t="s">
        <v>111</v>
      </c>
      <c r="M824" s="157" t="s">
        <v>132</v>
      </c>
      <c r="N824" s="107">
        <v>1.3</v>
      </c>
      <c r="O824" s="107">
        <v>1.1000000000000001</v>
      </c>
      <c r="P824" s="164"/>
      <c r="Q824" s="2"/>
      <c r="R824" s="2"/>
      <c r="S824" s="2"/>
      <c r="T824" s="2"/>
      <c r="U824" s="2"/>
      <c r="V824" s="2"/>
      <c r="W824" s="2"/>
      <c r="X824" s="2"/>
      <c r="Y824" s="133">
        <v>16</v>
      </c>
    </row>
    <row r="825" spans="1:25">
      <c r="A825" s="141"/>
      <c r="B825" s="115">
        <v>1</v>
      </c>
      <c r="C825" s="104">
        <v>4</v>
      </c>
      <c r="D825" s="106">
        <v>1.4</v>
      </c>
      <c r="E825" s="106">
        <v>1.3</v>
      </c>
      <c r="F825" s="121">
        <v>1.5</v>
      </c>
      <c r="G825" s="155">
        <v>1.77</v>
      </c>
      <c r="H825" s="121">
        <v>1.2</v>
      </c>
      <c r="I825" s="106">
        <v>1.2594484167517901</v>
      </c>
      <c r="J825" s="121">
        <v>1.3</v>
      </c>
      <c r="K825" s="121">
        <v>1.1349999999999998</v>
      </c>
      <c r="L825" s="157" t="s">
        <v>111</v>
      </c>
      <c r="M825" s="157" t="s">
        <v>132</v>
      </c>
      <c r="N825" s="107">
        <v>1.3</v>
      </c>
      <c r="O825" s="107">
        <v>1.2</v>
      </c>
      <c r="P825" s="164"/>
      <c r="Q825" s="2"/>
      <c r="R825" s="2"/>
      <c r="S825" s="2"/>
      <c r="T825" s="2"/>
      <c r="U825" s="2"/>
      <c r="V825" s="2"/>
      <c r="W825" s="2"/>
      <c r="X825" s="2"/>
      <c r="Y825" s="133">
        <v>1.3002160334567199</v>
      </c>
    </row>
    <row r="826" spans="1:25">
      <c r="A826" s="141"/>
      <c r="B826" s="115">
        <v>1</v>
      </c>
      <c r="C826" s="104">
        <v>5</v>
      </c>
      <c r="D826" s="106">
        <v>1.3</v>
      </c>
      <c r="E826" s="106">
        <v>1.2</v>
      </c>
      <c r="F826" s="106">
        <v>1.5</v>
      </c>
      <c r="G826" s="155">
        <v>1.76</v>
      </c>
      <c r="H826" s="106">
        <v>1.2</v>
      </c>
      <c r="I826" s="106">
        <v>1.2897384305835</v>
      </c>
      <c r="J826" s="106">
        <v>1.3</v>
      </c>
      <c r="K826" s="106">
        <v>1.2050000000000001</v>
      </c>
      <c r="L826" s="155" t="s">
        <v>111</v>
      </c>
      <c r="M826" s="155" t="s">
        <v>132</v>
      </c>
      <c r="N826" s="106">
        <v>1.3</v>
      </c>
      <c r="O826" s="106">
        <v>1.4</v>
      </c>
      <c r="P826" s="164"/>
      <c r="Q826" s="2"/>
      <c r="R826" s="2"/>
      <c r="S826" s="2"/>
      <c r="T826" s="2"/>
      <c r="U826" s="2"/>
      <c r="V826" s="2"/>
      <c r="W826" s="2"/>
      <c r="X826" s="2"/>
      <c r="Y826" s="134"/>
    </row>
    <row r="827" spans="1:25">
      <c r="A827" s="141"/>
      <c r="B827" s="115">
        <v>1</v>
      </c>
      <c r="C827" s="104">
        <v>6</v>
      </c>
      <c r="D827" s="106">
        <v>1.3</v>
      </c>
      <c r="E827" s="106">
        <v>1.3</v>
      </c>
      <c r="F827" s="106">
        <v>1.5</v>
      </c>
      <c r="G827" s="155">
        <v>1.46</v>
      </c>
      <c r="H827" s="106">
        <v>1.2</v>
      </c>
      <c r="I827" s="106">
        <v>1.25498007968127</v>
      </c>
      <c r="J827" s="106">
        <v>1.3</v>
      </c>
      <c r="K827" s="106">
        <v>1.1749999999999998</v>
      </c>
      <c r="L827" s="155" t="s">
        <v>111</v>
      </c>
      <c r="M827" s="155" t="s">
        <v>132</v>
      </c>
      <c r="N827" s="106">
        <v>1.3</v>
      </c>
      <c r="O827" s="106">
        <v>1.3</v>
      </c>
      <c r="P827" s="164"/>
      <c r="Q827" s="2"/>
      <c r="R827" s="2"/>
      <c r="S827" s="2"/>
      <c r="T827" s="2"/>
      <c r="U827" s="2"/>
      <c r="V827" s="2"/>
      <c r="W827" s="2"/>
      <c r="X827" s="2"/>
      <c r="Y827" s="134"/>
    </row>
    <row r="828" spans="1:25">
      <c r="A828" s="141"/>
      <c r="B828" s="116" t="s">
        <v>186</v>
      </c>
      <c r="C828" s="108"/>
      <c r="D828" s="122">
        <v>1.3333333333333333</v>
      </c>
      <c r="E828" s="122">
        <v>1.2833333333333334</v>
      </c>
      <c r="F828" s="122">
        <v>1.5</v>
      </c>
      <c r="G828" s="122">
        <v>1.6216666666666668</v>
      </c>
      <c r="H828" s="122">
        <v>1.2333333333333334</v>
      </c>
      <c r="I828" s="122">
        <v>1.2882776344438118</v>
      </c>
      <c r="J828" s="122">
        <v>1.3166666666666667</v>
      </c>
      <c r="K828" s="122">
        <v>1.2633333333333332</v>
      </c>
      <c r="L828" s="122" t="s">
        <v>543</v>
      </c>
      <c r="M828" s="122" t="s">
        <v>543</v>
      </c>
      <c r="N828" s="122">
        <v>1.3</v>
      </c>
      <c r="O828" s="122">
        <v>1.2499999999999998</v>
      </c>
      <c r="P828" s="164"/>
      <c r="Q828" s="2"/>
      <c r="R828" s="2"/>
      <c r="S828" s="2"/>
      <c r="T828" s="2"/>
      <c r="U828" s="2"/>
      <c r="V828" s="2"/>
      <c r="W828" s="2"/>
      <c r="X828" s="2"/>
      <c r="Y828" s="134"/>
    </row>
    <row r="829" spans="1:25">
      <c r="A829" s="141"/>
      <c r="B829" s="2" t="s">
        <v>187</v>
      </c>
      <c r="C829" s="135"/>
      <c r="D829" s="107">
        <v>1.3</v>
      </c>
      <c r="E829" s="107">
        <v>1.3</v>
      </c>
      <c r="F829" s="107">
        <v>1.5</v>
      </c>
      <c r="G829" s="107">
        <v>1.635</v>
      </c>
      <c r="H829" s="107">
        <v>1.2</v>
      </c>
      <c r="I829" s="107">
        <v>1.2837581041806398</v>
      </c>
      <c r="J829" s="107">
        <v>1.3</v>
      </c>
      <c r="K829" s="107">
        <v>1.2</v>
      </c>
      <c r="L829" s="107" t="s">
        <v>543</v>
      </c>
      <c r="M829" s="107" t="s">
        <v>543</v>
      </c>
      <c r="N829" s="107">
        <v>1.3</v>
      </c>
      <c r="O829" s="107">
        <v>1.25</v>
      </c>
      <c r="P829" s="164"/>
      <c r="Q829" s="2"/>
      <c r="R829" s="2"/>
      <c r="S829" s="2"/>
      <c r="T829" s="2"/>
      <c r="U829" s="2"/>
      <c r="V829" s="2"/>
      <c r="W829" s="2"/>
      <c r="X829" s="2"/>
      <c r="Y829" s="134"/>
    </row>
    <row r="830" spans="1:25">
      <c r="A830" s="141"/>
      <c r="B830" s="2" t="s">
        <v>188</v>
      </c>
      <c r="C830" s="135"/>
      <c r="D830" s="107">
        <v>5.1639777949432156E-2</v>
      </c>
      <c r="E830" s="107">
        <v>4.0824829046386339E-2</v>
      </c>
      <c r="F830" s="107">
        <v>0</v>
      </c>
      <c r="G830" s="107">
        <v>0.16797817318528821</v>
      </c>
      <c r="H830" s="107">
        <v>0.10327955589886442</v>
      </c>
      <c r="I830" s="107">
        <v>3.6959040411823491E-2</v>
      </c>
      <c r="J830" s="107">
        <v>4.0824829046386249E-2</v>
      </c>
      <c r="K830" s="107">
        <v>0.16880955739136122</v>
      </c>
      <c r="L830" s="107" t="s">
        <v>543</v>
      </c>
      <c r="M830" s="107" t="s">
        <v>543</v>
      </c>
      <c r="N830" s="107">
        <v>0</v>
      </c>
      <c r="O830" s="107">
        <v>0.10488088481701512</v>
      </c>
      <c r="P830" s="226"/>
      <c r="Q830" s="227"/>
      <c r="R830" s="227"/>
      <c r="S830" s="227"/>
      <c r="T830" s="227"/>
      <c r="U830" s="227"/>
      <c r="V830" s="227"/>
      <c r="W830" s="227"/>
      <c r="X830" s="227"/>
      <c r="Y830" s="134"/>
    </row>
    <row r="831" spans="1:25">
      <c r="A831" s="141"/>
      <c r="B831" s="2" t="s">
        <v>96</v>
      </c>
      <c r="C831" s="135"/>
      <c r="D831" s="109">
        <v>3.872983346207412E-2</v>
      </c>
      <c r="E831" s="109">
        <v>3.1811555101080261E-2</v>
      </c>
      <c r="F831" s="109">
        <v>0</v>
      </c>
      <c r="G831" s="109">
        <v>0.10358366280696087</v>
      </c>
      <c r="H831" s="109">
        <v>8.3740180458538718E-2</v>
      </c>
      <c r="I831" s="109">
        <v>2.8688723163140077E-2</v>
      </c>
      <c r="J831" s="109">
        <v>3.1006199275736394E-2</v>
      </c>
      <c r="K831" s="109">
        <v>0.13362234094302999</v>
      </c>
      <c r="L831" s="109" t="s">
        <v>543</v>
      </c>
      <c r="M831" s="109" t="s">
        <v>543</v>
      </c>
      <c r="N831" s="109">
        <v>0</v>
      </c>
      <c r="O831" s="109">
        <v>8.3904707853612107E-2</v>
      </c>
      <c r="P831" s="164"/>
      <c r="Q831" s="2"/>
      <c r="R831" s="2"/>
      <c r="S831" s="2"/>
      <c r="T831" s="2"/>
      <c r="U831" s="2"/>
      <c r="V831" s="2"/>
      <c r="W831" s="2"/>
      <c r="X831" s="2"/>
      <c r="Y831" s="137"/>
    </row>
    <row r="832" spans="1:25">
      <c r="A832" s="141"/>
      <c r="B832" s="117" t="s">
        <v>189</v>
      </c>
      <c r="C832" s="135"/>
      <c r="D832" s="109">
        <v>2.5470613363049122E-2</v>
      </c>
      <c r="E832" s="109">
        <v>-1.2984534638065148E-2</v>
      </c>
      <c r="F832" s="109">
        <v>0.15365444003343032</v>
      </c>
      <c r="G832" s="109">
        <v>0.24722863350280866</v>
      </c>
      <c r="H832" s="109">
        <v>-5.1439682639179529E-2</v>
      </c>
      <c r="I832" s="109">
        <v>-9.1818580187547072E-3</v>
      </c>
      <c r="J832" s="109">
        <v>1.2652230696011069E-2</v>
      </c>
      <c r="K832" s="109">
        <v>-2.8366593838511034E-2</v>
      </c>
      <c r="L832" s="109" t="s">
        <v>543</v>
      </c>
      <c r="M832" s="109" t="s">
        <v>543</v>
      </c>
      <c r="N832" s="109">
        <v>-1.6615197102709534E-4</v>
      </c>
      <c r="O832" s="109">
        <v>-3.8621299972141587E-2</v>
      </c>
      <c r="P832" s="164"/>
      <c r="Q832" s="2"/>
      <c r="R832" s="2"/>
      <c r="S832" s="2"/>
      <c r="T832" s="2"/>
      <c r="U832" s="2"/>
      <c r="V832" s="2"/>
      <c r="W832" s="2"/>
      <c r="X832" s="2"/>
      <c r="Y832" s="137"/>
    </row>
    <row r="833" spans="1:25">
      <c r="B833" s="147"/>
      <c r="C833" s="116"/>
      <c r="D833" s="132"/>
      <c r="E833" s="132"/>
      <c r="F833" s="132"/>
      <c r="G833" s="132"/>
      <c r="H833" s="132"/>
      <c r="I833" s="132"/>
      <c r="J833" s="132"/>
      <c r="K833" s="132"/>
      <c r="L833" s="132"/>
      <c r="M833" s="132"/>
      <c r="N833" s="132"/>
      <c r="O833" s="132"/>
    </row>
    <row r="834" spans="1:25">
      <c r="B834" s="151" t="s">
        <v>503</v>
      </c>
      <c r="Y834" s="133" t="s">
        <v>67</v>
      </c>
    </row>
    <row r="835" spans="1:25">
      <c r="A835" s="124" t="s">
        <v>24</v>
      </c>
      <c r="B835" s="114" t="s">
        <v>141</v>
      </c>
      <c r="C835" s="111" t="s">
        <v>142</v>
      </c>
      <c r="D835" s="112" t="s">
        <v>166</v>
      </c>
      <c r="E835" s="113" t="s">
        <v>166</v>
      </c>
      <c r="F835" s="113" t="s">
        <v>166</v>
      </c>
      <c r="G835" s="113" t="s">
        <v>166</v>
      </c>
      <c r="H835" s="113" t="s">
        <v>166</v>
      </c>
      <c r="I835" s="113" t="s">
        <v>166</v>
      </c>
      <c r="J835" s="113" t="s">
        <v>166</v>
      </c>
      <c r="K835" s="113" t="s">
        <v>166</v>
      </c>
      <c r="L835" s="113" t="s">
        <v>166</v>
      </c>
      <c r="M835" s="113" t="s">
        <v>166</v>
      </c>
      <c r="N835" s="113" t="s">
        <v>166</v>
      </c>
      <c r="O835" s="164"/>
      <c r="P835" s="2"/>
      <c r="Q835" s="2"/>
      <c r="R835" s="2"/>
      <c r="S835" s="2"/>
      <c r="T835" s="2"/>
      <c r="U835" s="2"/>
      <c r="V835" s="2"/>
      <c r="W835" s="2"/>
      <c r="X835" s="2"/>
      <c r="Y835" s="133">
        <v>1</v>
      </c>
    </row>
    <row r="836" spans="1:25">
      <c r="A836" s="141"/>
      <c r="B836" s="115" t="s">
        <v>167</v>
      </c>
      <c r="C836" s="104" t="s">
        <v>167</v>
      </c>
      <c r="D836" s="162" t="s">
        <v>169</v>
      </c>
      <c r="E836" s="163" t="s">
        <v>171</v>
      </c>
      <c r="F836" s="163" t="s">
        <v>172</v>
      </c>
      <c r="G836" s="163" t="s">
        <v>192</v>
      </c>
      <c r="H836" s="163" t="s">
        <v>173</v>
      </c>
      <c r="I836" s="163" t="s">
        <v>175</v>
      </c>
      <c r="J836" s="163" t="s">
        <v>176</v>
      </c>
      <c r="K836" s="163" t="s">
        <v>177</v>
      </c>
      <c r="L836" s="163" t="s">
        <v>178</v>
      </c>
      <c r="M836" s="163" t="s">
        <v>181</v>
      </c>
      <c r="N836" s="163" t="s">
        <v>182</v>
      </c>
      <c r="O836" s="164"/>
      <c r="P836" s="2"/>
      <c r="Q836" s="2"/>
      <c r="R836" s="2"/>
      <c r="S836" s="2"/>
      <c r="T836" s="2"/>
      <c r="U836" s="2"/>
      <c r="V836" s="2"/>
      <c r="W836" s="2"/>
      <c r="X836" s="2"/>
      <c r="Y836" s="133" t="s">
        <v>3</v>
      </c>
    </row>
    <row r="837" spans="1:25">
      <c r="A837" s="141"/>
      <c r="B837" s="115"/>
      <c r="C837" s="104"/>
      <c r="D837" s="105" t="s">
        <v>124</v>
      </c>
      <c r="E837" s="106" t="s">
        <v>118</v>
      </c>
      <c r="F837" s="106" t="s">
        <v>114</v>
      </c>
      <c r="G837" s="106" t="s">
        <v>124</v>
      </c>
      <c r="H837" s="106" t="s">
        <v>124</v>
      </c>
      <c r="I837" s="106" t="s">
        <v>219</v>
      </c>
      <c r="J837" s="106" t="s">
        <v>114</v>
      </c>
      <c r="K837" s="106" t="s">
        <v>118</v>
      </c>
      <c r="L837" s="106" t="s">
        <v>124</v>
      </c>
      <c r="M837" s="106" t="s">
        <v>114</v>
      </c>
      <c r="N837" s="106" t="s">
        <v>124</v>
      </c>
      <c r="O837" s="164"/>
      <c r="P837" s="2"/>
      <c r="Q837" s="2"/>
      <c r="R837" s="2"/>
      <c r="S837" s="2"/>
      <c r="T837" s="2"/>
      <c r="U837" s="2"/>
      <c r="V837" s="2"/>
      <c r="W837" s="2"/>
      <c r="X837" s="2"/>
      <c r="Y837" s="133">
        <v>2</v>
      </c>
    </row>
    <row r="838" spans="1:25">
      <c r="A838" s="141"/>
      <c r="B838" s="115"/>
      <c r="C838" s="104"/>
      <c r="D838" s="130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64"/>
      <c r="P838" s="2"/>
      <c r="Q838" s="2"/>
      <c r="R838" s="2"/>
      <c r="S838" s="2"/>
      <c r="T838" s="2"/>
      <c r="U838" s="2"/>
      <c r="V838" s="2"/>
      <c r="W838" s="2"/>
      <c r="X838" s="2"/>
      <c r="Y838" s="133">
        <v>3</v>
      </c>
    </row>
    <row r="839" spans="1:25">
      <c r="A839" s="141"/>
      <c r="B839" s="114">
        <v>1</v>
      </c>
      <c r="C839" s="110">
        <v>1</v>
      </c>
      <c r="D839" s="118">
        <v>0.52</v>
      </c>
      <c r="E839" s="118">
        <v>0.54</v>
      </c>
      <c r="F839" s="119">
        <v>0.52</v>
      </c>
      <c r="G839" s="118">
        <v>0.56599999999999995</v>
      </c>
      <c r="H839" s="119">
        <v>0.5</v>
      </c>
      <c r="I839" s="118">
        <v>0.51600000000000001</v>
      </c>
      <c r="J839" s="119">
        <v>0.54</v>
      </c>
      <c r="K839" s="118">
        <v>0.47498014297061164</v>
      </c>
      <c r="L839" s="152" t="s">
        <v>225</v>
      </c>
      <c r="M839" s="118">
        <v>0.54</v>
      </c>
      <c r="N839" s="152">
        <v>0.6</v>
      </c>
      <c r="O839" s="164"/>
      <c r="P839" s="2"/>
      <c r="Q839" s="2"/>
      <c r="R839" s="2"/>
      <c r="S839" s="2"/>
      <c r="T839" s="2"/>
      <c r="U839" s="2"/>
      <c r="V839" s="2"/>
      <c r="W839" s="2"/>
      <c r="X839" s="2"/>
      <c r="Y839" s="133">
        <v>1</v>
      </c>
    </row>
    <row r="840" spans="1:25">
      <c r="A840" s="141"/>
      <c r="B840" s="115">
        <v>1</v>
      </c>
      <c r="C840" s="104">
        <v>2</v>
      </c>
      <c r="D840" s="106">
        <v>0.5</v>
      </c>
      <c r="E840" s="106">
        <v>0.55000000000000004</v>
      </c>
      <c r="F840" s="121">
        <v>0.52</v>
      </c>
      <c r="G840" s="106">
        <v>0.53900000000000003</v>
      </c>
      <c r="H840" s="121">
        <v>0.5</v>
      </c>
      <c r="I840" s="106">
        <v>0.49699999999999994</v>
      </c>
      <c r="J840" s="121">
        <v>0.53</v>
      </c>
      <c r="K840" s="106">
        <v>0.41302621127879274</v>
      </c>
      <c r="L840" s="155">
        <v>0.3</v>
      </c>
      <c r="M840" s="106">
        <v>0.49</v>
      </c>
      <c r="N840" s="155">
        <v>0.7</v>
      </c>
      <c r="O840" s="164"/>
      <c r="P840" s="2"/>
      <c r="Q840" s="2"/>
      <c r="R840" s="2"/>
      <c r="S840" s="2"/>
      <c r="T840" s="2"/>
      <c r="U840" s="2"/>
      <c r="V840" s="2"/>
      <c r="W840" s="2"/>
      <c r="X840" s="2"/>
      <c r="Y840" s="133">
        <v>8</v>
      </c>
    </row>
    <row r="841" spans="1:25">
      <c r="A841" s="141"/>
      <c r="B841" s="115">
        <v>1</v>
      </c>
      <c r="C841" s="104">
        <v>3</v>
      </c>
      <c r="D841" s="106">
        <v>0.51</v>
      </c>
      <c r="E841" s="106">
        <v>0.52</v>
      </c>
      <c r="F841" s="121">
        <v>0.52</v>
      </c>
      <c r="G841" s="106">
        <v>0.53600000000000003</v>
      </c>
      <c r="H841" s="121">
        <v>0.5</v>
      </c>
      <c r="I841" s="106">
        <v>0.51200000000000001</v>
      </c>
      <c r="J841" s="121">
        <v>0.52</v>
      </c>
      <c r="K841" s="121">
        <v>0.53693407466243059</v>
      </c>
      <c r="L841" s="157" t="s">
        <v>225</v>
      </c>
      <c r="M841" s="107">
        <v>0.48</v>
      </c>
      <c r="N841" s="159">
        <v>0.4</v>
      </c>
      <c r="O841" s="164"/>
      <c r="P841" s="2"/>
      <c r="Q841" s="2"/>
      <c r="R841" s="2"/>
      <c r="S841" s="2"/>
      <c r="T841" s="2"/>
      <c r="U841" s="2"/>
      <c r="V841" s="2"/>
      <c r="W841" s="2"/>
      <c r="X841" s="2"/>
      <c r="Y841" s="133">
        <v>16</v>
      </c>
    </row>
    <row r="842" spans="1:25">
      <c r="A842" s="141"/>
      <c r="B842" s="115">
        <v>1</v>
      </c>
      <c r="C842" s="104">
        <v>4</v>
      </c>
      <c r="D842" s="106">
        <v>0.49</v>
      </c>
      <c r="E842" s="106">
        <v>0.51</v>
      </c>
      <c r="F842" s="121">
        <v>0.51</v>
      </c>
      <c r="G842" s="106">
        <v>0.55400000000000005</v>
      </c>
      <c r="H842" s="159">
        <v>0.4</v>
      </c>
      <c r="I842" s="106">
        <v>0.51200000000000001</v>
      </c>
      <c r="J842" s="121">
        <v>0.49</v>
      </c>
      <c r="K842" s="121">
        <v>0.58856235107227961</v>
      </c>
      <c r="L842" s="157" t="s">
        <v>225</v>
      </c>
      <c r="M842" s="107">
        <v>0.5</v>
      </c>
      <c r="N842" s="157">
        <v>0.6</v>
      </c>
      <c r="O842" s="164"/>
      <c r="P842" s="2"/>
      <c r="Q842" s="2"/>
      <c r="R842" s="2"/>
      <c r="S842" s="2"/>
      <c r="T842" s="2"/>
      <c r="U842" s="2"/>
      <c r="V842" s="2"/>
      <c r="W842" s="2"/>
      <c r="X842" s="2"/>
      <c r="Y842" s="133">
        <v>0.51219789074221156</v>
      </c>
    </row>
    <row r="843" spans="1:25">
      <c r="A843" s="141"/>
      <c r="B843" s="115">
        <v>1</v>
      </c>
      <c r="C843" s="104">
        <v>5</v>
      </c>
      <c r="D843" s="106">
        <v>0.52</v>
      </c>
      <c r="E843" s="106">
        <v>0.53</v>
      </c>
      <c r="F843" s="106">
        <v>0.51</v>
      </c>
      <c r="G843" s="106">
        <v>0.57399999999999995</v>
      </c>
      <c r="H843" s="106">
        <v>0.5</v>
      </c>
      <c r="I843" s="156">
        <v>0.629</v>
      </c>
      <c r="J843" s="106">
        <v>0.53</v>
      </c>
      <c r="K843" s="106">
        <v>0.46465448768864187</v>
      </c>
      <c r="L843" s="155">
        <v>0.3</v>
      </c>
      <c r="M843" s="106">
        <v>0.48</v>
      </c>
      <c r="N843" s="155">
        <v>0.6</v>
      </c>
      <c r="O843" s="164"/>
      <c r="P843" s="2"/>
      <c r="Q843" s="2"/>
      <c r="R843" s="2"/>
      <c r="S843" s="2"/>
      <c r="T843" s="2"/>
      <c r="U843" s="2"/>
      <c r="V843" s="2"/>
      <c r="W843" s="2"/>
      <c r="X843" s="2"/>
      <c r="Y843" s="134"/>
    </row>
    <row r="844" spans="1:25">
      <c r="A844" s="141"/>
      <c r="B844" s="115">
        <v>1</v>
      </c>
      <c r="C844" s="104">
        <v>6</v>
      </c>
      <c r="D844" s="106">
        <v>0.53</v>
      </c>
      <c r="E844" s="106">
        <v>0.53</v>
      </c>
      <c r="F844" s="106">
        <v>0.5</v>
      </c>
      <c r="G844" s="106">
        <v>0.51800000000000002</v>
      </c>
      <c r="H844" s="106">
        <v>0.5</v>
      </c>
      <c r="I844" s="106">
        <v>0.504</v>
      </c>
      <c r="J844" s="106">
        <v>0.47</v>
      </c>
      <c r="K844" s="106">
        <v>0.45432883240667205</v>
      </c>
      <c r="L844" s="155">
        <v>0.4</v>
      </c>
      <c r="M844" s="106">
        <v>0.49</v>
      </c>
      <c r="N844" s="155">
        <v>0.6</v>
      </c>
      <c r="O844" s="164"/>
      <c r="P844" s="2"/>
      <c r="Q844" s="2"/>
      <c r="R844" s="2"/>
      <c r="S844" s="2"/>
      <c r="T844" s="2"/>
      <c r="U844" s="2"/>
      <c r="V844" s="2"/>
      <c r="W844" s="2"/>
      <c r="X844" s="2"/>
      <c r="Y844" s="134"/>
    </row>
    <row r="845" spans="1:25">
      <c r="A845" s="141"/>
      <c r="B845" s="116" t="s">
        <v>186</v>
      </c>
      <c r="C845" s="108"/>
      <c r="D845" s="122">
        <v>0.51166666666666671</v>
      </c>
      <c r="E845" s="122">
        <v>0.53000000000000014</v>
      </c>
      <c r="F845" s="122">
        <v>0.51333333333333331</v>
      </c>
      <c r="G845" s="122">
        <v>0.54783333333333328</v>
      </c>
      <c r="H845" s="122">
        <v>0.48333333333333334</v>
      </c>
      <c r="I845" s="122">
        <v>0.52833333333333332</v>
      </c>
      <c r="J845" s="122">
        <v>0.51333333333333331</v>
      </c>
      <c r="K845" s="122">
        <v>0.48874768334657137</v>
      </c>
      <c r="L845" s="122">
        <v>0.33333333333333331</v>
      </c>
      <c r="M845" s="122">
        <v>0.49666666666666659</v>
      </c>
      <c r="N845" s="122">
        <v>0.58333333333333337</v>
      </c>
      <c r="O845" s="164"/>
      <c r="P845" s="2"/>
      <c r="Q845" s="2"/>
      <c r="R845" s="2"/>
      <c r="S845" s="2"/>
      <c r="T845" s="2"/>
      <c r="U845" s="2"/>
      <c r="V845" s="2"/>
      <c r="W845" s="2"/>
      <c r="X845" s="2"/>
      <c r="Y845" s="134"/>
    </row>
    <row r="846" spans="1:25">
      <c r="A846" s="141"/>
      <c r="B846" s="2" t="s">
        <v>187</v>
      </c>
      <c r="C846" s="135"/>
      <c r="D846" s="107">
        <v>0.51500000000000001</v>
      </c>
      <c r="E846" s="107">
        <v>0.53</v>
      </c>
      <c r="F846" s="107">
        <v>0.51500000000000001</v>
      </c>
      <c r="G846" s="107">
        <v>0.54649999999999999</v>
      </c>
      <c r="H846" s="107">
        <v>0.5</v>
      </c>
      <c r="I846" s="107">
        <v>0.51200000000000001</v>
      </c>
      <c r="J846" s="107">
        <v>0.52500000000000002</v>
      </c>
      <c r="K846" s="107">
        <v>0.46981731532962678</v>
      </c>
      <c r="L846" s="107">
        <v>0.3</v>
      </c>
      <c r="M846" s="107">
        <v>0.49</v>
      </c>
      <c r="N846" s="107">
        <v>0.6</v>
      </c>
      <c r="O846" s="164"/>
      <c r="P846" s="2"/>
      <c r="Q846" s="2"/>
      <c r="R846" s="2"/>
      <c r="S846" s="2"/>
      <c r="T846" s="2"/>
      <c r="U846" s="2"/>
      <c r="V846" s="2"/>
      <c r="W846" s="2"/>
      <c r="X846" s="2"/>
      <c r="Y846" s="134"/>
    </row>
    <row r="847" spans="1:25">
      <c r="A847" s="141"/>
      <c r="B847" s="2" t="s">
        <v>188</v>
      </c>
      <c r="C847" s="135"/>
      <c r="D847" s="123">
        <v>1.4719601443879758E-2</v>
      </c>
      <c r="E847" s="123">
        <v>1.4142135623730963E-2</v>
      </c>
      <c r="F847" s="123">
        <v>8.1649658092772665E-3</v>
      </c>
      <c r="G847" s="123">
        <v>2.0788618681063575E-2</v>
      </c>
      <c r="H847" s="123">
        <v>4.0824829046386291E-2</v>
      </c>
      <c r="I847" s="123">
        <v>4.9786209603329593E-2</v>
      </c>
      <c r="J847" s="123">
        <v>2.7325202042558953E-2</v>
      </c>
      <c r="K847" s="123">
        <v>6.320335762977819E-2</v>
      </c>
      <c r="L847" s="123">
        <v>5.7735026918962762E-2</v>
      </c>
      <c r="M847" s="123">
        <v>2.2509257354845529E-2</v>
      </c>
      <c r="N847" s="123">
        <v>9.8319208025017063E-2</v>
      </c>
      <c r="O847" s="164"/>
      <c r="P847" s="2"/>
      <c r="Q847" s="2"/>
      <c r="R847" s="2"/>
      <c r="S847" s="2"/>
      <c r="T847" s="2"/>
      <c r="U847" s="2"/>
      <c r="V847" s="2"/>
      <c r="W847" s="2"/>
      <c r="X847" s="2"/>
      <c r="Y847" s="136"/>
    </row>
    <row r="848" spans="1:25">
      <c r="A848" s="141"/>
      <c r="B848" s="2" t="s">
        <v>96</v>
      </c>
      <c r="C848" s="135"/>
      <c r="D848" s="109">
        <v>2.8767950704650991E-2</v>
      </c>
      <c r="E848" s="109">
        <v>2.6683274761756526E-2</v>
      </c>
      <c r="F848" s="109">
        <v>1.590577755054013E-2</v>
      </c>
      <c r="G848" s="109">
        <v>3.7946976600663665E-2</v>
      </c>
      <c r="H848" s="109">
        <v>8.4465163544247504E-2</v>
      </c>
      <c r="I848" s="109">
        <v>9.4232573381696397E-2</v>
      </c>
      <c r="J848" s="109">
        <v>5.323091306992004E-2</v>
      </c>
      <c r="K848" s="109">
        <v>0.12931694570296437</v>
      </c>
      <c r="L848" s="109">
        <v>0.17320508075688829</v>
      </c>
      <c r="M848" s="109">
        <v>4.532065239230644E-2</v>
      </c>
      <c r="N848" s="109">
        <v>0.1685472137571721</v>
      </c>
      <c r="O848" s="164"/>
      <c r="P848" s="2"/>
      <c r="Q848" s="2"/>
      <c r="R848" s="2"/>
      <c r="S848" s="2"/>
      <c r="T848" s="2"/>
      <c r="U848" s="2"/>
      <c r="V848" s="2"/>
      <c r="W848" s="2"/>
      <c r="X848" s="2"/>
      <c r="Y848" s="137"/>
    </row>
    <row r="849" spans="1:25">
      <c r="A849" s="141"/>
      <c r="B849" s="117" t="s">
        <v>189</v>
      </c>
      <c r="C849" s="135"/>
      <c r="D849" s="109">
        <v>-1.0371461600028331E-3</v>
      </c>
      <c r="E849" s="109">
        <v>3.4756311143710583E-2</v>
      </c>
      <c r="F849" s="109">
        <v>2.2168045039709927E-3</v>
      </c>
      <c r="G849" s="109">
        <v>6.9573583248231374E-2</v>
      </c>
      <c r="H849" s="109">
        <v>-5.6354307447559759E-2</v>
      </c>
      <c r="I849" s="109">
        <v>3.1502360479736424E-2</v>
      </c>
      <c r="J849" s="109">
        <v>2.2168045039709927E-3</v>
      </c>
      <c r="K849" s="109">
        <v>-4.5783490755221923E-2</v>
      </c>
      <c r="L849" s="109">
        <v>-0.34920986720521363</v>
      </c>
      <c r="M849" s="109">
        <v>-3.0322702135768487E-2</v>
      </c>
      <c r="N849" s="109">
        <v>0.13888273239087612</v>
      </c>
      <c r="O849" s="164"/>
      <c r="P849" s="2"/>
      <c r="Q849" s="2"/>
      <c r="R849" s="2"/>
      <c r="S849" s="2"/>
      <c r="T849" s="2"/>
      <c r="U849" s="2"/>
      <c r="V849" s="2"/>
      <c r="W849" s="2"/>
      <c r="X849" s="2"/>
      <c r="Y849" s="137"/>
    </row>
    <row r="850" spans="1:25">
      <c r="B850" s="147"/>
      <c r="C850" s="116"/>
      <c r="D850" s="132"/>
      <c r="E850" s="132"/>
      <c r="F850" s="132"/>
      <c r="G850" s="132"/>
      <c r="H850" s="132"/>
      <c r="I850" s="132"/>
      <c r="J850" s="132"/>
      <c r="K850" s="132"/>
      <c r="L850" s="132"/>
      <c r="M850" s="132"/>
      <c r="N850" s="132"/>
    </row>
    <row r="851" spans="1:25">
      <c r="B851" s="151" t="s">
        <v>504</v>
      </c>
      <c r="Y851" s="133" t="s">
        <v>201</v>
      </c>
    </row>
    <row r="852" spans="1:25">
      <c r="A852" s="124" t="s">
        <v>27</v>
      </c>
      <c r="B852" s="114" t="s">
        <v>141</v>
      </c>
      <c r="C852" s="111" t="s">
        <v>142</v>
      </c>
      <c r="D852" s="112" t="s">
        <v>166</v>
      </c>
      <c r="E852" s="113" t="s">
        <v>166</v>
      </c>
      <c r="F852" s="113" t="s">
        <v>166</v>
      </c>
      <c r="G852" s="164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133">
        <v>1</v>
      </c>
    </row>
    <row r="853" spans="1:25">
      <c r="A853" s="141"/>
      <c r="B853" s="115" t="s">
        <v>167</v>
      </c>
      <c r="C853" s="104" t="s">
        <v>167</v>
      </c>
      <c r="D853" s="162" t="s">
        <v>173</v>
      </c>
      <c r="E853" s="163" t="s">
        <v>178</v>
      </c>
      <c r="F853" s="163" t="s">
        <v>180</v>
      </c>
      <c r="G853" s="164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133" t="s">
        <v>3</v>
      </c>
    </row>
    <row r="854" spans="1:25">
      <c r="A854" s="141"/>
      <c r="B854" s="115"/>
      <c r="C854" s="104"/>
      <c r="D854" s="105" t="s">
        <v>124</v>
      </c>
      <c r="E854" s="106" t="s">
        <v>124</v>
      </c>
      <c r="F854" s="106" t="s">
        <v>114</v>
      </c>
      <c r="G854" s="164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133">
        <v>2</v>
      </c>
    </row>
    <row r="855" spans="1:25">
      <c r="A855" s="141"/>
      <c r="B855" s="115"/>
      <c r="C855" s="104"/>
      <c r="D855" s="130"/>
      <c r="E855" s="130"/>
      <c r="F855" s="130"/>
      <c r="G855" s="164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133">
        <v>2</v>
      </c>
    </row>
    <row r="856" spans="1:25">
      <c r="A856" s="141"/>
      <c r="B856" s="114">
        <v>1</v>
      </c>
      <c r="C856" s="110">
        <v>1</v>
      </c>
      <c r="D856" s="152" t="s">
        <v>229</v>
      </c>
      <c r="E856" s="152" t="s">
        <v>131</v>
      </c>
      <c r="F856" s="153" t="s">
        <v>133</v>
      </c>
      <c r="G856" s="164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133">
        <v>1</v>
      </c>
    </row>
    <row r="857" spans="1:25">
      <c r="A857" s="141"/>
      <c r="B857" s="115">
        <v>1</v>
      </c>
      <c r="C857" s="104">
        <v>2</v>
      </c>
      <c r="D857" s="155" t="s">
        <v>229</v>
      </c>
      <c r="E857" s="155" t="s">
        <v>131</v>
      </c>
      <c r="F857" s="157" t="s">
        <v>133</v>
      </c>
      <c r="G857" s="164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133">
        <v>2</v>
      </c>
    </row>
    <row r="858" spans="1:25">
      <c r="A858" s="141"/>
      <c r="B858" s="115">
        <v>1</v>
      </c>
      <c r="C858" s="104">
        <v>3</v>
      </c>
      <c r="D858" s="155" t="s">
        <v>229</v>
      </c>
      <c r="E858" s="155" t="s">
        <v>131</v>
      </c>
      <c r="F858" s="157" t="s">
        <v>133</v>
      </c>
      <c r="G858" s="164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133">
        <v>16</v>
      </c>
    </row>
    <row r="859" spans="1:25">
      <c r="A859" s="141"/>
      <c r="B859" s="115">
        <v>1</v>
      </c>
      <c r="C859" s="104">
        <v>4</v>
      </c>
      <c r="D859" s="155" t="s">
        <v>229</v>
      </c>
      <c r="E859" s="155" t="s">
        <v>131</v>
      </c>
      <c r="F859" s="157" t="s">
        <v>133</v>
      </c>
      <c r="G859" s="164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133" t="s">
        <v>133</v>
      </c>
    </row>
    <row r="860" spans="1:25">
      <c r="A860" s="141"/>
      <c r="B860" s="115">
        <v>1</v>
      </c>
      <c r="C860" s="104">
        <v>5</v>
      </c>
      <c r="D860" s="155" t="s">
        <v>229</v>
      </c>
      <c r="E860" s="155" t="s">
        <v>131</v>
      </c>
      <c r="F860" s="155" t="s">
        <v>133</v>
      </c>
      <c r="G860" s="164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134"/>
    </row>
    <row r="861" spans="1:25">
      <c r="A861" s="141"/>
      <c r="B861" s="115">
        <v>1</v>
      </c>
      <c r="C861" s="104">
        <v>6</v>
      </c>
      <c r="D861" s="155" t="s">
        <v>229</v>
      </c>
      <c r="E861" s="155" t="s">
        <v>131</v>
      </c>
      <c r="F861" s="155" t="s">
        <v>133</v>
      </c>
      <c r="G861" s="164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134"/>
    </row>
    <row r="862" spans="1:25">
      <c r="A862" s="141"/>
      <c r="B862" s="116" t="s">
        <v>186</v>
      </c>
      <c r="C862" s="108"/>
      <c r="D862" s="122" t="s">
        <v>543</v>
      </c>
      <c r="E862" s="122" t="s">
        <v>543</v>
      </c>
      <c r="F862" s="122" t="s">
        <v>543</v>
      </c>
      <c r="G862" s="164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134"/>
    </row>
    <row r="863" spans="1:25">
      <c r="A863" s="141"/>
      <c r="B863" s="2" t="s">
        <v>187</v>
      </c>
      <c r="C863" s="135"/>
      <c r="D863" s="107" t="s">
        <v>543</v>
      </c>
      <c r="E863" s="107" t="s">
        <v>543</v>
      </c>
      <c r="F863" s="107" t="s">
        <v>543</v>
      </c>
      <c r="G863" s="164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134"/>
    </row>
    <row r="864" spans="1:25">
      <c r="A864" s="141"/>
      <c r="B864" s="2" t="s">
        <v>188</v>
      </c>
      <c r="C864" s="135"/>
      <c r="D864" s="107" t="s">
        <v>543</v>
      </c>
      <c r="E864" s="107" t="s">
        <v>543</v>
      </c>
      <c r="F864" s="107" t="s">
        <v>543</v>
      </c>
      <c r="G864" s="226"/>
      <c r="H864" s="227"/>
      <c r="I864" s="227"/>
      <c r="J864" s="227"/>
      <c r="K864" s="227"/>
      <c r="L864" s="227"/>
      <c r="M864" s="227"/>
      <c r="N864" s="227"/>
      <c r="O864" s="227"/>
      <c r="P864" s="227"/>
      <c r="Q864" s="227"/>
      <c r="R864" s="227"/>
      <c r="S864" s="227"/>
      <c r="T864" s="227"/>
      <c r="U864" s="227"/>
      <c r="V864" s="227"/>
      <c r="W864" s="227"/>
      <c r="X864" s="227"/>
      <c r="Y864" s="134"/>
    </row>
    <row r="865" spans="1:25">
      <c r="A865" s="141"/>
      <c r="B865" s="2" t="s">
        <v>96</v>
      </c>
      <c r="C865" s="135"/>
      <c r="D865" s="109" t="s">
        <v>543</v>
      </c>
      <c r="E865" s="109" t="s">
        <v>543</v>
      </c>
      <c r="F865" s="109" t="s">
        <v>543</v>
      </c>
      <c r="G865" s="164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137"/>
    </row>
    <row r="866" spans="1:25">
      <c r="A866" s="141"/>
      <c r="B866" s="117" t="s">
        <v>189</v>
      </c>
      <c r="C866" s="135"/>
      <c r="D866" s="109" t="s">
        <v>543</v>
      </c>
      <c r="E866" s="109" t="s">
        <v>543</v>
      </c>
      <c r="F866" s="109" t="s">
        <v>543</v>
      </c>
      <c r="G866" s="164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137"/>
    </row>
    <row r="867" spans="1:25">
      <c r="B867" s="147"/>
      <c r="C867" s="116"/>
      <c r="D867" s="132"/>
      <c r="E867" s="132"/>
      <c r="F867" s="132"/>
    </row>
    <row r="868" spans="1:25">
      <c r="B868" s="151" t="s">
        <v>505</v>
      </c>
      <c r="Y868" s="133" t="s">
        <v>67</v>
      </c>
    </row>
    <row r="869" spans="1:25">
      <c r="A869" s="124" t="s">
        <v>30</v>
      </c>
      <c r="B869" s="114" t="s">
        <v>141</v>
      </c>
      <c r="C869" s="111" t="s">
        <v>142</v>
      </c>
      <c r="D869" s="112" t="s">
        <v>166</v>
      </c>
      <c r="E869" s="113" t="s">
        <v>166</v>
      </c>
      <c r="F869" s="113" t="s">
        <v>166</v>
      </c>
      <c r="G869" s="113" t="s">
        <v>166</v>
      </c>
      <c r="H869" s="113" t="s">
        <v>166</v>
      </c>
      <c r="I869" s="113" t="s">
        <v>166</v>
      </c>
      <c r="J869" s="113" t="s">
        <v>166</v>
      </c>
      <c r="K869" s="113" t="s">
        <v>166</v>
      </c>
      <c r="L869" s="113" t="s">
        <v>166</v>
      </c>
      <c r="M869" s="113" t="s">
        <v>166</v>
      </c>
      <c r="N869" s="113" t="s">
        <v>166</v>
      </c>
      <c r="O869" s="164"/>
      <c r="P869" s="2"/>
      <c r="Q869" s="2"/>
      <c r="R869" s="2"/>
      <c r="S869" s="2"/>
      <c r="T869" s="2"/>
      <c r="U869" s="2"/>
      <c r="V869" s="2"/>
      <c r="W869" s="2"/>
      <c r="X869" s="2"/>
      <c r="Y869" s="133">
        <v>1</v>
      </c>
    </row>
    <row r="870" spans="1:25">
      <c r="A870" s="141"/>
      <c r="B870" s="115" t="s">
        <v>167</v>
      </c>
      <c r="C870" s="104" t="s">
        <v>167</v>
      </c>
      <c r="D870" s="162" t="s">
        <v>169</v>
      </c>
      <c r="E870" s="163" t="s">
        <v>171</v>
      </c>
      <c r="F870" s="163" t="s">
        <v>172</v>
      </c>
      <c r="G870" s="163" t="s">
        <v>192</v>
      </c>
      <c r="H870" s="163" t="s">
        <v>173</v>
      </c>
      <c r="I870" s="163" t="s">
        <v>175</v>
      </c>
      <c r="J870" s="163" t="s">
        <v>176</v>
      </c>
      <c r="K870" s="163" t="s">
        <v>177</v>
      </c>
      <c r="L870" s="163" t="s">
        <v>180</v>
      </c>
      <c r="M870" s="163" t="s">
        <v>181</v>
      </c>
      <c r="N870" s="163" t="s">
        <v>182</v>
      </c>
      <c r="O870" s="164"/>
      <c r="P870" s="2"/>
      <c r="Q870" s="2"/>
      <c r="R870" s="2"/>
      <c r="S870" s="2"/>
      <c r="T870" s="2"/>
      <c r="U870" s="2"/>
      <c r="V870" s="2"/>
      <c r="W870" s="2"/>
      <c r="X870" s="2"/>
      <c r="Y870" s="133" t="s">
        <v>3</v>
      </c>
    </row>
    <row r="871" spans="1:25">
      <c r="A871" s="141"/>
      <c r="B871" s="115"/>
      <c r="C871" s="104"/>
      <c r="D871" s="105" t="s">
        <v>124</v>
      </c>
      <c r="E871" s="106" t="s">
        <v>118</v>
      </c>
      <c r="F871" s="106" t="s">
        <v>114</v>
      </c>
      <c r="G871" s="106" t="s">
        <v>124</v>
      </c>
      <c r="H871" s="106" t="s">
        <v>114</v>
      </c>
      <c r="I871" s="106" t="s">
        <v>219</v>
      </c>
      <c r="J871" s="106" t="s">
        <v>114</v>
      </c>
      <c r="K871" s="106" t="s">
        <v>118</v>
      </c>
      <c r="L871" s="106" t="s">
        <v>114</v>
      </c>
      <c r="M871" s="106" t="s">
        <v>114</v>
      </c>
      <c r="N871" s="106" t="s">
        <v>124</v>
      </c>
      <c r="O871" s="164"/>
      <c r="P871" s="2"/>
      <c r="Q871" s="2"/>
      <c r="R871" s="2"/>
      <c r="S871" s="2"/>
      <c r="T871" s="2"/>
      <c r="U871" s="2"/>
      <c r="V871" s="2"/>
      <c r="W871" s="2"/>
      <c r="X871" s="2"/>
      <c r="Y871" s="133">
        <v>1</v>
      </c>
    </row>
    <row r="872" spans="1:25">
      <c r="A872" s="141"/>
      <c r="B872" s="115"/>
      <c r="C872" s="104"/>
      <c r="D872" s="130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64"/>
      <c r="P872" s="2"/>
      <c r="Q872" s="2"/>
      <c r="R872" s="2"/>
      <c r="S872" s="2"/>
      <c r="T872" s="2"/>
      <c r="U872" s="2"/>
      <c r="V872" s="2"/>
      <c r="W872" s="2"/>
      <c r="X872" s="2"/>
      <c r="Y872" s="133">
        <v>2</v>
      </c>
    </row>
    <row r="873" spans="1:25">
      <c r="A873" s="141"/>
      <c r="B873" s="114">
        <v>1</v>
      </c>
      <c r="C873" s="110">
        <v>1</v>
      </c>
      <c r="D873" s="210">
        <v>14.4</v>
      </c>
      <c r="E873" s="210">
        <v>15</v>
      </c>
      <c r="F873" s="211">
        <v>16.100000000000001</v>
      </c>
      <c r="G873" s="210">
        <v>14.8</v>
      </c>
      <c r="H873" s="211">
        <v>14.3</v>
      </c>
      <c r="I873" s="210">
        <v>15.392894461859997</v>
      </c>
      <c r="J873" s="211">
        <v>15.299999999999999</v>
      </c>
      <c r="K873" s="210">
        <v>15.532000000000004</v>
      </c>
      <c r="L873" s="210">
        <v>15.299999999999999</v>
      </c>
      <c r="M873" s="209">
        <v>17.5</v>
      </c>
      <c r="N873" s="210">
        <v>13.8</v>
      </c>
      <c r="O873" s="214"/>
      <c r="P873" s="215"/>
      <c r="Q873" s="215"/>
      <c r="R873" s="215"/>
      <c r="S873" s="215"/>
      <c r="T873" s="215"/>
      <c r="U873" s="215"/>
      <c r="V873" s="215"/>
      <c r="W873" s="215"/>
      <c r="X873" s="215"/>
      <c r="Y873" s="216">
        <v>1</v>
      </c>
    </row>
    <row r="874" spans="1:25">
      <c r="A874" s="141"/>
      <c r="B874" s="115">
        <v>1</v>
      </c>
      <c r="C874" s="104">
        <v>2</v>
      </c>
      <c r="D874" s="217">
        <v>14.5</v>
      </c>
      <c r="E874" s="217">
        <v>15.9</v>
      </c>
      <c r="F874" s="221">
        <v>16.149999999999999</v>
      </c>
      <c r="G874" s="217">
        <v>14.6</v>
      </c>
      <c r="H874" s="221">
        <v>14.3</v>
      </c>
      <c r="I874" s="217">
        <v>15.4330708661417</v>
      </c>
      <c r="J874" s="221">
        <v>14.65</v>
      </c>
      <c r="K874" s="217">
        <v>15.983000000000002</v>
      </c>
      <c r="L874" s="217">
        <v>14.8</v>
      </c>
      <c r="M874" s="217">
        <v>16.25</v>
      </c>
      <c r="N874" s="217">
        <v>14.9</v>
      </c>
      <c r="O874" s="214"/>
      <c r="P874" s="215"/>
      <c r="Q874" s="215"/>
      <c r="R874" s="215"/>
      <c r="S874" s="215"/>
      <c r="T874" s="215"/>
      <c r="U874" s="215"/>
      <c r="V874" s="215"/>
      <c r="W874" s="215"/>
      <c r="X874" s="215"/>
      <c r="Y874" s="216" t="e">
        <v>#N/A</v>
      </c>
    </row>
    <row r="875" spans="1:25">
      <c r="A875" s="141"/>
      <c r="B875" s="115">
        <v>1</v>
      </c>
      <c r="C875" s="104">
        <v>3</v>
      </c>
      <c r="D875" s="217">
        <v>13.9</v>
      </c>
      <c r="E875" s="217">
        <v>13.9</v>
      </c>
      <c r="F875" s="221">
        <v>15.9</v>
      </c>
      <c r="G875" s="217">
        <v>14.8</v>
      </c>
      <c r="H875" s="221">
        <v>14.3</v>
      </c>
      <c r="I875" s="217">
        <v>15.589668615984399</v>
      </c>
      <c r="J875" s="221">
        <v>14</v>
      </c>
      <c r="K875" s="221">
        <v>14.553000000000001</v>
      </c>
      <c r="L875" s="222">
        <v>14.7</v>
      </c>
      <c r="M875" s="222">
        <v>15.949999999999998</v>
      </c>
      <c r="N875" s="222">
        <v>14</v>
      </c>
      <c r="O875" s="214"/>
      <c r="P875" s="215"/>
      <c r="Q875" s="215"/>
      <c r="R875" s="215"/>
      <c r="S875" s="215"/>
      <c r="T875" s="215"/>
      <c r="U875" s="215"/>
      <c r="V875" s="215"/>
      <c r="W875" s="215"/>
      <c r="X875" s="215"/>
      <c r="Y875" s="216">
        <v>16</v>
      </c>
    </row>
    <row r="876" spans="1:25">
      <c r="A876" s="141"/>
      <c r="B876" s="115">
        <v>1</v>
      </c>
      <c r="C876" s="104">
        <v>4</v>
      </c>
      <c r="D876" s="217">
        <v>14.4</v>
      </c>
      <c r="E876" s="217">
        <v>14.7</v>
      </c>
      <c r="F876" s="221">
        <v>16</v>
      </c>
      <c r="G876" s="217">
        <v>14.2</v>
      </c>
      <c r="H876" s="221">
        <v>14.5</v>
      </c>
      <c r="I876" s="217">
        <v>15.680286006128702</v>
      </c>
      <c r="J876" s="221">
        <v>14.25</v>
      </c>
      <c r="K876" s="221">
        <v>15.444000000000003</v>
      </c>
      <c r="L876" s="222">
        <v>15.2</v>
      </c>
      <c r="M876" s="222">
        <v>16.100000000000001</v>
      </c>
      <c r="N876" s="222">
        <v>14.6</v>
      </c>
      <c r="O876" s="214"/>
      <c r="P876" s="215"/>
      <c r="Q876" s="215"/>
      <c r="R876" s="215"/>
      <c r="S876" s="215"/>
      <c r="T876" s="215"/>
      <c r="U876" s="215"/>
      <c r="V876" s="215"/>
      <c r="W876" s="215"/>
      <c r="X876" s="215"/>
      <c r="Y876" s="216">
        <v>15.01476196962251</v>
      </c>
    </row>
    <row r="877" spans="1:25">
      <c r="A877" s="141"/>
      <c r="B877" s="115">
        <v>1</v>
      </c>
      <c r="C877" s="104">
        <v>5</v>
      </c>
      <c r="D877" s="217">
        <v>14.6</v>
      </c>
      <c r="E877" s="217">
        <v>15.1</v>
      </c>
      <c r="F877" s="217">
        <v>15.8</v>
      </c>
      <c r="G877" s="217">
        <v>14.3</v>
      </c>
      <c r="H877" s="217">
        <v>14.2</v>
      </c>
      <c r="I877" s="217">
        <v>15.458752515090501</v>
      </c>
      <c r="J877" s="217">
        <v>14.95</v>
      </c>
      <c r="K877" s="217">
        <v>14.608000000000002</v>
      </c>
      <c r="L877" s="217">
        <v>15</v>
      </c>
      <c r="M877" s="217">
        <v>15.85</v>
      </c>
      <c r="N877" s="217">
        <v>15.5</v>
      </c>
      <c r="O877" s="214"/>
      <c r="P877" s="215"/>
      <c r="Q877" s="215"/>
      <c r="R877" s="215"/>
      <c r="S877" s="215"/>
      <c r="T877" s="215"/>
      <c r="U877" s="215"/>
      <c r="V877" s="215"/>
      <c r="W877" s="215"/>
      <c r="X877" s="215"/>
      <c r="Y877" s="224"/>
    </row>
    <row r="878" spans="1:25">
      <c r="A878" s="141"/>
      <c r="B878" s="115">
        <v>1</v>
      </c>
      <c r="C878" s="104">
        <v>6</v>
      </c>
      <c r="D878" s="217">
        <v>14.1</v>
      </c>
      <c r="E878" s="217">
        <v>15.299999999999999</v>
      </c>
      <c r="F878" s="217">
        <v>16.149999999999999</v>
      </c>
      <c r="G878" s="217">
        <v>15</v>
      </c>
      <c r="H878" s="217">
        <v>14.3</v>
      </c>
      <c r="I878" s="217">
        <v>15.595617529880498</v>
      </c>
      <c r="J878" s="217">
        <v>14.7</v>
      </c>
      <c r="K878" s="217">
        <v>15.334000000000003</v>
      </c>
      <c r="L878" s="217">
        <v>14.8</v>
      </c>
      <c r="M878" s="217">
        <v>16.2</v>
      </c>
      <c r="N878" s="217">
        <v>14</v>
      </c>
      <c r="O878" s="214"/>
      <c r="P878" s="215"/>
      <c r="Q878" s="215"/>
      <c r="R878" s="215"/>
      <c r="S878" s="215"/>
      <c r="T878" s="215"/>
      <c r="U878" s="215"/>
      <c r="V878" s="215"/>
      <c r="W878" s="215"/>
      <c r="X878" s="215"/>
      <c r="Y878" s="224"/>
    </row>
    <row r="879" spans="1:25">
      <c r="A879" s="141"/>
      <c r="B879" s="116" t="s">
        <v>186</v>
      </c>
      <c r="C879" s="108"/>
      <c r="D879" s="225">
        <v>14.316666666666665</v>
      </c>
      <c r="E879" s="225">
        <v>14.983333333333333</v>
      </c>
      <c r="F879" s="225">
        <v>16.016666666666666</v>
      </c>
      <c r="G879" s="225">
        <v>14.616666666666667</v>
      </c>
      <c r="H879" s="225">
        <v>14.316666666666668</v>
      </c>
      <c r="I879" s="225">
        <v>15.5250483325143</v>
      </c>
      <c r="J879" s="225">
        <v>14.641666666666667</v>
      </c>
      <c r="K879" s="225">
        <v>15.242333333333336</v>
      </c>
      <c r="L879" s="225">
        <v>14.966666666666667</v>
      </c>
      <c r="M879" s="225">
        <v>16.308333333333334</v>
      </c>
      <c r="N879" s="225">
        <v>14.466666666666669</v>
      </c>
      <c r="O879" s="214"/>
      <c r="P879" s="215"/>
      <c r="Q879" s="215"/>
      <c r="R879" s="215"/>
      <c r="S879" s="215"/>
      <c r="T879" s="215"/>
      <c r="U879" s="215"/>
      <c r="V879" s="215"/>
      <c r="W879" s="215"/>
      <c r="X879" s="215"/>
      <c r="Y879" s="224"/>
    </row>
    <row r="880" spans="1:25">
      <c r="A880" s="141"/>
      <c r="B880" s="2" t="s">
        <v>187</v>
      </c>
      <c r="C880" s="135"/>
      <c r="D880" s="222">
        <v>14.4</v>
      </c>
      <c r="E880" s="222">
        <v>15.05</v>
      </c>
      <c r="F880" s="222">
        <v>16.05</v>
      </c>
      <c r="G880" s="222">
        <v>14.7</v>
      </c>
      <c r="H880" s="222">
        <v>14.3</v>
      </c>
      <c r="I880" s="222">
        <v>15.52421056553745</v>
      </c>
      <c r="J880" s="222">
        <v>14.675000000000001</v>
      </c>
      <c r="K880" s="222">
        <v>15.389000000000003</v>
      </c>
      <c r="L880" s="222">
        <v>14.9</v>
      </c>
      <c r="M880" s="222">
        <v>16.149999999999999</v>
      </c>
      <c r="N880" s="222">
        <v>14.3</v>
      </c>
      <c r="O880" s="214"/>
      <c r="P880" s="215"/>
      <c r="Q880" s="215"/>
      <c r="R880" s="215"/>
      <c r="S880" s="215"/>
      <c r="T880" s="215"/>
      <c r="U880" s="215"/>
      <c r="V880" s="215"/>
      <c r="W880" s="215"/>
      <c r="X880" s="215"/>
      <c r="Y880" s="224"/>
    </row>
    <row r="881" spans="1:25">
      <c r="A881" s="141"/>
      <c r="B881" s="2" t="s">
        <v>188</v>
      </c>
      <c r="C881" s="135"/>
      <c r="D881" s="107">
        <v>0.26394443859772199</v>
      </c>
      <c r="E881" s="107">
        <v>0.66458006791256274</v>
      </c>
      <c r="F881" s="107">
        <v>0.14375905768565153</v>
      </c>
      <c r="G881" s="107">
        <v>0.31251666622224616</v>
      </c>
      <c r="H881" s="107">
        <v>9.8319208025017577E-2</v>
      </c>
      <c r="I881" s="107">
        <v>0.11276006670714908</v>
      </c>
      <c r="J881" s="107">
        <v>0.46841932781074086</v>
      </c>
      <c r="K881" s="107">
        <v>0.5584129893427151</v>
      </c>
      <c r="L881" s="107">
        <v>0.24221202832779887</v>
      </c>
      <c r="M881" s="107">
        <v>0.60284049852897825</v>
      </c>
      <c r="N881" s="107">
        <v>0.65625198412398456</v>
      </c>
      <c r="O881" s="226"/>
      <c r="P881" s="227"/>
      <c r="Q881" s="227"/>
      <c r="R881" s="227"/>
      <c r="S881" s="227"/>
      <c r="T881" s="227"/>
      <c r="U881" s="227"/>
      <c r="V881" s="227"/>
      <c r="W881" s="227"/>
      <c r="X881" s="227"/>
      <c r="Y881" s="134"/>
    </row>
    <row r="882" spans="1:25">
      <c r="A882" s="141"/>
      <c r="B882" s="2" t="s">
        <v>96</v>
      </c>
      <c r="C882" s="135"/>
      <c r="D882" s="109">
        <v>1.8436165676208757E-2</v>
      </c>
      <c r="E882" s="109">
        <v>4.4354620772807302E-2</v>
      </c>
      <c r="F882" s="109">
        <v>8.9755915308419275E-3</v>
      </c>
      <c r="G882" s="109">
        <v>2.1380843755227787E-2</v>
      </c>
      <c r="H882" s="109">
        <v>6.8674650541339392E-3</v>
      </c>
      <c r="I882" s="109">
        <v>7.2631056787755234E-3</v>
      </c>
      <c r="J882" s="109">
        <v>3.1992213623954983E-2</v>
      </c>
      <c r="K882" s="109">
        <v>3.663566313180714E-2</v>
      </c>
      <c r="L882" s="109">
        <v>1.6183431736823978E-2</v>
      </c>
      <c r="M882" s="109">
        <v>3.6965181309901576E-2</v>
      </c>
      <c r="N882" s="109">
        <v>4.5363040377233953E-2</v>
      </c>
      <c r="O882" s="164"/>
      <c r="P882" s="2"/>
      <c r="Q882" s="2"/>
      <c r="R882" s="2"/>
      <c r="S882" s="2"/>
      <c r="T882" s="2"/>
      <c r="U882" s="2"/>
      <c r="V882" s="2"/>
      <c r="W882" s="2"/>
      <c r="X882" s="2"/>
      <c r="Y882" s="137"/>
    </row>
    <row r="883" spans="1:25">
      <c r="A883" s="141"/>
      <c r="B883" s="117" t="s">
        <v>189</v>
      </c>
      <c r="C883" s="135"/>
      <c r="D883" s="109">
        <v>-4.6493930730851063E-2</v>
      </c>
      <c r="E883" s="109">
        <v>-2.0931824528929166E-3</v>
      </c>
      <c r="F883" s="109">
        <v>6.6727977377942116E-2</v>
      </c>
      <c r="G883" s="109">
        <v>-2.6513594005769803E-2</v>
      </c>
      <c r="H883" s="109">
        <v>-4.6493930730850841E-2</v>
      </c>
      <c r="I883" s="109">
        <v>3.3985644522649627E-2</v>
      </c>
      <c r="J883" s="109">
        <v>-2.4848565945346346E-2</v>
      </c>
      <c r="K883" s="109">
        <v>1.5156508253094003E-2</v>
      </c>
      <c r="L883" s="109">
        <v>-3.2032011598418508E-3</v>
      </c>
      <c r="M883" s="109">
        <v>8.6153304749548854E-2</v>
      </c>
      <c r="N883" s="109">
        <v>-3.6503762368310211E-2</v>
      </c>
      <c r="O883" s="164"/>
      <c r="P883" s="2"/>
      <c r="Q883" s="2"/>
      <c r="R883" s="2"/>
      <c r="S883" s="2"/>
      <c r="T883" s="2"/>
      <c r="U883" s="2"/>
      <c r="V883" s="2"/>
      <c r="W883" s="2"/>
      <c r="X883" s="2"/>
      <c r="Y883" s="137"/>
    </row>
    <row r="884" spans="1:25">
      <c r="B884" s="147"/>
      <c r="C884" s="116"/>
      <c r="D884" s="132"/>
      <c r="E884" s="132"/>
      <c r="F884" s="132"/>
      <c r="G884" s="132"/>
      <c r="H884" s="132"/>
      <c r="I884" s="132"/>
      <c r="J884" s="132"/>
      <c r="K884" s="132"/>
      <c r="L884" s="132"/>
      <c r="M884" s="132"/>
      <c r="N884" s="132"/>
    </row>
    <row r="885" spans="1:25">
      <c r="B885" s="151" t="s">
        <v>506</v>
      </c>
      <c r="Y885" s="133" t="s">
        <v>67</v>
      </c>
    </row>
    <row r="886" spans="1:25">
      <c r="A886" s="124" t="s">
        <v>63</v>
      </c>
      <c r="B886" s="114" t="s">
        <v>141</v>
      </c>
      <c r="C886" s="111" t="s">
        <v>142</v>
      </c>
      <c r="D886" s="112" t="s">
        <v>166</v>
      </c>
      <c r="E886" s="113" t="s">
        <v>166</v>
      </c>
      <c r="F886" s="113" t="s">
        <v>166</v>
      </c>
      <c r="G886" s="113" t="s">
        <v>166</v>
      </c>
      <c r="H886" s="113" t="s">
        <v>166</v>
      </c>
      <c r="I886" s="113" t="s">
        <v>166</v>
      </c>
      <c r="J886" s="113" t="s">
        <v>166</v>
      </c>
      <c r="K886" s="113" t="s">
        <v>166</v>
      </c>
      <c r="L886" s="113" t="s">
        <v>166</v>
      </c>
      <c r="M886" s="113" t="s">
        <v>166</v>
      </c>
      <c r="N886" s="113" t="s">
        <v>166</v>
      </c>
      <c r="O886" s="113" t="s">
        <v>166</v>
      </c>
      <c r="P886" s="113" t="s">
        <v>166</v>
      </c>
      <c r="Q886" s="113" t="s">
        <v>166</v>
      </c>
      <c r="R886" s="113" t="s">
        <v>166</v>
      </c>
      <c r="S886" s="113" t="s">
        <v>166</v>
      </c>
      <c r="T886" s="113" t="s">
        <v>166</v>
      </c>
      <c r="U886" s="164"/>
      <c r="V886" s="2"/>
      <c r="W886" s="2"/>
      <c r="X886" s="2"/>
      <c r="Y886" s="133">
        <v>1</v>
      </c>
    </row>
    <row r="887" spans="1:25">
      <c r="A887" s="141"/>
      <c r="B887" s="115" t="s">
        <v>167</v>
      </c>
      <c r="C887" s="104" t="s">
        <v>167</v>
      </c>
      <c r="D887" s="162" t="s">
        <v>168</v>
      </c>
      <c r="E887" s="163" t="s">
        <v>169</v>
      </c>
      <c r="F887" s="163" t="s">
        <v>170</v>
      </c>
      <c r="G887" s="163" t="s">
        <v>171</v>
      </c>
      <c r="H887" s="163" t="s">
        <v>172</v>
      </c>
      <c r="I887" s="163" t="s">
        <v>192</v>
      </c>
      <c r="J887" s="163" t="s">
        <v>173</v>
      </c>
      <c r="K887" s="163" t="s">
        <v>175</v>
      </c>
      <c r="L887" s="163" t="s">
        <v>176</v>
      </c>
      <c r="M887" s="163" t="s">
        <v>177</v>
      </c>
      <c r="N887" s="163" t="s">
        <v>178</v>
      </c>
      <c r="O887" s="163" t="s">
        <v>179</v>
      </c>
      <c r="P887" s="163" t="s">
        <v>180</v>
      </c>
      <c r="Q887" s="163" t="s">
        <v>181</v>
      </c>
      <c r="R887" s="163" t="s">
        <v>193</v>
      </c>
      <c r="S887" s="163" t="s">
        <v>190</v>
      </c>
      <c r="T887" s="163" t="s">
        <v>191</v>
      </c>
      <c r="U887" s="164"/>
      <c r="V887" s="2"/>
      <c r="W887" s="2"/>
      <c r="X887" s="2"/>
      <c r="Y887" s="133" t="s">
        <v>1</v>
      </c>
    </row>
    <row r="888" spans="1:25">
      <c r="A888" s="141"/>
      <c r="B888" s="115"/>
      <c r="C888" s="104"/>
      <c r="D888" s="105" t="s">
        <v>126</v>
      </c>
      <c r="E888" s="106" t="s">
        <v>126</v>
      </c>
      <c r="F888" s="106" t="s">
        <v>126</v>
      </c>
      <c r="G888" s="106" t="s">
        <v>126</v>
      </c>
      <c r="H888" s="106" t="s">
        <v>126</v>
      </c>
      <c r="I888" s="106" t="s">
        <v>126</v>
      </c>
      <c r="J888" s="106" t="s">
        <v>126</v>
      </c>
      <c r="K888" s="106" t="s">
        <v>116</v>
      </c>
      <c r="L888" s="106" t="s">
        <v>126</v>
      </c>
      <c r="M888" s="106" t="s">
        <v>118</v>
      </c>
      <c r="N888" s="106" t="s">
        <v>126</v>
      </c>
      <c r="O888" s="106" t="s">
        <v>126</v>
      </c>
      <c r="P888" s="106" t="s">
        <v>116</v>
      </c>
      <c r="Q888" s="106" t="s">
        <v>126</v>
      </c>
      <c r="R888" s="106" t="s">
        <v>116</v>
      </c>
      <c r="S888" s="106" t="s">
        <v>126</v>
      </c>
      <c r="T888" s="106" t="s">
        <v>126</v>
      </c>
      <c r="U888" s="164"/>
      <c r="V888" s="2"/>
      <c r="W888" s="2"/>
      <c r="X888" s="2"/>
      <c r="Y888" s="133">
        <v>3</v>
      </c>
    </row>
    <row r="889" spans="1:25">
      <c r="A889" s="141"/>
      <c r="B889" s="115"/>
      <c r="C889" s="104"/>
      <c r="D889" s="130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64"/>
      <c r="V889" s="2"/>
      <c r="W889" s="2"/>
      <c r="X889" s="2"/>
      <c r="Y889" s="133">
        <v>3</v>
      </c>
    </row>
    <row r="890" spans="1:25">
      <c r="A890" s="141"/>
      <c r="B890" s="114">
        <v>1</v>
      </c>
      <c r="C890" s="110">
        <v>1</v>
      </c>
      <c r="D890" s="195">
        <v>0.91</v>
      </c>
      <c r="E890" s="196">
        <v>0.85000000000000009</v>
      </c>
      <c r="F890" s="197">
        <v>0.87899999999999989</v>
      </c>
      <c r="G890" s="196">
        <v>0.86799999999999999</v>
      </c>
      <c r="H890" s="197">
        <v>0.85726275403153251</v>
      </c>
      <c r="I890" s="195">
        <v>0.95</v>
      </c>
      <c r="J890" s="197">
        <v>0.86999999999999988</v>
      </c>
      <c r="K890" s="196">
        <v>0.88279591179492789</v>
      </c>
      <c r="L890" s="196">
        <v>0.87524728733289325</v>
      </c>
      <c r="M890" s="196">
        <v>0.87619004138448153</v>
      </c>
      <c r="N890" s="195">
        <v>0.84</v>
      </c>
      <c r="O890" s="195">
        <v>0.91121635393561473</v>
      </c>
      <c r="P890" s="196">
        <v>0.85126790959774534</v>
      </c>
      <c r="Q890" s="196">
        <v>0.83927822073017155</v>
      </c>
      <c r="R890" s="196">
        <v>0.87620000000000009</v>
      </c>
      <c r="S890" s="196">
        <v>0.85237617229782336</v>
      </c>
      <c r="T890" s="195">
        <v>0.85000000000000009</v>
      </c>
      <c r="U890" s="200"/>
      <c r="V890" s="201"/>
      <c r="W890" s="201"/>
      <c r="X890" s="201"/>
      <c r="Y890" s="202">
        <v>1</v>
      </c>
    </row>
    <row r="891" spans="1:25">
      <c r="A891" s="141"/>
      <c r="B891" s="115">
        <v>1</v>
      </c>
      <c r="C891" s="104">
        <v>2</v>
      </c>
      <c r="D891" s="203">
        <v>0.90000000000000013</v>
      </c>
      <c r="E891" s="206">
        <v>0.86999999999999988</v>
      </c>
      <c r="F891" s="205">
        <v>0.87899999999999989</v>
      </c>
      <c r="G891" s="206">
        <v>0.874</v>
      </c>
      <c r="H891" s="205">
        <v>0.89323182063425421</v>
      </c>
      <c r="I891" s="203">
        <v>0.96</v>
      </c>
      <c r="J891" s="205">
        <v>0.86999999999999988</v>
      </c>
      <c r="K891" s="206">
        <v>0.87883620086725589</v>
      </c>
      <c r="L891" s="206">
        <v>0.86325759846531935</v>
      </c>
      <c r="M891" s="206">
        <v>0.87346542679753358</v>
      </c>
      <c r="N891" s="203">
        <v>0.84</v>
      </c>
      <c r="O891" s="203">
        <v>0.91121635393561473</v>
      </c>
      <c r="P891" s="206">
        <v>0.84287512739044368</v>
      </c>
      <c r="Q891" s="206">
        <v>0.8692524428991063</v>
      </c>
      <c r="R891" s="206">
        <v>0.89440000000000008</v>
      </c>
      <c r="S891" s="206">
        <v>0.84838914816257971</v>
      </c>
      <c r="T891" s="203">
        <v>0.81000000000000016</v>
      </c>
      <c r="U891" s="200"/>
      <c r="V891" s="201"/>
      <c r="W891" s="201"/>
      <c r="X891" s="201"/>
      <c r="Y891" s="202">
        <v>10</v>
      </c>
    </row>
    <row r="892" spans="1:25">
      <c r="A892" s="141"/>
      <c r="B892" s="115">
        <v>1</v>
      </c>
      <c r="C892" s="104">
        <v>3</v>
      </c>
      <c r="D892" s="203">
        <v>0.91999999999999993</v>
      </c>
      <c r="E892" s="206">
        <v>0.85000000000000009</v>
      </c>
      <c r="F892" s="205">
        <v>0.88</v>
      </c>
      <c r="G892" s="206">
        <v>0.876</v>
      </c>
      <c r="H892" s="205">
        <v>0.8812421317666802</v>
      </c>
      <c r="I892" s="203">
        <v>0.93</v>
      </c>
      <c r="J892" s="205">
        <v>0.86999999999999988</v>
      </c>
      <c r="K892" s="205">
        <v>0.8751491459280496</v>
      </c>
      <c r="L892" s="123">
        <v>0.85726275403153251</v>
      </c>
      <c r="M892" s="123">
        <v>0.87353036457543454</v>
      </c>
      <c r="N892" s="207">
        <v>0.85000000000000009</v>
      </c>
      <c r="O892" s="207">
        <v>0.9172111983694019</v>
      </c>
      <c r="P892" s="123">
        <v>0.84587254960733715</v>
      </c>
      <c r="Q892" s="123">
        <v>0.86325759846531935</v>
      </c>
      <c r="R892" s="123">
        <v>0.88240000000000007</v>
      </c>
      <c r="S892" s="123">
        <v>0.85791514512319356</v>
      </c>
      <c r="T892" s="203">
        <v>0.81000000000000016</v>
      </c>
      <c r="U892" s="200"/>
      <c r="V892" s="201"/>
      <c r="W892" s="201"/>
      <c r="X892" s="201"/>
      <c r="Y892" s="202">
        <v>16</v>
      </c>
    </row>
    <row r="893" spans="1:25">
      <c r="A893" s="141"/>
      <c r="B893" s="115">
        <v>1</v>
      </c>
      <c r="C893" s="104">
        <v>4</v>
      </c>
      <c r="D893" s="203">
        <v>0.91999999999999993</v>
      </c>
      <c r="E893" s="206">
        <v>0.85000000000000009</v>
      </c>
      <c r="F893" s="205">
        <v>0.88600000000000001</v>
      </c>
      <c r="G893" s="206">
        <v>0.86399999999999999</v>
      </c>
      <c r="H893" s="205">
        <v>0.8692524428991063</v>
      </c>
      <c r="I893" s="203">
        <v>0.96</v>
      </c>
      <c r="J893" s="205">
        <v>0.89</v>
      </c>
      <c r="K893" s="205">
        <v>0.87614259541671913</v>
      </c>
      <c r="L893" s="123">
        <v>0.86325759846531935</v>
      </c>
      <c r="M893" s="123">
        <v>0.88773679421241447</v>
      </c>
      <c r="N893" s="207">
        <v>0.81999999999999984</v>
      </c>
      <c r="O893" s="207">
        <v>0.92320604280318874</v>
      </c>
      <c r="P893" s="123">
        <v>0.85786223847491117</v>
      </c>
      <c r="Q893" s="123">
        <v>0.8692524428991063</v>
      </c>
      <c r="R893" s="123">
        <v>0.88719999999999999</v>
      </c>
      <c r="S893" s="123">
        <v>0.8642286151130022</v>
      </c>
      <c r="T893" s="204">
        <v>0.72</v>
      </c>
      <c r="U893" s="200"/>
      <c r="V893" s="201"/>
      <c r="W893" s="201"/>
      <c r="X893" s="201"/>
      <c r="Y893" s="202">
        <v>0.86923923087771005</v>
      </c>
    </row>
    <row r="894" spans="1:25">
      <c r="A894" s="141"/>
      <c r="B894" s="115">
        <v>1</v>
      </c>
      <c r="C894" s="104">
        <v>5</v>
      </c>
      <c r="D894" s="203">
        <v>0.91999999999999993</v>
      </c>
      <c r="E894" s="206">
        <v>0.86</v>
      </c>
      <c r="F894" s="206">
        <v>0.86999999999999988</v>
      </c>
      <c r="G894" s="206">
        <v>0.86799999999999999</v>
      </c>
      <c r="H894" s="206">
        <v>0.8692524428991063</v>
      </c>
      <c r="I894" s="203">
        <v>0.96</v>
      </c>
      <c r="J894" s="206">
        <v>0.86</v>
      </c>
      <c r="K894" s="206">
        <v>0.87770308994046464</v>
      </c>
      <c r="L894" s="206">
        <v>0.8692524428991063</v>
      </c>
      <c r="M894" s="204">
        <v>0.84594439588271531</v>
      </c>
      <c r="N894" s="203">
        <v>0.8</v>
      </c>
      <c r="O894" s="203">
        <v>0.92920088723697569</v>
      </c>
      <c r="P894" s="206">
        <v>0.86085966069180453</v>
      </c>
      <c r="Q894" s="206">
        <v>0.86325759846531935</v>
      </c>
      <c r="R894" s="206">
        <v>0.86549999999999994</v>
      </c>
      <c r="S894" s="206">
        <v>0.83771981339847679</v>
      </c>
      <c r="T894" s="203">
        <v>0.83</v>
      </c>
      <c r="U894" s="200"/>
      <c r="V894" s="201"/>
      <c r="W894" s="201"/>
      <c r="X894" s="201"/>
      <c r="Y894" s="136"/>
    </row>
    <row r="895" spans="1:25">
      <c r="A895" s="141"/>
      <c r="B895" s="115">
        <v>1</v>
      </c>
      <c r="C895" s="104">
        <v>6</v>
      </c>
      <c r="D895" s="203">
        <v>0.91999999999999993</v>
      </c>
      <c r="E895" s="206">
        <v>0.85000000000000009</v>
      </c>
      <c r="F895" s="206">
        <v>0.86899999999999999</v>
      </c>
      <c r="G895" s="206">
        <v>0.88</v>
      </c>
      <c r="H895" s="206">
        <v>0.88723697620046704</v>
      </c>
      <c r="I895" s="204">
        <v>0.90000000000000013</v>
      </c>
      <c r="J895" s="206">
        <v>0.89</v>
      </c>
      <c r="K895" s="206">
        <v>0.88370595771803795</v>
      </c>
      <c r="L895" s="206">
        <v>0.8692524428991063</v>
      </c>
      <c r="M895" s="206">
        <v>0.87542105309211782</v>
      </c>
      <c r="N895" s="203">
        <v>0.86</v>
      </c>
      <c r="O895" s="203">
        <v>0.91121635393561473</v>
      </c>
      <c r="P895" s="206">
        <v>0.85366584737126017</v>
      </c>
      <c r="Q895" s="206">
        <v>0.88723697620046704</v>
      </c>
      <c r="R895" s="206">
        <v>0.88389999999999991</v>
      </c>
      <c r="S895" s="206">
        <v>0.86510310604280294</v>
      </c>
      <c r="T895" s="203">
        <v>0.81999999999999984</v>
      </c>
      <c r="U895" s="200"/>
      <c r="V895" s="201"/>
      <c r="W895" s="201"/>
      <c r="X895" s="201"/>
      <c r="Y895" s="136"/>
    </row>
    <row r="896" spans="1:25">
      <c r="A896" s="141"/>
      <c r="B896" s="116" t="s">
        <v>186</v>
      </c>
      <c r="C896" s="108"/>
      <c r="D896" s="208">
        <v>0.91500000000000004</v>
      </c>
      <c r="E896" s="208">
        <v>0.85500000000000009</v>
      </c>
      <c r="F896" s="208">
        <v>0.87716666666666665</v>
      </c>
      <c r="G896" s="208">
        <v>0.87166666666666659</v>
      </c>
      <c r="H896" s="208">
        <v>0.87624642807185771</v>
      </c>
      <c r="I896" s="208">
        <v>0.94333333333333336</v>
      </c>
      <c r="J896" s="208">
        <v>0.87499999999999989</v>
      </c>
      <c r="K896" s="208">
        <v>0.87905548361090924</v>
      </c>
      <c r="L896" s="208">
        <v>0.86625502068221294</v>
      </c>
      <c r="M896" s="208">
        <v>0.87204801265744958</v>
      </c>
      <c r="N896" s="208">
        <v>0.83500000000000008</v>
      </c>
      <c r="O896" s="208">
        <v>0.91721119836940179</v>
      </c>
      <c r="P896" s="208">
        <v>0.85206722218891695</v>
      </c>
      <c r="Q896" s="208">
        <v>0.86525587994324826</v>
      </c>
      <c r="R896" s="208">
        <v>0.88160000000000005</v>
      </c>
      <c r="S896" s="208">
        <v>0.85428866668964643</v>
      </c>
      <c r="T896" s="208">
        <v>0.80666666666666664</v>
      </c>
      <c r="U896" s="200"/>
      <c r="V896" s="201"/>
      <c r="W896" s="201"/>
      <c r="X896" s="201"/>
      <c r="Y896" s="136"/>
    </row>
    <row r="897" spans="1:25">
      <c r="A897" s="141"/>
      <c r="B897" s="2" t="s">
        <v>187</v>
      </c>
      <c r="C897" s="135"/>
      <c r="D897" s="123">
        <v>0.91999999999999993</v>
      </c>
      <c r="E897" s="123">
        <v>0.85000000000000009</v>
      </c>
      <c r="F897" s="123">
        <v>0.87899999999999989</v>
      </c>
      <c r="G897" s="123">
        <v>0.871</v>
      </c>
      <c r="H897" s="123">
        <v>0.87524728733289325</v>
      </c>
      <c r="I897" s="123">
        <v>0.95499999999999996</v>
      </c>
      <c r="J897" s="123">
        <v>0.86999999999999988</v>
      </c>
      <c r="K897" s="123">
        <v>0.87826964540386032</v>
      </c>
      <c r="L897" s="123">
        <v>0.86625502068221283</v>
      </c>
      <c r="M897" s="123">
        <v>0.87447570883377623</v>
      </c>
      <c r="N897" s="123">
        <v>0.84</v>
      </c>
      <c r="O897" s="123">
        <v>0.91421377615250832</v>
      </c>
      <c r="P897" s="123">
        <v>0.85246687848450275</v>
      </c>
      <c r="Q897" s="123">
        <v>0.86625502068221283</v>
      </c>
      <c r="R897" s="123">
        <v>0.88314999999999999</v>
      </c>
      <c r="S897" s="123">
        <v>0.85514565871050841</v>
      </c>
      <c r="T897" s="123">
        <v>0.81499999999999995</v>
      </c>
      <c r="U897" s="200"/>
      <c r="V897" s="201"/>
      <c r="W897" s="201"/>
      <c r="X897" s="201"/>
      <c r="Y897" s="136"/>
    </row>
    <row r="898" spans="1:25">
      <c r="A898" s="141"/>
      <c r="B898" s="2" t="s">
        <v>188</v>
      </c>
      <c r="C898" s="135"/>
      <c r="D898" s="123">
        <v>8.3666002653406697E-3</v>
      </c>
      <c r="E898" s="123">
        <v>8.3666002653406714E-3</v>
      </c>
      <c r="F898" s="123">
        <v>6.4935865795927366E-3</v>
      </c>
      <c r="G898" s="123">
        <v>5.9888785817268598E-3</v>
      </c>
      <c r="H898" s="123">
        <v>1.3360122015424152E-2</v>
      </c>
      <c r="I898" s="123">
        <v>2.4221202832779863E-2</v>
      </c>
      <c r="J898" s="123">
        <v>1.2247448713915929E-2</v>
      </c>
      <c r="K898" s="123">
        <v>3.4996902064834178E-3</v>
      </c>
      <c r="L898" s="123">
        <v>6.2874458855593039E-3</v>
      </c>
      <c r="M898" s="123">
        <v>1.3858404736507906E-2</v>
      </c>
      <c r="N898" s="123">
        <v>2.1679483388678814E-2</v>
      </c>
      <c r="O898" s="123">
        <v>7.582945051659744E-3</v>
      </c>
      <c r="P898" s="123">
        <v>6.8840724408030657E-3</v>
      </c>
      <c r="Q898" s="123">
        <v>1.5478621770107361E-2</v>
      </c>
      <c r="R898" s="123">
        <v>9.8944428847712578E-3</v>
      </c>
      <c r="S898" s="123">
        <v>1.0410522292808529E-2</v>
      </c>
      <c r="T898" s="123">
        <v>4.5018514709691038E-2</v>
      </c>
      <c r="U898" s="164"/>
      <c r="V898" s="2"/>
      <c r="W898" s="2"/>
      <c r="X898" s="2"/>
      <c r="Y898" s="136"/>
    </row>
    <row r="899" spans="1:25">
      <c r="A899" s="141"/>
      <c r="B899" s="2" t="s">
        <v>96</v>
      </c>
      <c r="C899" s="135"/>
      <c r="D899" s="109">
        <v>9.1438254266018246E-3</v>
      </c>
      <c r="E899" s="109">
        <v>9.7854973863633569E-3</v>
      </c>
      <c r="F899" s="109">
        <v>7.4029107880593621E-3</v>
      </c>
      <c r="G899" s="109">
        <v>6.8706064035107383E-3</v>
      </c>
      <c r="H899" s="109">
        <v>1.5246991699381327E-2</v>
      </c>
      <c r="I899" s="109">
        <v>2.5676186748529891E-2</v>
      </c>
      <c r="J899" s="109">
        <v>1.399708424447535E-2</v>
      </c>
      <c r="K899" s="109">
        <v>3.9811937604981298E-3</v>
      </c>
      <c r="L899" s="109">
        <v>7.2581927209006778E-3</v>
      </c>
      <c r="M899" s="109">
        <v>1.5891790974072943E-2</v>
      </c>
      <c r="N899" s="109">
        <v>2.5963453160094387E-2</v>
      </c>
      <c r="O899" s="109">
        <v>8.2673925756036777E-3</v>
      </c>
      <c r="P899" s="109">
        <v>8.0792597831873363E-3</v>
      </c>
      <c r="Q899" s="109">
        <v>1.7889068573706309E-2</v>
      </c>
      <c r="R899" s="109">
        <v>1.1223279134268668E-2</v>
      </c>
      <c r="S899" s="109">
        <v>1.2186187993279977E-2</v>
      </c>
      <c r="T899" s="109">
        <v>5.5808076086393849E-2</v>
      </c>
      <c r="U899" s="164"/>
      <c r="V899" s="2"/>
      <c r="W899" s="2"/>
      <c r="X899" s="2"/>
      <c r="Y899" s="137"/>
    </row>
    <row r="900" spans="1:25">
      <c r="A900" s="141"/>
      <c r="B900" s="117" t="s">
        <v>189</v>
      </c>
      <c r="C900" s="135"/>
      <c r="D900" s="109">
        <v>5.2644620142240139E-2</v>
      </c>
      <c r="E900" s="109">
        <v>-1.6381256588398507E-2</v>
      </c>
      <c r="F900" s="109">
        <v>9.1199700926427596E-3</v>
      </c>
      <c r="G900" s="109">
        <v>2.7925980590008948E-3</v>
      </c>
      <c r="H900" s="109">
        <v>8.0612988291752785E-3</v>
      </c>
      <c r="I900" s="109">
        <v>8.5240173042819389E-2</v>
      </c>
      <c r="J900" s="109">
        <v>6.6273689884808196E-3</v>
      </c>
      <c r="K900" s="109">
        <v>1.1292924185310138E-2</v>
      </c>
      <c r="L900" s="109">
        <v>-3.4331287515450004E-3</v>
      </c>
      <c r="M900" s="109">
        <v>3.2313104148593563E-3</v>
      </c>
      <c r="N900" s="109">
        <v>-3.9389882165278056E-2</v>
      </c>
      <c r="O900" s="109">
        <v>5.5188451910128666E-2</v>
      </c>
      <c r="P900" s="109">
        <v>-1.9755215916168134E-2</v>
      </c>
      <c r="Q900" s="109">
        <v>-4.5825715096172726E-3</v>
      </c>
      <c r="R900" s="109">
        <v>1.4220215428851324E-2</v>
      </c>
      <c r="S900" s="109">
        <v>-1.7199596678313056E-2</v>
      </c>
      <c r="T900" s="109">
        <v>-7.1985435065857639E-2</v>
      </c>
      <c r="U900" s="164"/>
      <c r="V900" s="2"/>
      <c r="W900" s="2"/>
      <c r="X900" s="2"/>
      <c r="Y900" s="137"/>
    </row>
    <row r="901" spans="1:25">
      <c r="B901" s="147"/>
      <c r="C901" s="116"/>
      <c r="D901" s="132"/>
      <c r="E901" s="132"/>
      <c r="F901" s="132"/>
      <c r="G901" s="132"/>
      <c r="H901" s="132"/>
      <c r="I901" s="132"/>
      <c r="J901" s="132"/>
      <c r="K901" s="132"/>
      <c r="L901" s="132"/>
      <c r="M901" s="132"/>
      <c r="N901" s="132"/>
      <c r="O901" s="132"/>
      <c r="P901" s="132"/>
      <c r="Q901" s="132"/>
      <c r="R901" s="132"/>
      <c r="S901" s="132"/>
      <c r="T901" s="132"/>
    </row>
    <row r="902" spans="1:25">
      <c r="B902" s="151" t="s">
        <v>507</v>
      </c>
      <c r="Y902" s="133" t="s">
        <v>201</v>
      </c>
    </row>
    <row r="903" spans="1:25">
      <c r="A903" s="124" t="s">
        <v>64</v>
      </c>
      <c r="B903" s="114" t="s">
        <v>141</v>
      </c>
      <c r="C903" s="111" t="s">
        <v>142</v>
      </c>
      <c r="D903" s="112" t="s">
        <v>166</v>
      </c>
      <c r="E903" s="113" t="s">
        <v>166</v>
      </c>
      <c r="F903" s="113" t="s">
        <v>166</v>
      </c>
      <c r="G903" s="113" t="s">
        <v>166</v>
      </c>
      <c r="H903" s="113" t="s">
        <v>166</v>
      </c>
      <c r="I903" s="113" t="s">
        <v>166</v>
      </c>
      <c r="J903" s="113" t="s">
        <v>166</v>
      </c>
      <c r="K903" s="113" t="s">
        <v>166</v>
      </c>
      <c r="L903" s="164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133">
        <v>1</v>
      </c>
    </row>
    <row r="904" spans="1:25">
      <c r="A904" s="141"/>
      <c r="B904" s="115" t="s">
        <v>167</v>
      </c>
      <c r="C904" s="104" t="s">
        <v>167</v>
      </c>
      <c r="D904" s="162" t="s">
        <v>170</v>
      </c>
      <c r="E904" s="163" t="s">
        <v>172</v>
      </c>
      <c r="F904" s="163" t="s">
        <v>173</v>
      </c>
      <c r="G904" s="163" t="s">
        <v>175</v>
      </c>
      <c r="H904" s="163" t="s">
        <v>176</v>
      </c>
      <c r="I904" s="163" t="s">
        <v>178</v>
      </c>
      <c r="J904" s="163" t="s">
        <v>180</v>
      </c>
      <c r="K904" s="163" t="s">
        <v>181</v>
      </c>
      <c r="L904" s="164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133" t="s">
        <v>3</v>
      </c>
    </row>
    <row r="905" spans="1:25">
      <c r="A905" s="141"/>
      <c r="B905" s="115"/>
      <c r="C905" s="104"/>
      <c r="D905" s="105" t="s">
        <v>126</v>
      </c>
      <c r="E905" s="106" t="s">
        <v>114</v>
      </c>
      <c r="F905" s="106" t="s">
        <v>124</v>
      </c>
      <c r="G905" s="106" t="s">
        <v>219</v>
      </c>
      <c r="H905" s="106" t="s">
        <v>114</v>
      </c>
      <c r="I905" s="106" t="s">
        <v>124</v>
      </c>
      <c r="J905" s="106" t="s">
        <v>114</v>
      </c>
      <c r="K905" s="106" t="s">
        <v>114</v>
      </c>
      <c r="L905" s="164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133">
        <v>2</v>
      </c>
    </row>
    <row r="906" spans="1:25">
      <c r="A906" s="141"/>
      <c r="B906" s="115"/>
      <c r="C906" s="104"/>
      <c r="D906" s="130"/>
      <c r="E906" s="130"/>
      <c r="F906" s="130"/>
      <c r="G906" s="130"/>
      <c r="H906" s="130"/>
      <c r="I906" s="130"/>
      <c r="J906" s="130"/>
      <c r="K906" s="130"/>
      <c r="L906" s="164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133">
        <v>2</v>
      </c>
    </row>
    <row r="907" spans="1:25">
      <c r="A907" s="141"/>
      <c r="B907" s="114">
        <v>1</v>
      </c>
      <c r="C907" s="110">
        <v>1</v>
      </c>
      <c r="D907" s="152" t="s">
        <v>228</v>
      </c>
      <c r="E907" s="152" t="s">
        <v>159</v>
      </c>
      <c r="F907" s="119">
        <v>0.2</v>
      </c>
      <c r="G907" s="118">
        <v>0.27272727272727298</v>
      </c>
      <c r="H907" s="153" t="s">
        <v>159</v>
      </c>
      <c r="I907" s="152" t="s">
        <v>225</v>
      </c>
      <c r="J907" s="153" t="s">
        <v>194</v>
      </c>
      <c r="K907" s="152" t="s">
        <v>159</v>
      </c>
      <c r="L907" s="164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133">
        <v>1</v>
      </c>
    </row>
    <row r="908" spans="1:25">
      <c r="A908" s="141"/>
      <c r="B908" s="115">
        <v>1</v>
      </c>
      <c r="C908" s="104">
        <v>2</v>
      </c>
      <c r="D908" s="155" t="s">
        <v>228</v>
      </c>
      <c r="E908" s="155" t="s">
        <v>159</v>
      </c>
      <c r="F908" s="121">
        <v>0.2</v>
      </c>
      <c r="G908" s="106">
        <v>0.25098425196850399</v>
      </c>
      <c r="H908" s="157" t="s">
        <v>159</v>
      </c>
      <c r="I908" s="155" t="s">
        <v>225</v>
      </c>
      <c r="J908" s="157" t="s">
        <v>194</v>
      </c>
      <c r="K908" s="155" t="s">
        <v>159</v>
      </c>
      <c r="L908" s="164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133">
        <v>11</v>
      </c>
    </row>
    <row r="909" spans="1:25">
      <c r="A909" s="141"/>
      <c r="B909" s="115">
        <v>1</v>
      </c>
      <c r="C909" s="104">
        <v>3</v>
      </c>
      <c r="D909" s="155" t="s">
        <v>228</v>
      </c>
      <c r="E909" s="155" t="s">
        <v>159</v>
      </c>
      <c r="F909" s="121">
        <v>0.2</v>
      </c>
      <c r="G909" s="106">
        <v>0.28460038986354802</v>
      </c>
      <c r="H909" s="157" t="s">
        <v>159</v>
      </c>
      <c r="I909" s="155" t="s">
        <v>225</v>
      </c>
      <c r="J909" s="157" t="s">
        <v>194</v>
      </c>
      <c r="K909" s="157" t="s">
        <v>159</v>
      </c>
      <c r="L909" s="164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133">
        <v>16</v>
      </c>
    </row>
    <row r="910" spans="1:25">
      <c r="A910" s="141"/>
      <c r="B910" s="115">
        <v>1</v>
      </c>
      <c r="C910" s="104">
        <v>4</v>
      </c>
      <c r="D910" s="155" t="s">
        <v>228</v>
      </c>
      <c r="E910" s="155" t="s">
        <v>159</v>
      </c>
      <c r="F910" s="121">
        <v>0.2</v>
      </c>
      <c r="G910" s="106">
        <v>0.25638406537282898</v>
      </c>
      <c r="H910" s="157" t="s">
        <v>159</v>
      </c>
      <c r="I910" s="155" t="s">
        <v>225</v>
      </c>
      <c r="J910" s="157" t="s">
        <v>194</v>
      </c>
      <c r="K910" s="157" t="s">
        <v>159</v>
      </c>
      <c r="L910" s="164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133" t="s">
        <v>159</v>
      </c>
    </row>
    <row r="911" spans="1:25">
      <c r="A911" s="141"/>
      <c r="B911" s="115">
        <v>1</v>
      </c>
      <c r="C911" s="104">
        <v>5</v>
      </c>
      <c r="D911" s="155" t="s">
        <v>228</v>
      </c>
      <c r="E911" s="155" t="s">
        <v>159</v>
      </c>
      <c r="F911" s="106">
        <v>0.2</v>
      </c>
      <c r="G911" s="106">
        <v>0.279678068410463</v>
      </c>
      <c r="H911" s="155" t="s">
        <v>159</v>
      </c>
      <c r="I911" s="155" t="s">
        <v>225</v>
      </c>
      <c r="J911" s="155" t="s">
        <v>194</v>
      </c>
      <c r="K911" s="155" t="s">
        <v>159</v>
      </c>
      <c r="L911" s="164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134"/>
    </row>
    <row r="912" spans="1:25">
      <c r="A912" s="141"/>
      <c r="B912" s="115">
        <v>1</v>
      </c>
      <c r="C912" s="104">
        <v>6</v>
      </c>
      <c r="D912" s="155" t="s">
        <v>228</v>
      </c>
      <c r="E912" s="155" t="s">
        <v>159</v>
      </c>
      <c r="F912" s="106">
        <v>0.2</v>
      </c>
      <c r="G912" s="106">
        <v>0.29482071713147401</v>
      </c>
      <c r="H912" s="155" t="s">
        <v>159</v>
      </c>
      <c r="I912" s="155" t="s">
        <v>225</v>
      </c>
      <c r="J912" s="155" t="s">
        <v>194</v>
      </c>
      <c r="K912" s="155" t="s">
        <v>159</v>
      </c>
      <c r="L912" s="164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134"/>
    </row>
    <row r="913" spans="1:25">
      <c r="A913" s="141"/>
      <c r="B913" s="116" t="s">
        <v>186</v>
      </c>
      <c r="C913" s="108"/>
      <c r="D913" s="122" t="s">
        <v>543</v>
      </c>
      <c r="E913" s="122" t="s">
        <v>543</v>
      </c>
      <c r="F913" s="122">
        <v>0.19999999999999998</v>
      </c>
      <c r="G913" s="122">
        <v>0.27319912757901516</v>
      </c>
      <c r="H913" s="122" t="s">
        <v>543</v>
      </c>
      <c r="I913" s="122" t="s">
        <v>543</v>
      </c>
      <c r="J913" s="122" t="s">
        <v>543</v>
      </c>
      <c r="K913" s="122" t="s">
        <v>543</v>
      </c>
      <c r="L913" s="164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134"/>
    </row>
    <row r="914" spans="1:25">
      <c r="A914" s="141"/>
      <c r="B914" s="2" t="s">
        <v>187</v>
      </c>
      <c r="C914" s="135"/>
      <c r="D914" s="107" t="s">
        <v>543</v>
      </c>
      <c r="E914" s="107" t="s">
        <v>543</v>
      </c>
      <c r="F914" s="107">
        <v>0.2</v>
      </c>
      <c r="G914" s="107">
        <v>0.27620267056886799</v>
      </c>
      <c r="H914" s="107" t="s">
        <v>543</v>
      </c>
      <c r="I914" s="107" t="s">
        <v>543</v>
      </c>
      <c r="J914" s="107" t="s">
        <v>543</v>
      </c>
      <c r="K914" s="107" t="s">
        <v>543</v>
      </c>
      <c r="L914" s="164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134"/>
    </row>
    <row r="915" spans="1:25">
      <c r="A915" s="141"/>
      <c r="B915" s="2" t="s">
        <v>188</v>
      </c>
      <c r="C915" s="135"/>
      <c r="D915" s="107" t="s">
        <v>543</v>
      </c>
      <c r="E915" s="107" t="s">
        <v>543</v>
      </c>
      <c r="F915" s="107">
        <v>3.0404709722440586E-17</v>
      </c>
      <c r="G915" s="107">
        <v>1.6828120828794986E-2</v>
      </c>
      <c r="H915" s="107" t="s">
        <v>543</v>
      </c>
      <c r="I915" s="107" t="s">
        <v>543</v>
      </c>
      <c r="J915" s="107" t="s">
        <v>543</v>
      </c>
      <c r="K915" s="107" t="s">
        <v>543</v>
      </c>
      <c r="L915" s="226"/>
      <c r="M915" s="227"/>
      <c r="N915" s="227"/>
      <c r="O915" s="227"/>
      <c r="P915" s="227"/>
      <c r="Q915" s="227"/>
      <c r="R915" s="227"/>
      <c r="S915" s="227"/>
      <c r="T915" s="227"/>
      <c r="U915" s="227"/>
      <c r="V915" s="227"/>
      <c r="W915" s="227"/>
      <c r="X915" s="227"/>
      <c r="Y915" s="134"/>
    </row>
    <row r="916" spans="1:25">
      <c r="A916" s="141"/>
      <c r="B916" s="2" t="s">
        <v>96</v>
      </c>
      <c r="C916" s="135"/>
      <c r="D916" s="109" t="s">
        <v>543</v>
      </c>
      <c r="E916" s="109" t="s">
        <v>543</v>
      </c>
      <c r="F916" s="109">
        <v>1.5202354861220294E-16</v>
      </c>
      <c r="G916" s="109">
        <v>6.1596539410353444E-2</v>
      </c>
      <c r="H916" s="109" t="s">
        <v>543</v>
      </c>
      <c r="I916" s="109" t="s">
        <v>543</v>
      </c>
      <c r="J916" s="109" t="s">
        <v>543</v>
      </c>
      <c r="K916" s="109" t="s">
        <v>543</v>
      </c>
      <c r="L916" s="164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137"/>
    </row>
    <row r="917" spans="1:25">
      <c r="A917" s="141"/>
      <c r="B917" s="117" t="s">
        <v>189</v>
      </c>
      <c r="C917" s="135"/>
      <c r="D917" s="109" t="s">
        <v>543</v>
      </c>
      <c r="E917" s="109" t="s">
        <v>543</v>
      </c>
      <c r="F917" s="109" t="s">
        <v>543</v>
      </c>
      <c r="G917" s="109" t="s">
        <v>543</v>
      </c>
      <c r="H917" s="109" t="s">
        <v>543</v>
      </c>
      <c r="I917" s="109" t="s">
        <v>543</v>
      </c>
      <c r="J917" s="109" t="s">
        <v>543</v>
      </c>
      <c r="K917" s="109" t="s">
        <v>543</v>
      </c>
      <c r="L917" s="164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137"/>
    </row>
    <row r="918" spans="1:25">
      <c r="B918" s="147"/>
      <c r="C918" s="116"/>
      <c r="D918" s="132"/>
      <c r="E918" s="132"/>
      <c r="F918" s="132"/>
      <c r="G918" s="132"/>
      <c r="H918" s="132"/>
      <c r="I918" s="132"/>
      <c r="J918" s="132"/>
      <c r="K918" s="132"/>
    </row>
    <row r="919" spans="1:25">
      <c r="B919" s="151" t="s">
        <v>508</v>
      </c>
      <c r="Y919" s="133" t="s">
        <v>67</v>
      </c>
    </row>
    <row r="920" spans="1:25">
      <c r="A920" s="124" t="s">
        <v>65</v>
      </c>
      <c r="B920" s="114" t="s">
        <v>141</v>
      </c>
      <c r="C920" s="111" t="s">
        <v>142</v>
      </c>
      <c r="D920" s="112" t="s">
        <v>166</v>
      </c>
      <c r="E920" s="113" t="s">
        <v>166</v>
      </c>
      <c r="F920" s="113" t="s">
        <v>166</v>
      </c>
      <c r="G920" s="113" t="s">
        <v>166</v>
      </c>
      <c r="H920" s="113" t="s">
        <v>166</v>
      </c>
      <c r="I920" s="113" t="s">
        <v>166</v>
      </c>
      <c r="J920" s="113" t="s">
        <v>166</v>
      </c>
      <c r="K920" s="113" t="s">
        <v>166</v>
      </c>
      <c r="L920" s="113" t="s">
        <v>166</v>
      </c>
      <c r="M920" s="113" t="s">
        <v>166</v>
      </c>
      <c r="N920" s="16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133">
        <v>1</v>
      </c>
    </row>
    <row r="921" spans="1:25">
      <c r="A921" s="141"/>
      <c r="B921" s="115" t="s">
        <v>167</v>
      </c>
      <c r="C921" s="104" t="s">
        <v>167</v>
      </c>
      <c r="D921" s="162" t="s">
        <v>169</v>
      </c>
      <c r="E921" s="163" t="s">
        <v>171</v>
      </c>
      <c r="F921" s="163" t="s">
        <v>172</v>
      </c>
      <c r="G921" s="163" t="s">
        <v>192</v>
      </c>
      <c r="H921" s="163" t="s">
        <v>173</v>
      </c>
      <c r="I921" s="163" t="s">
        <v>175</v>
      </c>
      <c r="J921" s="163" t="s">
        <v>176</v>
      </c>
      <c r="K921" s="163" t="s">
        <v>177</v>
      </c>
      <c r="L921" s="163" t="s">
        <v>178</v>
      </c>
      <c r="M921" s="163" t="s">
        <v>181</v>
      </c>
      <c r="N921" s="16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133" t="s">
        <v>3</v>
      </c>
    </row>
    <row r="922" spans="1:25">
      <c r="A922" s="141"/>
      <c r="B922" s="115"/>
      <c r="C922" s="104"/>
      <c r="D922" s="105" t="s">
        <v>114</v>
      </c>
      <c r="E922" s="106" t="s">
        <v>118</v>
      </c>
      <c r="F922" s="106" t="s">
        <v>114</v>
      </c>
      <c r="G922" s="106" t="s">
        <v>124</v>
      </c>
      <c r="H922" s="106" t="s">
        <v>114</v>
      </c>
      <c r="I922" s="106" t="s">
        <v>114</v>
      </c>
      <c r="J922" s="106" t="s">
        <v>114</v>
      </c>
      <c r="K922" s="106" t="s">
        <v>118</v>
      </c>
      <c r="L922" s="106" t="s">
        <v>124</v>
      </c>
      <c r="M922" s="106" t="s">
        <v>114</v>
      </c>
      <c r="N922" s="16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133">
        <v>2</v>
      </c>
    </row>
    <row r="923" spans="1:25">
      <c r="A923" s="141"/>
      <c r="B923" s="115"/>
      <c r="C923" s="104"/>
      <c r="D923" s="130"/>
      <c r="E923" s="130"/>
      <c r="F923" s="130"/>
      <c r="G923" s="130"/>
      <c r="H923" s="130"/>
      <c r="I923" s="130"/>
      <c r="J923" s="130"/>
      <c r="K923" s="130"/>
      <c r="L923" s="130"/>
      <c r="M923" s="130"/>
      <c r="N923" s="16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133">
        <v>3</v>
      </c>
    </row>
    <row r="924" spans="1:25">
      <c r="A924" s="141"/>
      <c r="B924" s="114">
        <v>1</v>
      </c>
      <c r="C924" s="110">
        <v>1</v>
      </c>
      <c r="D924" s="118">
        <v>0.34</v>
      </c>
      <c r="E924" s="118">
        <v>0.33</v>
      </c>
      <c r="F924" s="119">
        <v>0.34</v>
      </c>
      <c r="G924" s="118">
        <v>0.318</v>
      </c>
      <c r="H924" s="119">
        <v>0.31</v>
      </c>
      <c r="I924" s="118">
        <v>0.32731137088203999</v>
      </c>
      <c r="J924" s="119">
        <v>0.39</v>
      </c>
      <c r="K924" s="118">
        <v>0.34296365330848089</v>
      </c>
      <c r="L924" s="152" t="s">
        <v>225</v>
      </c>
      <c r="M924" s="118">
        <v>0.31</v>
      </c>
      <c r="N924" s="16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133">
        <v>1</v>
      </c>
    </row>
    <row r="925" spans="1:25">
      <c r="A925" s="141"/>
      <c r="B925" s="115">
        <v>1</v>
      </c>
      <c r="C925" s="104">
        <v>2</v>
      </c>
      <c r="D925" s="106">
        <v>0.32</v>
      </c>
      <c r="E925" s="156">
        <v>0.37</v>
      </c>
      <c r="F925" s="121">
        <v>0.34</v>
      </c>
      <c r="G925" s="106">
        <v>0.27300000000000002</v>
      </c>
      <c r="H925" s="121">
        <v>0.31</v>
      </c>
      <c r="I925" s="156">
        <v>0.34725050916497002</v>
      </c>
      <c r="J925" s="121">
        <v>0.35</v>
      </c>
      <c r="K925" s="106">
        <v>0.32152842497670081</v>
      </c>
      <c r="L925" s="155" t="s">
        <v>225</v>
      </c>
      <c r="M925" s="106">
        <v>0.3</v>
      </c>
      <c r="N925" s="16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133">
        <v>3</v>
      </c>
    </row>
    <row r="926" spans="1:25">
      <c r="A926" s="141"/>
      <c r="B926" s="115">
        <v>1</v>
      </c>
      <c r="C926" s="104">
        <v>3</v>
      </c>
      <c r="D926" s="106">
        <v>0.34</v>
      </c>
      <c r="E926" s="106">
        <v>0.32</v>
      </c>
      <c r="F926" s="121">
        <v>0.33</v>
      </c>
      <c r="G926" s="106">
        <v>0.39200000000000002</v>
      </c>
      <c r="H926" s="121">
        <v>0.32</v>
      </c>
      <c r="I926" s="106">
        <v>0.32697807435652998</v>
      </c>
      <c r="J926" s="121">
        <v>0.38</v>
      </c>
      <c r="K926" s="121">
        <v>0.35368126747437095</v>
      </c>
      <c r="L926" s="157" t="s">
        <v>225</v>
      </c>
      <c r="M926" s="107">
        <v>0.28000000000000003</v>
      </c>
      <c r="N926" s="16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133">
        <v>16</v>
      </c>
    </row>
    <row r="927" spans="1:25">
      <c r="A927" s="141"/>
      <c r="B927" s="115">
        <v>1</v>
      </c>
      <c r="C927" s="104">
        <v>4</v>
      </c>
      <c r="D927" s="106">
        <v>0.3</v>
      </c>
      <c r="E927" s="106">
        <v>0.34</v>
      </c>
      <c r="F927" s="121">
        <v>0.34</v>
      </c>
      <c r="G927" s="106">
        <v>0.36799999999999999</v>
      </c>
      <c r="H927" s="121">
        <v>0.31</v>
      </c>
      <c r="I927" s="106">
        <v>0.32560483870967699</v>
      </c>
      <c r="J927" s="121">
        <v>0.35</v>
      </c>
      <c r="K927" s="121">
        <v>0.36439888164026091</v>
      </c>
      <c r="L927" s="157" t="s">
        <v>225</v>
      </c>
      <c r="M927" s="107">
        <v>0.3</v>
      </c>
      <c r="N927" s="16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133">
        <v>0.32464736052694326</v>
      </c>
    </row>
    <row r="928" spans="1:25">
      <c r="A928" s="141"/>
      <c r="B928" s="115">
        <v>1</v>
      </c>
      <c r="C928" s="104">
        <v>5</v>
      </c>
      <c r="D928" s="106">
        <v>0.26</v>
      </c>
      <c r="E928" s="106">
        <v>0.32</v>
      </c>
      <c r="F928" s="106">
        <v>0.34</v>
      </c>
      <c r="G928" s="106">
        <v>0.32200000000000001</v>
      </c>
      <c r="H928" s="106">
        <v>0.31</v>
      </c>
      <c r="I928" s="106">
        <v>0.32073544433095003</v>
      </c>
      <c r="J928" s="106">
        <v>0.31</v>
      </c>
      <c r="K928" s="106">
        <v>0.23578751164958062</v>
      </c>
      <c r="L928" s="155" t="s">
        <v>225</v>
      </c>
      <c r="M928" s="106">
        <v>0.28000000000000003</v>
      </c>
      <c r="N928" s="16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134"/>
    </row>
    <row r="929" spans="1:25">
      <c r="A929" s="141"/>
      <c r="B929" s="115">
        <v>1</v>
      </c>
      <c r="C929" s="104">
        <v>6</v>
      </c>
      <c r="D929" s="106">
        <v>0.35</v>
      </c>
      <c r="E929" s="106">
        <v>0.32</v>
      </c>
      <c r="F929" s="106">
        <v>0.34</v>
      </c>
      <c r="G929" s="106">
        <v>0.36699999999999999</v>
      </c>
      <c r="H929" s="106">
        <v>0.31</v>
      </c>
      <c r="I929" s="106">
        <v>0.32325141776937599</v>
      </c>
      <c r="J929" s="106">
        <v>0.35</v>
      </c>
      <c r="K929" s="106">
        <v>0.2679403541472507</v>
      </c>
      <c r="L929" s="155" t="s">
        <v>225</v>
      </c>
      <c r="M929" s="106">
        <v>0.28999999999999998</v>
      </c>
      <c r="N929" s="16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134"/>
    </row>
    <row r="930" spans="1:25">
      <c r="A930" s="141"/>
      <c r="B930" s="116" t="s">
        <v>186</v>
      </c>
      <c r="C930" s="108"/>
      <c r="D930" s="122">
        <v>0.31833333333333336</v>
      </c>
      <c r="E930" s="122">
        <v>0.33333333333333331</v>
      </c>
      <c r="F930" s="122">
        <v>0.33833333333333337</v>
      </c>
      <c r="G930" s="122">
        <v>0.34</v>
      </c>
      <c r="H930" s="122">
        <v>0.3116666666666667</v>
      </c>
      <c r="I930" s="122">
        <v>0.32852194253559047</v>
      </c>
      <c r="J930" s="122">
        <v>0.35500000000000004</v>
      </c>
      <c r="K930" s="122">
        <v>0.31438334886610753</v>
      </c>
      <c r="L930" s="122" t="s">
        <v>543</v>
      </c>
      <c r="M930" s="122">
        <v>0.29333333333333333</v>
      </c>
      <c r="N930" s="16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134"/>
    </row>
    <row r="931" spans="1:25">
      <c r="A931" s="141"/>
      <c r="B931" s="2" t="s">
        <v>187</v>
      </c>
      <c r="C931" s="135"/>
      <c r="D931" s="107">
        <v>0.33</v>
      </c>
      <c r="E931" s="107">
        <v>0.32500000000000001</v>
      </c>
      <c r="F931" s="107">
        <v>0.34</v>
      </c>
      <c r="G931" s="107">
        <v>0.34450000000000003</v>
      </c>
      <c r="H931" s="107">
        <v>0.31</v>
      </c>
      <c r="I931" s="107">
        <v>0.32629145653310349</v>
      </c>
      <c r="J931" s="107">
        <v>0.35</v>
      </c>
      <c r="K931" s="107">
        <v>0.33224603914259088</v>
      </c>
      <c r="L931" s="107" t="s">
        <v>543</v>
      </c>
      <c r="M931" s="107">
        <v>0.29499999999999998</v>
      </c>
      <c r="N931" s="16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134"/>
    </row>
    <row r="932" spans="1:25">
      <c r="A932" s="141"/>
      <c r="B932" s="2" t="s">
        <v>188</v>
      </c>
      <c r="C932" s="135"/>
      <c r="D932" s="123">
        <v>3.3714487489307422E-2</v>
      </c>
      <c r="E932" s="123">
        <v>1.96638416050035E-2</v>
      </c>
      <c r="F932" s="123">
        <v>4.0824829046386332E-3</v>
      </c>
      <c r="G932" s="123">
        <v>4.3621095813837649E-2</v>
      </c>
      <c r="H932" s="123">
        <v>4.0824829046386341E-3</v>
      </c>
      <c r="I932" s="123">
        <v>9.5029016727220007E-3</v>
      </c>
      <c r="J932" s="123">
        <v>2.8106938645110401E-2</v>
      </c>
      <c r="K932" s="123">
        <v>5.1474310537376673E-2</v>
      </c>
      <c r="L932" s="123" t="s">
        <v>543</v>
      </c>
      <c r="M932" s="123">
        <v>1.2110601416389952E-2</v>
      </c>
      <c r="N932" s="16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136"/>
    </row>
    <row r="933" spans="1:25">
      <c r="A933" s="141"/>
      <c r="B933" s="2" t="s">
        <v>96</v>
      </c>
      <c r="C933" s="135"/>
      <c r="D933" s="109">
        <v>0.10590938478316467</v>
      </c>
      <c r="E933" s="109">
        <v>5.89915248150105E-2</v>
      </c>
      <c r="F933" s="109">
        <v>1.2066451934892511E-2</v>
      </c>
      <c r="G933" s="109">
        <v>0.12829734062893425</v>
      </c>
      <c r="H933" s="109">
        <v>1.3098875629856578E-2</v>
      </c>
      <c r="I933" s="109">
        <v>2.8926231226373875E-2</v>
      </c>
      <c r="J933" s="109">
        <v>7.9174475056649013E-2</v>
      </c>
      <c r="K933" s="109">
        <v>0.16373103322116156</v>
      </c>
      <c r="L933" s="109" t="s">
        <v>543</v>
      </c>
      <c r="M933" s="109">
        <v>4.1286141192238474E-2</v>
      </c>
      <c r="N933" s="16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137"/>
    </row>
    <row r="934" spans="1:25">
      <c r="A934" s="141"/>
      <c r="B934" s="117" t="s">
        <v>189</v>
      </c>
      <c r="C934" s="135"/>
      <c r="D934" s="109">
        <v>-1.9448878880029885E-2</v>
      </c>
      <c r="E934" s="109">
        <v>2.6755100649183294E-2</v>
      </c>
      <c r="F934" s="109">
        <v>4.2156427158921206E-2</v>
      </c>
      <c r="G934" s="109">
        <v>4.7290202662167102E-2</v>
      </c>
      <c r="H934" s="109">
        <v>-3.9983980893013471E-2</v>
      </c>
      <c r="I934" s="109">
        <v>1.1934740520786136E-2</v>
      </c>
      <c r="J934" s="109">
        <v>9.3494182191380393E-2</v>
      </c>
      <c r="K934" s="109">
        <v>-3.1615878977657386E-2</v>
      </c>
      <c r="L934" s="109" t="s">
        <v>543</v>
      </c>
      <c r="M934" s="109">
        <v>-9.6455511428718665E-2</v>
      </c>
      <c r="N934" s="16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137"/>
    </row>
    <row r="935" spans="1:25">
      <c r="B935" s="147"/>
      <c r="C935" s="116"/>
      <c r="D935" s="132"/>
      <c r="E935" s="132"/>
      <c r="F935" s="132"/>
      <c r="G935" s="132"/>
      <c r="H935" s="132"/>
      <c r="I935" s="132"/>
      <c r="J935" s="132"/>
      <c r="K935" s="132"/>
      <c r="L935" s="132"/>
      <c r="M935" s="132"/>
    </row>
    <row r="936" spans="1:25">
      <c r="B936" s="151" t="s">
        <v>509</v>
      </c>
      <c r="Y936" s="133" t="s">
        <v>67</v>
      </c>
    </row>
    <row r="937" spans="1:25">
      <c r="A937" s="124" t="s">
        <v>32</v>
      </c>
      <c r="B937" s="114" t="s">
        <v>141</v>
      </c>
      <c r="C937" s="111" t="s">
        <v>142</v>
      </c>
      <c r="D937" s="112" t="s">
        <v>166</v>
      </c>
      <c r="E937" s="113" t="s">
        <v>166</v>
      </c>
      <c r="F937" s="113" t="s">
        <v>166</v>
      </c>
      <c r="G937" s="113" t="s">
        <v>166</v>
      </c>
      <c r="H937" s="113" t="s">
        <v>166</v>
      </c>
      <c r="I937" s="113" t="s">
        <v>166</v>
      </c>
      <c r="J937" s="113" t="s">
        <v>166</v>
      </c>
      <c r="K937" s="113" t="s">
        <v>166</v>
      </c>
      <c r="L937" s="113" t="s">
        <v>166</v>
      </c>
      <c r="M937" s="113" t="s">
        <v>166</v>
      </c>
      <c r="N937" s="113" t="s">
        <v>166</v>
      </c>
      <c r="O937" s="113" t="s">
        <v>166</v>
      </c>
      <c r="P937" s="164"/>
      <c r="Q937" s="2"/>
      <c r="R937" s="2"/>
      <c r="S937" s="2"/>
      <c r="T937" s="2"/>
      <c r="U937" s="2"/>
      <c r="V937" s="2"/>
      <c r="W937" s="2"/>
      <c r="X937" s="2"/>
      <c r="Y937" s="133">
        <v>1</v>
      </c>
    </row>
    <row r="938" spans="1:25">
      <c r="A938" s="141"/>
      <c r="B938" s="115" t="s">
        <v>167</v>
      </c>
      <c r="C938" s="104" t="s">
        <v>167</v>
      </c>
      <c r="D938" s="162" t="s">
        <v>169</v>
      </c>
      <c r="E938" s="163" t="s">
        <v>170</v>
      </c>
      <c r="F938" s="163" t="s">
        <v>171</v>
      </c>
      <c r="G938" s="163" t="s">
        <v>172</v>
      </c>
      <c r="H938" s="163" t="s">
        <v>192</v>
      </c>
      <c r="I938" s="163" t="s">
        <v>173</v>
      </c>
      <c r="J938" s="163" t="s">
        <v>175</v>
      </c>
      <c r="K938" s="163" t="s">
        <v>176</v>
      </c>
      <c r="L938" s="163" t="s">
        <v>177</v>
      </c>
      <c r="M938" s="163" t="s">
        <v>180</v>
      </c>
      <c r="N938" s="163" t="s">
        <v>181</v>
      </c>
      <c r="O938" s="163" t="s">
        <v>182</v>
      </c>
      <c r="P938" s="164"/>
      <c r="Q938" s="2"/>
      <c r="R938" s="2"/>
      <c r="S938" s="2"/>
      <c r="T938" s="2"/>
      <c r="U938" s="2"/>
      <c r="V938" s="2"/>
      <c r="W938" s="2"/>
      <c r="X938" s="2"/>
      <c r="Y938" s="133" t="s">
        <v>3</v>
      </c>
    </row>
    <row r="939" spans="1:25">
      <c r="A939" s="141"/>
      <c r="B939" s="115"/>
      <c r="C939" s="104"/>
      <c r="D939" s="105" t="s">
        <v>114</v>
      </c>
      <c r="E939" s="106" t="s">
        <v>126</v>
      </c>
      <c r="F939" s="106" t="s">
        <v>118</v>
      </c>
      <c r="G939" s="106" t="s">
        <v>114</v>
      </c>
      <c r="H939" s="106" t="s">
        <v>124</v>
      </c>
      <c r="I939" s="106" t="s">
        <v>114</v>
      </c>
      <c r="J939" s="106" t="s">
        <v>219</v>
      </c>
      <c r="K939" s="106" t="s">
        <v>114</v>
      </c>
      <c r="L939" s="106" t="s">
        <v>118</v>
      </c>
      <c r="M939" s="106" t="s">
        <v>114</v>
      </c>
      <c r="N939" s="106" t="s">
        <v>114</v>
      </c>
      <c r="O939" s="106" t="s">
        <v>124</v>
      </c>
      <c r="P939" s="164"/>
      <c r="Q939" s="2"/>
      <c r="R939" s="2"/>
      <c r="S939" s="2"/>
      <c r="T939" s="2"/>
      <c r="U939" s="2"/>
      <c r="V939" s="2"/>
      <c r="W939" s="2"/>
      <c r="X939" s="2"/>
      <c r="Y939" s="133">
        <v>2</v>
      </c>
    </row>
    <row r="940" spans="1:25">
      <c r="A940" s="141"/>
      <c r="B940" s="115"/>
      <c r="C940" s="104"/>
      <c r="D940" s="130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64"/>
      <c r="Q940" s="2"/>
      <c r="R940" s="2"/>
      <c r="S940" s="2"/>
      <c r="T940" s="2"/>
      <c r="U940" s="2"/>
      <c r="V940" s="2"/>
      <c r="W940" s="2"/>
      <c r="X940" s="2"/>
      <c r="Y940" s="133">
        <v>3</v>
      </c>
    </row>
    <row r="941" spans="1:25">
      <c r="A941" s="141"/>
      <c r="B941" s="114">
        <v>1</v>
      </c>
      <c r="C941" s="110">
        <v>1</v>
      </c>
      <c r="D941" s="118">
        <v>2.99</v>
      </c>
      <c r="E941" s="152" t="s">
        <v>226</v>
      </c>
      <c r="F941" s="119">
        <v>3</v>
      </c>
      <c r="G941" s="118">
        <v>2.98</v>
      </c>
      <c r="H941" s="119">
        <v>2.71</v>
      </c>
      <c r="I941" s="118">
        <v>3</v>
      </c>
      <c r="J941" s="119">
        <v>3.1549999999999998</v>
      </c>
      <c r="K941" s="118">
        <v>3.18</v>
      </c>
      <c r="L941" s="154">
        <v>4.6728911250000005</v>
      </c>
      <c r="M941" s="118">
        <v>3</v>
      </c>
      <c r="N941" s="118">
        <v>3.03</v>
      </c>
      <c r="O941" s="118">
        <v>2.7</v>
      </c>
      <c r="P941" s="164"/>
      <c r="Q941" s="2"/>
      <c r="R941" s="2"/>
      <c r="S941" s="2"/>
      <c r="T941" s="2"/>
      <c r="U941" s="2"/>
      <c r="V941" s="2"/>
      <c r="W941" s="2"/>
      <c r="X941" s="2"/>
      <c r="Y941" s="133">
        <v>1</v>
      </c>
    </row>
    <row r="942" spans="1:25">
      <c r="A942" s="141"/>
      <c r="B942" s="115">
        <v>1</v>
      </c>
      <c r="C942" s="104">
        <v>2</v>
      </c>
      <c r="D942" s="106">
        <v>3.08</v>
      </c>
      <c r="E942" s="155" t="s">
        <v>226</v>
      </c>
      <c r="F942" s="121">
        <v>3</v>
      </c>
      <c r="G942" s="106">
        <v>2.95</v>
      </c>
      <c r="H942" s="121">
        <v>2.91</v>
      </c>
      <c r="I942" s="106">
        <v>3</v>
      </c>
      <c r="J942" s="121">
        <v>3.1110000000000002</v>
      </c>
      <c r="K942" s="106">
        <v>3.13</v>
      </c>
      <c r="L942" s="156">
        <v>3.4805373750000008</v>
      </c>
      <c r="M942" s="106">
        <v>3</v>
      </c>
      <c r="N942" s="106">
        <v>2.94</v>
      </c>
      <c r="O942" s="156">
        <v>3.2</v>
      </c>
      <c r="P942" s="164"/>
      <c r="Q942" s="2"/>
      <c r="R942" s="2"/>
      <c r="S942" s="2"/>
      <c r="T942" s="2"/>
      <c r="U942" s="2"/>
      <c r="V942" s="2"/>
      <c r="W942" s="2"/>
      <c r="X942" s="2"/>
      <c r="Y942" s="133" t="e">
        <v>#N/A</v>
      </c>
    </row>
    <row r="943" spans="1:25">
      <c r="A943" s="141"/>
      <c r="B943" s="115">
        <v>1</v>
      </c>
      <c r="C943" s="104">
        <v>3</v>
      </c>
      <c r="D943" s="106">
        <v>3.13</v>
      </c>
      <c r="E943" s="155" t="s">
        <v>226</v>
      </c>
      <c r="F943" s="121">
        <v>2.9</v>
      </c>
      <c r="G943" s="106">
        <v>2.95</v>
      </c>
      <c r="H943" s="121">
        <v>2.98</v>
      </c>
      <c r="I943" s="106">
        <v>3</v>
      </c>
      <c r="J943" s="121">
        <v>3.077</v>
      </c>
      <c r="K943" s="121">
        <v>2.88</v>
      </c>
      <c r="L943" s="107">
        <v>3.3329126250000001</v>
      </c>
      <c r="M943" s="107">
        <v>3</v>
      </c>
      <c r="N943" s="107">
        <v>2.91</v>
      </c>
      <c r="O943" s="107">
        <v>2.6</v>
      </c>
      <c r="P943" s="164"/>
      <c r="Q943" s="2"/>
      <c r="R943" s="2"/>
      <c r="S943" s="2"/>
      <c r="T943" s="2"/>
      <c r="U943" s="2"/>
      <c r="V943" s="2"/>
      <c r="W943" s="2"/>
      <c r="X943" s="2"/>
      <c r="Y943" s="133">
        <v>16</v>
      </c>
    </row>
    <row r="944" spans="1:25">
      <c r="A944" s="141"/>
      <c r="B944" s="115">
        <v>1</v>
      </c>
      <c r="C944" s="104">
        <v>4</v>
      </c>
      <c r="D944" s="106">
        <v>3.16</v>
      </c>
      <c r="E944" s="155" t="s">
        <v>226</v>
      </c>
      <c r="F944" s="121">
        <v>3.2</v>
      </c>
      <c r="G944" s="106">
        <v>2.96</v>
      </c>
      <c r="H944" s="121">
        <v>2.82</v>
      </c>
      <c r="I944" s="106">
        <v>3</v>
      </c>
      <c r="J944" s="121">
        <v>3.0489999999999999</v>
      </c>
      <c r="K944" s="121">
        <v>2.95</v>
      </c>
      <c r="L944" s="107">
        <v>3.1171533750000009</v>
      </c>
      <c r="M944" s="159">
        <v>3.2</v>
      </c>
      <c r="N944" s="107">
        <v>2.94</v>
      </c>
      <c r="O944" s="107">
        <v>2.7</v>
      </c>
      <c r="P944" s="164"/>
      <c r="Q944" s="2"/>
      <c r="R944" s="2"/>
      <c r="S944" s="2"/>
      <c r="T944" s="2"/>
      <c r="U944" s="2"/>
      <c r="V944" s="2"/>
      <c r="W944" s="2"/>
      <c r="X944" s="2"/>
      <c r="Y944" s="133">
        <v>2.9961827803030303</v>
      </c>
    </row>
    <row r="945" spans="1:25">
      <c r="A945" s="141"/>
      <c r="B945" s="115">
        <v>1</v>
      </c>
      <c r="C945" s="104">
        <v>5</v>
      </c>
      <c r="D945" s="106">
        <v>3.06</v>
      </c>
      <c r="E945" s="155" t="s">
        <v>226</v>
      </c>
      <c r="F945" s="106">
        <v>3.2</v>
      </c>
      <c r="G945" s="106">
        <v>2.89</v>
      </c>
      <c r="H945" s="106">
        <v>2.79</v>
      </c>
      <c r="I945" s="106">
        <v>3</v>
      </c>
      <c r="J945" s="106">
        <v>3.0630000000000002</v>
      </c>
      <c r="K945" s="106">
        <v>3.08</v>
      </c>
      <c r="L945" s="106">
        <v>3.0944418750000002</v>
      </c>
      <c r="M945" s="106">
        <v>3</v>
      </c>
      <c r="N945" s="106">
        <v>2.89</v>
      </c>
      <c r="O945" s="106">
        <v>2.9</v>
      </c>
      <c r="P945" s="164"/>
      <c r="Q945" s="2"/>
      <c r="R945" s="2"/>
      <c r="S945" s="2"/>
      <c r="T945" s="2"/>
      <c r="U945" s="2"/>
      <c r="V945" s="2"/>
      <c r="W945" s="2"/>
      <c r="X945" s="2"/>
      <c r="Y945" s="134"/>
    </row>
    <row r="946" spans="1:25">
      <c r="A946" s="141"/>
      <c r="B946" s="115">
        <v>1</v>
      </c>
      <c r="C946" s="104">
        <v>6</v>
      </c>
      <c r="D946" s="106">
        <v>3.08</v>
      </c>
      <c r="E946" s="155" t="s">
        <v>226</v>
      </c>
      <c r="F946" s="106">
        <v>3.3</v>
      </c>
      <c r="G946" s="106">
        <v>2.9</v>
      </c>
      <c r="H946" s="106">
        <v>2.82</v>
      </c>
      <c r="I946" s="106">
        <v>3</v>
      </c>
      <c r="J946" s="106">
        <v>3.0710000000000002</v>
      </c>
      <c r="K946" s="106">
        <v>2.99</v>
      </c>
      <c r="L946" s="106">
        <v>3.3102011250000003</v>
      </c>
      <c r="M946" s="106">
        <v>3</v>
      </c>
      <c r="N946" s="106">
        <v>2.94</v>
      </c>
      <c r="O946" s="106">
        <v>2.7</v>
      </c>
      <c r="P946" s="164"/>
      <c r="Q946" s="2"/>
      <c r="R946" s="2"/>
      <c r="S946" s="2"/>
      <c r="T946" s="2"/>
      <c r="U946" s="2"/>
      <c r="V946" s="2"/>
      <c r="W946" s="2"/>
      <c r="X946" s="2"/>
      <c r="Y946" s="134"/>
    </row>
    <row r="947" spans="1:25">
      <c r="A947" s="141"/>
      <c r="B947" s="116" t="s">
        <v>186</v>
      </c>
      <c r="C947" s="108"/>
      <c r="D947" s="122">
        <v>3.0833333333333335</v>
      </c>
      <c r="E947" s="122" t="s">
        <v>543</v>
      </c>
      <c r="F947" s="122">
        <v>3.1</v>
      </c>
      <c r="G947" s="122">
        <v>2.938333333333333</v>
      </c>
      <c r="H947" s="122">
        <v>2.8383333333333334</v>
      </c>
      <c r="I947" s="122">
        <v>3</v>
      </c>
      <c r="J947" s="122">
        <v>3.0876666666666668</v>
      </c>
      <c r="K947" s="122">
        <v>3.0350000000000001</v>
      </c>
      <c r="L947" s="122">
        <v>3.5013562500000002</v>
      </c>
      <c r="M947" s="122">
        <v>3.0333333333333332</v>
      </c>
      <c r="N947" s="122">
        <v>2.9416666666666664</v>
      </c>
      <c r="O947" s="122">
        <v>2.8000000000000003</v>
      </c>
      <c r="P947" s="164"/>
      <c r="Q947" s="2"/>
      <c r="R947" s="2"/>
      <c r="S947" s="2"/>
      <c r="T947" s="2"/>
      <c r="U947" s="2"/>
      <c r="V947" s="2"/>
      <c r="W947" s="2"/>
      <c r="X947" s="2"/>
      <c r="Y947" s="134"/>
    </row>
    <row r="948" spans="1:25">
      <c r="A948" s="141"/>
      <c r="B948" s="2" t="s">
        <v>187</v>
      </c>
      <c r="C948" s="135"/>
      <c r="D948" s="107">
        <v>3.08</v>
      </c>
      <c r="E948" s="107" t="s">
        <v>543</v>
      </c>
      <c r="F948" s="107">
        <v>3.1</v>
      </c>
      <c r="G948" s="107">
        <v>2.95</v>
      </c>
      <c r="H948" s="107">
        <v>2.82</v>
      </c>
      <c r="I948" s="107">
        <v>3</v>
      </c>
      <c r="J948" s="107">
        <v>3.0739999999999998</v>
      </c>
      <c r="K948" s="107">
        <v>3.0350000000000001</v>
      </c>
      <c r="L948" s="107">
        <v>3.3215568750000002</v>
      </c>
      <c r="M948" s="107">
        <v>3</v>
      </c>
      <c r="N948" s="107">
        <v>2.94</v>
      </c>
      <c r="O948" s="107">
        <v>2.7</v>
      </c>
      <c r="P948" s="164"/>
      <c r="Q948" s="2"/>
      <c r="R948" s="2"/>
      <c r="S948" s="2"/>
      <c r="T948" s="2"/>
      <c r="U948" s="2"/>
      <c r="V948" s="2"/>
      <c r="W948" s="2"/>
      <c r="X948" s="2"/>
      <c r="Y948" s="134"/>
    </row>
    <row r="949" spans="1:25">
      <c r="A949" s="141"/>
      <c r="B949" s="2" t="s">
        <v>188</v>
      </c>
      <c r="C949" s="135"/>
      <c r="D949" s="123">
        <v>5.8878405775518922E-2</v>
      </c>
      <c r="E949" s="123" t="s">
        <v>543</v>
      </c>
      <c r="F949" s="123">
        <v>0.1549193338482967</v>
      </c>
      <c r="G949" s="123">
        <v>3.5449494589721117E-2</v>
      </c>
      <c r="H949" s="123">
        <v>9.4533944520826335E-2</v>
      </c>
      <c r="I949" s="123">
        <v>0</v>
      </c>
      <c r="J949" s="123">
        <v>3.8918718718203738E-2</v>
      </c>
      <c r="K949" s="123">
        <v>0.11432410069622244</v>
      </c>
      <c r="L949" s="123">
        <v>0.59178240650670899</v>
      </c>
      <c r="M949" s="123">
        <v>8.1649658092772678E-2</v>
      </c>
      <c r="N949" s="123">
        <v>4.7923550230201596E-2</v>
      </c>
      <c r="O949" s="123">
        <v>0.21908902300206642</v>
      </c>
      <c r="P949" s="164"/>
      <c r="Q949" s="2"/>
      <c r="R949" s="2"/>
      <c r="S949" s="2"/>
      <c r="T949" s="2"/>
      <c r="U949" s="2"/>
      <c r="V949" s="2"/>
      <c r="W949" s="2"/>
      <c r="X949" s="2"/>
      <c r="Y949" s="136"/>
    </row>
    <row r="950" spans="1:25">
      <c r="A950" s="141"/>
      <c r="B950" s="2" t="s">
        <v>96</v>
      </c>
      <c r="C950" s="135"/>
      <c r="D950" s="109">
        <v>1.9095699170438567E-2</v>
      </c>
      <c r="E950" s="109" t="s">
        <v>543</v>
      </c>
      <c r="F950" s="109">
        <v>4.9973978660740874E-2</v>
      </c>
      <c r="G950" s="109">
        <v>1.2064490501323126E-2</v>
      </c>
      <c r="H950" s="109">
        <v>3.3306146043743864E-2</v>
      </c>
      <c r="I950" s="109">
        <v>0</v>
      </c>
      <c r="J950" s="109">
        <v>1.2604572617360596E-2</v>
      </c>
      <c r="K950" s="109">
        <v>3.7668566950979386E-2</v>
      </c>
      <c r="L950" s="109">
        <v>0.16901519418559849</v>
      </c>
      <c r="M950" s="109">
        <v>2.6917469700914069E-2</v>
      </c>
      <c r="N950" s="109">
        <v>1.6291291862958052E-2</v>
      </c>
      <c r="O950" s="109">
        <v>7.8246079643595146E-2</v>
      </c>
      <c r="P950" s="164"/>
      <c r="Q950" s="2"/>
      <c r="R950" s="2"/>
      <c r="S950" s="2"/>
      <c r="T950" s="2"/>
      <c r="U950" s="2"/>
      <c r="V950" s="2"/>
      <c r="W950" s="2"/>
      <c r="X950" s="2"/>
      <c r="Y950" s="137"/>
    </row>
    <row r="951" spans="1:25">
      <c r="A951" s="141"/>
      <c r="B951" s="117" t="s">
        <v>189</v>
      </c>
      <c r="C951" s="135"/>
      <c r="D951" s="109">
        <v>2.9087195081432426E-2</v>
      </c>
      <c r="E951" s="109" t="s">
        <v>543</v>
      </c>
      <c r="F951" s="109">
        <v>3.4649828568359187E-2</v>
      </c>
      <c r="G951" s="109">
        <v>-1.9307716254829632E-2</v>
      </c>
      <c r="H951" s="109">
        <v>-5.2683517176389416E-2</v>
      </c>
      <c r="I951" s="109">
        <v>1.2740276467990697E-3</v>
      </c>
      <c r="J951" s="109">
        <v>3.0533479788033446E-2</v>
      </c>
      <c r="K951" s="109">
        <v>1.2955557969345222E-2</v>
      </c>
      <c r="L951" s="109">
        <v>0.1686056915545977</v>
      </c>
      <c r="M951" s="109">
        <v>1.2399294620652368E-2</v>
      </c>
      <c r="N951" s="109">
        <v>-1.8195189557444258E-2</v>
      </c>
      <c r="O951" s="109">
        <v>-6.547757419632072E-2</v>
      </c>
      <c r="P951" s="164"/>
      <c r="Q951" s="2"/>
      <c r="R951" s="2"/>
      <c r="S951" s="2"/>
      <c r="T951" s="2"/>
      <c r="U951" s="2"/>
      <c r="V951" s="2"/>
      <c r="W951" s="2"/>
      <c r="X951" s="2"/>
      <c r="Y951" s="137"/>
    </row>
    <row r="952" spans="1:25">
      <c r="B952" s="147"/>
      <c r="C952" s="116"/>
      <c r="D952" s="132"/>
      <c r="E952" s="132"/>
      <c r="F952" s="132"/>
      <c r="G952" s="132"/>
      <c r="H952" s="132"/>
      <c r="I952" s="132"/>
      <c r="J952" s="132"/>
      <c r="K952" s="132"/>
      <c r="L952" s="132"/>
      <c r="M952" s="132"/>
      <c r="N952" s="132"/>
      <c r="O952" s="132"/>
    </row>
    <row r="953" spans="1:25">
      <c r="B953" s="151" t="s">
        <v>510</v>
      </c>
      <c r="Y953" s="133" t="s">
        <v>67</v>
      </c>
    </row>
    <row r="954" spans="1:25">
      <c r="A954" s="124" t="s">
        <v>66</v>
      </c>
      <c r="B954" s="114" t="s">
        <v>141</v>
      </c>
      <c r="C954" s="111" t="s">
        <v>142</v>
      </c>
      <c r="D954" s="112" t="s">
        <v>166</v>
      </c>
      <c r="E954" s="113" t="s">
        <v>166</v>
      </c>
      <c r="F954" s="113" t="s">
        <v>166</v>
      </c>
      <c r="G954" s="113" t="s">
        <v>166</v>
      </c>
      <c r="H954" s="113" t="s">
        <v>166</v>
      </c>
      <c r="I954" s="113" t="s">
        <v>166</v>
      </c>
      <c r="J954" s="113" t="s">
        <v>166</v>
      </c>
      <c r="K954" s="113" t="s">
        <v>166</v>
      </c>
      <c r="L954" s="113" t="s">
        <v>166</v>
      </c>
      <c r="M954" s="113" t="s">
        <v>166</v>
      </c>
      <c r="N954" s="113" t="s">
        <v>166</v>
      </c>
      <c r="O954" s="113" t="s">
        <v>166</v>
      </c>
      <c r="P954" s="164"/>
      <c r="Q954" s="2"/>
      <c r="R954" s="2"/>
      <c r="S954" s="2"/>
      <c r="T954" s="2"/>
      <c r="U954" s="2"/>
      <c r="V954" s="2"/>
      <c r="W954" s="2"/>
      <c r="X954" s="2"/>
      <c r="Y954" s="133">
        <v>1</v>
      </c>
    </row>
    <row r="955" spans="1:25">
      <c r="A955" s="141"/>
      <c r="B955" s="115" t="s">
        <v>167</v>
      </c>
      <c r="C955" s="104" t="s">
        <v>167</v>
      </c>
      <c r="D955" s="162" t="s">
        <v>169</v>
      </c>
      <c r="E955" s="163" t="s">
        <v>170</v>
      </c>
      <c r="F955" s="163" t="s">
        <v>171</v>
      </c>
      <c r="G955" s="163" t="s">
        <v>172</v>
      </c>
      <c r="H955" s="163" t="s">
        <v>192</v>
      </c>
      <c r="I955" s="163" t="s">
        <v>173</v>
      </c>
      <c r="J955" s="163" t="s">
        <v>175</v>
      </c>
      <c r="K955" s="163" t="s">
        <v>176</v>
      </c>
      <c r="L955" s="163" t="s">
        <v>177</v>
      </c>
      <c r="M955" s="163" t="s">
        <v>178</v>
      </c>
      <c r="N955" s="163" t="s">
        <v>180</v>
      </c>
      <c r="O955" s="163" t="s">
        <v>181</v>
      </c>
      <c r="P955" s="164"/>
      <c r="Q955" s="2"/>
      <c r="R955" s="2"/>
      <c r="S955" s="2"/>
      <c r="T955" s="2"/>
      <c r="U955" s="2"/>
      <c r="V955" s="2"/>
      <c r="W955" s="2"/>
      <c r="X955" s="2"/>
      <c r="Y955" s="133" t="s">
        <v>3</v>
      </c>
    </row>
    <row r="956" spans="1:25">
      <c r="A956" s="141"/>
      <c r="B956" s="115"/>
      <c r="C956" s="104"/>
      <c r="D956" s="105" t="s">
        <v>116</v>
      </c>
      <c r="E956" s="106" t="s">
        <v>126</v>
      </c>
      <c r="F956" s="106" t="s">
        <v>118</v>
      </c>
      <c r="G956" s="106" t="s">
        <v>114</v>
      </c>
      <c r="H956" s="106" t="s">
        <v>126</v>
      </c>
      <c r="I956" s="106" t="s">
        <v>116</v>
      </c>
      <c r="J956" s="106" t="s">
        <v>219</v>
      </c>
      <c r="K956" s="106" t="s">
        <v>114</v>
      </c>
      <c r="L956" s="106" t="s">
        <v>118</v>
      </c>
      <c r="M956" s="106" t="s">
        <v>126</v>
      </c>
      <c r="N956" s="106" t="s">
        <v>116</v>
      </c>
      <c r="O956" s="106" t="s">
        <v>114</v>
      </c>
      <c r="P956" s="164"/>
      <c r="Q956" s="2"/>
      <c r="R956" s="2"/>
      <c r="S956" s="2"/>
      <c r="T956" s="2"/>
      <c r="U956" s="2"/>
      <c r="V956" s="2"/>
      <c r="W956" s="2"/>
      <c r="X956" s="2"/>
      <c r="Y956" s="133">
        <v>0</v>
      </c>
    </row>
    <row r="957" spans="1:25">
      <c r="A957" s="141"/>
      <c r="B957" s="115"/>
      <c r="C957" s="104"/>
      <c r="D957" s="130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64"/>
      <c r="Q957" s="2"/>
      <c r="R957" s="2"/>
      <c r="S957" s="2"/>
      <c r="T957" s="2"/>
      <c r="U957" s="2"/>
      <c r="V957" s="2"/>
      <c r="W957" s="2"/>
      <c r="X957" s="2"/>
      <c r="Y957" s="133">
        <v>0</v>
      </c>
    </row>
    <row r="958" spans="1:25">
      <c r="A958" s="141"/>
      <c r="B958" s="114">
        <v>1</v>
      </c>
      <c r="C958" s="110">
        <v>1</v>
      </c>
      <c r="D958" s="228">
        <v>241</v>
      </c>
      <c r="E958" s="228">
        <v>244</v>
      </c>
      <c r="F958" s="229">
        <v>243</v>
      </c>
      <c r="G958" s="228">
        <v>273</v>
      </c>
      <c r="H958" s="229">
        <v>263</v>
      </c>
      <c r="I958" s="228">
        <v>250</v>
      </c>
      <c r="J958" s="229">
        <v>228.35945663531899</v>
      </c>
      <c r="K958" s="228">
        <v>236</v>
      </c>
      <c r="L958" s="228">
        <v>237.85863146169723</v>
      </c>
      <c r="M958" s="228">
        <v>210</v>
      </c>
      <c r="N958" s="228">
        <v>270</v>
      </c>
      <c r="O958" s="228">
        <v>248.99999999999997</v>
      </c>
      <c r="P958" s="257"/>
      <c r="Q958" s="258"/>
      <c r="R958" s="258"/>
      <c r="S958" s="258"/>
      <c r="T958" s="258"/>
      <c r="U958" s="258"/>
      <c r="V958" s="258"/>
      <c r="W958" s="258"/>
      <c r="X958" s="258"/>
      <c r="Y958" s="235">
        <v>1</v>
      </c>
    </row>
    <row r="959" spans="1:25">
      <c r="A959" s="141"/>
      <c r="B959" s="115">
        <v>1</v>
      </c>
      <c r="C959" s="104">
        <v>2</v>
      </c>
      <c r="D959" s="236">
        <v>241</v>
      </c>
      <c r="E959" s="236">
        <v>252</v>
      </c>
      <c r="F959" s="237">
        <v>234</v>
      </c>
      <c r="G959" s="236">
        <v>269</v>
      </c>
      <c r="H959" s="237">
        <v>263</v>
      </c>
      <c r="I959" s="236">
        <v>250</v>
      </c>
      <c r="J959" s="237">
        <v>228.720472440945</v>
      </c>
      <c r="K959" s="236">
        <v>242</v>
      </c>
      <c r="L959" s="236">
        <v>237.67382722952988</v>
      </c>
      <c r="M959" s="236">
        <v>210</v>
      </c>
      <c r="N959" s="236">
        <v>265</v>
      </c>
      <c r="O959" s="236">
        <v>243</v>
      </c>
      <c r="P959" s="257"/>
      <c r="Q959" s="258"/>
      <c r="R959" s="258"/>
      <c r="S959" s="258"/>
      <c r="T959" s="258"/>
      <c r="U959" s="258"/>
      <c r="V959" s="258"/>
      <c r="W959" s="258"/>
      <c r="X959" s="258"/>
      <c r="Y959" s="235" t="e">
        <v>#N/A</v>
      </c>
    </row>
    <row r="960" spans="1:25">
      <c r="A960" s="141"/>
      <c r="B960" s="115">
        <v>1</v>
      </c>
      <c r="C960" s="104">
        <v>3</v>
      </c>
      <c r="D960" s="236">
        <v>241</v>
      </c>
      <c r="E960" s="236">
        <v>252</v>
      </c>
      <c r="F960" s="237">
        <v>229</v>
      </c>
      <c r="G960" s="236">
        <v>272</v>
      </c>
      <c r="H960" s="237">
        <v>257</v>
      </c>
      <c r="I960" s="236">
        <v>243</v>
      </c>
      <c r="J960" s="237">
        <v>229.13255360623799</v>
      </c>
      <c r="K960" s="237">
        <v>218</v>
      </c>
      <c r="L960" s="241">
        <v>238.26116862352549</v>
      </c>
      <c r="M960" s="241">
        <v>210</v>
      </c>
      <c r="N960" s="241">
        <v>267</v>
      </c>
      <c r="O960" s="241">
        <v>242</v>
      </c>
      <c r="P960" s="257"/>
      <c r="Q960" s="258"/>
      <c r="R960" s="258"/>
      <c r="S960" s="258"/>
      <c r="T960" s="258"/>
      <c r="U960" s="258"/>
      <c r="V960" s="258"/>
      <c r="W960" s="258"/>
      <c r="X960" s="258"/>
      <c r="Y960" s="235">
        <v>16</v>
      </c>
    </row>
    <row r="961" spans="1:25">
      <c r="A961" s="141"/>
      <c r="B961" s="115">
        <v>1</v>
      </c>
      <c r="C961" s="104">
        <v>4</v>
      </c>
      <c r="D961" s="236">
        <v>243</v>
      </c>
      <c r="E961" s="236">
        <v>250.99999999999997</v>
      </c>
      <c r="F961" s="237">
        <v>225</v>
      </c>
      <c r="G961" s="236">
        <v>273</v>
      </c>
      <c r="H961" s="237">
        <v>264</v>
      </c>
      <c r="I961" s="236">
        <v>248.99999999999997</v>
      </c>
      <c r="J961" s="237">
        <v>227.211440245148</v>
      </c>
      <c r="K961" s="237">
        <v>231</v>
      </c>
      <c r="L961" s="241">
        <v>239.69003035493597</v>
      </c>
      <c r="M961" s="241">
        <v>210</v>
      </c>
      <c r="N961" s="241">
        <v>269</v>
      </c>
      <c r="O961" s="241">
        <v>250</v>
      </c>
      <c r="P961" s="257"/>
      <c r="Q961" s="258"/>
      <c r="R961" s="258"/>
      <c r="S961" s="258"/>
      <c r="T961" s="258"/>
      <c r="U961" s="258"/>
      <c r="V961" s="258"/>
      <c r="W961" s="258"/>
      <c r="X961" s="258"/>
      <c r="Y961" s="235">
        <v>243.22984810356073</v>
      </c>
    </row>
    <row r="962" spans="1:25">
      <c r="A962" s="141"/>
      <c r="B962" s="115">
        <v>1</v>
      </c>
      <c r="C962" s="104">
        <v>5</v>
      </c>
      <c r="D962" s="236">
        <v>240</v>
      </c>
      <c r="E962" s="236">
        <v>245</v>
      </c>
      <c r="F962" s="236">
        <v>228</v>
      </c>
      <c r="G962" s="236">
        <v>273</v>
      </c>
      <c r="H962" s="236">
        <v>268</v>
      </c>
      <c r="I962" s="236">
        <v>245</v>
      </c>
      <c r="J962" s="236">
        <v>228.56136820925599</v>
      </c>
      <c r="K962" s="236">
        <v>223</v>
      </c>
      <c r="L962" s="243">
        <v>230.18126099606997</v>
      </c>
      <c r="M962" s="236">
        <v>200</v>
      </c>
      <c r="N962" s="236">
        <v>268</v>
      </c>
      <c r="O962" s="236">
        <v>242</v>
      </c>
      <c r="P962" s="257"/>
      <c r="Q962" s="258"/>
      <c r="R962" s="258"/>
      <c r="S962" s="258"/>
      <c r="T962" s="258"/>
      <c r="U962" s="258"/>
      <c r="V962" s="258"/>
      <c r="W962" s="258"/>
      <c r="X962" s="258"/>
      <c r="Y962" s="244"/>
    </row>
    <row r="963" spans="1:25">
      <c r="A963" s="141"/>
      <c r="B963" s="115">
        <v>1</v>
      </c>
      <c r="C963" s="104">
        <v>6</v>
      </c>
      <c r="D963" s="236">
        <v>236</v>
      </c>
      <c r="E963" s="236">
        <v>255.00000000000003</v>
      </c>
      <c r="F963" s="236">
        <v>218</v>
      </c>
      <c r="G963" s="236">
        <v>273</v>
      </c>
      <c r="H963" s="243">
        <v>245</v>
      </c>
      <c r="I963" s="236">
        <v>248.99999999999997</v>
      </c>
      <c r="J963" s="236">
        <v>223.01792828685299</v>
      </c>
      <c r="K963" s="236">
        <v>218</v>
      </c>
      <c r="L963" s="236">
        <v>235.3045456908232</v>
      </c>
      <c r="M963" s="236">
        <v>220</v>
      </c>
      <c r="N963" s="236">
        <v>263</v>
      </c>
      <c r="O963" s="236">
        <v>250</v>
      </c>
      <c r="P963" s="257"/>
      <c r="Q963" s="258"/>
      <c r="R963" s="258"/>
      <c r="S963" s="258"/>
      <c r="T963" s="258"/>
      <c r="U963" s="258"/>
      <c r="V963" s="258"/>
      <c r="W963" s="258"/>
      <c r="X963" s="258"/>
      <c r="Y963" s="244"/>
    </row>
    <row r="964" spans="1:25">
      <c r="A964" s="141"/>
      <c r="B964" s="116" t="s">
        <v>186</v>
      </c>
      <c r="C964" s="108"/>
      <c r="D964" s="246">
        <v>240.33333333333334</v>
      </c>
      <c r="E964" s="246">
        <v>249.83333333333334</v>
      </c>
      <c r="F964" s="246">
        <v>229.5</v>
      </c>
      <c r="G964" s="246">
        <v>272.16666666666669</v>
      </c>
      <c r="H964" s="246">
        <v>260</v>
      </c>
      <c r="I964" s="246">
        <v>247.66666666666666</v>
      </c>
      <c r="J964" s="246">
        <v>227.50053657062651</v>
      </c>
      <c r="K964" s="246">
        <v>228</v>
      </c>
      <c r="L964" s="246">
        <v>236.49491072609695</v>
      </c>
      <c r="M964" s="246">
        <v>210</v>
      </c>
      <c r="N964" s="246">
        <v>267</v>
      </c>
      <c r="O964" s="246">
        <v>246</v>
      </c>
      <c r="P964" s="257"/>
      <c r="Q964" s="258"/>
      <c r="R964" s="258"/>
      <c r="S964" s="258"/>
      <c r="T964" s="258"/>
      <c r="U964" s="258"/>
      <c r="V964" s="258"/>
      <c r="W964" s="258"/>
      <c r="X964" s="258"/>
      <c r="Y964" s="244"/>
    </row>
    <row r="965" spans="1:25">
      <c r="A965" s="141"/>
      <c r="B965" s="2" t="s">
        <v>187</v>
      </c>
      <c r="C965" s="135"/>
      <c r="D965" s="241">
        <v>241</v>
      </c>
      <c r="E965" s="241">
        <v>251.5</v>
      </c>
      <c r="F965" s="241">
        <v>228.5</v>
      </c>
      <c r="G965" s="241">
        <v>273</v>
      </c>
      <c r="H965" s="241">
        <v>263</v>
      </c>
      <c r="I965" s="241">
        <v>248.99999999999997</v>
      </c>
      <c r="J965" s="241">
        <v>228.4604124222875</v>
      </c>
      <c r="K965" s="241">
        <v>227</v>
      </c>
      <c r="L965" s="241">
        <v>237.76622934561357</v>
      </c>
      <c r="M965" s="241">
        <v>210</v>
      </c>
      <c r="N965" s="241">
        <v>267.5</v>
      </c>
      <c r="O965" s="241">
        <v>246</v>
      </c>
      <c r="P965" s="257"/>
      <c r="Q965" s="258"/>
      <c r="R965" s="258"/>
      <c r="S965" s="258"/>
      <c r="T965" s="258"/>
      <c r="U965" s="258"/>
      <c r="V965" s="258"/>
      <c r="W965" s="258"/>
      <c r="X965" s="258"/>
      <c r="Y965" s="244"/>
    </row>
    <row r="966" spans="1:25">
      <c r="A966" s="141"/>
      <c r="B966" s="2" t="s">
        <v>188</v>
      </c>
      <c r="C966" s="135"/>
      <c r="D966" s="241">
        <v>2.3380903889000244</v>
      </c>
      <c r="E966" s="241">
        <v>4.3550736694878891</v>
      </c>
      <c r="F966" s="241">
        <v>8.4557672626438816</v>
      </c>
      <c r="G966" s="241">
        <v>1.602081978759722</v>
      </c>
      <c r="H966" s="241">
        <v>8.1486195149853451</v>
      </c>
      <c r="I966" s="241">
        <v>2.9439202887759439</v>
      </c>
      <c r="J966" s="241">
        <v>2.2887631719522492</v>
      </c>
      <c r="K966" s="241">
        <v>9.9398189118313418</v>
      </c>
      <c r="L966" s="241">
        <v>3.4016812490374773</v>
      </c>
      <c r="M966" s="241">
        <v>6.324555320336759</v>
      </c>
      <c r="N966" s="241">
        <v>2.6076809620810595</v>
      </c>
      <c r="O966" s="241">
        <v>4.0496913462633133</v>
      </c>
      <c r="P966" s="257"/>
      <c r="Q966" s="258"/>
      <c r="R966" s="258"/>
      <c r="S966" s="258"/>
      <c r="T966" s="258"/>
      <c r="U966" s="258"/>
      <c r="V966" s="258"/>
      <c r="W966" s="258"/>
      <c r="X966" s="258"/>
      <c r="Y966" s="244"/>
    </row>
    <row r="967" spans="1:25">
      <c r="A967" s="141"/>
      <c r="B967" s="2" t="s">
        <v>96</v>
      </c>
      <c r="C967" s="135"/>
      <c r="D967" s="109">
        <v>9.7285314378641793E-3</v>
      </c>
      <c r="E967" s="109">
        <v>1.7431915955255058E-2</v>
      </c>
      <c r="F967" s="109">
        <v>3.6844301798012555E-2</v>
      </c>
      <c r="G967" s="109">
        <v>5.8864004118544594E-3</v>
      </c>
      <c r="H967" s="109">
        <v>3.1340844288405174E-2</v>
      </c>
      <c r="I967" s="109">
        <v>1.1886622969485642E-2</v>
      </c>
      <c r="J967" s="109">
        <v>1.006047373097827E-2</v>
      </c>
      <c r="K967" s="109">
        <v>4.3595696981716413E-2</v>
      </c>
      <c r="L967" s="109">
        <v>1.4383739754033132E-2</v>
      </c>
      <c r="M967" s="109">
        <v>3.0116930096841708E-2</v>
      </c>
      <c r="N967" s="109">
        <v>9.7665953635994729E-3</v>
      </c>
      <c r="O967" s="109">
        <v>1.646215994415981E-2</v>
      </c>
      <c r="P967" s="164"/>
      <c r="Q967" s="2"/>
      <c r="R967" s="2"/>
      <c r="S967" s="2"/>
      <c r="T967" s="2"/>
      <c r="U967" s="2"/>
      <c r="V967" s="2"/>
      <c r="W967" s="2"/>
      <c r="X967" s="2"/>
      <c r="Y967" s="137"/>
    </row>
    <row r="968" spans="1:25">
      <c r="A968" s="141"/>
      <c r="B968" s="117" t="s">
        <v>189</v>
      </c>
      <c r="C968" s="135"/>
      <c r="D968" s="109">
        <v>-1.1908549846210148E-2</v>
      </c>
      <c r="E968" s="109">
        <v>2.7149156574570732E-2</v>
      </c>
      <c r="F968" s="109">
        <v>-5.6448039624293678E-2</v>
      </c>
      <c r="G968" s="109">
        <v>0.11896902780938889</v>
      </c>
      <c r="H968" s="109">
        <v>6.8947754674002715E-2</v>
      </c>
      <c r="I968" s="109">
        <v>1.8241258618953982E-2</v>
      </c>
      <c r="J968" s="109">
        <v>-6.4668508637299782E-2</v>
      </c>
      <c r="K968" s="109">
        <v>-6.2615045901259103E-2</v>
      </c>
      <c r="L968" s="109">
        <v>-2.7689600721191976E-2</v>
      </c>
      <c r="M968" s="109">
        <v>-0.13661912122484388</v>
      </c>
      <c r="N968" s="109">
        <v>9.7727117299841293E-2</v>
      </c>
      <c r="O968" s="109">
        <v>1.138902942232578E-2</v>
      </c>
      <c r="P968" s="164"/>
      <c r="Q968" s="2"/>
      <c r="R968" s="2"/>
      <c r="S968" s="2"/>
      <c r="T968" s="2"/>
      <c r="U968" s="2"/>
      <c r="V968" s="2"/>
      <c r="W968" s="2"/>
      <c r="X968" s="2"/>
      <c r="Y968" s="137"/>
    </row>
    <row r="969" spans="1:25">
      <c r="B969" s="147"/>
      <c r="C969" s="116"/>
      <c r="D969" s="132"/>
      <c r="E969" s="132"/>
      <c r="F969" s="132"/>
      <c r="G969" s="132"/>
      <c r="H969" s="132"/>
      <c r="I969" s="132"/>
      <c r="J969" s="132"/>
      <c r="K969" s="132"/>
      <c r="L969" s="132"/>
      <c r="M969" s="132"/>
      <c r="N969" s="132"/>
      <c r="O969" s="132"/>
    </row>
    <row r="970" spans="1:25">
      <c r="B970" s="151" t="s">
        <v>511</v>
      </c>
      <c r="Y970" s="133" t="s">
        <v>67</v>
      </c>
    </row>
    <row r="971" spans="1:25">
      <c r="A971" s="124" t="s">
        <v>35</v>
      </c>
      <c r="B971" s="114" t="s">
        <v>141</v>
      </c>
      <c r="C971" s="111" t="s">
        <v>142</v>
      </c>
      <c r="D971" s="112" t="s">
        <v>166</v>
      </c>
      <c r="E971" s="113" t="s">
        <v>166</v>
      </c>
      <c r="F971" s="113" t="s">
        <v>166</v>
      </c>
      <c r="G971" s="113" t="s">
        <v>166</v>
      </c>
      <c r="H971" s="113" t="s">
        <v>166</v>
      </c>
      <c r="I971" s="113" t="s">
        <v>166</v>
      </c>
      <c r="J971" s="113" t="s">
        <v>166</v>
      </c>
      <c r="K971" s="113" t="s">
        <v>166</v>
      </c>
      <c r="L971" s="113" t="s">
        <v>166</v>
      </c>
      <c r="M971" s="113" t="s">
        <v>166</v>
      </c>
      <c r="N971" s="113" t="s">
        <v>166</v>
      </c>
      <c r="O971" s="164"/>
      <c r="P971" s="2"/>
      <c r="Q971" s="2"/>
      <c r="R971" s="2"/>
      <c r="S971" s="2"/>
      <c r="T971" s="2"/>
      <c r="U971" s="2"/>
      <c r="V971" s="2"/>
      <c r="W971" s="2"/>
      <c r="X971" s="2"/>
      <c r="Y971" s="133">
        <v>1</v>
      </c>
    </row>
    <row r="972" spans="1:25">
      <c r="A972" s="141"/>
      <c r="B972" s="115" t="s">
        <v>167</v>
      </c>
      <c r="C972" s="104" t="s">
        <v>167</v>
      </c>
      <c r="D972" s="162" t="s">
        <v>169</v>
      </c>
      <c r="E972" s="163" t="s">
        <v>171</v>
      </c>
      <c r="F972" s="163" t="s">
        <v>172</v>
      </c>
      <c r="G972" s="163" t="s">
        <v>173</v>
      </c>
      <c r="H972" s="163" t="s">
        <v>175</v>
      </c>
      <c r="I972" s="163" t="s">
        <v>176</v>
      </c>
      <c r="J972" s="163" t="s">
        <v>177</v>
      </c>
      <c r="K972" s="163" t="s">
        <v>178</v>
      </c>
      <c r="L972" s="163" t="s">
        <v>180</v>
      </c>
      <c r="M972" s="163" t="s">
        <v>181</v>
      </c>
      <c r="N972" s="163" t="s">
        <v>182</v>
      </c>
      <c r="O972" s="164"/>
      <c r="P972" s="2"/>
      <c r="Q972" s="2"/>
      <c r="R972" s="2"/>
      <c r="S972" s="2"/>
      <c r="T972" s="2"/>
      <c r="U972" s="2"/>
      <c r="V972" s="2"/>
      <c r="W972" s="2"/>
      <c r="X972" s="2"/>
      <c r="Y972" s="133" t="s">
        <v>3</v>
      </c>
    </row>
    <row r="973" spans="1:25">
      <c r="A973" s="141"/>
      <c r="B973" s="115"/>
      <c r="C973" s="104"/>
      <c r="D973" s="105" t="s">
        <v>124</v>
      </c>
      <c r="E973" s="106" t="s">
        <v>118</v>
      </c>
      <c r="F973" s="106" t="s">
        <v>114</v>
      </c>
      <c r="G973" s="106" t="s">
        <v>124</v>
      </c>
      <c r="H973" s="106" t="s">
        <v>219</v>
      </c>
      <c r="I973" s="106" t="s">
        <v>114</v>
      </c>
      <c r="J973" s="106" t="s">
        <v>118</v>
      </c>
      <c r="K973" s="106" t="s">
        <v>124</v>
      </c>
      <c r="L973" s="106" t="s">
        <v>114</v>
      </c>
      <c r="M973" s="106" t="s">
        <v>114</v>
      </c>
      <c r="N973" s="106" t="s">
        <v>124</v>
      </c>
      <c r="O973" s="164"/>
      <c r="P973" s="2"/>
      <c r="Q973" s="2"/>
      <c r="R973" s="2"/>
      <c r="S973" s="2"/>
      <c r="T973" s="2"/>
      <c r="U973" s="2"/>
      <c r="V973" s="2"/>
      <c r="W973" s="2"/>
      <c r="X973" s="2"/>
      <c r="Y973" s="133">
        <v>2</v>
      </c>
    </row>
    <row r="974" spans="1:25">
      <c r="A974" s="141"/>
      <c r="B974" s="115"/>
      <c r="C974" s="104"/>
      <c r="D974" s="130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64"/>
      <c r="P974" s="2"/>
      <c r="Q974" s="2"/>
      <c r="R974" s="2"/>
      <c r="S974" s="2"/>
      <c r="T974" s="2"/>
      <c r="U974" s="2"/>
      <c r="V974" s="2"/>
      <c r="W974" s="2"/>
      <c r="X974" s="2"/>
      <c r="Y974" s="133">
        <v>2</v>
      </c>
    </row>
    <row r="975" spans="1:25">
      <c r="A975" s="141"/>
      <c r="B975" s="114">
        <v>1</v>
      </c>
      <c r="C975" s="110">
        <v>1</v>
      </c>
      <c r="D975" s="118">
        <v>2</v>
      </c>
      <c r="E975" s="118">
        <v>1.8</v>
      </c>
      <c r="F975" s="119">
        <v>2</v>
      </c>
      <c r="G975" s="118">
        <v>1.6</v>
      </c>
      <c r="H975" s="119">
        <v>2.2946708463949799</v>
      </c>
      <c r="I975" s="152">
        <v>3</v>
      </c>
      <c r="J975" s="153">
        <v>1.2599999999999998</v>
      </c>
      <c r="K975" s="152" t="s">
        <v>132</v>
      </c>
      <c r="L975" s="152" t="s">
        <v>194</v>
      </c>
      <c r="M975" s="118">
        <v>2</v>
      </c>
      <c r="N975" s="118">
        <v>2</v>
      </c>
      <c r="O975" s="164"/>
      <c r="P975" s="2"/>
      <c r="Q975" s="2"/>
      <c r="R975" s="2"/>
      <c r="S975" s="2"/>
      <c r="T975" s="2"/>
      <c r="U975" s="2"/>
      <c r="V975" s="2"/>
      <c r="W975" s="2"/>
      <c r="X975" s="2"/>
      <c r="Y975" s="133">
        <v>1</v>
      </c>
    </row>
    <row r="976" spans="1:25">
      <c r="A976" s="141"/>
      <c r="B976" s="115">
        <v>1</v>
      </c>
      <c r="C976" s="104">
        <v>2</v>
      </c>
      <c r="D976" s="106">
        <v>2</v>
      </c>
      <c r="E976" s="106">
        <v>1.9</v>
      </c>
      <c r="F976" s="121">
        <v>2</v>
      </c>
      <c r="G976" s="155" t="s">
        <v>230</v>
      </c>
      <c r="H976" s="121">
        <v>2.1289370078740202</v>
      </c>
      <c r="I976" s="155">
        <v>6</v>
      </c>
      <c r="J976" s="157">
        <v>1.17</v>
      </c>
      <c r="K976" s="155" t="s">
        <v>132</v>
      </c>
      <c r="L976" s="155" t="s">
        <v>194</v>
      </c>
      <c r="M976" s="106">
        <v>2</v>
      </c>
      <c r="N976" s="106">
        <v>2</v>
      </c>
      <c r="O976" s="164"/>
      <c r="P976" s="2"/>
      <c r="Q976" s="2"/>
      <c r="R976" s="2"/>
      <c r="S976" s="2"/>
      <c r="T976" s="2"/>
      <c r="U976" s="2"/>
      <c r="V976" s="2"/>
      <c r="W976" s="2"/>
      <c r="X976" s="2"/>
      <c r="Y976" s="133">
        <v>13</v>
      </c>
    </row>
    <row r="977" spans="1:25">
      <c r="A977" s="141"/>
      <c r="B977" s="115">
        <v>1</v>
      </c>
      <c r="C977" s="104">
        <v>3</v>
      </c>
      <c r="D977" s="106">
        <v>2</v>
      </c>
      <c r="E977" s="156">
        <v>1.5</v>
      </c>
      <c r="F977" s="121">
        <v>2</v>
      </c>
      <c r="G977" s="106">
        <v>1.9</v>
      </c>
      <c r="H977" s="121">
        <v>2.2115009746588701</v>
      </c>
      <c r="I977" s="155">
        <v>4</v>
      </c>
      <c r="J977" s="157">
        <v>1.6799999999999997</v>
      </c>
      <c r="K977" s="157" t="s">
        <v>132</v>
      </c>
      <c r="L977" s="157" t="s">
        <v>194</v>
      </c>
      <c r="M977" s="107">
        <v>2</v>
      </c>
      <c r="N977" s="107">
        <v>2</v>
      </c>
      <c r="O977" s="164"/>
      <c r="P977" s="2"/>
      <c r="Q977" s="2"/>
      <c r="R977" s="2"/>
      <c r="S977" s="2"/>
      <c r="T977" s="2"/>
      <c r="U977" s="2"/>
      <c r="V977" s="2"/>
      <c r="W977" s="2"/>
      <c r="X977" s="2"/>
      <c r="Y977" s="133">
        <v>16</v>
      </c>
    </row>
    <row r="978" spans="1:25">
      <c r="A978" s="141"/>
      <c r="B978" s="115">
        <v>1</v>
      </c>
      <c r="C978" s="104">
        <v>4</v>
      </c>
      <c r="D978" s="106">
        <v>2</v>
      </c>
      <c r="E978" s="106">
        <v>1.8</v>
      </c>
      <c r="F978" s="121">
        <v>2</v>
      </c>
      <c r="G978" s="156">
        <v>1</v>
      </c>
      <c r="H978" s="121">
        <v>2.1889683350357498</v>
      </c>
      <c r="I978" s="155">
        <v>3</v>
      </c>
      <c r="J978" s="157">
        <v>1.9400000000000002</v>
      </c>
      <c r="K978" s="157" t="s">
        <v>132</v>
      </c>
      <c r="L978" s="157" t="s">
        <v>194</v>
      </c>
      <c r="M978" s="107">
        <v>2</v>
      </c>
      <c r="N978" s="107">
        <v>2</v>
      </c>
      <c r="O978" s="164"/>
      <c r="P978" s="2"/>
      <c r="Q978" s="2"/>
      <c r="R978" s="2"/>
      <c r="S978" s="2"/>
      <c r="T978" s="2"/>
      <c r="U978" s="2"/>
      <c r="V978" s="2"/>
      <c r="W978" s="2"/>
      <c r="X978" s="2"/>
      <c r="Y978" s="133">
        <v>1.9686778828869573</v>
      </c>
    </row>
    <row r="979" spans="1:25">
      <c r="A979" s="141"/>
      <c r="B979" s="115">
        <v>1</v>
      </c>
      <c r="C979" s="104">
        <v>5</v>
      </c>
      <c r="D979" s="106">
        <v>2</v>
      </c>
      <c r="E979" s="106">
        <v>1.9</v>
      </c>
      <c r="F979" s="106">
        <v>2</v>
      </c>
      <c r="G979" s="106">
        <v>1.7</v>
      </c>
      <c r="H979" s="106">
        <v>2.0915492957746502</v>
      </c>
      <c r="I979" s="155">
        <v>5</v>
      </c>
      <c r="J979" s="155">
        <v>0.94000000000000006</v>
      </c>
      <c r="K979" s="155" t="s">
        <v>132</v>
      </c>
      <c r="L979" s="155" t="s">
        <v>194</v>
      </c>
      <c r="M979" s="106">
        <v>2</v>
      </c>
      <c r="N979" s="156">
        <v>3</v>
      </c>
      <c r="O979" s="164"/>
      <c r="P979" s="2"/>
      <c r="Q979" s="2"/>
      <c r="R979" s="2"/>
      <c r="S979" s="2"/>
      <c r="T979" s="2"/>
      <c r="U979" s="2"/>
      <c r="V979" s="2"/>
      <c r="W979" s="2"/>
      <c r="X979" s="2"/>
      <c r="Y979" s="134"/>
    </row>
    <row r="980" spans="1:25">
      <c r="A980" s="141"/>
      <c r="B980" s="115">
        <v>1</v>
      </c>
      <c r="C980" s="104">
        <v>6</v>
      </c>
      <c r="D980" s="106">
        <v>2</v>
      </c>
      <c r="E980" s="106">
        <v>2</v>
      </c>
      <c r="F980" s="106">
        <v>2</v>
      </c>
      <c r="G980" s="106">
        <v>1.6</v>
      </c>
      <c r="H980" s="106">
        <v>2.28884462151394</v>
      </c>
      <c r="I980" s="155">
        <v>3</v>
      </c>
      <c r="J980" s="155">
        <v>1.1099999999999999</v>
      </c>
      <c r="K980" s="155" t="s">
        <v>132</v>
      </c>
      <c r="L980" s="155" t="s">
        <v>194</v>
      </c>
      <c r="M980" s="106">
        <v>2</v>
      </c>
      <c r="N980" s="106">
        <v>2</v>
      </c>
      <c r="O980" s="164"/>
      <c r="P980" s="2"/>
      <c r="Q980" s="2"/>
      <c r="R980" s="2"/>
      <c r="S980" s="2"/>
      <c r="T980" s="2"/>
      <c r="U980" s="2"/>
      <c r="V980" s="2"/>
      <c r="W980" s="2"/>
      <c r="X980" s="2"/>
      <c r="Y980" s="134"/>
    </row>
    <row r="981" spans="1:25">
      <c r="A981" s="141"/>
      <c r="B981" s="116" t="s">
        <v>186</v>
      </c>
      <c r="C981" s="108"/>
      <c r="D981" s="122">
        <v>2</v>
      </c>
      <c r="E981" s="122">
        <v>1.8166666666666667</v>
      </c>
      <c r="F981" s="122">
        <v>2</v>
      </c>
      <c r="G981" s="122">
        <v>1.56</v>
      </c>
      <c r="H981" s="122">
        <v>2.2007451802087017</v>
      </c>
      <c r="I981" s="122">
        <v>4</v>
      </c>
      <c r="J981" s="122">
        <v>1.3499999999999999</v>
      </c>
      <c r="K981" s="122" t="s">
        <v>543</v>
      </c>
      <c r="L981" s="122" t="s">
        <v>543</v>
      </c>
      <c r="M981" s="122">
        <v>2</v>
      </c>
      <c r="N981" s="122">
        <v>2.1666666666666665</v>
      </c>
      <c r="O981" s="164"/>
      <c r="P981" s="2"/>
      <c r="Q981" s="2"/>
      <c r="R981" s="2"/>
      <c r="S981" s="2"/>
      <c r="T981" s="2"/>
      <c r="U981" s="2"/>
      <c r="V981" s="2"/>
      <c r="W981" s="2"/>
      <c r="X981" s="2"/>
      <c r="Y981" s="134"/>
    </row>
    <row r="982" spans="1:25">
      <c r="A982" s="141"/>
      <c r="B982" s="2" t="s">
        <v>187</v>
      </c>
      <c r="C982" s="135"/>
      <c r="D982" s="107">
        <v>2</v>
      </c>
      <c r="E982" s="107">
        <v>1.85</v>
      </c>
      <c r="F982" s="107">
        <v>2</v>
      </c>
      <c r="G982" s="107">
        <v>1.6</v>
      </c>
      <c r="H982" s="107">
        <v>2.2002346548473097</v>
      </c>
      <c r="I982" s="107">
        <v>3.5</v>
      </c>
      <c r="J982" s="107">
        <v>1.2149999999999999</v>
      </c>
      <c r="K982" s="107" t="s">
        <v>543</v>
      </c>
      <c r="L982" s="107" t="s">
        <v>543</v>
      </c>
      <c r="M982" s="107">
        <v>2</v>
      </c>
      <c r="N982" s="107">
        <v>2</v>
      </c>
      <c r="O982" s="164"/>
      <c r="P982" s="2"/>
      <c r="Q982" s="2"/>
      <c r="R982" s="2"/>
      <c r="S982" s="2"/>
      <c r="T982" s="2"/>
      <c r="U982" s="2"/>
      <c r="V982" s="2"/>
      <c r="W982" s="2"/>
      <c r="X982" s="2"/>
      <c r="Y982" s="134"/>
    </row>
    <row r="983" spans="1:25">
      <c r="A983" s="141"/>
      <c r="B983" s="2" t="s">
        <v>188</v>
      </c>
      <c r="C983" s="135"/>
      <c r="D983" s="107">
        <v>0</v>
      </c>
      <c r="E983" s="107">
        <v>0.17224014243685085</v>
      </c>
      <c r="F983" s="107">
        <v>0</v>
      </c>
      <c r="G983" s="107">
        <v>0.33615472627943088</v>
      </c>
      <c r="H983" s="107">
        <v>8.23627079626396E-2</v>
      </c>
      <c r="I983" s="107">
        <v>1.2649110640673518</v>
      </c>
      <c r="J983" s="107">
        <v>0.38031565836814996</v>
      </c>
      <c r="K983" s="107" t="s">
        <v>543</v>
      </c>
      <c r="L983" s="107" t="s">
        <v>543</v>
      </c>
      <c r="M983" s="107">
        <v>0</v>
      </c>
      <c r="N983" s="107">
        <v>0.40824829046386274</v>
      </c>
      <c r="O983" s="226"/>
      <c r="P983" s="227"/>
      <c r="Q983" s="227"/>
      <c r="R983" s="227"/>
      <c r="S983" s="227"/>
      <c r="T983" s="227"/>
      <c r="U983" s="227"/>
      <c r="V983" s="227"/>
      <c r="W983" s="227"/>
      <c r="X983" s="227"/>
      <c r="Y983" s="134"/>
    </row>
    <row r="984" spans="1:25">
      <c r="A984" s="141"/>
      <c r="B984" s="2" t="s">
        <v>96</v>
      </c>
      <c r="C984" s="135"/>
      <c r="D984" s="109">
        <v>0</v>
      </c>
      <c r="E984" s="109">
        <v>9.4811087579917894E-2</v>
      </c>
      <c r="F984" s="109">
        <v>0</v>
      </c>
      <c r="G984" s="109">
        <v>0.21548379889707106</v>
      </c>
      <c r="H984" s="109">
        <v>3.7424918024734223E-2</v>
      </c>
      <c r="I984" s="109">
        <v>0.31622776601683794</v>
      </c>
      <c r="J984" s="109">
        <v>0.28171530249492593</v>
      </c>
      <c r="K984" s="109" t="s">
        <v>543</v>
      </c>
      <c r="L984" s="109" t="s">
        <v>543</v>
      </c>
      <c r="M984" s="109">
        <v>0</v>
      </c>
      <c r="N984" s="109">
        <v>0.1884222879063982</v>
      </c>
      <c r="O984" s="164"/>
      <c r="P984" s="2"/>
      <c r="Q984" s="2"/>
      <c r="R984" s="2"/>
      <c r="S984" s="2"/>
      <c r="T984" s="2"/>
      <c r="U984" s="2"/>
      <c r="V984" s="2"/>
      <c r="W984" s="2"/>
      <c r="X984" s="2"/>
      <c r="Y984" s="137"/>
    </row>
    <row r="985" spans="1:25">
      <c r="A985" s="141"/>
      <c r="B985" s="117" t="s">
        <v>189</v>
      </c>
      <c r="C985" s="135"/>
      <c r="D985" s="109">
        <v>1.5910229593838032E-2</v>
      </c>
      <c r="E985" s="109">
        <v>-7.7214874785597076E-2</v>
      </c>
      <c r="F985" s="109">
        <v>1.5910229593838032E-2</v>
      </c>
      <c r="G985" s="109">
        <v>-0.20759002091680623</v>
      </c>
      <c r="H985" s="109">
        <v>0.11787977065167743</v>
      </c>
      <c r="I985" s="109">
        <v>1.0318204591876761</v>
      </c>
      <c r="J985" s="109">
        <v>-0.31426059502415937</v>
      </c>
      <c r="K985" s="109" t="s">
        <v>543</v>
      </c>
      <c r="L985" s="109" t="s">
        <v>543</v>
      </c>
      <c r="M985" s="109">
        <v>1.5910229593838032E-2</v>
      </c>
      <c r="N985" s="109">
        <v>0.10056941539332453</v>
      </c>
      <c r="O985" s="164"/>
      <c r="P985" s="2"/>
      <c r="Q985" s="2"/>
      <c r="R985" s="2"/>
      <c r="S985" s="2"/>
      <c r="T985" s="2"/>
      <c r="U985" s="2"/>
      <c r="V985" s="2"/>
      <c r="W985" s="2"/>
      <c r="X985" s="2"/>
      <c r="Y985" s="137"/>
    </row>
    <row r="986" spans="1:25">
      <c r="B986" s="147"/>
      <c r="C986" s="116"/>
      <c r="D986" s="132"/>
      <c r="E986" s="132"/>
      <c r="F986" s="132"/>
      <c r="G986" s="132"/>
      <c r="H986" s="132"/>
      <c r="I986" s="132"/>
      <c r="J986" s="132"/>
      <c r="K986" s="132"/>
      <c r="L986" s="132"/>
      <c r="M986" s="132"/>
      <c r="N986" s="132"/>
    </row>
    <row r="987" spans="1:25">
      <c r="B987" s="151" t="s">
        <v>512</v>
      </c>
      <c r="Y987" s="133" t="s">
        <v>67</v>
      </c>
    </row>
    <row r="988" spans="1:25">
      <c r="A988" s="124" t="s">
        <v>38</v>
      </c>
      <c r="B988" s="114" t="s">
        <v>141</v>
      </c>
      <c r="C988" s="111" t="s">
        <v>142</v>
      </c>
      <c r="D988" s="112" t="s">
        <v>166</v>
      </c>
      <c r="E988" s="113" t="s">
        <v>166</v>
      </c>
      <c r="F988" s="113" t="s">
        <v>166</v>
      </c>
      <c r="G988" s="113" t="s">
        <v>166</v>
      </c>
      <c r="H988" s="113" t="s">
        <v>166</v>
      </c>
      <c r="I988" s="113" t="s">
        <v>166</v>
      </c>
      <c r="J988" s="113" t="s">
        <v>166</v>
      </c>
      <c r="K988" s="113" t="s">
        <v>166</v>
      </c>
      <c r="L988" s="113" t="s">
        <v>166</v>
      </c>
      <c r="M988" s="113" t="s">
        <v>166</v>
      </c>
      <c r="N988" s="164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133">
        <v>1</v>
      </c>
    </row>
    <row r="989" spans="1:25">
      <c r="A989" s="141"/>
      <c r="B989" s="115" t="s">
        <v>167</v>
      </c>
      <c r="C989" s="104" t="s">
        <v>167</v>
      </c>
      <c r="D989" s="162" t="s">
        <v>170</v>
      </c>
      <c r="E989" s="163" t="s">
        <v>171</v>
      </c>
      <c r="F989" s="163" t="s">
        <v>172</v>
      </c>
      <c r="G989" s="163" t="s">
        <v>192</v>
      </c>
      <c r="H989" s="163" t="s">
        <v>173</v>
      </c>
      <c r="I989" s="163" t="s">
        <v>175</v>
      </c>
      <c r="J989" s="163" t="s">
        <v>176</v>
      </c>
      <c r="K989" s="163" t="s">
        <v>177</v>
      </c>
      <c r="L989" s="163" t="s">
        <v>180</v>
      </c>
      <c r="M989" s="163" t="s">
        <v>181</v>
      </c>
      <c r="N989" s="164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133" t="s">
        <v>3</v>
      </c>
    </row>
    <row r="990" spans="1:25">
      <c r="A990" s="141"/>
      <c r="B990" s="115"/>
      <c r="C990" s="104"/>
      <c r="D990" s="105" t="s">
        <v>126</v>
      </c>
      <c r="E990" s="106" t="s">
        <v>118</v>
      </c>
      <c r="F990" s="106" t="s">
        <v>114</v>
      </c>
      <c r="G990" s="106" t="s">
        <v>124</v>
      </c>
      <c r="H990" s="106" t="s">
        <v>116</v>
      </c>
      <c r="I990" s="106" t="s">
        <v>114</v>
      </c>
      <c r="J990" s="106" t="s">
        <v>114</v>
      </c>
      <c r="K990" s="106" t="s">
        <v>118</v>
      </c>
      <c r="L990" s="106" t="s">
        <v>114</v>
      </c>
      <c r="M990" s="106" t="s">
        <v>114</v>
      </c>
      <c r="N990" s="164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133">
        <v>2</v>
      </c>
    </row>
    <row r="991" spans="1:25">
      <c r="A991" s="141"/>
      <c r="B991" s="115"/>
      <c r="C991" s="104"/>
      <c r="D991" s="130"/>
      <c r="E991" s="130"/>
      <c r="F991" s="130"/>
      <c r="G991" s="130"/>
      <c r="H991" s="130"/>
      <c r="I991" s="130"/>
      <c r="J991" s="130"/>
      <c r="K991" s="130"/>
      <c r="L991" s="130"/>
      <c r="M991" s="130"/>
      <c r="N991" s="164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133">
        <v>2</v>
      </c>
    </row>
    <row r="992" spans="1:25">
      <c r="A992" s="141"/>
      <c r="B992" s="114">
        <v>1</v>
      </c>
      <c r="C992" s="110">
        <v>1</v>
      </c>
      <c r="D992" s="118">
        <v>15</v>
      </c>
      <c r="E992" s="118">
        <v>17.899999999999999</v>
      </c>
      <c r="F992" s="119">
        <v>19.899999999999999</v>
      </c>
      <c r="G992" s="118">
        <v>17</v>
      </c>
      <c r="H992" s="119">
        <v>17</v>
      </c>
      <c r="I992" s="118">
        <v>16.260000000000002</v>
      </c>
      <c r="J992" s="158">
        <v>19.7</v>
      </c>
      <c r="K992" s="118">
        <v>16.73056184145393</v>
      </c>
      <c r="L992" s="118">
        <v>19</v>
      </c>
      <c r="M992" s="118">
        <v>21.1</v>
      </c>
      <c r="N992" s="164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133">
        <v>1</v>
      </c>
    </row>
    <row r="993" spans="1:25">
      <c r="A993" s="141"/>
      <c r="B993" s="115">
        <v>1</v>
      </c>
      <c r="C993" s="104">
        <v>2</v>
      </c>
      <c r="D993" s="106">
        <v>17</v>
      </c>
      <c r="E993" s="106">
        <v>17.3</v>
      </c>
      <c r="F993" s="121">
        <v>19.899999999999999</v>
      </c>
      <c r="G993" s="106">
        <v>18.100000000000001</v>
      </c>
      <c r="H993" s="121">
        <v>16</v>
      </c>
      <c r="I993" s="106">
        <v>17.53</v>
      </c>
      <c r="J993" s="121">
        <v>18.899999999999999</v>
      </c>
      <c r="K993" s="106">
        <v>17.551048369987978</v>
      </c>
      <c r="L993" s="106">
        <v>19</v>
      </c>
      <c r="M993" s="106">
        <v>19.3</v>
      </c>
      <c r="N993" s="164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133" t="e">
        <v>#N/A</v>
      </c>
    </row>
    <row r="994" spans="1:25">
      <c r="A994" s="141"/>
      <c r="B994" s="115">
        <v>1</v>
      </c>
      <c r="C994" s="104">
        <v>3</v>
      </c>
      <c r="D994" s="106">
        <v>14</v>
      </c>
      <c r="E994" s="106">
        <v>16.100000000000001</v>
      </c>
      <c r="F994" s="121">
        <v>19.8</v>
      </c>
      <c r="G994" s="106">
        <v>18.3</v>
      </c>
      <c r="H994" s="121">
        <v>17</v>
      </c>
      <c r="I994" s="106">
        <v>18.04</v>
      </c>
      <c r="J994" s="121">
        <v>17.600000000000001</v>
      </c>
      <c r="K994" s="121">
        <v>16.783157131744574</v>
      </c>
      <c r="L994" s="107">
        <v>18</v>
      </c>
      <c r="M994" s="107">
        <v>19.399999999999999</v>
      </c>
      <c r="N994" s="164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133">
        <v>16</v>
      </c>
    </row>
    <row r="995" spans="1:25">
      <c r="A995" s="141"/>
      <c r="B995" s="115">
        <v>1</v>
      </c>
      <c r="C995" s="104">
        <v>4</v>
      </c>
      <c r="D995" s="106">
        <v>16</v>
      </c>
      <c r="E995" s="106">
        <v>16.8</v>
      </c>
      <c r="F995" s="121">
        <v>20</v>
      </c>
      <c r="G995" s="106">
        <v>18.600000000000001</v>
      </c>
      <c r="H995" s="121">
        <v>17</v>
      </c>
      <c r="I995" s="106">
        <v>17.48</v>
      </c>
      <c r="J995" s="121">
        <v>17.5</v>
      </c>
      <c r="K995" s="121">
        <v>17.593124602220495</v>
      </c>
      <c r="L995" s="107">
        <v>19</v>
      </c>
      <c r="M995" s="107">
        <v>20.2</v>
      </c>
      <c r="N995" s="164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133">
        <v>17.782085107135281</v>
      </c>
    </row>
    <row r="996" spans="1:25">
      <c r="A996" s="141"/>
      <c r="B996" s="115">
        <v>1</v>
      </c>
      <c r="C996" s="104">
        <v>5</v>
      </c>
      <c r="D996" s="106">
        <v>15</v>
      </c>
      <c r="E996" s="106">
        <v>16.8</v>
      </c>
      <c r="F996" s="106">
        <v>19.3</v>
      </c>
      <c r="G996" s="106">
        <v>18.2</v>
      </c>
      <c r="H996" s="106">
        <v>16</v>
      </c>
      <c r="I996" s="106">
        <v>17.62</v>
      </c>
      <c r="J996" s="106">
        <v>17.399999999999999</v>
      </c>
      <c r="K996" s="106">
        <v>16.74108089951206</v>
      </c>
      <c r="L996" s="106">
        <v>19</v>
      </c>
      <c r="M996" s="106">
        <v>18.5</v>
      </c>
      <c r="N996" s="164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134"/>
    </row>
    <row r="997" spans="1:25">
      <c r="A997" s="141"/>
      <c r="B997" s="115">
        <v>1</v>
      </c>
      <c r="C997" s="104">
        <v>6</v>
      </c>
      <c r="D997" s="106">
        <v>15</v>
      </c>
      <c r="E997" s="106">
        <v>16.8</v>
      </c>
      <c r="F997" s="106">
        <v>20.2</v>
      </c>
      <c r="G997" s="106">
        <v>18.7</v>
      </c>
      <c r="H997" s="106">
        <v>17</v>
      </c>
      <c r="I997" s="106">
        <v>17.89</v>
      </c>
      <c r="J997" s="106">
        <v>17.399999999999999</v>
      </c>
      <c r="K997" s="106">
        <v>17.046133583197797</v>
      </c>
      <c r="L997" s="106">
        <v>19</v>
      </c>
      <c r="M997" s="106">
        <v>19.899999999999999</v>
      </c>
      <c r="N997" s="164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134"/>
    </row>
    <row r="998" spans="1:25">
      <c r="A998" s="141"/>
      <c r="B998" s="116" t="s">
        <v>186</v>
      </c>
      <c r="C998" s="108"/>
      <c r="D998" s="122">
        <v>15.333333333333334</v>
      </c>
      <c r="E998" s="122">
        <v>16.95</v>
      </c>
      <c r="F998" s="122">
        <v>19.849999999999998</v>
      </c>
      <c r="G998" s="122">
        <v>18.150000000000002</v>
      </c>
      <c r="H998" s="122">
        <v>16.666666666666668</v>
      </c>
      <c r="I998" s="122">
        <v>17.470000000000002</v>
      </c>
      <c r="J998" s="122">
        <v>18.083333333333332</v>
      </c>
      <c r="K998" s="122">
        <v>17.07418440468614</v>
      </c>
      <c r="L998" s="122">
        <v>18.833333333333332</v>
      </c>
      <c r="M998" s="122">
        <v>19.733333333333334</v>
      </c>
      <c r="N998" s="164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134"/>
    </row>
    <row r="999" spans="1:25">
      <c r="A999" s="141"/>
      <c r="B999" s="2" t="s">
        <v>187</v>
      </c>
      <c r="C999" s="135"/>
      <c r="D999" s="107">
        <v>15</v>
      </c>
      <c r="E999" s="107">
        <v>16.8</v>
      </c>
      <c r="F999" s="107">
        <v>19.899999999999999</v>
      </c>
      <c r="G999" s="107">
        <v>18.25</v>
      </c>
      <c r="H999" s="107">
        <v>17</v>
      </c>
      <c r="I999" s="107">
        <v>17.575000000000003</v>
      </c>
      <c r="J999" s="107">
        <v>17.55</v>
      </c>
      <c r="K999" s="107">
        <v>16.914645357471187</v>
      </c>
      <c r="L999" s="107">
        <v>19</v>
      </c>
      <c r="M999" s="107">
        <v>19.649999999999999</v>
      </c>
      <c r="N999" s="164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134"/>
    </row>
    <row r="1000" spans="1:25">
      <c r="A1000" s="141"/>
      <c r="B1000" s="2" t="s">
        <v>188</v>
      </c>
      <c r="C1000" s="135"/>
      <c r="D1000" s="107">
        <v>1.0327955589886446</v>
      </c>
      <c r="E1000" s="107">
        <v>0.60249481325568188</v>
      </c>
      <c r="F1000" s="107">
        <v>0.30166206257996658</v>
      </c>
      <c r="G1000" s="107">
        <v>0.6090976933136425</v>
      </c>
      <c r="H1000" s="107">
        <v>0.5163977794943222</v>
      </c>
      <c r="I1000" s="107">
        <v>0.63112597791566083</v>
      </c>
      <c r="J1000" s="107">
        <v>0.97860444852180506</v>
      </c>
      <c r="K1000" s="107">
        <v>0.40279431558151274</v>
      </c>
      <c r="L1000" s="107">
        <v>0.40824829046386296</v>
      </c>
      <c r="M1000" s="107">
        <v>0.88694231304333837</v>
      </c>
      <c r="N1000" s="226"/>
      <c r="O1000" s="227"/>
      <c r="P1000" s="227"/>
      <c r="Q1000" s="227"/>
      <c r="R1000" s="227"/>
      <c r="S1000" s="227"/>
      <c r="T1000" s="227"/>
      <c r="U1000" s="227"/>
      <c r="V1000" s="227"/>
      <c r="W1000" s="227"/>
      <c r="X1000" s="227"/>
      <c r="Y1000" s="134"/>
    </row>
    <row r="1001" spans="1:25">
      <c r="A1001" s="141"/>
      <c r="B1001" s="2" t="s">
        <v>96</v>
      </c>
      <c r="C1001" s="135"/>
      <c r="D1001" s="109">
        <v>6.7356232107955077E-2</v>
      </c>
      <c r="E1001" s="109">
        <v>3.5545416711249667E-2</v>
      </c>
      <c r="F1001" s="109">
        <v>1.5197081238285472E-2</v>
      </c>
      <c r="G1001" s="109">
        <v>3.3559101559980299E-2</v>
      </c>
      <c r="H1001" s="109">
        <v>3.0983866769659328E-2</v>
      </c>
      <c r="I1001" s="109">
        <v>3.6126272347776801E-2</v>
      </c>
      <c r="J1001" s="109">
        <v>5.4116375033463879E-2</v>
      </c>
      <c r="K1001" s="109">
        <v>2.3590837842360587E-2</v>
      </c>
      <c r="L1001" s="109">
        <v>2.1676900378612193E-2</v>
      </c>
      <c r="M1001" s="109">
        <v>4.4946400998817818E-2</v>
      </c>
      <c r="N1001" s="164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137"/>
    </row>
    <row r="1002" spans="1:25">
      <c r="A1002" s="141"/>
      <c r="B1002" s="117" t="s">
        <v>189</v>
      </c>
      <c r="C1002" s="135"/>
      <c r="D1002" s="109">
        <v>-0.13770892215667974</v>
      </c>
      <c r="E1002" s="109">
        <v>-4.6793449818851474E-2</v>
      </c>
      <c r="F1002" s="109">
        <v>0.11629203664281995</v>
      </c>
      <c r="G1002" s="109">
        <v>2.0690199751495442E-2</v>
      </c>
      <c r="H1002" s="109">
        <v>-6.2727089300738781E-2</v>
      </c>
      <c r="I1002" s="109">
        <v>-1.755053500503434E-2</v>
      </c>
      <c r="J1002" s="109">
        <v>1.6941108108698311E-2</v>
      </c>
      <c r="K1002" s="109">
        <v>-3.980976911223344E-2</v>
      </c>
      <c r="L1002" s="109">
        <v>5.911838909016498E-2</v>
      </c>
      <c r="M1002" s="109">
        <v>0.10973112626792525</v>
      </c>
      <c r="N1002" s="164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137"/>
    </row>
    <row r="1003" spans="1:25">
      <c r="B1003" s="147"/>
      <c r="C1003" s="116"/>
      <c r="D1003" s="132"/>
      <c r="E1003" s="132"/>
      <c r="F1003" s="132"/>
      <c r="G1003" s="132"/>
      <c r="H1003" s="132"/>
      <c r="I1003" s="132"/>
      <c r="J1003" s="132"/>
      <c r="K1003" s="132"/>
      <c r="L1003" s="132"/>
      <c r="M1003" s="132"/>
    </row>
    <row r="1004" spans="1:25">
      <c r="B1004" s="151" t="s">
        <v>513</v>
      </c>
      <c r="Y1004" s="133" t="s">
        <v>67</v>
      </c>
    </row>
    <row r="1005" spans="1:25">
      <c r="A1005" s="124" t="s">
        <v>41</v>
      </c>
      <c r="B1005" s="114" t="s">
        <v>141</v>
      </c>
      <c r="C1005" s="111" t="s">
        <v>142</v>
      </c>
      <c r="D1005" s="112" t="s">
        <v>166</v>
      </c>
      <c r="E1005" s="113" t="s">
        <v>166</v>
      </c>
      <c r="F1005" s="113" t="s">
        <v>166</v>
      </c>
      <c r="G1005" s="113" t="s">
        <v>166</v>
      </c>
      <c r="H1005" s="113" t="s">
        <v>166</v>
      </c>
      <c r="I1005" s="113" t="s">
        <v>166</v>
      </c>
      <c r="J1005" s="113" t="s">
        <v>166</v>
      </c>
      <c r="K1005" s="113" t="s">
        <v>166</v>
      </c>
      <c r="L1005" s="113" t="s">
        <v>166</v>
      </c>
      <c r="M1005" s="113" t="s">
        <v>166</v>
      </c>
      <c r="N1005" s="164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133">
        <v>1</v>
      </c>
    </row>
    <row r="1006" spans="1:25">
      <c r="A1006" s="141"/>
      <c r="B1006" s="115" t="s">
        <v>167</v>
      </c>
      <c r="C1006" s="104" t="s">
        <v>167</v>
      </c>
      <c r="D1006" s="162" t="s">
        <v>169</v>
      </c>
      <c r="E1006" s="163" t="s">
        <v>171</v>
      </c>
      <c r="F1006" s="163" t="s">
        <v>172</v>
      </c>
      <c r="G1006" s="163" t="s">
        <v>192</v>
      </c>
      <c r="H1006" s="163" t="s">
        <v>173</v>
      </c>
      <c r="I1006" s="163" t="s">
        <v>175</v>
      </c>
      <c r="J1006" s="163" t="s">
        <v>176</v>
      </c>
      <c r="K1006" s="163" t="s">
        <v>177</v>
      </c>
      <c r="L1006" s="163" t="s">
        <v>178</v>
      </c>
      <c r="M1006" s="163" t="s">
        <v>181</v>
      </c>
      <c r="N1006" s="164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133" t="s">
        <v>3</v>
      </c>
    </row>
    <row r="1007" spans="1:25">
      <c r="A1007" s="141"/>
      <c r="B1007" s="115"/>
      <c r="C1007" s="104"/>
      <c r="D1007" s="105" t="s">
        <v>124</v>
      </c>
      <c r="E1007" s="106" t="s">
        <v>118</v>
      </c>
      <c r="F1007" s="106" t="s">
        <v>114</v>
      </c>
      <c r="G1007" s="106" t="s">
        <v>124</v>
      </c>
      <c r="H1007" s="106" t="s">
        <v>114</v>
      </c>
      <c r="I1007" s="106" t="s">
        <v>219</v>
      </c>
      <c r="J1007" s="106" t="s">
        <v>114</v>
      </c>
      <c r="K1007" s="106" t="s">
        <v>118</v>
      </c>
      <c r="L1007" s="106" t="s">
        <v>124</v>
      </c>
      <c r="M1007" s="106" t="s">
        <v>114</v>
      </c>
      <c r="N1007" s="164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133">
        <v>2</v>
      </c>
    </row>
    <row r="1008" spans="1:25">
      <c r="A1008" s="141"/>
      <c r="B1008" s="115"/>
      <c r="C1008" s="104"/>
      <c r="D1008" s="130"/>
      <c r="E1008" s="130"/>
      <c r="F1008" s="130"/>
      <c r="G1008" s="130"/>
      <c r="H1008" s="130"/>
      <c r="I1008" s="130"/>
      <c r="J1008" s="130"/>
      <c r="K1008" s="130"/>
      <c r="L1008" s="130"/>
      <c r="M1008" s="130"/>
      <c r="N1008" s="164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133">
        <v>2</v>
      </c>
    </row>
    <row r="1009" spans="1:25">
      <c r="A1009" s="141"/>
      <c r="B1009" s="114">
        <v>1</v>
      </c>
      <c r="C1009" s="110">
        <v>1</v>
      </c>
      <c r="D1009" s="154">
        <v>2.2999999999999998</v>
      </c>
      <c r="E1009" s="118">
        <v>2.21</v>
      </c>
      <c r="F1009" s="119">
        <v>2.29</v>
      </c>
      <c r="G1009" s="118">
        <v>2.0499999999999998</v>
      </c>
      <c r="H1009" s="119">
        <v>2.2000000000000002</v>
      </c>
      <c r="I1009" s="118">
        <v>2.17</v>
      </c>
      <c r="J1009" s="119">
        <v>2.25</v>
      </c>
      <c r="K1009" s="154">
        <v>2.6880800464037127</v>
      </c>
      <c r="L1009" s="152" t="s">
        <v>159</v>
      </c>
      <c r="M1009" s="118">
        <v>2.15</v>
      </c>
      <c r="N1009" s="164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133">
        <v>1</v>
      </c>
    </row>
    <row r="1010" spans="1:25">
      <c r="A1010" s="141"/>
      <c r="B1010" s="115">
        <v>1</v>
      </c>
      <c r="C1010" s="104">
        <v>2</v>
      </c>
      <c r="D1010" s="106">
        <v>2.1</v>
      </c>
      <c r="E1010" s="106">
        <v>2.0299999999999998</v>
      </c>
      <c r="F1010" s="121">
        <v>2.2999999999999998</v>
      </c>
      <c r="G1010" s="106">
        <v>2.13</v>
      </c>
      <c r="H1010" s="159">
        <v>2.1</v>
      </c>
      <c r="I1010" s="106">
        <v>2.23</v>
      </c>
      <c r="J1010" s="121">
        <v>2.1</v>
      </c>
      <c r="K1010" s="106">
        <v>2.6236948955916475</v>
      </c>
      <c r="L1010" s="155">
        <v>1.4</v>
      </c>
      <c r="M1010" s="106">
        <v>1.9400000000000002</v>
      </c>
      <c r="N1010" s="164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133">
        <v>14</v>
      </c>
    </row>
    <row r="1011" spans="1:25">
      <c r="A1011" s="141"/>
      <c r="B1011" s="115">
        <v>1</v>
      </c>
      <c r="C1011" s="104">
        <v>3</v>
      </c>
      <c r="D1011" s="106">
        <v>2.1</v>
      </c>
      <c r="E1011" s="106">
        <v>1.91</v>
      </c>
      <c r="F1011" s="121">
        <v>2.3199999999999998</v>
      </c>
      <c r="G1011" s="106">
        <v>1.92</v>
      </c>
      <c r="H1011" s="121">
        <v>2.2000000000000002</v>
      </c>
      <c r="I1011" s="106">
        <v>2.1800000000000002</v>
      </c>
      <c r="J1011" s="121">
        <v>2.2599999999999998</v>
      </c>
      <c r="K1011" s="121">
        <v>2.0764211136890953</v>
      </c>
      <c r="L1011" s="157">
        <v>1.6</v>
      </c>
      <c r="M1011" s="107">
        <v>1.9699999999999998</v>
      </c>
      <c r="N1011" s="164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133">
        <v>16</v>
      </c>
    </row>
    <row r="1012" spans="1:25">
      <c r="A1012" s="141"/>
      <c r="B1012" s="115">
        <v>1</v>
      </c>
      <c r="C1012" s="104">
        <v>4</v>
      </c>
      <c r="D1012" s="106">
        <v>2.1</v>
      </c>
      <c r="E1012" s="106">
        <v>1.95</v>
      </c>
      <c r="F1012" s="121">
        <v>2.3199999999999998</v>
      </c>
      <c r="G1012" s="106">
        <v>2.3199999999999998</v>
      </c>
      <c r="H1012" s="121">
        <v>2.2000000000000002</v>
      </c>
      <c r="I1012" s="106">
        <v>2.04</v>
      </c>
      <c r="J1012" s="121">
        <v>2.2400000000000002</v>
      </c>
      <c r="K1012" s="121">
        <v>2.3768851508120652</v>
      </c>
      <c r="L1012" s="157">
        <v>1.1000000000000001</v>
      </c>
      <c r="M1012" s="107">
        <v>2.04</v>
      </c>
      <c r="N1012" s="164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133">
        <v>2.1734792042622666</v>
      </c>
    </row>
    <row r="1013" spans="1:25">
      <c r="A1013" s="141"/>
      <c r="B1013" s="115">
        <v>1</v>
      </c>
      <c r="C1013" s="104">
        <v>5</v>
      </c>
      <c r="D1013" s="106">
        <v>2.1</v>
      </c>
      <c r="E1013" s="106">
        <v>2.29</v>
      </c>
      <c r="F1013" s="106">
        <v>2.25</v>
      </c>
      <c r="G1013" s="106">
        <v>2.36</v>
      </c>
      <c r="H1013" s="106">
        <v>2.2000000000000002</v>
      </c>
      <c r="I1013" s="106">
        <v>2.37</v>
      </c>
      <c r="J1013" s="106">
        <v>2.1</v>
      </c>
      <c r="K1013" s="106">
        <v>2.2910382830626452</v>
      </c>
      <c r="L1013" s="155">
        <v>1.3</v>
      </c>
      <c r="M1013" s="106">
        <v>1.95</v>
      </c>
      <c r="N1013" s="164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134"/>
    </row>
    <row r="1014" spans="1:25">
      <c r="A1014" s="141"/>
      <c r="B1014" s="115">
        <v>1</v>
      </c>
      <c r="C1014" s="104">
        <v>6</v>
      </c>
      <c r="D1014" s="106">
        <v>2.2000000000000002</v>
      </c>
      <c r="E1014" s="106">
        <v>2.08</v>
      </c>
      <c r="F1014" s="106">
        <v>2.29</v>
      </c>
      <c r="G1014" s="106">
        <v>2.09</v>
      </c>
      <c r="H1014" s="106">
        <v>2.2000000000000002</v>
      </c>
      <c r="I1014" s="106">
        <v>2.16</v>
      </c>
      <c r="J1014" s="106">
        <v>2.25</v>
      </c>
      <c r="K1014" s="106">
        <v>2.2051914153132248</v>
      </c>
      <c r="L1014" s="155">
        <v>1.6</v>
      </c>
      <c r="M1014" s="106">
        <v>2.0499999999999998</v>
      </c>
      <c r="N1014" s="164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134"/>
    </row>
    <row r="1015" spans="1:25">
      <c r="A1015" s="141"/>
      <c r="B1015" s="116" t="s">
        <v>186</v>
      </c>
      <c r="C1015" s="108"/>
      <c r="D1015" s="122">
        <v>2.15</v>
      </c>
      <c r="E1015" s="122">
        <v>2.0783333333333336</v>
      </c>
      <c r="F1015" s="122">
        <v>2.2949999999999999</v>
      </c>
      <c r="G1015" s="122">
        <v>2.145</v>
      </c>
      <c r="H1015" s="122">
        <v>2.1833333333333336</v>
      </c>
      <c r="I1015" s="122">
        <v>2.1916666666666669</v>
      </c>
      <c r="J1015" s="122">
        <v>2.1999999999999997</v>
      </c>
      <c r="K1015" s="122">
        <v>2.3768851508120652</v>
      </c>
      <c r="L1015" s="122">
        <v>1.4</v>
      </c>
      <c r="M1015" s="122">
        <v>2.0166666666666662</v>
      </c>
      <c r="N1015" s="164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134"/>
    </row>
    <row r="1016" spans="1:25">
      <c r="A1016" s="141"/>
      <c r="B1016" s="2" t="s">
        <v>187</v>
      </c>
      <c r="C1016" s="135"/>
      <c r="D1016" s="107">
        <v>2.1</v>
      </c>
      <c r="E1016" s="107">
        <v>2.0549999999999997</v>
      </c>
      <c r="F1016" s="107">
        <v>2.2949999999999999</v>
      </c>
      <c r="G1016" s="107">
        <v>2.11</v>
      </c>
      <c r="H1016" s="107">
        <v>2.2000000000000002</v>
      </c>
      <c r="I1016" s="107">
        <v>2.1749999999999998</v>
      </c>
      <c r="J1016" s="107">
        <v>2.2450000000000001</v>
      </c>
      <c r="K1016" s="107">
        <v>2.3339617169373552</v>
      </c>
      <c r="L1016" s="107">
        <v>1.4</v>
      </c>
      <c r="M1016" s="107">
        <v>2.0049999999999999</v>
      </c>
      <c r="N1016" s="164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134"/>
    </row>
    <row r="1017" spans="1:25">
      <c r="A1017" s="141"/>
      <c r="B1017" s="2" t="s">
        <v>188</v>
      </c>
      <c r="C1017" s="135"/>
      <c r="D1017" s="107">
        <v>8.3666002653407484E-2</v>
      </c>
      <c r="E1017" s="107">
        <v>0.14784000360750363</v>
      </c>
      <c r="F1017" s="107">
        <v>2.58843582110895E-2</v>
      </c>
      <c r="G1017" s="107">
        <v>0.16718253497300486</v>
      </c>
      <c r="H1017" s="107">
        <v>4.0824829046386339E-2</v>
      </c>
      <c r="I1017" s="107">
        <v>0.10759491933482115</v>
      </c>
      <c r="J1017" s="107">
        <v>7.771743691090173E-2</v>
      </c>
      <c r="K1017" s="107">
        <v>0.23869829252704117</v>
      </c>
      <c r="L1017" s="107">
        <v>0.21213203435596409</v>
      </c>
      <c r="M1017" s="107">
        <v>7.9916623218618671E-2</v>
      </c>
      <c r="N1017" s="226"/>
      <c r="O1017" s="227"/>
      <c r="P1017" s="227"/>
      <c r="Q1017" s="227"/>
      <c r="R1017" s="227"/>
      <c r="S1017" s="227"/>
      <c r="T1017" s="227"/>
      <c r="U1017" s="227"/>
      <c r="V1017" s="227"/>
      <c r="W1017" s="227"/>
      <c r="X1017" s="227"/>
      <c r="Y1017" s="134"/>
    </row>
    <row r="1018" spans="1:25">
      <c r="A1018" s="141"/>
      <c r="B1018" s="2" t="s">
        <v>96</v>
      </c>
      <c r="C1018" s="135"/>
      <c r="D1018" s="109">
        <v>3.8914419838794179E-2</v>
      </c>
      <c r="E1018" s="109">
        <v>7.1133923147154901E-2</v>
      </c>
      <c r="F1018" s="109">
        <v>1.1278587455812419E-2</v>
      </c>
      <c r="G1018" s="109">
        <v>7.7940575744990609E-2</v>
      </c>
      <c r="H1018" s="109">
        <v>1.869839498307771E-2</v>
      </c>
      <c r="I1018" s="109">
        <v>4.9092738859994441E-2</v>
      </c>
      <c r="J1018" s="109">
        <v>3.5326107686773515E-2</v>
      </c>
      <c r="K1018" s="109">
        <v>0.10042483224125896</v>
      </c>
      <c r="L1018" s="109">
        <v>0.15152288168283151</v>
      </c>
      <c r="M1018" s="109">
        <v>3.9628077629067122E-2</v>
      </c>
      <c r="N1018" s="164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137"/>
    </row>
    <row r="1019" spans="1:25">
      <c r="A1019" s="141"/>
      <c r="B1019" s="117" t="s">
        <v>189</v>
      </c>
      <c r="C1019" s="135"/>
      <c r="D1019" s="109">
        <v>-1.0802589790702033E-2</v>
      </c>
      <c r="E1019" s="109">
        <v>-4.3775836797678491E-2</v>
      </c>
      <c r="F1019" s="109">
        <v>5.5910723921087868E-2</v>
      </c>
      <c r="G1019" s="109">
        <v>-1.3103048884211987E-2</v>
      </c>
      <c r="H1019" s="109">
        <v>4.533804166031441E-3</v>
      </c>
      <c r="I1019" s="109">
        <v>8.3679026552148095E-3</v>
      </c>
      <c r="J1019" s="109">
        <v>1.2202001144397956E-2</v>
      </c>
      <c r="K1019" s="109">
        <v>9.3585411882898484E-2</v>
      </c>
      <c r="L1019" s="109">
        <v>-0.35587145381720131</v>
      </c>
      <c r="M1019" s="109">
        <v>-7.2148165617635374E-2</v>
      </c>
      <c r="N1019" s="164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137"/>
    </row>
    <row r="1020" spans="1:25">
      <c r="B1020" s="147"/>
      <c r="C1020" s="116"/>
      <c r="D1020" s="132"/>
      <c r="E1020" s="132"/>
      <c r="F1020" s="132"/>
      <c r="G1020" s="132"/>
      <c r="H1020" s="132"/>
      <c r="I1020" s="132"/>
      <c r="J1020" s="132"/>
      <c r="K1020" s="132"/>
      <c r="L1020" s="132"/>
      <c r="M1020" s="132"/>
    </row>
    <row r="1021" spans="1:25">
      <c r="B1021" s="151" t="s">
        <v>514</v>
      </c>
      <c r="Y1021" s="133" t="s">
        <v>201</v>
      </c>
    </row>
    <row r="1022" spans="1:25">
      <c r="A1022" s="124" t="s">
        <v>44</v>
      </c>
      <c r="B1022" s="114" t="s">
        <v>141</v>
      </c>
      <c r="C1022" s="111" t="s">
        <v>142</v>
      </c>
      <c r="D1022" s="112" t="s">
        <v>166</v>
      </c>
      <c r="E1022" s="113" t="s">
        <v>166</v>
      </c>
      <c r="F1022" s="113" t="s">
        <v>166</v>
      </c>
      <c r="G1022" s="113" t="s">
        <v>166</v>
      </c>
      <c r="H1022" s="113" t="s">
        <v>166</v>
      </c>
      <c r="I1022" s="113" t="s">
        <v>166</v>
      </c>
      <c r="J1022" s="113" t="s">
        <v>166</v>
      </c>
      <c r="K1022" s="113" t="s">
        <v>166</v>
      </c>
      <c r="L1022" s="113" t="s">
        <v>166</v>
      </c>
      <c r="M1022" s="164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133">
        <v>1</v>
      </c>
    </row>
    <row r="1023" spans="1:25">
      <c r="A1023" s="141"/>
      <c r="B1023" s="115" t="s">
        <v>167</v>
      </c>
      <c r="C1023" s="104" t="s">
        <v>167</v>
      </c>
      <c r="D1023" s="162" t="s">
        <v>170</v>
      </c>
      <c r="E1023" s="163" t="s">
        <v>171</v>
      </c>
      <c r="F1023" s="163" t="s">
        <v>172</v>
      </c>
      <c r="G1023" s="163" t="s">
        <v>173</v>
      </c>
      <c r="H1023" s="163" t="s">
        <v>175</v>
      </c>
      <c r="I1023" s="163" t="s">
        <v>176</v>
      </c>
      <c r="J1023" s="163" t="s">
        <v>178</v>
      </c>
      <c r="K1023" s="163" t="s">
        <v>179</v>
      </c>
      <c r="L1023" s="163" t="s">
        <v>181</v>
      </c>
      <c r="M1023" s="164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133" t="s">
        <v>3</v>
      </c>
    </row>
    <row r="1024" spans="1:25">
      <c r="A1024" s="141"/>
      <c r="B1024" s="115"/>
      <c r="C1024" s="104"/>
      <c r="D1024" s="105" t="s">
        <v>126</v>
      </c>
      <c r="E1024" s="106" t="s">
        <v>126</v>
      </c>
      <c r="F1024" s="106" t="s">
        <v>126</v>
      </c>
      <c r="G1024" s="106" t="s">
        <v>124</v>
      </c>
      <c r="H1024" s="106" t="s">
        <v>116</v>
      </c>
      <c r="I1024" s="106" t="s">
        <v>126</v>
      </c>
      <c r="J1024" s="106" t="s">
        <v>124</v>
      </c>
      <c r="K1024" s="106" t="s">
        <v>126</v>
      </c>
      <c r="L1024" s="106" t="s">
        <v>126</v>
      </c>
      <c r="M1024" s="164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133">
        <v>0</v>
      </c>
    </row>
    <row r="1025" spans="1:25">
      <c r="A1025" s="141"/>
      <c r="B1025" s="115"/>
      <c r="C1025" s="104"/>
      <c r="D1025" s="130"/>
      <c r="E1025" s="130"/>
      <c r="F1025" s="130"/>
      <c r="G1025" s="130"/>
      <c r="H1025" s="130"/>
      <c r="I1025" s="130"/>
      <c r="J1025" s="130"/>
      <c r="K1025" s="130"/>
      <c r="L1025" s="130"/>
      <c r="M1025" s="164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133">
        <v>0</v>
      </c>
    </row>
    <row r="1026" spans="1:25">
      <c r="A1026" s="141"/>
      <c r="B1026" s="114">
        <v>1</v>
      </c>
      <c r="C1026" s="110">
        <v>1</v>
      </c>
      <c r="D1026" s="230" t="s">
        <v>227</v>
      </c>
      <c r="E1026" s="228">
        <v>80</v>
      </c>
      <c r="F1026" s="229">
        <v>100</v>
      </c>
      <c r="G1026" s="228">
        <v>60</v>
      </c>
      <c r="H1026" s="229">
        <v>45.048449612403097</v>
      </c>
      <c r="I1026" s="230" t="s">
        <v>110</v>
      </c>
      <c r="J1026" s="277">
        <v>90</v>
      </c>
      <c r="K1026" s="230" t="s">
        <v>110</v>
      </c>
      <c r="L1026" s="228">
        <v>100</v>
      </c>
      <c r="M1026" s="257"/>
      <c r="N1026" s="258"/>
      <c r="O1026" s="258"/>
      <c r="P1026" s="258"/>
      <c r="Q1026" s="258"/>
      <c r="R1026" s="258"/>
      <c r="S1026" s="258"/>
      <c r="T1026" s="258"/>
      <c r="U1026" s="258"/>
      <c r="V1026" s="258"/>
      <c r="W1026" s="258"/>
      <c r="X1026" s="258"/>
      <c r="Y1026" s="235">
        <v>1</v>
      </c>
    </row>
    <row r="1027" spans="1:25">
      <c r="A1027" s="141"/>
      <c r="B1027" s="115">
        <v>1</v>
      </c>
      <c r="C1027" s="104">
        <v>2</v>
      </c>
      <c r="D1027" s="238" t="s">
        <v>227</v>
      </c>
      <c r="E1027" s="236">
        <v>70.000000000000014</v>
      </c>
      <c r="F1027" s="237">
        <v>100</v>
      </c>
      <c r="G1027" s="236">
        <v>60</v>
      </c>
      <c r="H1027" s="237">
        <v>43.363636363636402</v>
      </c>
      <c r="I1027" s="238" t="s">
        <v>110</v>
      </c>
      <c r="J1027" s="237">
        <v>60</v>
      </c>
      <c r="K1027" s="236">
        <v>100</v>
      </c>
      <c r="L1027" s="236">
        <v>100</v>
      </c>
      <c r="M1027" s="257"/>
      <c r="N1027" s="258"/>
      <c r="O1027" s="258"/>
      <c r="P1027" s="258"/>
      <c r="Q1027" s="258"/>
      <c r="R1027" s="258"/>
      <c r="S1027" s="258"/>
      <c r="T1027" s="258"/>
      <c r="U1027" s="258"/>
      <c r="V1027" s="258"/>
      <c r="W1027" s="258"/>
      <c r="X1027" s="258"/>
      <c r="Y1027" s="235">
        <v>22</v>
      </c>
    </row>
    <row r="1028" spans="1:25">
      <c r="A1028" s="141"/>
      <c r="B1028" s="115">
        <v>1</v>
      </c>
      <c r="C1028" s="104">
        <v>3</v>
      </c>
      <c r="D1028" s="238" t="s">
        <v>227</v>
      </c>
      <c r="E1028" s="236">
        <v>80</v>
      </c>
      <c r="F1028" s="237">
        <v>100</v>
      </c>
      <c r="G1028" s="236">
        <v>60</v>
      </c>
      <c r="H1028" s="237">
        <v>46.038306451612897</v>
      </c>
      <c r="I1028" s="238" t="s">
        <v>110</v>
      </c>
      <c r="J1028" s="237">
        <v>70</v>
      </c>
      <c r="K1028" s="242" t="s">
        <v>110</v>
      </c>
      <c r="L1028" s="241">
        <v>100</v>
      </c>
      <c r="M1028" s="257"/>
      <c r="N1028" s="258"/>
      <c r="O1028" s="258"/>
      <c r="P1028" s="258"/>
      <c r="Q1028" s="258"/>
      <c r="R1028" s="258"/>
      <c r="S1028" s="258"/>
      <c r="T1028" s="258"/>
      <c r="U1028" s="258"/>
      <c r="V1028" s="258"/>
      <c r="W1028" s="258"/>
      <c r="X1028" s="258"/>
      <c r="Y1028" s="235">
        <v>16</v>
      </c>
    </row>
    <row r="1029" spans="1:25">
      <c r="A1029" s="141"/>
      <c r="B1029" s="115">
        <v>1</v>
      </c>
      <c r="C1029" s="104">
        <v>4</v>
      </c>
      <c r="D1029" s="238" t="s">
        <v>227</v>
      </c>
      <c r="E1029" s="236">
        <v>60</v>
      </c>
      <c r="F1029" s="237">
        <v>100</v>
      </c>
      <c r="G1029" s="236">
        <v>60</v>
      </c>
      <c r="H1029" s="237">
        <v>45.512195121951201</v>
      </c>
      <c r="I1029" s="238" t="s">
        <v>110</v>
      </c>
      <c r="J1029" s="237">
        <v>60</v>
      </c>
      <c r="K1029" s="237">
        <v>100</v>
      </c>
      <c r="L1029" s="241">
        <v>100</v>
      </c>
      <c r="M1029" s="257"/>
      <c r="N1029" s="258"/>
      <c r="O1029" s="258"/>
      <c r="P1029" s="258"/>
      <c r="Q1029" s="258"/>
      <c r="R1029" s="258"/>
      <c r="S1029" s="258"/>
      <c r="T1029" s="258"/>
      <c r="U1029" s="258"/>
      <c r="V1029" s="258"/>
      <c r="W1029" s="258"/>
      <c r="X1029" s="258"/>
      <c r="Y1029" s="235">
        <v>76.757429952575748</v>
      </c>
    </row>
    <row r="1030" spans="1:25">
      <c r="A1030" s="141"/>
      <c r="B1030" s="115">
        <v>1</v>
      </c>
      <c r="C1030" s="104">
        <v>5</v>
      </c>
      <c r="D1030" s="238" t="s">
        <v>227</v>
      </c>
      <c r="E1030" s="236">
        <v>60</v>
      </c>
      <c r="F1030" s="236">
        <v>100</v>
      </c>
      <c r="G1030" s="236">
        <v>70</v>
      </c>
      <c r="H1030" s="236">
        <v>45.2631578947368</v>
      </c>
      <c r="I1030" s="238" t="s">
        <v>110</v>
      </c>
      <c r="J1030" s="236">
        <v>60</v>
      </c>
      <c r="K1030" s="236">
        <v>100</v>
      </c>
      <c r="L1030" s="236">
        <v>100</v>
      </c>
      <c r="M1030" s="257"/>
      <c r="N1030" s="258"/>
      <c r="O1030" s="258"/>
      <c r="P1030" s="258"/>
      <c r="Q1030" s="258"/>
      <c r="R1030" s="258"/>
      <c r="S1030" s="258"/>
      <c r="T1030" s="258"/>
      <c r="U1030" s="258"/>
      <c r="V1030" s="258"/>
      <c r="W1030" s="258"/>
      <c r="X1030" s="258"/>
      <c r="Y1030" s="244"/>
    </row>
    <row r="1031" spans="1:25">
      <c r="A1031" s="141"/>
      <c r="B1031" s="115">
        <v>1</v>
      </c>
      <c r="C1031" s="104">
        <v>6</v>
      </c>
      <c r="D1031" s="238" t="s">
        <v>227</v>
      </c>
      <c r="E1031" s="236">
        <v>40</v>
      </c>
      <c r="F1031" s="236">
        <v>100</v>
      </c>
      <c r="G1031" s="236">
        <v>70</v>
      </c>
      <c r="H1031" s="236">
        <v>44.5863125638407</v>
      </c>
      <c r="I1031" s="238" t="s">
        <v>110</v>
      </c>
      <c r="J1031" s="236">
        <v>70</v>
      </c>
      <c r="K1031" s="238" t="s">
        <v>110</v>
      </c>
      <c r="L1031" s="236">
        <v>100</v>
      </c>
      <c r="M1031" s="257"/>
      <c r="N1031" s="258"/>
      <c r="O1031" s="258"/>
      <c r="P1031" s="258"/>
      <c r="Q1031" s="258"/>
      <c r="R1031" s="258"/>
      <c r="S1031" s="258"/>
      <c r="T1031" s="258"/>
      <c r="U1031" s="258"/>
      <c r="V1031" s="258"/>
      <c r="W1031" s="258"/>
      <c r="X1031" s="258"/>
      <c r="Y1031" s="244"/>
    </row>
    <row r="1032" spans="1:25">
      <c r="A1032" s="141"/>
      <c r="B1032" s="116" t="s">
        <v>186</v>
      </c>
      <c r="C1032" s="108"/>
      <c r="D1032" s="246" t="s">
        <v>543</v>
      </c>
      <c r="E1032" s="246">
        <v>65</v>
      </c>
      <c r="F1032" s="246">
        <v>100</v>
      </c>
      <c r="G1032" s="246">
        <v>63.333333333333336</v>
      </c>
      <c r="H1032" s="246">
        <v>44.968676334696852</v>
      </c>
      <c r="I1032" s="246" t="s">
        <v>543</v>
      </c>
      <c r="J1032" s="246">
        <v>68.333333333333329</v>
      </c>
      <c r="K1032" s="246">
        <v>100</v>
      </c>
      <c r="L1032" s="246">
        <v>100</v>
      </c>
      <c r="M1032" s="257"/>
      <c r="N1032" s="258"/>
      <c r="O1032" s="258"/>
      <c r="P1032" s="258"/>
      <c r="Q1032" s="258"/>
      <c r="R1032" s="258"/>
      <c r="S1032" s="258"/>
      <c r="T1032" s="258"/>
      <c r="U1032" s="258"/>
      <c r="V1032" s="258"/>
      <c r="W1032" s="258"/>
      <c r="X1032" s="258"/>
      <c r="Y1032" s="244"/>
    </row>
    <row r="1033" spans="1:25">
      <c r="A1033" s="141"/>
      <c r="B1033" s="2" t="s">
        <v>187</v>
      </c>
      <c r="C1033" s="135"/>
      <c r="D1033" s="241" t="s">
        <v>543</v>
      </c>
      <c r="E1033" s="241">
        <v>65</v>
      </c>
      <c r="F1033" s="241">
        <v>100</v>
      </c>
      <c r="G1033" s="241">
        <v>60</v>
      </c>
      <c r="H1033" s="241">
        <v>45.155803753569948</v>
      </c>
      <c r="I1033" s="241" t="s">
        <v>543</v>
      </c>
      <c r="J1033" s="241">
        <v>65</v>
      </c>
      <c r="K1033" s="241">
        <v>100</v>
      </c>
      <c r="L1033" s="241">
        <v>100</v>
      </c>
      <c r="M1033" s="257"/>
      <c r="N1033" s="258"/>
      <c r="O1033" s="258"/>
      <c r="P1033" s="258"/>
      <c r="Q1033" s="258"/>
      <c r="R1033" s="258"/>
      <c r="S1033" s="258"/>
      <c r="T1033" s="258"/>
      <c r="U1033" s="258"/>
      <c r="V1033" s="258"/>
      <c r="W1033" s="258"/>
      <c r="X1033" s="258"/>
      <c r="Y1033" s="244"/>
    </row>
    <row r="1034" spans="1:25">
      <c r="A1034" s="141"/>
      <c r="B1034" s="2" t="s">
        <v>188</v>
      </c>
      <c r="C1034" s="135"/>
      <c r="D1034" s="241" t="s">
        <v>543</v>
      </c>
      <c r="E1034" s="241">
        <v>15.165750888103101</v>
      </c>
      <c r="F1034" s="241">
        <v>0</v>
      </c>
      <c r="G1034" s="241">
        <v>5.1639777949432224</v>
      </c>
      <c r="H1034" s="241">
        <v>0.92249225320507633</v>
      </c>
      <c r="I1034" s="241" t="s">
        <v>543</v>
      </c>
      <c r="J1034" s="241">
        <v>11.690451944500111</v>
      </c>
      <c r="K1034" s="241">
        <v>0</v>
      </c>
      <c r="L1034" s="241">
        <v>0</v>
      </c>
      <c r="M1034" s="257"/>
      <c r="N1034" s="258"/>
      <c r="O1034" s="258"/>
      <c r="P1034" s="258"/>
      <c r="Q1034" s="258"/>
      <c r="R1034" s="258"/>
      <c r="S1034" s="258"/>
      <c r="T1034" s="258"/>
      <c r="U1034" s="258"/>
      <c r="V1034" s="258"/>
      <c r="W1034" s="258"/>
      <c r="X1034" s="258"/>
      <c r="Y1034" s="244"/>
    </row>
    <row r="1035" spans="1:25">
      <c r="A1035" s="141"/>
      <c r="B1035" s="2" t="s">
        <v>96</v>
      </c>
      <c r="C1035" s="135"/>
      <c r="D1035" s="109" t="s">
        <v>543</v>
      </c>
      <c r="E1035" s="109">
        <v>0.23331924443235541</v>
      </c>
      <c r="F1035" s="109">
        <v>0</v>
      </c>
      <c r="G1035" s="109">
        <v>8.1536491499103511E-2</v>
      </c>
      <c r="H1035" s="109">
        <v>2.0514107338607639E-2</v>
      </c>
      <c r="I1035" s="109" t="s">
        <v>543</v>
      </c>
      <c r="J1035" s="109">
        <v>0.17107978455366019</v>
      </c>
      <c r="K1035" s="109">
        <v>0</v>
      </c>
      <c r="L1035" s="109">
        <v>0</v>
      </c>
      <c r="M1035" s="164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137"/>
    </row>
    <row r="1036" spans="1:25">
      <c r="A1036" s="141"/>
      <c r="B1036" s="117" t="s">
        <v>189</v>
      </c>
      <c r="C1036" s="135"/>
      <c r="D1036" s="109" t="s">
        <v>543</v>
      </c>
      <c r="E1036" s="109">
        <v>-0.15317644115807461</v>
      </c>
      <c r="F1036" s="109">
        <v>0.30280547514142375</v>
      </c>
      <c r="G1036" s="109">
        <v>-0.17488986574376497</v>
      </c>
      <c r="H1036" s="109">
        <v>-0.41414562261294374</v>
      </c>
      <c r="I1036" s="109" t="s">
        <v>543</v>
      </c>
      <c r="J1036" s="109">
        <v>-0.10974959198669387</v>
      </c>
      <c r="K1036" s="109">
        <v>0.30280547514142375</v>
      </c>
      <c r="L1036" s="109">
        <v>0.30280547514142375</v>
      </c>
      <c r="M1036" s="164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137"/>
    </row>
    <row r="1037" spans="1:25">
      <c r="B1037" s="147"/>
      <c r="C1037" s="116"/>
      <c r="D1037" s="132"/>
      <c r="E1037" s="132"/>
      <c r="F1037" s="132"/>
      <c r="G1037" s="132"/>
      <c r="H1037" s="132"/>
      <c r="I1037" s="132"/>
      <c r="J1037" s="132"/>
      <c r="K1037" s="132"/>
      <c r="L1037" s="132"/>
    </row>
    <row r="1038" spans="1:25">
      <c r="B1038" s="151" t="s">
        <v>515</v>
      </c>
      <c r="Y1038" s="133" t="s">
        <v>67</v>
      </c>
    </row>
    <row r="1039" spans="1:25">
      <c r="A1039" s="124" t="s">
        <v>45</v>
      </c>
      <c r="B1039" s="114" t="s">
        <v>141</v>
      </c>
      <c r="C1039" s="111" t="s">
        <v>142</v>
      </c>
      <c r="D1039" s="112" t="s">
        <v>166</v>
      </c>
      <c r="E1039" s="113" t="s">
        <v>166</v>
      </c>
      <c r="F1039" s="113" t="s">
        <v>166</v>
      </c>
      <c r="G1039" s="113" t="s">
        <v>166</v>
      </c>
      <c r="H1039" s="113" t="s">
        <v>166</v>
      </c>
      <c r="I1039" s="113" t="s">
        <v>166</v>
      </c>
      <c r="J1039" s="113" t="s">
        <v>166</v>
      </c>
      <c r="K1039" s="113" t="s">
        <v>166</v>
      </c>
      <c r="L1039" s="113" t="s">
        <v>166</v>
      </c>
      <c r="M1039" s="113" t="s">
        <v>166</v>
      </c>
      <c r="N1039" s="164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133">
        <v>1</v>
      </c>
    </row>
    <row r="1040" spans="1:25">
      <c r="A1040" s="141"/>
      <c r="B1040" s="115" t="s">
        <v>167</v>
      </c>
      <c r="C1040" s="104" t="s">
        <v>167</v>
      </c>
      <c r="D1040" s="162" t="s">
        <v>169</v>
      </c>
      <c r="E1040" s="163" t="s">
        <v>171</v>
      </c>
      <c r="F1040" s="163" t="s">
        <v>172</v>
      </c>
      <c r="G1040" s="163" t="s">
        <v>173</v>
      </c>
      <c r="H1040" s="163" t="s">
        <v>175</v>
      </c>
      <c r="I1040" s="163" t="s">
        <v>176</v>
      </c>
      <c r="J1040" s="163" t="s">
        <v>177</v>
      </c>
      <c r="K1040" s="163" t="s">
        <v>180</v>
      </c>
      <c r="L1040" s="163" t="s">
        <v>181</v>
      </c>
      <c r="M1040" s="163" t="s">
        <v>190</v>
      </c>
      <c r="N1040" s="164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133" t="s">
        <v>3</v>
      </c>
    </row>
    <row r="1041" spans="1:25">
      <c r="A1041" s="141"/>
      <c r="B1041" s="115"/>
      <c r="C1041" s="104"/>
      <c r="D1041" s="105" t="s">
        <v>124</v>
      </c>
      <c r="E1041" s="106" t="s">
        <v>118</v>
      </c>
      <c r="F1041" s="106" t="s">
        <v>114</v>
      </c>
      <c r="G1041" s="106" t="s">
        <v>116</v>
      </c>
      <c r="H1041" s="106" t="s">
        <v>219</v>
      </c>
      <c r="I1041" s="106" t="s">
        <v>114</v>
      </c>
      <c r="J1041" s="106" t="s">
        <v>118</v>
      </c>
      <c r="K1041" s="106" t="s">
        <v>114</v>
      </c>
      <c r="L1041" s="106" t="s">
        <v>114</v>
      </c>
      <c r="M1041" s="106" t="s">
        <v>126</v>
      </c>
      <c r="N1041" s="164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133">
        <v>0</v>
      </c>
    </row>
    <row r="1042" spans="1:25">
      <c r="A1042" s="141"/>
      <c r="B1042" s="115"/>
      <c r="C1042" s="104"/>
      <c r="D1042" s="130"/>
      <c r="E1042" s="130"/>
      <c r="F1042" s="130"/>
      <c r="G1042" s="130"/>
      <c r="H1042" s="130"/>
      <c r="I1042" s="130"/>
      <c r="J1042" s="130"/>
      <c r="K1042" s="130"/>
      <c r="L1042" s="130"/>
      <c r="M1042" s="130"/>
      <c r="N1042" s="164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133">
        <v>0</v>
      </c>
    </row>
    <row r="1043" spans="1:25">
      <c r="A1043" s="141"/>
      <c r="B1043" s="114">
        <v>1</v>
      </c>
      <c r="C1043" s="110">
        <v>1</v>
      </c>
      <c r="D1043" s="228">
        <v>336</v>
      </c>
      <c r="E1043" s="228">
        <v>334.4</v>
      </c>
      <c r="F1043" s="229">
        <v>359</v>
      </c>
      <c r="G1043" s="228">
        <v>338</v>
      </c>
      <c r="H1043" s="229">
        <v>350.75</v>
      </c>
      <c r="I1043" s="228">
        <v>341</v>
      </c>
      <c r="J1043" s="229">
        <v>308.07883218214948</v>
      </c>
      <c r="K1043" s="228">
        <v>353</v>
      </c>
      <c r="L1043" s="228">
        <v>316</v>
      </c>
      <c r="M1043" s="228">
        <v>305.85680000000002</v>
      </c>
      <c r="N1043" s="257"/>
      <c r="O1043" s="258"/>
      <c r="P1043" s="258"/>
      <c r="Q1043" s="258"/>
      <c r="R1043" s="258"/>
      <c r="S1043" s="258"/>
      <c r="T1043" s="258"/>
      <c r="U1043" s="258"/>
      <c r="V1043" s="258"/>
      <c r="W1043" s="258"/>
      <c r="X1043" s="258"/>
      <c r="Y1043" s="235">
        <v>1</v>
      </c>
    </row>
    <row r="1044" spans="1:25">
      <c r="A1044" s="141"/>
      <c r="B1044" s="115">
        <v>1</v>
      </c>
      <c r="C1044" s="104">
        <v>2</v>
      </c>
      <c r="D1044" s="236">
        <v>346</v>
      </c>
      <c r="E1044" s="236">
        <v>330.4</v>
      </c>
      <c r="F1044" s="237">
        <v>357</v>
      </c>
      <c r="G1044" s="236">
        <v>338</v>
      </c>
      <c r="H1044" s="237">
        <v>341.25</v>
      </c>
      <c r="I1044" s="236">
        <v>357</v>
      </c>
      <c r="J1044" s="237">
        <v>296.48951495454571</v>
      </c>
      <c r="K1044" s="236">
        <v>344</v>
      </c>
      <c r="L1044" s="236">
        <v>305</v>
      </c>
      <c r="M1044" s="236">
        <v>321.42420000000004</v>
      </c>
      <c r="N1044" s="257"/>
      <c r="O1044" s="258"/>
      <c r="P1044" s="258"/>
      <c r="Q1044" s="258"/>
      <c r="R1044" s="258"/>
      <c r="S1044" s="258"/>
      <c r="T1044" s="258"/>
      <c r="U1044" s="258"/>
      <c r="V1044" s="258"/>
      <c r="W1044" s="258"/>
      <c r="X1044" s="258"/>
      <c r="Y1044" s="235">
        <v>15</v>
      </c>
    </row>
    <row r="1045" spans="1:25">
      <c r="A1045" s="141"/>
      <c r="B1045" s="115">
        <v>1</v>
      </c>
      <c r="C1045" s="104">
        <v>3</v>
      </c>
      <c r="D1045" s="236">
        <v>344</v>
      </c>
      <c r="E1045" s="236">
        <v>319</v>
      </c>
      <c r="F1045" s="237">
        <v>367</v>
      </c>
      <c r="G1045" s="236">
        <v>330</v>
      </c>
      <c r="H1045" s="237">
        <v>340.55</v>
      </c>
      <c r="I1045" s="236">
        <v>328</v>
      </c>
      <c r="J1045" s="237">
        <v>301.30206390049318</v>
      </c>
      <c r="K1045" s="237">
        <v>347</v>
      </c>
      <c r="L1045" s="241">
        <v>307</v>
      </c>
      <c r="M1045" s="241">
        <v>327.14240000000001</v>
      </c>
      <c r="N1045" s="257"/>
      <c r="O1045" s="258"/>
      <c r="P1045" s="258"/>
      <c r="Q1045" s="258"/>
      <c r="R1045" s="258"/>
      <c r="S1045" s="258"/>
      <c r="T1045" s="258"/>
      <c r="U1045" s="258"/>
      <c r="V1045" s="258"/>
      <c r="W1045" s="258"/>
      <c r="X1045" s="258"/>
      <c r="Y1045" s="235">
        <v>16</v>
      </c>
    </row>
    <row r="1046" spans="1:25">
      <c r="A1046" s="141"/>
      <c r="B1046" s="115">
        <v>1</v>
      </c>
      <c r="C1046" s="104">
        <v>4</v>
      </c>
      <c r="D1046" s="236">
        <v>334</v>
      </c>
      <c r="E1046" s="236">
        <v>321.8</v>
      </c>
      <c r="F1046" s="237">
        <v>361</v>
      </c>
      <c r="G1046" s="236">
        <v>339</v>
      </c>
      <c r="H1046" s="237">
        <v>342.44</v>
      </c>
      <c r="I1046" s="236">
        <v>339</v>
      </c>
      <c r="J1046" s="237">
        <v>302.99461262773332</v>
      </c>
      <c r="K1046" s="237">
        <v>351</v>
      </c>
      <c r="L1046" s="241">
        <v>321</v>
      </c>
      <c r="M1046" s="241">
        <v>336.3116</v>
      </c>
      <c r="N1046" s="257"/>
      <c r="O1046" s="258"/>
      <c r="P1046" s="258"/>
      <c r="Q1046" s="258"/>
      <c r="R1046" s="258"/>
      <c r="S1046" s="258"/>
      <c r="T1046" s="258"/>
      <c r="U1046" s="258"/>
      <c r="V1046" s="258"/>
      <c r="W1046" s="258"/>
      <c r="X1046" s="258"/>
      <c r="Y1046" s="235">
        <v>333.4054941135488</v>
      </c>
    </row>
    <row r="1047" spans="1:25">
      <c r="A1047" s="141"/>
      <c r="B1047" s="115">
        <v>1</v>
      </c>
      <c r="C1047" s="104">
        <v>5</v>
      </c>
      <c r="D1047" s="236">
        <v>344</v>
      </c>
      <c r="E1047" s="236">
        <v>325.10000000000002</v>
      </c>
      <c r="F1047" s="236">
        <v>354</v>
      </c>
      <c r="G1047" s="236">
        <v>333</v>
      </c>
      <c r="H1047" s="236">
        <v>341.58</v>
      </c>
      <c r="I1047" s="236">
        <v>391</v>
      </c>
      <c r="J1047" s="236">
        <v>290.1724376909998</v>
      </c>
      <c r="K1047" s="236">
        <v>347</v>
      </c>
      <c r="L1047" s="236">
        <v>305</v>
      </c>
      <c r="M1047" s="236">
        <v>318.50400000000002</v>
      </c>
      <c r="N1047" s="257"/>
      <c r="O1047" s="258"/>
      <c r="P1047" s="258"/>
      <c r="Q1047" s="258"/>
      <c r="R1047" s="258"/>
      <c r="S1047" s="258"/>
      <c r="T1047" s="258"/>
      <c r="U1047" s="258"/>
      <c r="V1047" s="258"/>
      <c r="W1047" s="258"/>
      <c r="X1047" s="258"/>
      <c r="Y1047" s="244"/>
    </row>
    <row r="1048" spans="1:25">
      <c r="A1048" s="141"/>
      <c r="B1048" s="115">
        <v>1</v>
      </c>
      <c r="C1048" s="104">
        <v>6</v>
      </c>
      <c r="D1048" s="236">
        <v>341</v>
      </c>
      <c r="E1048" s="236">
        <v>300.10000000000002</v>
      </c>
      <c r="F1048" s="236">
        <v>364</v>
      </c>
      <c r="G1048" s="236">
        <v>334</v>
      </c>
      <c r="H1048" s="243">
        <v>357.29</v>
      </c>
      <c r="I1048" s="236">
        <v>324</v>
      </c>
      <c r="J1048" s="236">
        <v>295.91758545701089</v>
      </c>
      <c r="K1048" s="236">
        <v>355</v>
      </c>
      <c r="L1048" s="236">
        <v>326</v>
      </c>
      <c r="M1048" s="236">
        <v>333.45159999999998</v>
      </c>
      <c r="N1048" s="257"/>
      <c r="O1048" s="258"/>
      <c r="P1048" s="258"/>
      <c r="Q1048" s="258"/>
      <c r="R1048" s="258"/>
      <c r="S1048" s="258"/>
      <c r="T1048" s="258"/>
      <c r="U1048" s="258"/>
      <c r="V1048" s="258"/>
      <c r="W1048" s="258"/>
      <c r="X1048" s="258"/>
      <c r="Y1048" s="244"/>
    </row>
    <row r="1049" spans="1:25">
      <c r="A1049" s="141"/>
      <c r="B1049" s="116" t="s">
        <v>186</v>
      </c>
      <c r="C1049" s="108"/>
      <c r="D1049" s="246">
        <v>340.83333333333331</v>
      </c>
      <c r="E1049" s="246">
        <v>321.79999999999995</v>
      </c>
      <c r="F1049" s="246">
        <v>360.33333333333331</v>
      </c>
      <c r="G1049" s="246">
        <v>335.33333333333331</v>
      </c>
      <c r="H1049" s="246">
        <v>345.64333333333337</v>
      </c>
      <c r="I1049" s="246">
        <v>346.66666666666669</v>
      </c>
      <c r="J1049" s="246">
        <v>299.15917446882207</v>
      </c>
      <c r="K1049" s="246">
        <v>349.5</v>
      </c>
      <c r="L1049" s="246">
        <v>313.33333333333331</v>
      </c>
      <c r="M1049" s="246">
        <v>323.78176666666667</v>
      </c>
      <c r="N1049" s="257"/>
      <c r="O1049" s="258"/>
      <c r="P1049" s="258"/>
      <c r="Q1049" s="258"/>
      <c r="R1049" s="258"/>
      <c r="S1049" s="258"/>
      <c r="T1049" s="258"/>
      <c r="U1049" s="258"/>
      <c r="V1049" s="258"/>
      <c r="W1049" s="258"/>
      <c r="X1049" s="258"/>
      <c r="Y1049" s="244"/>
    </row>
    <row r="1050" spans="1:25">
      <c r="A1050" s="141"/>
      <c r="B1050" s="2" t="s">
        <v>187</v>
      </c>
      <c r="C1050" s="135"/>
      <c r="D1050" s="241">
        <v>342.5</v>
      </c>
      <c r="E1050" s="241">
        <v>323.45000000000005</v>
      </c>
      <c r="F1050" s="241">
        <v>360</v>
      </c>
      <c r="G1050" s="241">
        <v>336</v>
      </c>
      <c r="H1050" s="241">
        <v>342.01</v>
      </c>
      <c r="I1050" s="241">
        <v>340</v>
      </c>
      <c r="J1050" s="241">
        <v>298.89578942751945</v>
      </c>
      <c r="K1050" s="241">
        <v>349</v>
      </c>
      <c r="L1050" s="241">
        <v>311.5</v>
      </c>
      <c r="M1050" s="241">
        <v>324.28330000000005</v>
      </c>
      <c r="N1050" s="257"/>
      <c r="O1050" s="258"/>
      <c r="P1050" s="258"/>
      <c r="Q1050" s="258"/>
      <c r="R1050" s="258"/>
      <c r="S1050" s="258"/>
      <c r="T1050" s="258"/>
      <c r="U1050" s="258"/>
      <c r="V1050" s="258"/>
      <c r="W1050" s="258"/>
      <c r="X1050" s="258"/>
      <c r="Y1050" s="244"/>
    </row>
    <row r="1051" spans="1:25">
      <c r="A1051" s="141"/>
      <c r="B1051" s="2" t="s">
        <v>188</v>
      </c>
      <c r="C1051" s="135"/>
      <c r="D1051" s="241">
        <v>4.8339080118126647</v>
      </c>
      <c r="E1051" s="241">
        <v>12.0194841819439</v>
      </c>
      <c r="F1051" s="241">
        <v>4.7187568984497039</v>
      </c>
      <c r="G1051" s="241">
        <v>3.5590260840104371</v>
      </c>
      <c r="H1051" s="241">
        <v>6.8372265332272537</v>
      </c>
      <c r="I1051" s="241">
        <v>24.598102907880246</v>
      </c>
      <c r="J1051" s="241">
        <v>6.28107114858041</v>
      </c>
      <c r="K1051" s="241">
        <v>4.1833001326703778</v>
      </c>
      <c r="L1051" s="241">
        <v>9.0037029419382044</v>
      </c>
      <c r="M1051" s="241">
        <v>11.104176043573265</v>
      </c>
      <c r="N1051" s="257"/>
      <c r="O1051" s="258"/>
      <c r="P1051" s="258"/>
      <c r="Q1051" s="258"/>
      <c r="R1051" s="258"/>
      <c r="S1051" s="258"/>
      <c r="T1051" s="258"/>
      <c r="U1051" s="258"/>
      <c r="V1051" s="258"/>
      <c r="W1051" s="258"/>
      <c r="X1051" s="258"/>
      <c r="Y1051" s="244"/>
    </row>
    <row r="1052" spans="1:25">
      <c r="A1052" s="141"/>
      <c r="B1052" s="2" t="s">
        <v>96</v>
      </c>
      <c r="C1052" s="135"/>
      <c r="D1052" s="109">
        <v>1.4182615193582391E-2</v>
      </c>
      <c r="E1052" s="109">
        <v>3.7350789875524863E-2</v>
      </c>
      <c r="F1052" s="109">
        <v>1.309553255813979E-2</v>
      </c>
      <c r="G1052" s="109">
        <v>1.0613397864842259E-2</v>
      </c>
      <c r="H1052" s="109">
        <v>1.9781161312414298E-2</v>
      </c>
      <c r="I1052" s="109">
        <v>7.0956066080423791E-2</v>
      </c>
      <c r="J1052" s="109">
        <v>2.0995749703257099E-2</v>
      </c>
      <c r="K1052" s="109">
        <v>1.1969385215079766E-2</v>
      </c>
      <c r="L1052" s="109">
        <v>2.873522215512193E-2</v>
      </c>
      <c r="M1052" s="109">
        <v>3.4295248178706168E-2</v>
      </c>
      <c r="N1052" s="164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137"/>
    </row>
    <row r="1053" spans="1:25">
      <c r="A1053" s="141"/>
      <c r="B1053" s="117" t="s">
        <v>189</v>
      </c>
      <c r="C1053" s="135"/>
      <c r="D1053" s="109">
        <v>2.2278694715375025E-2</v>
      </c>
      <c r="E1053" s="109">
        <v>-3.4808946818363884E-2</v>
      </c>
      <c r="F1053" s="109">
        <v>8.0766033239433099E-2</v>
      </c>
      <c r="G1053" s="109">
        <v>5.7822659008970323E-3</v>
      </c>
      <c r="H1053" s="109">
        <v>3.6705571551309601E-2</v>
      </c>
      <c r="I1053" s="109">
        <v>3.9774907094366929E-2</v>
      </c>
      <c r="J1053" s="109">
        <v>-0.10271672257765307</v>
      </c>
      <c r="K1053" s="109">
        <v>4.8273067392734292E-2</v>
      </c>
      <c r="L1053" s="109">
        <v>-6.0203449357014605E-2</v>
      </c>
      <c r="M1053" s="109">
        <v>-2.8864933592259723E-2</v>
      </c>
      <c r="N1053" s="164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137"/>
    </row>
    <row r="1054" spans="1:25">
      <c r="B1054" s="147"/>
      <c r="C1054" s="116"/>
      <c r="D1054" s="132"/>
      <c r="E1054" s="132"/>
      <c r="F1054" s="132"/>
      <c r="G1054" s="132"/>
      <c r="H1054" s="132"/>
      <c r="I1054" s="132"/>
      <c r="J1054" s="132"/>
      <c r="K1054" s="132"/>
      <c r="L1054" s="132"/>
      <c r="M1054" s="132"/>
    </row>
  </sheetData>
  <dataConsolidate/>
  <conditionalFormatting sqref="C29:C34 C46:C51 C63:C68 C80:C85 C97:C102 C114:C119 C131:C136 C148:C153 C165:C170 C182:C187 C199:C204 C216:C221 C233:C238 C250:C255 C267:C272 C284:C289 C301:C306 C318:C323 C335:C340 C352:C357 C369:C374 C386:C391 C403:C408 C420:C425 C437:C442 C454:C459 C471:C476 C488:C493 C505:C510 C522:C527 C539:C544 C556:C561 C573:C578 C590:C595 C607:C612 C624:C629 C641:C646 C658:C663 C675:C680 C692:C697 C709:C714 C726:C731 C743:C748 C760:C765 C777:C782 C794:C799 C811:C816 C828:C833 C845:C850 C862:C867 C879:C884 C896:C901 C913:C918 C930:C935 C947:C952 C964:C969 C981:C986 C998:C1003 C1015:C1020 C1032:C1037 C1049:C1054 C2:G17 D19:U34 D36:N51 D53:F68 D70:O85 D87:K102 D104:I119 D121:R136 D138:G153 D155:M170 D172:P187 D189:R204 D206:N221 D223:N238 D240:M255 D257:M272 D274:M289 D291:U306 D308:N323 D325:M340 D342:E357 D359:L374 D376:M391 D393:H408 D410:S425 D427:N442 D444:I459 D461:M476 D478:T493 D495:R510 D512:M527 D529:K544 D546:O561 D563:N578 D580:L595 D597:K612 D614:N629 D631:M646 D648:O663 D665:E680 D682:L697 D699:J714 D716:I731 D733:G748 D750:T765 D767:M782 D784:O799 D801:O816 D818:O833 D835:N850 D852:F867 D869:N884 D886:T901 D903:K918 D920:M935 D937:O952 D954:O969 D971:N986 D988:M1003 D1005:M1020 D1022:L1037 D1039:M1054">
    <cfRule type="expression" dxfId="181" priority="184" stopIfTrue="1">
      <formula>AND(ISBLANK(INDIRECT(Anlyt_LabRefLastCol)),ISBLANK(INDIRECT(Anlyt_LabRefThisCol)))</formula>
    </cfRule>
    <cfRule type="expression" dxfId="180" priority="185">
      <formula>ISBLANK(INDIRECT(Anlyt_LabRefThisCol))</formula>
    </cfRule>
  </conditionalFormatting>
  <conditionalFormatting sqref="B6:G11 B23:U28 B40:N45 B57:F62 B74:O79 B91:K96 B108:I113 B125:R130 B142:G147 B159:M164 B176:P181 B193:R198 B210:N215 B227:N232 B244:M249 B261:M266 B278:M283 B295:U300 B312:N317 B329:M334 B346:E351 B363:L368 B380:M385 B397:H402 B414:S419 B431:N436 B448:I453 B465:M470 B482:T487 B499:R504 B516:M521 B533:K538 B550:O555 B567:N572 B584:L589 B601:K606 B618:N623 B635:M640 B652:O657 B669:E674 B686:L691 B703:J708 B720:I725 B737:G742 B754:T759 B771:M776 B788:O793 B805:O810 B822:O827 B839:N844 B856:F861 B873:N878 B890:T895 B907:K912 B924:M929 B941:O946 B958:O963 B975:N980 B992:M997 B1009:M1014 B1026:L1031 B1043:M1048">
    <cfRule type="expression" dxfId="179" priority="186">
      <formula>AND($B6&lt;&gt;$B5,NOT(ISBLANK(INDIRECT(Anlyt_LabRefThisCol))))</formula>
    </cfRule>
  </conditionalFormatting>
  <conditionalFormatting sqref="C19:C28">
    <cfRule type="expression" dxfId="178" priority="181" stopIfTrue="1">
      <formula>AND(ISBLANK(INDIRECT(Anlyt_LabRefLastCol)),ISBLANK(INDIRECT(Anlyt_LabRefThisCol)))</formula>
    </cfRule>
    <cfRule type="expression" dxfId="177" priority="182">
      <formula>ISBLANK(INDIRECT(Anlyt_LabRefThisCol))</formula>
    </cfRule>
  </conditionalFormatting>
  <conditionalFormatting sqref="C36:C45">
    <cfRule type="expression" dxfId="176" priority="178" stopIfTrue="1">
      <formula>AND(ISBLANK(INDIRECT(Anlyt_LabRefLastCol)),ISBLANK(INDIRECT(Anlyt_LabRefThisCol)))</formula>
    </cfRule>
    <cfRule type="expression" dxfId="175" priority="179">
      <formula>ISBLANK(INDIRECT(Anlyt_LabRefThisCol))</formula>
    </cfRule>
  </conditionalFormatting>
  <conditionalFormatting sqref="C53:C62">
    <cfRule type="expression" dxfId="174" priority="175" stopIfTrue="1">
      <formula>AND(ISBLANK(INDIRECT(Anlyt_LabRefLastCol)),ISBLANK(INDIRECT(Anlyt_LabRefThisCol)))</formula>
    </cfRule>
    <cfRule type="expression" dxfId="173" priority="176">
      <formula>ISBLANK(INDIRECT(Anlyt_LabRefThisCol))</formula>
    </cfRule>
  </conditionalFormatting>
  <conditionalFormatting sqref="C70:C79">
    <cfRule type="expression" dxfId="172" priority="172" stopIfTrue="1">
      <formula>AND(ISBLANK(INDIRECT(Anlyt_LabRefLastCol)),ISBLANK(INDIRECT(Anlyt_LabRefThisCol)))</formula>
    </cfRule>
    <cfRule type="expression" dxfId="171" priority="173">
      <formula>ISBLANK(INDIRECT(Anlyt_LabRefThisCol))</formula>
    </cfRule>
  </conditionalFormatting>
  <conditionalFormatting sqref="C87:C96">
    <cfRule type="expression" dxfId="170" priority="169" stopIfTrue="1">
      <formula>AND(ISBLANK(INDIRECT(Anlyt_LabRefLastCol)),ISBLANK(INDIRECT(Anlyt_LabRefThisCol)))</formula>
    </cfRule>
    <cfRule type="expression" dxfId="169" priority="170">
      <formula>ISBLANK(INDIRECT(Anlyt_LabRefThisCol))</formula>
    </cfRule>
  </conditionalFormatting>
  <conditionalFormatting sqref="C104:C113">
    <cfRule type="expression" dxfId="168" priority="166" stopIfTrue="1">
      <formula>AND(ISBLANK(INDIRECT(Anlyt_LabRefLastCol)),ISBLANK(INDIRECT(Anlyt_LabRefThisCol)))</formula>
    </cfRule>
    <cfRule type="expression" dxfId="167" priority="167">
      <formula>ISBLANK(INDIRECT(Anlyt_LabRefThisCol))</formula>
    </cfRule>
  </conditionalFormatting>
  <conditionalFormatting sqref="C121:C130">
    <cfRule type="expression" dxfId="166" priority="163" stopIfTrue="1">
      <formula>AND(ISBLANK(INDIRECT(Anlyt_LabRefLastCol)),ISBLANK(INDIRECT(Anlyt_LabRefThisCol)))</formula>
    </cfRule>
    <cfRule type="expression" dxfId="165" priority="164">
      <formula>ISBLANK(INDIRECT(Anlyt_LabRefThisCol))</formula>
    </cfRule>
  </conditionalFormatting>
  <conditionalFormatting sqref="C138:C147">
    <cfRule type="expression" dxfId="164" priority="160" stopIfTrue="1">
      <formula>AND(ISBLANK(INDIRECT(Anlyt_LabRefLastCol)),ISBLANK(INDIRECT(Anlyt_LabRefThisCol)))</formula>
    </cfRule>
    <cfRule type="expression" dxfId="163" priority="161">
      <formula>ISBLANK(INDIRECT(Anlyt_LabRefThisCol))</formula>
    </cfRule>
  </conditionalFormatting>
  <conditionalFormatting sqref="C155:C164">
    <cfRule type="expression" dxfId="162" priority="157" stopIfTrue="1">
      <formula>AND(ISBLANK(INDIRECT(Anlyt_LabRefLastCol)),ISBLANK(INDIRECT(Anlyt_LabRefThisCol)))</formula>
    </cfRule>
    <cfRule type="expression" dxfId="161" priority="158">
      <formula>ISBLANK(INDIRECT(Anlyt_LabRefThisCol))</formula>
    </cfRule>
  </conditionalFormatting>
  <conditionalFormatting sqref="C172:C181">
    <cfRule type="expression" dxfId="160" priority="154" stopIfTrue="1">
      <formula>AND(ISBLANK(INDIRECT(Anlyt_LabRefLastCol)),ISBLANK(INDIRECT(Anlyt_LabRefThisCol)))</formula>
    </cfRule>
    <cfRule type="expression" dxfId="159" priority="155">
      <formula>ISBLANK(INDIRECT(Anlyt_LabRefThisCol))</formula>
    </cfRule>
  </conditionalFormatting>
  <conditionalFormatting sqref="C189:C198">
    <cfRule type="expression" dxfId="158" priority="151" stopIfTrue="1">
      <formula>AND(ISBLANK(INDIRECT(Anlyt_LabRefLastCol)),ISBLANK(INDIRECT(Anlyt_LabRefThisCol)))</formula>
    </cfRule>
    <cfRule type="expression" dxfId="157" priority="152">
      <formula>ISBLANK(INDIRECT(Anlyt_LabRefThisCol))</formula>
    </cfRule>
  </conditionalFormatting>
  <conditionalFormatting sqref="C206:C215">
    <cfRule type="expression" dxfId="156" priority="148" stopIfTrue="1">
      <formula>AND(ISBLANK(INDIRECT(Anlyt_LabRefLastCol)),ISBLANK(INDIRECT(Anlyt_LabRefThisCol)))</formula>
    </cfRule>
    <cfRule type="expression" dxfId="155" priority="149">
      <formula>ISBLANK(INDIRECT(Anlyt_LabRefThisCol))</formula>
    </cfRule>
  </conditionalFormatting>
  <conditionalFormatting sqref="C223:C232">
    <cfRule type="expression" dxfId="154" priority="145" stopIfTrue="1">
      <formula>AND(ISBLANK(INDIRECT(Anlyt_LabRefLastCol)),ISBLANK(INDIRECT(Anlyt_LabRefThisCol)))</formula>
    </cfRule>
    <cfRule type="expression" dxfId="153" priority="146">
      <formula>ISBLANK(INDIRECT(Anlyt_LabRefThisCol))</formula>
    </cfRule>
  </conditionalFormatting>
  <conditionalFormatting sqref="C240:C249">
    <cfRule type="expression" dxfId="152" priority="142" stopIfTrue="1">
      <formula>AND(ISBLANK(INDIRECT(Anlyt_LabRefLastCol)),ISBLANK(INDIRECT(Anlyt_LabRefThisCol)))</formula>
    </cfRule>
    <cfRule type="expression" dxfId="151" priority="143">
      <formula>ISBLANK(INDIRECT(Anlyt_LabRefThisCol))</formula>
    </cfRule>
  </conditionalFormatting>
  <conditionalFormatting sqref="C257:C266">
    <cfRule type="expression" dxfId="150" priority="139" stopIfTrue="1">
      <formula>AND(ISBLANK(INDIRECT(Anlyt_LabRefLastCol)),ISBLANK(INDIRECT(Anlyt_LabRefThisCol)))</formula>
    </cfRule>
    <cfRule type="expression" dxfId="149" priority="140">
      <formula>ISBLANK(INDIRECT(Anlyt_LabRefThisCol))</formula>
    </cfRule>
  </conditionalFormatting>
  <conditionalFormatting sqref="C274:C283">
    <cfRule type="expression" dxfId="148" priority="136" stopIfTrue="1">
      <formula>AND(ISBLANK(INDIRECT(Anlyt_LabRefLastCol)),ISBLANK(INDIRECT(Anlyt_LabRefThisCol)))</formula>
    </cfRule>
    <cfRule type="expression" dxfId="147" priority="137">
      <formula>ISBLANK(INDIRECT(Anlyt_LabRefThisCol))</formula>
    </cfRule>
  </conditionalFormatting>
  <conditionalFormatting sqref="C291:C300">
    <cfRule type="expression" dxfId="146" priority="133" stopIfTrue="1">
      <formula>AND(ISBLANK(INDIRECT(Anlyt_LabRefLastCol)),ISBLANK(INDIRECT(Anlyt_LabRefThisCol)))</formula>
    </cfRule>
    <cfRule type="expression" dxfId="145" priority="134">
      <formula>ISBLANK(INDIRECT(Anlyt_LabRefThisCol))</formula>
    </cfRule>
  </conditionalFormatting>
  <conditionalFormatting sqref="C308:C317">
    <cfRule type="expression" dxfId="144" priority="130" stopIfTrue="1">
      <formula>AND(ISBLANK(INDIRECT(Anlyt_LabRefLastCol)),ISBLANK(INDIRECT(Anlyt_LabRefThisCol)))</formula>
    </cfRule>
    <cfRule type="expression" dxfId="143" priority="131">
      <formula>ISBLANK(INDIRECT(Anlyt_LabRefThisCol))</formula>
    </cfRule>
  </conditionalFormatting>
  <conditionalFormatting sqref="C325:C334">
    <cfRule type="expression" dxfId="142" priority="127" stopIfTrue="1">
      <formula>AND(ISBLANK(INDIRECT(Anlyt_LabRefLastCol)),ISBLANK(INDIRECT(Anlyt_LabRefThisCol)))</formula>
    </cfRule>
    <cfRule type="expression" dxfId="141" priority="128">
      <formula>ISBLANK(INDIRECT(Anlyt_LabRefThisCol))</formula>
    </cfRule>
  </conditionalFormatting>
  <conditionalFormatting sqref="C342:C351">
    <cfRule type="expression" dxfId="140" priority="124" stopIfTrue="1">
      <formula>AND(ISBLANK(INDIRECT(Anlyt_LabRefLastCol)),ISBLANK(INDIRECT(Anlyt_LabRefThisCol)))</formula>
    </cfRule>
    <cfRule type="expression" dxfId="139" priority="125">
      <formula>ISBLANK(INDIRECT(Anlyt_LabRefThisCol))</formula>
    </cfRule>
  </conditionalFormatting>
  <conditionalFormatting sqref="C359:C368">
    <cfRule type="expression" dxfId="138" priority="121" stopIfTrue="1">
      <formula>AND(ISBLANK(INDIRECT(Anlyt_LabRefLastCol)),ISBLANK(INDIRECT(Anlyt_LabRefThisCol)))</formula>
    </cfRule>
    <cfRule type="expression" dxfId="137" priority="122">
      <formula>ISBLANK(INDIRECT(Anlyt_LabRefThisCol))</formula>
    </cfRule>
  </conditionalFormatting>
  <conditionalFormatting sqref="C376:C385">
    <cfRule type="expression" dxfId="136" priority="118" stopIfTrue="1">
      <formula>AND(ISBLANK(INDIRECT(Anlyt_LabRefLastCol)),ISBLANK(INDIRECT(Anlyt_LabRefThisCol)))</formula>
    </cfRule>
    <cfRule type="expression" dxfId="135" priority="119">
      <formula>ISBLANK(INDIRECT(Anlyt_LabRefThisCol))</formula>
    </cfRule>
  </conditionalFormatting>
  <conditionalFormatting sqref="C393:C402">
    <cfRule type="expression" dxfId="134" priority="115" stopIfTrue="1">
      <formula>AND(ISBLANK(INDIRECT(Anlyt_LabRefLastCol)),ISBLANK(INDIRECT(Anlyt_LabRefThisCol)))</formula>
    </cfRule>
    <cfRule type="expression" dxfId="133" priority="116">
      <formula>ISBLANK(INDIRECT(Anlyt_LabRefThisCol))</formula>
    </cfRule>
  </conditionalFormatting>
  <conditionalFormatting sqref="C410:C419">
    <cfRule type="expression" dxfId="132" priority="112" stopIfTrue="1">
      <formula>AND(ISBLANK(INDIRECT(Anlyt_LabRefLastCol)),ISBLANK(INDIRECT(Anlyt_LabRefThisCol)))</formula>
    </cfRule>
    <cfRule type="expression" dxfId="131" priority="113">
      <formula>ISBLANK(INDIRECT(Anlyt_LabRefThisCol))</formula>
    </cfRule>
  </conditionalFormatting>
  <conditionalFormatting sqref="C427:C436">
    <cfRule type="expression" dxfId="130" priority="109" stopIfTrue="1">
      <formula>AND(ISBLANK(INDIRECT(Anlyt_LabRefLastCol)),ISBLANK(INDIRECT(Anlyt_LabRefThisCol)))</formula>
    </cfRule>
    <cfRule type="expression" dxfId="129" priority="110">
      <formula>ISBLANK(INDIRECT(Anlyt_LabRefThisCol))</formula>
    </cfRule>
  </conditionalFormatting>
  <conditionalFormatting sqref="C444:C453">
    <cfRule type="expression" dxfId="128" priority="106" stopIfTrue="1">
      <formula>AND(ISBLANK(INDIRECT(Anlyt_LabRefLastCol)),ISBLANK(INDIRECT(Anlyt_LabRefThisCol)))</formula>
    </cfRule>
    <cfRule type="expression" dxfId="127" priority="107">
      <formula>ISBLANK(INDIRECT(Anlyt_LabRefThisCol))</formula>
    </cfRule>
  </conditionalFormatting>
  <conditionalFormatting sqref="C461:C470">
    <cfRule type="expression" dxfId="126" priority="103" stopIfTrue="1">
      <formula>AND(ISBLANK(INDIRECT(Anlyt_LabRefLastCol)),ISBLANK(INDIRECT(Anlyt_LabRefThisCol)))</formula>
    </cfRule>
    <cfRule type="expression" dxfId="125" priority="104">
      <formula>ISBLANK(INDIRECT(Anlyt_LabRefThisCol))</formula>
    </cfRule>
  </conditionalFormatting>
  <conditionalFormatting sqref="C478:C487">
    <cfRule type="expression" dxfId="124" priority="100" stopIfTrue="1">
      <formula>AND(ISBLANK(INDIRECT(Anlyt_LabRefLastCol)),ISBLANK(INDIRECT(Anlyt_LabRefThisCol)))</formula>
    </cfRule>
    <cfRule type="expression" dxfId="123" priority="101">
      <formula>ISBLANK(INDIRECT(Anlyt_LabRefThisCol))</formula>
    </cfRule>
  </conditionalFormatting>
  <conditionalFormatting sqref="C495:C504">
    <cfRule type="expression" dxfId="122" priority="97" stopIfTrue="1">
      <formula>AND(ISBLANK(INDIRECT(Anlyt_LabRefLastCol)),ISBLANK(INDIRECT(Anlyt_LabRefThisCol)))</formula>
    </cfRule>
    <cfRule type="expression" dxfId="121" priority="98">
      <formula>ISBLANK(INDIRECT(Anlyt_LabRefThisCol))</formula>
    </cfRule>
  </conditionalFormatting>
  <conditionalFormatting sqref="C512:C521">
    <cfRule type="expression" dxfId="120" priority="94" stopIfTrue="1">
      <formula>AND(ISBLANK(INDIRECT(Anlyt_LabRefLastCol)),ISBLANK(INDIRECT(Anlyt_LabRefThisCol)))</formula>
    </cfRule>
    <cfRule type="expression" dxfId="119" priority="95">
      <formula>ISBLANK(INDIRECT(Anlyt_LabRefThisCol))</formula>
    </cfRule>
  </conditionalFormatting>
  <conditionalFormatting sqref="C529:C538">
    <cfRule type="expression" dxfId="118" priority="91" stopIfTrue="1">
      <formula>AND(ISBLANK(INDIRECT(Anlyt_LabRefLastCol)),ISBLANK(INDIRECT(Anlyt_LabRefThisCol)))</formula>
    </cfRule>
    <cfRule type="expression" dxfId="117" priority="92">
      <formula>ISBLANK(INDIRECT(Anlyt_LabRefThisCol))</formula>
    </cfRule>
  </conditionalFormatting>
  <conditionalFormatting sqref="C546:C555">
    <cfRule type="expression" dxfId="116" priority="88" stopIfTrue="1">
      <formula>AND(ISBLANK(INDIRECT(Anlyt_LabRefLastCol)),ISBLANK(INDIRECT(Anlyt_LabRefThisCol)))</formula>
    </cfRule>
    <cfRule type="expression" dxfId="115" priority="89">
      <formula>ISBLANK(INDIRECT(Anlyt_LabRefThisCol))</formula>
    </cfRule>
  </conditionalFormatting>
  <conditionalFormatting sqref="C563:C572">
    <cfRule type="expression" dxfId="114" priority="85" stopIfTrue="1">
      <formula>AND(ISBLANK(INDIRECT(Anlyt_LabRefLastCol)),ISBLANK(INDIRECT(Anlyt_LabRefThisCol)))</formula>
    </cfRule>
    <cfRule type="expression" dxfId="113" priority="86">
      <formula>ISBLANK(INDIRECT(Anlyt_LabRefThisCol))</formula>
    </cfRule>
  </conditionalFormatting>
  <conditionalFormatting sqref="C580:C589">
    <cfRule type="expression" dxfId="112" priority="82" stopIfTrue="1">
      <formula>AND(ISBLANK(INDIRECT(Anlyt_LabRefLastCol)),ISBLANK(INDIRECT(Anlyt_LabRefThisCol)))</formula>
    </cfRule>
    <cfRule type="expression" dxfId="111" priority="83">
      <formula>ISBLANK(INDIRECT(Anlyt_LabRefThisCol))</formula>
    </cfRule>
  </conditionalFormatting>
  <conditionalFormatting sqref="C597:C606">
    <cfRule type="expression" dxfId="110" priority="79" stopIfTrue="1">
      <formula>AND(ISBLANK(INDIRECT(Anlyt_LabRefLastCol)),ISBLANK(INDIRECT(Anlyt_LabRefThisCol)))</formula>
    </cfRule>
    <cfRule type="expression" dxfId="109" priority="80">
      <formula>ISBLANK(INDIRECT(Anlyt_LabRefThisCol))</formula>
    </cfRule>
  </conditionalFormatting>
  <conditionalFormatting sqref="C614:C623">
    <cfRule type="expression" dxfId="108" priority="76" stopIfTrue="1">
      <formula>AND(ISBLANK(INDIRECT(Anlyt_LabRefLastCol)),ISBLANK(INDIRECT(Anlyt_LabRefThisCol)))</formula>
    </cfRule>
    <cfRule type="expression" dxfId="107" priority="77">
      <formula>ISBLANK(INDIRECT(Anlyt_LabRefThisCol))</formula>
    </cfRule>
  </conditionalFormatting>
  <conditionalFormatting sqref="C631:C640">
    <cfRule type="expression" dxfId="106" priority="73" stopIfTrue="1">
      <formula>AND(ISBLANK(INDIRECT(Anlyt_LabRefLastCol)),ISBLANK(INDIRECT(Anlyt_LabRefThisCol)))</formula>
    </cfRule>
    <cfRule type="expression" dxfId="105" priority="74">
      <formula>ISBLANK(INDIRECT(Anlyt_LabRefThisCol))</formula>
    </cfRule>
  </conditionalFormatting>
  <conditionalFormatting sqref="C648:C657">
    <cfRule type="expression" dxfId="104" priority="70" stopIfTrue="1">
      <formula>AND(ISBLANK(INDIRECT(Anlyt_LabRefLastCol)),ISBLANK(INDIRECT(Anlyt_LabRefThisCol)))</formula>
    </cfRule>
    <cfRule type="expression" dxfId="103" priority="71">
      <formula>ISBLANK(INDIRECT(Anlyt_LabRefThisCol))</formula>
    </cfRule>
  </conditionalFormatting>
  <conditionalFormatting sqref="C665:C674">
    <cfRule type="expression" dxfId="102" priority="67" stopIfTrue="1">
      <formula>AND(ISBLANK(INDIRECT(Anlyt_LabRefLastCol)),ISBLANK(INDIRECT(Anlyt_LabRefThisCol)))</formula>
    </cfRule>
    <cfRule type="expression" dxfId="101" priority="68">
      <formula>ISBLANK(INDIRECT(Anlyt_LabRefThisCol))</formula>
    </cfRule>
  </conditionalFormatting>
  <conditionalFormatting sqref="C682:C691">
    <cfRule type="expression" dxfId="100" priority="64" stopIfTrue="1">
      <formula>AND(ISBLANK(INDIRECT(Anlyt_LabRefLastCol)),ISBLANK(INDIRECT(Anlyt_LabRefThisCol)))</formula>
    </cfRule>
    <cfRule type="expression" dxfId="99" priority="65">
      <formula>ISBLANK(INDIRECT(Anlyt_LabRefThisCol))</formula>
    </cfRule>
  </conditionalFormatting>
  <conditionalFormatting sqref="C699:C708">
    <cfRule type="expression" dxfId="98" priority="61" stopIfTrue="1">
      <formula>AND(ISBLANK(INDIRECT(Anlyt_LabRefLastCol)),ISBLANK(INDIRECT(Anlyt_LabRefThisCol)))</formula>
    </cfRule>
    <cfRule type="expression" dxfId="97" priority="62">
      <formula>ISBLANK(INDIRECT(Anlyt_LabRefThisCol))</formula>
    </cfRule>
  </conditionalFormatting>
  <conditionalFormatting sqref="C716:C725">
    <cfRule type="expression" dxfId="96" priority="58" stopIfTrue="1">
      <formula>AND(ISBLANK(INDIRECT(Anlyt_LabRefLastCol)),ISBLANK(INDIRECT(Anlyt_LabRefThisCol)))</formula>
    </cfRule>
    <cfRule type="expression" dxfId="95" priority="59">
      <formula>ISBLANK(INDIRECT(Anlyt_LabRefThisCol))</formula>
    </cfRule>
  </conditionalFormatting>
  <conditionalFormatting sqref="C733:C742">
    <cfRule type="expression" dxfId="94" priority="55" stopIfTrue="1">
      <formula>AND(ISBLANK(INDIRECT(Anlyt_LabRefLastCol)),ISBLANK(INDIRECT(Anlyt_LabRefThisCol)))</formula>
    </cfRule>
    <cfRule type="expression" dxfId="93" priority="56">
      <formula>ISBLANK(INDIRECT(Anlyt_LabRefThisCol))</formula>
    </cfRule>
  </conditionalFormatting>
  <conditionalFormatting sqref="C750:C759">
    <cfRule type="expression" dxfId="92" priority="52" stopIfTrue="1">
      <formula>AND(ISBLANK(INDIRECT(Anlyt_LabRefLastCol)),ISBLANK(INDIRECT(Anlyt_LabRefThisCol)))</formula>
    </cfRule>
    <cfRule type="expression" dxfId="91" priority="53">
      <formula>ISBLANK(INDIRECT(Anlyt_LabRefThisCol))</formula>
    </cfRule>
  </conditionalFormatting>
  <conditionalFormatting sqref="C767:C776">
    <cfRule type="expression" dxfId="90" priority="49" stopIfTrue="1">
      <formula>AND(ISBLANK(INDIRECT(Anlyt_LabRefLastCol)),ISBLANK(INDIRECT(Anlyt_LabRefThisCol)))</formula>
    </cfRule>
    <cfRule type="expression" dxfId="89" priority="50">
      <formula>ISBLANK(INDIRECT(Anlyt_LabRefThisCol))</formula>
    </cfRule>
  </conditionalFormatting>
  <conditionalFormatting sqref="C784:C793">
    <cfRule type="expression" dxfId="88" priority="46" stopIfTrue="1">
      <formula>AND(ISBLANK(INDIRECT(Anlyt_LabRefLastCol)),ISBLANK(INDIRECT(Anlyt_LabRefThisCol)))</formula>
    </cfRule>
    <cfRule type="expression" dxfId="87" priority="47">
      <formula>ISBLANK(INDIRECT(Anlyt_LabRefThisCol))</formula>
    </cfRule>
  </conditionalFormatting>
  <conditionalFormatting sqref="C801:C810">
    <cfRule type="expression" dxfId="86" priority="43" stopIfTrue="1">
      <formula>AND(ISBLANK(INDIRECT(Anlyt_LabRefLastCol)),ISBLANK(INDIRECT(Anlyt_LabRefThisCol)))</formula>
    </cfRule>
    <cfRule type="expression" dxfId="85" priority="44">
      <formula>ISBLANK(INDIRECT(Anlyt_LabRefThisCol))</formula>
    </cfRule>
  </conditionalFormatting>
  <conditionalFormatting sqref="C818:C827">
    <cfRule type="expression" dxfId="84" priority="40" stopIfTrue="1">
      <formula>AND(ISBLANK(INDIRECT(Anlyt_LabRefLastCol)),ISBLANK(INDIRECT(Anlyt_LabRefThisCol)))</formula>
    </cfRule>
    <cfRule type="expression" dxfId="83" priority="41">
      <formula>ISBLANK(INDIRECT(Anlyt_LabRefThisCol))</formula>
    </cfRule>
  </conditionalFormatting>
  <conditionalFormatting sqref="C835:C844">
    <cfRule type="expression" dxfId="82" priority="37" stopIfTrue="1">
      <formula>AND(ISBLANK(INDIRECT(Anlyt_LabRefLastCol)),ISBLANK(INDIRECT(Anlyt_LabRefThisCol)))</formula>
    </cfRule>
    <cfRule type="expression" dxfId="81" priority="38">
      <formula>ISBLANK(INDIRECT(Anlyt_LabRefThisCol))</formula>
    </cfRule>
  </conditionalFormatting>
  <conditionalFormatting sqref="C852:C861">
    <cfRule type="expression" dxfId="80" priority="34" stopIfTrue="1">
      <formula>AND(ISBLANK(INDIRECT(Anlyt_LabRefLastCol)),ISBLANK(INDIRECT(Anlyt_LabRefThisCol)))</formula>
    </cfRule>
    <cfRule type="expression" dxfId="79" priority="35">
      <formula>ISBLANK(INDIRECT(Anlyt_LabRefThisCol))</formula>
    </cfRule>
  </conditionalFormatting>
  <conditionalFormatting sqref="C869:C878">
    <cfRule type="expression" dxfId="78" priority="31" stopIfTrue="1">
      <formula>AND(ISBLANK(INDIRECT(Anlyt_LabRefLastCol)),ISBLANK(INDIRECT(Anlyt_LabRefThisCol)))</formula>
    </cfRule>
    <cfRule type="expression" dxfId="77" priority="32">
      <formula>ISBLANK(INDIRECT(Anlyt_LabRefThisCol))</formula>
    </cfRule>
  </conditionalFormatting>
  <conditionalFormatting sqref="C886:C895">
    <cfRule type="expression" dxfId="76" priority="28" stopIfTrue="1">
      <formula>AND(ISBLANK(INDIRECT(Anlyt_LabRefLastCol)),ISBLANK(INDIRECT(Anlyt_LabRefThisCol)))</formula>
    </cfRule>
    <cfRule type="expression" dxfId="75" priority="29">
      <formula>ISBLANK(INDIRECT(Anlyt_LabRefThisCol))</formula>
    </cfRule>
  </conditionalFormatting>
  <conditionalFormatting sqref="C903:C912">
    <cfRule type="expression" dxfId="74" priority="25" stopIfTrue="1">
      <formula>AND(ISBLANK(INDIRECT(Anlyt_LabRefLastCol)),ISBLANK(INDIRECT(Anlyt_LabRefThisCol)))</formula>
    </cfRule>
    <cfRule type="expression" dxfId="73" priority="26">
      <formula>ISBLANK(INDIRECT(Anlyt_LabRefThisCol))</formula>
    </cfRule>
  </conditionalFormatting>
  <conditionalFormatting sqref="C920:C929">
    <cfRule type="expression" dxfId="72" priority="22" stopIfTrue="1">
      <formula>AND(ISBLANK(INDIRECT(Anlyt_LabRefLastCol)),ISBLANK(INDIRECT(Anlyt_LabRefThisCol)))</formula>
    </cfRule>
    <cfRule type="expression" dxfId="71" priority="23">
      <formula>ISBLANK(INDIRECT(Anlyt_LabRefThisCol))</formula>
    </cfRule>
  </conditionalFormatting>
  <conditionalFormatting sqref="C937:C946">
    <cfRule type="expression" dxfId="70" priority="19" stopIfTrue="1">
      <formula>AND(ISBLANK(INDIRECT(Anlyt_LabRefLastCol)),ISBLANK(INDIRECT(Anlyt_LabRefThisCol)))</formula>
    </cfRule>
    <cfRule type="expression" dxfId="69" priority="20">
      <formula>ISBLANK(INDIRECT(Anlyt_LabRefThisCol))</formula>
    </cfRule>
  </conditionalFormatting>
  <conditionalFormatting sqref="C954:C963">
    <cfRule type="expression" dxfId="68" priority="16" stopIfTrue="1">
      <formula>AND(ISBLANK(INDIRECT(Anlyt_LabRefLastCol)),ISBLANK(INDIRECT(Anlyt_LabRefThisCol)))</formula>
    </cfRule>
    <cfRule type="expression" dxfId="67" priority="17">
      <formula>ISBLANK(INDIRECT(Anlyt_LabRefThisCol))</formula>
    </cfRule>
  </conditionalFormatting>
  <conditionalFormatting sqref="C971:C980">
    <cfRule type="expression" dxfId="66" priority="13" stopIfTrue="1">
      <formula>AND(ISBLANK(INDIRECT(Anlyt_LabRefLastCol)),ISBLANK(INDIRECT(Anlyt_LabRefThisCol)))</formula>
    </cfRule>
    <cfRule type="expression" dxfId="65" priority="14">
      <formula>ISBLANK(INDIRECT(Anlyt_LabRefThisCol))</formula>
    </cfRule>
  </conditionalFormatting>
  <conditionalFormatting sqref="C988:C997">
    <cfRule type="expression" dxfId="64" priority="10" stopIfTrue="1">
      <formula>AND(ISBLANK(INDIRECT(Anlyt_LabRefLastCol)),ISBLANK(INDIRECT(Anlyt_LabRefThisCol)))</formula>
    </cfRule>
    <cfRule type="expression" dxfId="63" priority="11">
      <formula>ISBLANK(INDIRECT(Anlyt_LabRefThisCol))</formula>
    </cfRule>
  </conditionalFormatting>
  <conditionalFormatting sqref="C1005:C1014">
    <cfRule type="expression" dxfId="62" priority="7" stopIfTrue="1">
      <formula>AND(ISBLANK(INDIRECT(Anlyt_LabRefLastCol)),ISBLANK(INDIRECT(Anlyt_LabRefThisCol)))</formula>
    </cfRule>
    <cfRule type="expression" dxfId="61" priority="8">
      <formula>ISBLANK(INDIRECT(Anlyt_LabRefThisCol))</formula>
    </cfRule>
  </conditionalFormatting>
  <conditionalFormatting sqref="C1022:C1031">
    <cfRule type="expression" dxfId="60" priority="4" stopIfTrue="1">
      <formula>AND(ISBLANK(INDIRECT(Anlyt_LabRefLastCol)),ISBLANK(INDIRECT(Anlyt_LabRefThisCol)))</formula>
    </cfRule>
    <cfRule type="expression" dxfId="59" priority="5">
      <formula>ISBLANK(INDIRECT(Anlyt_LabRefThisCol))</formula>
    </cfRule>
  </conditionalFormatting>
  <conditionalFormatting sqref="C1039:C1048">
    <cfRule type="expression" dxfId="58" priority="1" stopIfTrue="1">
      <formula>AND(ISBLANK(INDIRECT(Anlyt_LabRefLastCol)),ISBLANK(INDIRECT(Anlyt_LabRefThisCol)))</formula>
    </cfRule>
    <cfRule type="expression" dxfId="57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34"/>
  <sheetViews>
    <sheetView topLeftCell="A2" zoomScale="120" zoomScaleNormal="120" workbookViewId="0"/>
  </sheetViews>
  <sheetFormatPr defaultRowHeight="15"/>
  <cols>
    <col min="1" max="1" width="8.88671875" style="140"/>
    <col min="2" max="18" width="8.88671875" style="1"/>
    <col min="19" max="19" width="8.88671875" style="1" customWidth="1"/>
    <col min="20" max="16384" width="8.88671875" style="1"/>
  </cols>
  <sheetData>
    <row r="1" spans="1:26">
      <c r="B1" s="151" t="s">
        <v>516</v>
      </c>
      <c r="Y1" s="133" t="s">
        <v>67</v>
      </c>
    </row>
    <row r="2" spans="1:26">
      <c r="A2" s="124" t="s">
        <v>139</v>
      </c>
      <c r="B2" s="114" t="s">
        <v>141</v>
      </c>
      <c r="C2" s="111" t="s">
        <v>142</v>
      </c>
      <c r="D2" s="112" t="s">
        <v>166</v>
      </c>
      <c r="E2" s="113" t="s">
        <v>166</v>
      </c>
      <c r="F2" s="113" t="s">
        <v>166</v>
      </c>
      <c r="G2" s="113" t="s">
        <v>166</v>
      </c>
      <c r="H2" s="113" t="s">
        <v>166</v>
      </c>
      <c r="I2" s="113" t="s">
        <v>166</v>
      </c>
      <c r="J2" s="113" t="s">
        <v>166</v>
      </c>
      <c r="K2" s="113" t="s">
        <v>166</v>
      </c>
      <c r="L2" s="113" t="s">
        <v>166</v>
      </c>
      <c r="M2" s="113" t="s">
        <v>166</v>
      </c>
      <c r="N2" s="113" t="s">
        <v>166</v>
      </c>
      <c r="O2" s="113" t="s">
        <v>166</v>
      </c>
      <c r="P2" s="113" t="s">
        <v>166</v>
      </c>
      <c r="Q2" s="113" t="s">
        <v>166</v>
      </c>
      <c r="R2" s="113" t="s">
        <v>166</v>
      </c>
      <c r="S2" s="164"/>
      <c r="T2" s="2"/>
      <c r="U2" s="2"/>
      <c r="V2" s="2"/>
      <c r="W2" s="2"/>
      <c r="X2" s="2"/>
      <c r="Y2" s="133">
        <v>1</v>
      </c>
    </row>
    <row r="3" spans="1:26">
      <c r="A3" s="141"/>
      <c r="B3" s="115" t="s">
        <v>167</v>
      </c>
      <c r="C3" s="104" t="s">
        <v>167</v>
      </c>
      <c r="D3" s="162" t="s">
        <v>168</v>
      </c>
      <c r="E3" s="163" t="s">
        <v>169</v>
      </c>
      <c r="F3" s="163" t="s">
        <v>170</v>
      </c>
      <c r="G3" s="163" t="s">
        <v>171</v>
      </c>
      <c r="H3" s="163" t="s">
        <v>172</v>
      </c>
      <c r="I3" s="163" t="s">
        <v>173</v>
      </c>
      <c r="J3" s="163" t="s">
        <v>174</v>
      </c>
      <c r="K3" s="163" t="s">
        <v>175</v>
      </c>
      <c r="L3" s="163" t="s">
        <v>176</v>
      </c>
      <c r="M3" s="163" t="s">
        <v>177</v>
      </c>
      <c r="N3" s="163" t="s">
        <v>178</v>
      </c>
      <c r="O3" s="163" t="s">
        <v>179</v>
      </c>
      <c r="P3" s="163" t="s">
        <v>180</v>
      </c>
      <c r="Q3" s="163" t="s">
        <v>191</v>
      </c>
      <c r="R3" s="163" t="s">
        <v>183</v>
      </c>
      <c r="S3" s="164"/>
      <c r="T3" s="2"/>
      <c r="U3" s="2"/>
      <c r="V3" s="2"/>
      <c r="W3" s="2"/>
      <c r="X3" s="2"/>
      <c r="Y3" s="133" t="s">
        <v>1</v>
      </c>
    </row>
    <row r="4" spans="1:26">
      <c r="A4" s="141"/>
      <c r="B4" s="115"/>
      <c r="C4" s="104"/>
      <c r="D4" s="105" t="s">
        <v>122</v>
      </c>
      <c r="E4" s="106" t="s">
        <v>122</v>
      </c>
      <c r="F4" s="106" t="s">
        <v>122</v>
      </c>
      <c r="G4" s="106" t="s">
        <v>122</v>
      </c>
      <c r="H4" s="106" t="s">
        <v>122</v>
      </c>
      <c r="I4" s="106" t="s">
        <v>122</v>
      </c>
      <c r="J4" s="106" t="s">
        <v>122</v>
      </c>
      <c r="K4" s="106" t="s">
        <v>122</v>
      </c>
      <c r="L4" s="106" t="s">
        <v>122</v>
      </c>
      <c r="M4" s="106" t="s">
        <v>122</v>
      </c>
      <c r="N4" s="106" t="s">
        <v>122</v>
      </c>
      <c r="O4" s="106" t="s">
        <v>122</v>
      </c>
      <c r="P4" s="106" t="s">
        <v>122</v>
      </c>
      <c r="Q4" s="106" t="s">
        <v>122</v>
      </c>
      <c r="R4" s="106" t="s">
        <v>122</v>
      </c>
      <c r="S4" s="164"/>
      <c r="T4" s="2"/>
      <c r="U4" s="2"/>
      <c r="V4" s="2"/>
      <c r="W4" s="2"/>
      <c r="X4" s="2"/>
      <c r="Y4" s="133">
        <v>2</v>
      </c>
    </row>
    <row r="5" spans="1:26">
      <c r="A5" s="141"/>
      <c r="B5" s="115"/>
      <c r="C5" s="104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64"/>
      <c r="T5" s="2"/>
      <c r="U5" s="2"/>
      <c r="V5" s="2"/>
      <c r="W5" s="2"/>
      <c r="X5" s="2"/>
      <c r="Y5" s="133">
        <v>3</v>
      </c>
    </row>
    <row r="6" spans="1:26">
      <c r="A6" s="141"/>
      <c r="B6" s="114">
        <v>1</v>
      </c>
      <c r="C6" s="110">
        <v>1</v>
      </c>
      <c r="D6" s="118">
        <v>1</v>
      </c>
      <c r="E6" s="118">
        <v>1.05</v>
      </c>
      <c r="F6" s="119">
        <v>1.06</v>
      </c>
      <c r="G6" s="118">
        <v>1.1000000000000001</v>
      </c>
      <c r="H6" s="119">
        <v>1.1000000000000001</v>
      </c>
      <c r="I6" s="118">
        <v>1.07</v>
      </c>
      <c r="J6" s="119">
        <v>1.04</v>
      </c>
      <c r="K6" s="118">
        <v>1.0330999999999999</v>
      </c>
      <c r="L6" s="118">
        <v>1.03</v>
      </c>
      <c r="M6" s="118">
        <v>1.04</v>
      </c>
      <c r="N6" s="118">
        <v>0.996</v>
      </c>
      <c r="O6" s="118">
        <v>1.05</v>
      </c>
      <c r="P6" s="152">
        <v>1.2</v>
      </c>
      <c r="Q6" s="118">
        <v>1.01</v>
      </c>
      <c r="R6" s="118">
        <v>1.05</v>
      </c>
      <c r="S6" s="164"/>
      <c r="T6" s="2"/>
      <c r="U6" s="2"/>
      <c r="V6" s="2"/>
      <c r="W6" s="2"/>
      <c r="X6" s="2"/>
      <c r="Y6" s="133">
        <v>1</v>
      </c>
    </row>
    <row r="7" spans="1:26">
      <c r="A7" s="141"/>
      <c r="B7" s="115">
        <v>1</v>
      </c>
      <c r="C7" s="104">
        <v>2</v>
      </c>
      <c r="D7" s="106">
        <v>1</v>
      </c>
      <c r="E7" s="106">
        <v>1</v>
      </c>
      <c r="F7" s="121">
        <v>1.0900000000000001</v>
      </c>
      <c r="G7" s="106">
        <v>1.07</v>
      </c>
      <c r="H7" s="121">
        <v>1.1100000000000001</v>
      </c>
      <c r="I7" s="106">
        <v>1.05</v>
      </c>
      <c r="J7" s="121">
        <v>1.03</v>
      </c>
      <c r="K7" s="106">
        <v>1.0350999999999999</v>
      </c>
      <c r="L7" s="106">
        <v>1.08</v>
      </c>
      <c r="M7" s="106">
        <v>1.04</v>
      </c>
      <c r="N7" s="106">
        <v>1.01</v>
      </c>
      <c r="O7" s="106">
        <v>1.04</v>
      </c>
      <c r="P7" s="155">
        <v>1.2</v>
      </c>
      <c r="Q7" s="106">
        <v>0.96</v>
      </c>
      <c r="R7" s="106">
        <v>1.04</v>
      </c>
      <c r="S7" s="164"/>
      <c r="T7" s="2"/>
      <c r="U7" s="2"/>
      <c r="V7" s="2"/>
      <c r="W7" s="2"/>
      <c r="X7" s="2"/>
      <c r="Y7" s="133" t="e">
        <v>#N/A</v>
      </c>
    </row>
    <row r="8" spans="1:26">
      <c r="A8" s="141"/>
      <c r="B8" s="115">
        <v>1</v>
      </c>
      <c r="C8" s="104">
        <v>3</v>
      </c>
      <c r="D8" s="106">
        <v>0.98999999999999988</v>
      </c>
      <c r="E8" s="106">
        <v>1.06</v>
      </c>
      <c r="F8" s="121">
        <v>1.06</v>
      </c>
      <c r="G8" s="106">
        <v>1.06</v>
      </c>
      <c r="H8" s="121">
        <v>1.1000000000000001</v>
      </c>
      <c r="I8" s="106">
        <v>1.06</v>
      </c>
      <c r="J8" s="121">
        <v>1.06</v>
      </c>
      <c r="K8" s="121">
        <v>1.0299</v>
      </c>
      <c r="L8" s="107">
        <v>1.04</v>
      </c>
      <c r="M8" s="107">
        <v>1.04</v>
      </c>
      <c r="N8" s="107">
        <v>1.01</v>
      </c>
      <c r="O8" s="107">
        <v>1.04</v>
      </c>
      <c r="P8" s="157">
        <v>1.19</v>
      </c>
      <c r="Q8" s="107">
        <v>0.98999999999999988</v>
      </c>
      <c r="R8" s="107">
        <v>1.06</v>
      </c>
      <c r="S8" s="164"/>
      <c r="T8" s="2"/>
      <c r="U8" s="2"/>
      <c r="V8" s="2"/>
      <c r="W8" s="2"/>
      <c r="X8" s="2"/>
      <c r="Y8" s="133">
        <v>16</v>
      </c>
    </row>
    <row r="9" spans="1:26">
      <c r="A9" s="141"/>
      <c r="B9" s="115">
        <v>1</v>
      </c>
      <c r="C9" s="104">
        <v>4</v>
      </c>
      <c r="D9" s="106">
        <v>1.01</v>
      </c>
      <c r="E9" s="106">
        <v>1.04</v>
      </c>
      <c r="F9" s="121">
        <v>1.0900000000000001</v>
      </c>
      <c r="G9" s="106">
        <v>1.05</v>
      </c>
      <c r="H9" s="121">
        <v>1.1000000000000001</v>
      </c>
      <c r="I9" s="106">
        <v>1.06</v>
      </c>
      <c r="J9" s="121">
        <v>1.06</v>
      </c>
      <c r="K9" s="121">
        <v>1.0246</v>
      </c>
      <c r="L9" s="107">
        <v>1.04</v>
      </c>
      <c r="M9" s="107">
        <v>1.03</v>
      </c>
      <c r="N9" s="107">
        <v>1</v>
      </c>
      <c r="O9" s="107">
        <v>1.02</v>
      </c>
      <c r="P9" s="157">
        <v>1.18</v>
      </c>
      <c r="Q9" s="107">
        <v>1.02</v>
      </c>
      <c r="R9" s="107">
        <v>1.05</v>
      </c>
      <c r="S9" s="164"/>
      <c r="T9" s="2"/>
      <c r="U9" s="2"/>
      <c r="V9" s="2"/>
      <c r="W9" s="2"/>
      <c r="X9" s="2"/>
      <c r="Y9" s="133">
        <v>1.0438630952380954</v>
      </c>
      <c r="Z9" s="133"/>
    </row>
    <row r="10" spans="1:26">
      <c r="A10" s="141"/>
      <c r="B10" s="115">
        <v>1</v>
      </c>
      <c r="C10" s="104">
        <v>5</v>
      </c>
      <c r="D10" s="106">
        <v>1</v>
      </c>
      <c r="E10" s="106">
        <v>1.05</v>
      </c>
      <c r="F10" s="106">
        <v>1.06</v>
      </c>
      <c r="G10" s="106">
        <v>1.1399999999999999</v>
      </c>
      <c r="H10" s="106">
        <v>1.1000000000000001</v>
      </c>
      <c r="I10" s="106">
        <v>1.04</v>
      </c>
      <c r="J10" s="106">
        <v>1.07</v>
      </c>
      <c r="K10" s="106">
        <v>1.04</v>
      </c>
      <c r="L10" s="106">
        <v>1.02</v>
      </c>
      <c r="M10" s="106">
        <v>1.04</v>
      </c>
      <c r="N10" s="106">
        <v>0.99299999999999999</v>
      </c>
      <c r="O10" s="106">
        <v>1.05</v>
      </c>
      <c r="P10" s="155">
        <v>1.18</v>
      </c>
      <c r="Q10" s="106">
        <v>1.03</v>
      </c>
      <c r="R10" s="106">
        <v>1.06</v>
      </c>
      <c r="S10" s="164"/>
      <c r="T10" s="2"/>
      <c r="U10" s="2"/>
      <c r="V10" s="2"/>
      <c r="W10" s="2"/>
      <c r="X10" s="2"/>
      <c r="Y10" s="134"/>
    </row>
    <row r="11" spans="1:26">
      <c r="A11" s="141"/>
      <c r="B11" s="115">
        <v>1</v>
      </c>
      <c r="C11" s="104">
        <v>6</v>
      </c>
      <c r="D11" s="106">
        <v>1.02</v>
      </c>
      <c r="E11" s="106">
        <v>1.03</v>
      </c>
      <c r="F11" s="106">
        <v>1.05</v>
      </c>
      <c r="G11" s="106">
        <v>1.08</v>
      </c>
      <c r="H11" s="106">
        <v>1.1000000000000001</v>
      </c>
      <c r="I11" s="106">
        <v>1.07</v>
      </c>
      <c r="J11" s="106">
        <v>1.08</v>
      </c>
      <c r="K11" s="106">
        <v>1.0289999999999999</v>
      </c>
      <c r="L11" s="106">
        <v>1.01</v>
      </c>
      <c r="M11" s="106">
        <v>1.04</v>
      </c>
      <c r="N11" s="156">
        <v>0.90700000000000003</v>
      </c>
      <c r="O11" s="106">
        <v>1.05</v>
      </c>
      <c r="P11" s="155">
        <v>1.18</v>
      </c>
      <c r="Q11" s="106">
        <v>1</v>
      </c>
      <c r="R11" s="156">
        <v>1.1000000000000001</v>
      </c>
      <c r="S11" s="164"/>
      <c r="T11" s="2"/>
      <c r="U11" s="2"/>
      <c r="V11" s="2"/>
      <c r="W11" s="2"/>
      <c r="X11" s="2"/>
      <c r="Y11" s="134"/>
    </row>
    <row r="12" spans="1:26">
      <c r="A12" s="141"/>
      <c r="B12" s="116" t="s">
        <v>186</v>
      </c>
      <c r="C12" s="108"/>
      <c r="D12" s="122">
        <v>1.0033333333333332</v>
      </c>
      <c r="E12" s="122">
        <v>1.0383333333333333</v>
      </c>
      <c r="F12" s="122">
        <v>1.0683333333333336</v>
      </c>
      <c r="G12" s="122">
        <v>1.0833333333333333</v>
      </c>
      <c r="H12" s="122">
        <v>1.1016666666666666</v>
      </c>
      <c r="I12" s="122">
        <v>1.0583333333333333</v>
      </c>
      <c r="J12" s="122">
        <v>1.0566666666666669</v>
      </c>
      <c r="K12" s="122">
        <v>1.0319499999999999</v>
      </c>
      <c r="L12" s="122">
        <v>1.0366666666666668</v>
      </c>
      <c r="M12" s="122">
        <v>1.0383333333333333</v>
      </c>
      <c r="N12" s="122">
        <v>0.9860000000000001</v>
      </c>
      <c r="O12" s="122">
        <v>1.0416666666666667</v>
      </c>
      <c r="P12" s="122">
        <v>1.1883333333333332</v>
      </c>
      <c r="Q12" s="122">
        <v>1.0016666666666667</v>
      </c>
      <c r="R12" s="122">
        <v>1.0599999999999998</v>
      </c>
      <c r="S12" s="164"/>
      <c r="T12" s="2"/>
      <c r="U12" s="2"/>
      <c r="V12" s="2"/>
      <c r="W12" s="2"/>
      <c r="X12" s="2"/>
      <c r="Y12" s="134"/>
    </row>
    <row r="13" spans="1:26">
      <c r="A13" s="141"/>
      <c r="B13" s="2" t="s">
        <v>187</v>
      </c>
      <c r="C13" s="135"/>
      <c r="D13" s="107">
        <v>1</v>
      </c>
      <c r="E13" s="107">
        <v>1.0449999999999999</v>
      </c>
      <c r="F13" s="107">
        <v>1.06</v>
      </c>
      <c r="G13" s="107">
        <v>1.0750000000000002</v>
      </c>
      <c r="H13" s="107">
        <v>1.1000000000000001</v>
      </c>
      <c r="I13" s="107">
        <v>1.06</v>
      </c>
      <c r="J13" s="107">
        <v>1.06</v>
      </c>
      <c r="K13" s="107">
        <v>1.0314999999999999</v>
      </c>
      <c r="L13" s="107">
        <v>1.0350000000000001</v>
      </c>
      <c r="M13" s="107">
        <v>1.04</v>
      </c>
      <c r="N13" s="107">
        <v>0.998</v>
      </c>
      <c r="O13" s="107">
        <v>1.0449999999999999</v>
      </c>
      <c r="P13" s="107">
        <v>1.1850000000000001</v>
      </c>
      <c r="Q13" s="107">
        <v>1.0049999999999999</v>
      </c>
      <c r="R13" s="107">
        <v>1.0550000000000002</v>
      </c>
      <c r="S13" s="164"/>
      <c r="T13" s="2"/>
      <c r="U13" s="2"/>
      <c r="V13" s="2"/>
      <c r="W13" s="2"/>
      <c r="X13" s="2"/>
      <c r="Y13" s="134"/>
    </row>
    <row r="14" spans="1:26">
      <c r="A14" s="141"/>
      <c r="B14" s="2" t="s">
        <v>188</v>
      </c>
      <c r="C14" s="135"/>
      <c r="D14" s="123">
        <v>1.0327955589886483E-2</v>
      </c>
      <c r="E14" s="123">
        <v>2.1369760566432826E-2</v>
      </c>
      <c r="F14" s="123">
        <v>1.7224014243685099E-2</v>
      </c>
      <c r="G14" s="123">
        <v>3.2659863237108989E-2</v>
      </c>
      <c r="H14" s="123">
        <v>4.0824829046386332E-3</v>
      </c>
      <c r="I14" s="123">
        <v>1.1690451944500132E-2</v>
      </c>
      <c r="J14" s="123">
        <v>1.8618986725025273E-2</v>
      </c>
      <c r="K14" s="123">
        <v>5.3474292889200657E-3</v>
      </c>
      <c r="L14" s="123">
        <v>2.4221202832779957E-2</v>
      </c>
      <c r="M14" s="123">
        <v>4.0824829046386341E-3</v>
      </c>
      <c r="N14" s="123">
        <v>3.9339547531714182E-2</v>
      </c>
      <c r="O14" s="123">
        <v>1.1690451944500132E-2</v>
      </c>
      <c r="P14" s="123">
        <v>9.8319208025017604E-3</v>
      </c>
      <c r="Q14" s="123">
        <v>2.4832774042918934E-2</v>
      </c>
      <c r="R14" s="123">
        <v>2.0976176963403051E-2</v>
      </c>
      <c r="S14" s="164"/>
      <c r="T14" s="2"/>
      <c r="U14" s="2"/>
      <c r="V14" s="2"/>
      <c r="W14" s="2"/>
      <c r="X14" s="2"/>
      <c r="Y14" s="136"/>
    </row>
    <row r="15" spans="1:26">
      <c r="A15" s="141"/>
      <c r="B15" s="2" t="s">
        <v>96</v>
      </c>
      <c r="C15" s="135"/>
      <c r="D15" s="109">
        <v>1.0293643445069585E-2</v>
      </c>
      <c r="E15" s="109">
        <v>2.0580828795922466E-2</v>
      </c>
      <c r="F15" s="109">
        <v>1.6122322224978249E-2</v>
      </c>
      <c r="G15" s="109">
        <v>3.0147566065023685E-2</v>
      </c>
      <c r="H15" s="109">
        <v>3.7057333476296218E-3</v>
      </c>
      <c r="I15" s="109">
        <v>1.1046096325511935E-2</v>
      </c>
      <c r="J15" s="109">
        <v>1.762049216879363E-2</v>
      </c>
      <c r="K15" s="109">
        <v>5.1818685875479106E-3</v>
      </c>
      <c r="L15" s="109">
        <v>2.3364504340302204E-2</v>
      </c>
      <c r="M15" s="109">
        <v>3.9317652372121677E-3</v>
      </c>
      <c r="N15" s="109">
        <v>3.9898121228919045E-2</v>
      </c>
      <c r="O15" s="109">
        <v>1.1222833866720126E-2</v>
      </c>
      <c r="P15" s="109">
        <v>8.2737061451627729E-3</v>
      </c>
      <c r="Q15" s="109">
        <v>2.4791454951333378E-2</v>
      </c>
      <c r="R15" s="109">
        <v>1.9788846191889673E-2</v>
      </c>
      <c r="S15" s="164"/>
      <c r="T15" s="2"/>
      <c r="U15" s="2"/>
      <c r="V15" s="2"/>
      <c r="W15" s="2"/>
      <c r="X15" s="2"/>
      <c r="Y15" s="137"/>
    </row>
    <row r="16" spans="1:26">
      <c r="A16" s="141"/>
      <c r="B16" s="117" t="s">
        <v>189</v>
      </c>
      <c r="C16" s="135"/>
      <c r="D16" s="109">
        <v>-3.8826702552902992E-2</v>
      </c>
      <c r="E16" s="109">
        <v>-5.2974014791669077E-3</v>
      </c>
      <c r="F16" s="109">
        <v>2.3441999441178307E-2</v>
      </c>
      <c r="G16" s="109">
        <v>3.7811699901350693E-2</v>
      </c>
      <c r="H16" s="109">
        <v>5.5374667130450472E-2</v>
      </c>
      <c r="I16" s="109">
        <v>1.3862199134396569E-2</v>
      </c>
      <c r="J16" s="109">
        <v>1.2265565749933094E-2</v>
      </c>
      <c r="K16" s="109">
        <v>-1.1412507341662659E-2</v>
      </c>
      <c r="L16" s="109">
        <v>-6.8940348636303828E-3</v>
      </c>
      <c r="M16" s="109">
        <v>-5.2974014791669077E-3</v>
      </c>
      <c r="N16" s="109">
        <v>-5.5431689751324398E-2</v>
      </c>
      <c r="O16" s="109">
        <v>-2.1041347102396246E-3</v>
      </c>
      <c r="P16" s="109">
        <v>0.1383996031225585</v>
      </c>
      <c r="Q16" s="109">
        <v>-4.0423335937366467E-2</v>
      </c>
      <c r="R16" s="109">
        <v>1.5458832518859822E-2</v>
      </c>
      <c r="S16" s="164"/>
      <c r="T16" s="2"/>
      <c r="U16" s="2"/>
      <c r="V16" s="2"/>
      <c r="W16" s="2"/>
      <c r="X16" s="2"/>
      <c r="Y16" s="137"/>
    </row>
    <row r="17" spans="1:25">
      <c r="B17" s="147"/>
      <c r="C17" s="116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</row>
    <row r="18" spans="1:25">
      <c r="B18" s="151" t="s">
        <v>517</v>
      </c>
      <c r="Y18" s="133" t="s">
        <v>67</v>
      </c>
    </row>
    <row r="19" spans="1:25">
      <c r="A19" s="124" t="s">
        <v>60</v>
      </c>
      <c r="B19" s="114" t="s">
        <v>141</v>
      </c>
      <c r="C19" s="111" t="s">
        <v>142</v>
      </c>
      <c r="D19" s="112" t="s">
        <v>166</v>
      </c>
      <c r="E19" s="113" t="s">
        <v>166</v>
      </c>
      <c r="F19" s="113" t="s">
        <v>166</v>
      </c>
      <c r="G19" s="113" t="s">
        <v>166</v>
      </c>
      <c r="H19" s="113" t="s">
        <v>166</v>
      </c>
      <c r="I19" s="113" t="s">
        <v>166</v>
      </c>
      <c r="J19" s="113" t="s">
        <v>166</v>
      </c>
      <c r="K19" s="113" t="s">
        <v>166</v>
      </c>
      <c r="L19" s="113" t="s">
        <v>166</v>
      </c>
      <c r="M19" s="113" t="s">
        <v>166</v>
      </c>
      <c r="N19" s="113" t="s">
        <v>166</v>
      </c>
      <c r="O19" s="113" t="s">
        <v>166</v>
      </c>
      <c r="P19" s="113" t="s">
        <v>166</v>
      </c>
      <c r="Q19" s="113" t="s">
        <v>166</v>
      </c>
      <c r="R19" s="113" t="s">
        <v>166</v>
      </c>
      <c r="S19" s="164"/>
      <c r="T19" s="2"/>
      <c r="U19" s="2"/>
      <c r="V19" s="2"/>
      <c r="W19" s="2"/>
      <c r="X19" s="2"/>
      <c r="Y19" s="133">
        <v>1</v>
      </c>
    </row>
    <row r="20" spans="1:25">
      <c r="A20" s="141"/>
      <c r="B20" s="115" t="s">
        <v>167</v>
      </c>
      <c r="C20" s="104" t="s">
        <v>167</v>
      </c>
      <c r="D20" s="162" t="s">
        <v>168</v>
      </c>
      <c r="E20" s="163" t="s">
        <v>169</v>
      </c>
      <c r="F20" s="163" t="s">
        <v>170</v>
      </c>
      <c r="G20" s="163" t="s">
        <v>171</v>
      </c>
      <c r="H20" s="163" t="s">
        <v>172</v>
      </c>
      <c r="I20" s="163" t="s">
        <v>173</v>
      </c>
      <c r="J20" s="163" t="s">
        <v>174</v>
      </c>
      <c r="K20" s="163" t="s">
        <v>175</v>
      </c>
      <c r="L20" s="163" t="s">
        <v>176</v>
      </c>
      <c r="M20" s="163" t="s">
        <v>177</v>
      </c>
      <c r="N20" s="163" t="s">
        <v>178</v>
      </c>
      <c r="O20" s="163" t="s">
        <v>179</v>
      </c>
      <c r="P20" s="163" t="s">
        <v>180</v>
      </c>
      <c r="Q20" s="163" t="s">
        <v>191</v>
      </c>
      <c r="R20" s="163" t="s">
        <v>183</v>
      </c>
      <c r="S20" s="164"/>
      <c r="T20" s="2"/>
      <c r="U20" s="2"/>
      <c r="V20" s="2"/>
      <c r="W20" s="2"/>
      <c r="X20" s="2"/>
      <c r="Y20" s="133" t="s">
        <v>1</v>
      </c>
    </row>
    <row r="21" spans="1:25">
      <c r="A21" s="141"/>
      <c r="B21" s="115"/>
      <c r="C21" s="104"/>
      <c r="D21" s="105" t="s">
        <v>122</v>
      </c>
      <c r="E21" s="106" t="s">
        <v>122</v>
      </c>
      <c r="F21" s="106" t="s">
        <v>122</v>
      </c>
      <c r="G21" s="106" t="s">
        <v>122</v>
      </c>
      <c r="H21" s="106" t="s">
        <v>122</v>
      </c>
      <c r="I21" s="106" t="s">
        <v>122</v>
      </c>
      <c r="J21" s="106" t="s">
        <v>122</v>
      </c>
      <c r="K21" s="106" t="s">
        <v>122</v>
      </c>
      <c r="L21" s="106" t="s">
        <v>122</v>
      </c>
      <c r="M21" s="106" t="s">
        <v>122</v>
      </c>
      <c r="N21" s="106" t="s">
        <v>122</v>
      </c>
      <c r="O21" s="106" t="s">
        <v>122</v>
      </c>
      <c r="P21" s="106" t="s">
        <v>122</v>
      </c>
      <c r="Q21" s="106" t="s">
        <v>122</v>
      </c>
      <c r="R21" s="106" t="s">
        <v>122</v>
      </c>
      <c r="S21" s="164"/>
      <c r="T21" s="2"/>
      <c r="U21" s="2"/>
      <c r="V21" s="2"/>
      <c r="W21" s="2"/>
      <c r="X21" s="2"/>
      <c r="Y21" s="133">
        <v>3</v>
      </c>
    </row>
    <row r="22" spans="1:25">
      <c r="A22" s="141"/>
      <c r="B22" s="115"/>
      <c r="C22" s="104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64"/>
      <c r="T22" s="2"/>
      <c r="U22" s="2"/>
      <c r="V22" s="2"/>
      <c r="W22" s="2"/>
      <c r="X22" s="2"/>
      <c r="Y22" s="133">
        <v>3</v>
      </c>
    </row>
    <row r="23" spans="1:25">
      <c r="A23" s="141"/>
      <c r="B23" s="114">
        <v>1</v>
      </c>
      <c r="C23" s="110">
        <v>1</v>
      </c>
      <c r="D23" s="196">
        <v>0.04</v>
      </c>
      <c r="E23" s="196">
        <v>4.7E-2</v>
      </c>
      <c r="F23" s="198">
        <v>7.0000000000000007E-2</v>
      </c>
      <c r="G23" s="196">
        <v>0.05</v>
      </c>
      <c r="H23" s="197">
        <v>0.04</v>
      </c>
      <c r="I23" s="196">
        <v>0.05</v>
      </c>
      <c r="J23" s="197">
        <v>0.04</v>
      </c>
      <c r="K23" s="196">
        <v>5.7599999999999998E-2</v>
      </c>
      <c r="L23" s="196">
        <v>0.04</v>
      </c>
      <c r="M23" s="196">
        <v>0.04</v>
      </c>
      <c r="N23" s="196">
        <v>4.4999999999999998E-2</v>
      </c>
      <c r="O23" s="196">
        <v>0.04</v>
      </c>
      <c r="P23" s="195">
        <v>0.03</v>
      </c>
      <c r="Q23" s="196">
        <v>0.05</v>
      </c>
      <c r="R23" s="196">
        <v>0.06</v>
      </c>
      <c r="S23" s="200"/>
      <c r="T23" s="201"/>
      <c r="U23" s="201"/>
      <c r="V23" s="201"/>
      <c r="W23" s="201"/>
      <c r="X23" s="201"/>
      <c r="Y23" s="202">
        <v>1</v>
      </c>
    </row>
    <row r="24" spans="1:25">
      <c r="A24" s="141"/>
      <c r="B24" s="115">
        <v>1</v>
      </c>
      <c r="C24" s="104">
        <v>2</v>
      </c>
      <c r="D24" s="206">
        <v>0.05</v>
      </c>
      <c r="E24" s="206">
        <v>3.9E-2</v>
      </c>
      <c r="F24" s="207">
        <v>7.0000000000000007E-2</v>
      </c>
      <c r="G24" s="206">
        <v>0.03</v>
      </c>
      <c r="H24" s="205">
        <v>0.04</v>
      </c>
      <c r="I24" s="206">
        <v>0.05</v>
      </c>
      <c r="J24" s="205">
        <v>0.04</v>
      </c>
      <c r="K24" s="206">
        <v>5.5E-2</v>
      </c>
      <c r="L24" s="206">
        <v>0.04</v>
      </c>
      <c r="M24" s="206">
        <v>0.05</v>
      </c>
      <c r="N24" s="206">
        <v>0.04</v>
      </c>
      <c r="O24" s="206">
        <v>0.04</v>
      </c>
      <c r="P24" s="203">
        <v>0.03</v>
      </c>
      <c r="Q24" s="206">
        <v>0.05</v>
      </c>
      <c r="R24" s="206">
        <v>0.05</v>
      </c>
      <c r="S24" s="200"/>
      <c r="T24" s="201"/>
      <c r="U24" s="201"/>
      <c r="V24" s="201"/>
      <c r="W24" s="201"/>
      <c r="X24" s="201"/>
      <c r="Y24" s="202">
        <v>26</v>
      </c>
    </row>
    <row r="25" spans="1:25">
      <c r="A25" s="141"/>
      <c r="B25" s="115">
        <v>1</v>
      </c>
      <c r="C25" s="104">
        <v>3</v>
      </c>
      <c r="D25" s="206">
        <v>0.05</v>
      </c>
      <c r="E25" s="206">
        <v>4.2999999999999997E-2</v>
      </c>
      <c r="F25" s="207">
        <v>7.0000000000000007E-2</v>
      </c>
      <c r="G25" s="206">
        <v>0.04</v>
      </c>
      <c r="H25" s="205">
        <v>0.04</v>
      </c>
      <c r="I25" s="206">
        <v>0.05</v>
      </c>
      <c r="J25" s="205">
        <v>0.05</v>
      </c>
      <c r="K25" s="205">
        <v>5.3600000000000002E-2</v>
      </c>
      <c r="L25" s="123">
        <v>0.04</v>
      </c>
      <c r="M25" s="123">
        <v>0.05</v>
      </c>
      <c r="N25" s="123">
        <v>3.5000000000000003E-2</v>
      </c>
      <c r="O25" s="123">
        <v>0.04</v>
      </c>
      <c r="P25" s="207">
        <v>0.02</v>
      </c>
      <c r="Q25" s="274">
        <v>0.04</v>
      </c>
      <c r="R25" s="123">
        <v>0.06</v>
      </c>
      <c r="S25" s="200"/>
      <c r="T25" s="201"/>
      <c r="U25" s="201"/>
      <c r="V25" s="201"/>
      <c r="W25" s="201"/>
      <c r="X25" s="201"/>
      <c r="Y25" s="202">
        <v>16</v>
      </c>
    </row>
    <row r="26" spans="1:25">
      <c r="A26" s="141"/>
      <c r="B26" s="115">
        <v>1</v>
      </c>
      <c r="C26" s="104">
        <v>4</v>
      </c>
      <c r="D26" s="206">
        <v>0.04</v>
      </c>
      <c r="E26" s="206">
        <v>0.04</v>
      </c>
      <c r="F26" s="207">
        <v>7.0000000000000007E-2</v>
      </c>
      <c r="G26" s="206">
        <v>0.03</v>
      </c>
      <c r="H26" s="205">
        <v>0.04</v>
      </c>
      <c r="I26" s="206">
        <v>0.05</v>
      </c>
      <c r="J26" s="205">
        <v>0.05</v>
      </c>
      <c r="K26" s="205">
        <v>5.2200000000000003E-2</v>
      </c>
      <c r="L26" s="123">
        <v>0.03</v>
      </c>
      <c r="M26" s="123">
        <v>0.05</v>
      </c>
      <c r="N26" s="123">
        <v>2.8000000000000004E-2</v>
      </c>
      <c r="O26" s="123">
        <v>0.04</v>
      </c>
      <c r="P26" s="207">
        <v>0.02</v>
      </c>
      <c r="Q26" s="123">
        <v>0.05</v>
      </c>
      <c r="R26" s="123">
        <v>0.05</v>
      </c>
      <c r="S26" s="200"/>
      <c r="T26" s="201"/>
      <c r="U26" s="201"/>
      <c r="V26" s="201"/>
      <c r="W26" s="201"/>
      <c r="X26" s="201"/>
      <c r="Y26" s="202">
        <v>4.4414102564102567E-2</v>
      </c>
    </row>
    <row r="27" spans="1:25">
      <c r="A27" s="141"/>
      <c r="B27" s="115">
        <v>1</v>
      </c>
      <c r="C27" s="104">
        <v>5</v>
      </c>
      <c r="D27" s="206">
        <v>0.04</v>
      </c>
      <c r="E27" s="206">
        <v>3.9E-2</v>
      </c>
      <c r="F27" s="203">
        <v>7.0000000000000007E-2</v>
      </c>
      <c r="G27" s="206">
        <v>0.03</v>
      </c>
      <c r="H27" s="204">
        <v>0.05</v>
      </c>
      <c r="I27" s="206">
        <v>0.05</v>
      </c>
      <c r="J27" s="206">
        <v>0.06</v>
      </c>
      <c r="K27" s="206">
        <v>4.9399999999999999E-2</v>
      </c>
      <c r="L27" s="206">
        <v>0.04</v>
      </c>
      <c r="M27" s="206">
        <v>0.05</v>
      </c>
      <c r="N27" s="206">
        <v>0.05</v>
      </c>
      <c r="O27" s="206">
        <v>0.04</v>
      </c>
      <c r="P27" s="203">
        <v>0.03</v>
      </c>
      <c r="Q27" s="206">
        <v>0.05</v>
      </c>
      <c r="R27" s="206">
        <v>0.05</v>
      </c>
      <c r="S27" s="200"/>
      <c r="T27" s="201"/>
      <c r="U27" s="201"/>
      <c r="V27" s="201"/>
      <c r="W27" s="201"/>
      <c r="X27" s="201"/>
      <c r="Y27" s="136"/>
    </row>
    <row r="28" spans="1:25">
      <c r="A28" s="141"/>
      <c r="B28" s="115">
        <v>1</v>
      </c>
      <c r="C28" s="104">
        <v>6</v>
      </c>
      <c r="D28" s="206">
        <v>0.03</v>
      </c>
      <c r="E28" s="206">
        <v>3.5999999999999997E-2</v>
      </c>
      <c r="F28" s="203">
        <v>7.0000000000000007E-2</v>
      </c>
      <c r="G28" s="206">
        <v>0.05</v>
      </c>
      <c r="H28" s="206">
        <v>0.04</v>
      </c>
      <c r="I28" s="206">
        <v>0.05</v>
      </c>
      <c r="J28" s="206">
        <v>0.05</v>
      </c>
      <c r="K28" s="206">
        <v>4.65E-2</v>
      </c>
      <c r="L28" s="206">
        <v>0.03</v>
      </c>
      <c r="M28" s="206">
        <v>0.04</v>
      </c>
      <c r="N28" s="206">
        <v>2.5999999999999999E-2</v>
      </c>
      <c r="O28" s="206">
        <v>0.04</v>
      </c>
      <c r="P28" s="203">
        <v>0.03</v>
      </c>
      <c r="Q28" s="206">
        <v>0.06</v>
      </c>
      <c r="R28" s="206">
        <v>0.05</v>
      </c>
      <c r="S28" s="200"/>
      <c r="T28" s="201"/>
      <c r="U28" s="201"/>
      <c r="V28" s="201"/>
      <c r="W28" s="201"/>
      <c r="X28" s="201"/>
      <c r="Y28" s="136"/>
    </row>
    <row r="29" spans="1:25">
      <c r="A29" s="141"/>
      <c r="B29" s="116" t="s">
        <v>186</v>
      </c>
      <c r="C29" s="108"/>
      <c r="D29" s="208">
        <v>4.1666666666666664E-2</v>
      </c>
      <c r="E29" s="208">
        <v>4.066666666666667E-2</v>
      </c>
      <c r="F29" s="208">
        <v>7.0000000000000007E-2</v>
      </c>
      <c r="G29" s="208">
        <v>3.833333333333333E-2</v>
      </c>
      <c r="H29" s="208">
        <v>4.1666666666666664E-2</v>
      </c>
      <c r="I29" s="208">
        <v>4.9999999999999996E-2</v>
      </c>
      <c r="J29" s="208">
        <v>4.8333333333333332E-2</v>
      </c>
      <c r="K29" s="208">
        <v>5.2383333333333337E-2</v>
      </c>
      <c r="L29" s="208">
        <v>3.6666666666666667E-2</v>
      </c>
      <c r="M29" s="208">
        <v>4.6666666666666662E-2</v>
      </c>
      <c r="N29" s="208">
        <v>3.7333333333333336E-2</v>
      </c>
      <c r="O29" s="208">
        <v>0.04</v>
      </c>
      <c r="P29" s="208">
        <v>2.6666666666666668E-2</v>
      </c>
      <c r="Q29" s="208">
        <v>4.9999999999999996E-2</v>
      </c>
      <c r="R29" s="208">
        <v>5.3333333333333323E-2</v>
      </c>
      <c r="S29" s="200"/>
      <c r="T29" s="201"/>
      <c r="U29" s="201"/>
      <c r="V29" s="201"/>
      <c r="W29" s="201"/>
      <c r="X29" s="201"/>
      <c r="Y29" s="136"/>
    </row>
    <row r="30" spans="1:25">
      <c r="A30" s="141"/>
      <c r="B30" s="2" t="s">
        <v>187</v>
      </c>
      <c r="C30" s="135"/>
      <c r="D30" s="123">
        <v>0.04</v>
      </c>
      <c r="E30" s="123">
        <v>3.95E-2</v>
      </c>
      <c r="F30" s="123">
        <v>7.0000000000000007E-2</v>
      </c>
      <c r="G30" s="123">
        <v>3.5000000000000003E-2</v>
      </c>
      <c r="H30" s="123">
        <v>0.04</v>
      </c>
      <c r="I30" s="123">
        <v>0.05</v>
      </c>
      <c r="J30" s="123">
        <v>0.05</v>
      </c>
      <c r="K30" s="123">
        <v>5.2900000000000003E-2</v>
      </c>
      <c r="L30" s="123">
        <v>0.04</v>
      </c>
      <c r="M30" s="123">
        <v>0.05</v>
      </c>
      <c r="N30" s="123">
        <v>3.7500000000000006E-2</v>
      </c>
      <c r="O30" s="123">
        <v>0.04</v>
      </c>
      <c r="P30" s="123">
        <v>0.03</v>
      </c>
      <c r="Q30" s="123">
        <v>0.05</v>
      </c>
      <c r="R30" s="123">
        <v>0.05</v>
      </c>
      <c r="S30" s="200"/>
      <c r="T30" s="201"/>
      <c r="U30" s="201"/>
      <c r="V30" s="201"/>
      <c r="W30" s="201"/>
      <c r="X30" s="201"/>
      <c r="Y30" s="136"/>
    </row>
    <row r="31" spans="1:25">
      <c r="A31" s="141"/>
      <c r="B31" s="2" t="s">
        <v>188</v>
      </c>
      <c r="C31" s="135"/>
      <c r="D31" s="123">
        <v>7.527726527090833E-3</v>
      </c>
      <c r="E31" s="123">
        <v>3.8297084310253528E-3</v>
      </c>
      <c r="F31" s="123">
        <v>0</v>
      </c>
      <c r="G31" s="123">
        <v>9.831920802501757E-3</v>
      </c>
      <c r="H31" s="123">
        <v>4.0824829046386306E-3</v>
      </c>
      <c r="I31" s="123">
        <v>7.6011774306101464E-18</v>
      </c>
      <c r="J31" s="123">
        <v>7.5277265270908564E-3</v>
      </c>
      <c r="K31" s="123">
        <v>3.9771430281882823E-3</v>
      </c>
      <c r="L31" s="123">
        <v>5.1639777949432242E-3</v>
      </c>
      <c r="M31" s="123">
        <v>5.1639777949432242E-3</v>
      </c>
      <c r="N31" s="123">
        <v>9.4586820787394329E-3</v>
      </c>
      <c r="O31" s="123">
        <v>0</v>
      </c>
      <c r="P31" s="123">
        <v>5.1639777949432242E-3</v>
      </c>
      <c r="Q31" s="123">
        <v>6.3245553203367571E-3</v>
      </c>
      <c r="R31" s="123">
        <v>5.1639777949432199E-3</v>
      </c>
      <c r="S31" s="164"/>
      <c r="T31" s="2"/>
      <c r="U31" s="2"/>
      <c r="V31" s="2"/>
      <c r="W31" s="2"/>
      <c r="X31" s="2"/>
      <c r="Y31" s="136"/>
    </row>
    <row r="32" spans="1:25">
      <c r="A32" s="141"/>
      <c r="B32" s="2" t="s">
        <v>96</v>
      </c>
      <c r="C32" s="135"/>
      <c r="D32" s="109">
        <v>0.18066543665018001</v>
      </c>
      <c r="E32" s="109">
        <v>9.4173158139967683E-2</v>
      </c>
      <c r="F32" s="109">
        <v>0</v>
      </c>
      <c r="G32" s="109">
        <v>0.25648489050004586</v>
      </c>
      <c r="H32" s="109">
        <v>9.7979589711327142E-2</v>
      </c>
      <c r="I32" s="109">
        <v>1.5202354861220294E-16</v>
      </c>
      <c r="J32" s="109">
        <v>0.15574606607774186</v>
      </c>
      <c r="K32" s="109">
        <v>7.5923824909734941E-2</v>
      </c>
      <c r="L32" s="109">
        <v>0.14083575804390611</v>
      </c>
      <c r="M32" s="109">
        <v>0.11065666703449767</v>
      </c>
      <c r="N32" s="109">
        <v>0.25335755568052049</v>
      </c>
      <c r="O32" s="109">
        <v>0</v>
      </c>
      <c r="P32" s="109">
        <v>0.19364916731037091</v>
      </c>
      <c r="Q32" s="109">
        <v>0.12649110640673517</v>
      </c>
      <c r="R32" s="109">
        <v>9.6824583655185398E-2</v>
      </c>
      <c r="S32" s="164"/>
      <c r="T32" s="2"/>
      <c r="U32" s="2"/>
      <c r="V32" s="2"/>
      <c r="W32" s="2"/>
      <c r="X32" s="2"/>
      <c r="Y32" s="137"/>
    </row>
    <row r="33" spans="1:25">
      <c r="A33" s="141"/>
      <c r="B33" s="117" t="s">
        <v>189</v>
      </c>
      <c r="C33" s="135"/>
      <c r="D33" s="109">
        <v>-6.1859538723551766E-2</v>
      </c>
      <c r="E33" s="109">
        <v>-8.4374909794186381E-2</v>
      </c>
      <c r="F33" s="109">
        <v>0.5760759749444333</v>
      </c>
      <c r="G33" s="109">
        <v>-0.13691077562566767</v>
      </c>
      <c r="H33" s="109">
        <v>-6.1859538723551766E-2</v>
      </c>
      <c r="I33" s="109">
        <v>0.12576855353173788</v>
      </c>
      <c r="J33" s="109">
        <v>8.824293508067993E-2</v>
      </c>
      <c r="K33" s="109">
        <v>0.17943018791675081</v>
      </c>
      <c r="L33" s="109">
        <v>-0.17443639407672551</v>
      </c>
      <c r="M33" s="109">
        <v>5.0717316629621978E-2</v>
      </c>
      <c r="N33" s="109">
        <v>-0.15942614669630228</v>
      </c>
      <c r="O33" s="109">
        <v>-9.9385157174609606E-2</v>
      </c>
      <c r="P33" s="109">
        <v>-0.39959010478307311</v>
      </c>
      <c r="Q33" s="109">
        <v>0.12576855353173788</v>
      </c>
      <c r="R33" s="109">
        <v>0.20081979043385356</v>
      </c>
      <c r="S33" s="164"/>
      <c r="T33" s="2"/>
      <c r="U33" s="2"/>
      <c r="V33" s="2"/>
      <c r="W33" s="2"/>
      <c r="X33" s="2"/>
      <c r="Y33" s="137"/>
    </row>
    <row r="34" spans="1:25">
      <c r="B34" s="147"/>
      <c r="C34" s="116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</row>
  </sheetData>
  <dataConsolidate/>
  <conditionalFormatting sqref="C29:C34 C2:R17 D19:R34">
    <cfRule type="expression" dxfId="56" priority="4" stopIfTrue="1">
      <formula>AND(ISBLANK(INDIRECT(Anlyt_LabRefLastCol)),ISBLANK(INDIRECT(Anlyt_LabRefThisCol)))</formula>
    </cfRule>
    <cfRule type="expression" dxfId="55" priority="5">
      <formula>ISBLANK(INDIRECT(Anlyt_LabRefThisCol))</formula>
    </cfRule>
  </conditionalFormatting>
  <conditionalFormatting sqref="B6:R11 B23:R28">
    <cfRule type="expression" dxfId="54" priority="6">
      <formula>AND($B6&lt;&gt;$B5,NOT(ISBLANK(INDIRECT(Anlyt_LabRefThisCol))))</formula>
    </cfRule>
  </conditionalFormatting>
  <conditionalFormatting sqref="C19:C28">
    <cfRule type="expression" dxfId="53" priority="1" stopIfTrue="1">
      <formula>AND(ISBLANK(INDIRECT(Anlyt_LabRefLastCol)),ISBLANK(INDIRECT(Anlyt_LabRefThisCol)))</formula>
    </cfRule>
    <cfRule type="expression" dxfId="5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Certified Values</vt:lpstr>
      <vt:lpstr>Indicative Values</vt:lpstr>
      <vt:lpstr>Performance Gates</vt:lpstr>
      <vt:lpstr>4-Acid</vt:lpstr>
      <vt:lpstr>Aqua Regia</vt:lpstr>
      <vt:lpstr>Fire Assay</vt:lpstr>
      <vt:lpstr>Fusion ICP</vt:lpstr>
      <vt:lpstr>IRC</vt:lpstr>
      <vt:lpstr>Fusion XRF</vt:lpstr>
      <vt:lpstr>Thermograv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2012-06-01T05:43:05Z</dcterms:modified>
</cp:coreProperties>
</file>